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grammer\Documents\"/>
    </mc:Choice>
  </mc:AlternateContent>
  <bookViews>
    <workbookView xWindow="0" yWindow="0" windowWidth="20490" windowHeight="7755" firstSheet="3" activeTab="15"/>
  </bookViews>
  <sheets>
    <sheet name="1" sheetId="1" r:id="rId1"/>
    <sheet name="2" sheetId="4" r:id="rId2"/>
    <sheet name="3" sheetId="6" r:id="rId3"/>
    <sheet name="4" sheetId="10" r:id="rId4"/>
    <sheet name="5" sheetId="13" r:id="rId5"/>
    <sheet name="6" sheetId="14" r:id="rId6"/>
    <sheet name="7" sheetId="15" r:id="rId7"/>
    <sheet name="8" sheetId="17" r:id="rId8"/>
    <sheet name="9" sheetId="18" r:id="rId9"/>
    <sheet name="10" sheetId="19" r:id="rId10"/>
    <sheet name="Sheet9" sheetId="23" r:id="rId11"/>
    <sheet name="Sheet14" sheetId="28" r:id="rId12"/>
    <sheet name="Sheet16" sheetId="30" r:id="rId13"/>
    <sheet name="Sheet15" sheetId="29" r:id="rId14"/>
    <sheet name="Sheet10" sheetId="24" r:id="rId15"/>
    <sheet name="Sheet11" sheetId="25" r:id="rId16"/>
    <sheet name="Sheet12" sheetId="26" r:id="rId17"/>
  </sheets>
  <definedNames>
    <definedName name="_xlnm._FilterDatabase" localSheetId="0" hidden="1">'1'!$A$16:$N$16</definedName>
    <definedName name="_xlnm._FilterDatabase" localSheetId="9" hidden="1">'10'!$A$179:$N$372</definedName>
    <definedName name="_xlnm._FilterDatabase" localSheetId="1" hidden="1">'2'!$A$14:$N$113</definedName>
    <definedName name="_xlnm._FilterDatabase" localSheetId="2" hidden="1">'3'!$A$134:$I$291</definedName>
    <definedName name="_xlnm._FilterDatabase" localSheetId="3" hidden="1">'4'!#REF!</definedName>
    <definedName name="_xlnm._FilterDatabase" localSheetId="4" hidden="1">'5'!#REF!</definedName>
    <definedName name="_xlnm._FilterDatabase" localSheetId="5" hidden="1">'6'!#REF!</definedName>
    <definedName name="_xlnm._FilterDatabase" localSheetId="6" hidden="1">'7'!#REF!</definedName>
    <definedName name="_xlnm._FilterDatabase" localSheetId="7" hidden="1">'8'!#REF!</definedName>
    <definedName name="_xlnm._FilterDatabase" localSheetId="8" hidden="1">'9'!#REF!</definedName>
    <definedName name="_xlnm._FilterDatabase" localSheetId="14" hidden="1">Sheet10!$A$4:$X$2370</definedName>
    <definedName name="_xlnm._FilterDatabase" localSheetId="15" hidden="1">Sheet11!$A$4:$P$2176</definedName>
    <definedName name="_xlnm._FilterDatabase" localSheetId="11" hidden="1">Sheet14!$A$6:$D$1195</definedName>
    <definedName name="_xlnm._FilterDatabase" localSheetId="10" hidden="1">Sheet9!$A$4:$L$1195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30" l="1"/>
  <c r="H10" i="30" l="1"/>
  <c r="I10" i="30"/>
  <c r="J10" i="30"/>
  <c r="K10" i="30"/>
  <c r="L10" i="30"/>
  <c r="M10" i="30"/>
  <c r="N10" i="30"/>
  <c r="O10" i="30"/>
  <c r="P10" i="30"/>
  <c r="Q10" i="30"/>
  <c r="G10" i="30"/>
  <c r="D1195" i="28"/>
  <c r="D1190" i="28"/>
  <c r="D1183" i="28"/>
  <c r="D1179" i="28"/>
  <c r="D1101" i="28"/>
  <c r="D1077" i="28"/>
  <c r="D980" i="28"/>
  <c r="D938" i="28"/>
  <c r="D922" i="28"/>
  <c r="D871" i="28"/>
  <c r="D805" i="28"/>
  <c r="D624" i="28"/>
  <c r="D622" i="28"/>
  <c r="D620" i="28"/>
  <c r="D569" i="28"/>
  <c r="D525" i="28"/>
  <c r="D521" i="28"/>
  <c r="D321" i="28"/>
  <c r="D78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506" i="28"/>
  <c r="C507" i="28"/>
  <c r="C508" i="28"/>
  <c r="C509" i="28"/>
  <c r="C510" i="28"/>
  <c r="C511" i="28"/>
  <c r="C512" i="28"/>
  <c r="C513" i="28"/>
  <c r="C514" i="28"/>
  <c r="C515" i="28"/>
  <c r="C516" i="28"/>
  <c r="C517" i="28"/>
  <c r="C518" i="28"/>
  <c r="C519" i="28"/>
  <c r="C520" i="28"/>
  <c r="C521" i="28"/>
  <c r="C522" i="28"/>
  <c r="C523" i="28"/>
  <c r="C524" i="28"/>
  <c r="C525" i="28"/>
  <c r="C526" i="28"/>
  <c r="C527" i="28"/>
  <c r="C528" i="28"/>
  <c r="C529" i="28"/>
  <c r="C530" i="28"/>
  <c r="C531" i="28"/>
  <c r="C532" i="28"/>
  <c r="C533" i="28"/>
  <c r="C534" i="28"/>
  <c r="C535" i="28"/>
  <c r="C536" i="28"/>
  <c r="C537" i="28"/>
  <c r="C538" i="28"/>
  <c r="C539" i="28"/>
  <c r="C540" i="28"/>
  <c r="C541" i="28"/>
  <c r="C542" i="28"/>
  <c r="C543" i="28"/>
  <c r="C544" i="28"/>
  <c r="C545" i="28"/>
  <c r="C546" i="28"/>
  <c r="C547" i="28"/>
  <c r="C548" i="28"/>
  <c r="C549" i="28"/>
  <c r="C550" i="28"/>
  <c r="C551" i="28"/>
  <c r="C552" i="28"/>
  <c r="C553" i="28"/>
  <c r="C554" i="28"/>
  <c r="C555" i="28"/>
  <c r="C556" i="28"/>
  <c r="C557" i="28"/>
  <c r="C558" i="28"/>
  <c r="C559" i="28"/>
  <c r="C560" i="28"/>
  <c r="C561" i="28"/>
  <c r="C562" i="28"/>
  <c r="C563" i="28"/>
  <c r="C564" i="28"/>
  <c r="C565" i="28"/>
  <c r="C566" i="28"/>
  <c r="C567" i="28"/>
  <c r="C568" i="28"/>
  <c r="C569" i="28"/>
  <c r="C570" i="28"/>
  <c r="C571" i="28"/>
  <c r="C572" i="28"/>
  <c r="C573" i="28"/>
  <c r="C574" i="28"/>
  <c r="C575" i="28"/>
  <c r="C576" i="28"/>
  <c r="C577" i="28"/>
  <c r="C578" i="28"/>
  <c r="C579" i="28"/>
  <c r="C580" i="28"/>
  <c r="C581" i="28"/>
  <c r="C582" i="28"/>
  <c r="C583" i="28"/>
  <c r="C584" i="28"/>
  <c r="C585" i="28"/>
  <c r="C586" i="28"/>
  <c r="C587" i="28"/>
  <c r="C588" i="28"/>
  <c r="C589" i="28"/>
  <c r="C590" i="28"/>
  <c r="C591" i="28"/>
  <c r="C592" i="28"/>
  <c r="C593" i="28"/>
  <c r="C594" i="28"/>
  <c r="C595" i="28"/>
  <c r="C596" i="28"/>
  <c r="C597" i="28"/>
  <c r="C598" i="28"/>
  <c r="C599" i="28"/>
  <c r="C600" i="28"/>
  <c r="C601" i="28"/>
  <c r="C602" i="28"/>
  <c r="C603" i="28"/>
  <c r="C604" i="28"/>
  <c r="C605" i="28"/>
  <c r="C606" i="28"/>
  <c r="C607" i="28"/>
  <c r="C608" i="28"/>
  <c r="C609" i="28"/>
  <c r="C610" i="28"/>
  <c r="C611" i="28"/>
  <c r="C612" i="28"/>
  <c r="C613" i="28"/>
  <c r="C614" i="28"/>
  <c r="C615" i="28"/>
  <c r="C616" i="28"/>
  <c r="C617" i="28"/>
  <c r="C618" i="28"/>
  <c r="C619" i="28"/>
  <c r="C620" i="28"/>
  <c r="C621" i="28"/>
  <c r="C622" i="28"/>
  <c r="C623" i="28"/>
  <c r="C624" i="28"/>
  <c r="C625" i="28"/>
  <c r="C626" i="28"/>
  <c r="C627" i="28"/>
  <c r="C628" i="28"/>
  <c r="C629" i="28"/>
  <c r="C630" i="28"/>
  <c r="C631" i="28"/>
  <c r="C632" i="28"/>
  <c r="C633" i="28"/>
  <c r="C634" i="28"/>
  <c r="C635" i="28"/>
  <c r="C636" i="28"/>
  <c r="C637" i="28"/>
  <c r="C638" i="28"/>
  <c r="C639" i="28"/>
  <c r="C640" i="28"/>
  <c r="C641" i="28"/>
  <c r="C642" i="28"/>
  <c r="C643" i="28"/>
  <c r="C644" i="28"/>
  <c r="C645" i="28"/>
  <c r="C646" i="28"/>
  <c r="C647" i="28"/>
  <c r="C648" i="28"/>
  <c r="C649" i="28"/>
  <c r="C650" i="28"/>
  <c r="C651" i="28"/>
  <c r="C652" i="28"/>
  <c r="C653" i="28"/>
  <c r="C654" i="28"/>
  <c r="C655" i="28"/>
  <c r="C656" i="28"/>
  <c r="C657" i="28"/>
  <c r="C658" i="28"/>
  <c r="C659" i="28"/>
  <c r="C660" i="28"/>
  <c r="C661" i="28"/>
  <c r="C662" i="28"/>
  <c r="C663" i="28"/>
  <c r="C664" i="28"/>
  <c r="C665" i="28"/>
  <c r="C666" i="28"/>
  <c r="C667" i="28"/>
  <c r="C668" i="28"/>
  <c r="C669" i="28"/>
  <c r="C670" i="28"/>
  <c r="C671" i="28"/>
  <c r="C672" i="28"/>
  <c r="C673" i="28"/>
  <c r="C674" i="28"/>
  <c r="C675" i="28"/>
  <c r="C676" i="28"/>
  <c r="C677" i="28"/>
  <c r="C678" i="28"/>
  <c r="C679" i="28"/>
  <c r="C680" i="28"/>
  <c r="C681" i="28"/>
  <c r="C682" i="28"/>
  <c r="C683" i="28"/>
  <c r="C684" i="28"/>
  <c r="C685" i="28"/>
  <c r="C686" i="28"/>
  <c r="C687" i="28"/>
  <c r="C688" i="28"/>
  <c r="C689" i="28"/>
  <c r="C690" i="28"/>
  <c r="C691" i="28"/>
  <c r="C692" i="28"/>
  <c r="C693" i="28"/>
  <c r="C694" i="28"/>
  <c r="C695" i="28"/>
  <c r="C696" i="28"/>
  <c r="C697" i="28"/>
  <c r="C698" i="28"/>
  <c r="C699" i="28"/>
  <c r="C700" i="28"/>
  <c r="C701" i="28"/>
  <c r="C702" i="28"/>
  <c r="C703" i="28"/>
  <c r="C704" i="28"/>
  <c r="C705" i="28"/>
  <c r="C706" i="28"/>
  <c r="C707" i="28"/>
  <c r="C708" i="28"/>
  <c r="C709" i="28"/>
  <c r="C710" i="28"/>
  <c r="C711" i="28"/>
  <c r="C712" i="28"/>
  <c r="C713" i="28"/>
  <c r="C714" i="28"/>
  <c r="C715" i="28"/>
  <c r="C716" i="28"/>
  <c r="C717" i="28"/>
  <c r="C718" i="28"/>
  <c r="C719" i="28"/>
  <c r="C720" i="28"/>
  <c r="C721" i="28"/>
  <c r="C722" i="28"/>
  <c r="C723" i="28"/>
  <c r="C724" i="28"/>
  <c r="C725" i="28"/>
  <c r="C726" i="28"/>
  <c r="C727" i="28"/>
  <c r="C728" i="28"/>
  <c r="C729" i="28"/>
  <c r="C730" i="28"/>
  <c r="C731" i="28"/>
  <c r="C732" i="28"/>
  <c r="C733" i="28"/>
  <c r="C734" i="28"/>
  <c r="C735" i="28"/>
  <c r="C736" i="28"/>
  <c r="C737" i="28"/>
  <c r="C738" i="28"/>
  <c r="C739" i="28"/>
  <c r="C740" i="28"/>
  <c r="C741" i="28"/>
  <c r="C742" i="28"/>
  <c r="C743" i="28"/>
  <c r="C744" i="28"/>
  <c r="C745" i="28"/>
  <c r="C746" i="28"/>
  <c r="C747" i="28"/>
  <c r="C748" i="28"/>
  <c r="C749" i="28"/>
  <c r="C750" i="28"/>
  <c r="C751" i="28"/>
  <c r="C752" i="28"/>
  <c r="C753" i="28"/>
  <c r="C754" i="28"/>
  <c r="C755" i="28"/>
  <c r="C756" i="28"/>
  <c r="C757" i="28"/>
  <c r="C758" i="28"/>
  <c r="C759" i="28"/>
  <c r="C760" i="28"/>
  <c r="C761" i="28"/>
  <c r="C762" i="28"/>
  <c r="C763" i="28"/>
  <c r="C764" i="28"/>
  <c r="C765" i="28"/>
  <c r="C766" i="28"/>
  <c r="C767" i="28"/>
  <c r="C768" i="28"/>
  <c r="C769" i="28"/>
  <c r="C770" i="28"/>
  <c r="C771" i="28"/>
  <c r="C772" i="28"/>
  <c r="C773" i="28"/>
  <c r="C774" i="28"/>
  <c r="C775" i="28"/>
  <c r="C776" i="28"/>
  <c r="C777" i="28"/>
  <c r="C778" i="28"/>
  <c r="C779" i="28"/>
  <c r="C780" i="28"/>
  <c r="C781" i="28"/>
  <c r="C782" i="28"/>
  <c r="C783" i="28"/>
  <c r="C784" i="28"/>
  <c r="C785" i="28"/>
  <c r="C786" i="28"/>
  <c r="C787" i="28"/>
  <c r="C788" i="28"/>
  <c r="C789" i="28"/>
  <c r="C790" i="28"/>
  <c r="C791" i="28"/>
  <c r="C792" i="28"/>
  <c r="C793" i="28"/>
  <c r="C794" i="28"/>
  <c r="C795" i="28"/>
  <c r="C796" i="28"/>
  <c r="C797" i="28"/>
  <c r="C798" i="28"/>
  <c r="C799" i="28"/>
  <c r="C800" i="28"/>
  <c r="C801" i="28"/>
  <c r="C802" i="28"/>
  <c r="C803" i="28"/>
  <c r="C804" i="28"/>
  <c r="C805" i="28"/>
  <c r="C806" i="28"/>
  <c r="C807" i="28"/>
  <c r="C808" i="28"/>
  <c r="C809" i="28"/>
  <c r="C810" i="28"/>
  <c r="C811" i="28"/>
  <c r="C812" i="28"/>
  <c r="C813" i="28"/>
  <c r="C814" i="28"/>
  <c r="C815" i="28"/>
  <c r="C816" i="28"/>
  <c r="C817" i="28"/>
  <c r="C818" i="28"/>
  <c r="C819" i="28"/>
  <c r="C820" i="28"/>
  <c r="C821" i="28"/>
  <c r="C822" i="28"/>
  <c r="C823" i="28"/>
  <c r="C824" i="28"/>
  <c r="C825" i="28"/>
  <c r="C826" i="28"/>
  <c r="C827" i="28"/>
  <c r="C828" i="28"/>
  <c r="C829" i="28"/>
  <c r="C830" i="28"/>
  <c r="C831" i="28"/>
  <c r="C832" i="28"/>
  <c r="C833" i="28"/>
  <c r="C834" i="28"/>
  <c r="C835" i="28"/>
  <c r="C836" i="28"/>
  <c r="C837" i="28"/>
  <c r="C838" i="28"/>
  <c r="C839" i="28"/>
  <c r="C840" i="28"/>
  <c r="C841" i="28"/>
  <c r="C842" i="28"/>
  <c r="C843" i="28"/>
  <c r="C844" i="28"/>
  <c r="C845" i="28"/>
  <c r="C846" i="28"/>
  <c r="C847" i="28"/>
  <c r="C848" i="28"/>
  <c r="C849" i="28"/>
  <c r="C850" i="28"/>
  <c r="C851" i="28"/>
  <c r="C852" i="28"/>
  <c r="C853" i="28"/>
  <c r="C854" i="28"/>
  <c r="C855" i="28"/>
  <c r="C856" i="28"/>
  <c r="C857" i="28"/>
  <c r="C858" i="28"/>
  <c r="C859" i="28"/>
  <c r="C860" i="28"/>
  <c r="C861" i="28"/>
  <c r="C862" i="28"/>
  <c r="C863" i="28"/>
  <c r="C864" i="28"/>
  <c r="C865" i="28"/>
  <c r="C866" i="28"/>
  <c r="C867" i="28"/>
  <c r="C868" i="28"/>
  <c r="C869" i="28"/>
  <c r="C870" i="28"/>
  <c r="C871" i="28"/>
  <c r="C872" i="28"/>
  <c r="C873" i="28"/>
  <c r="C874" i="28"/>
  <c r="C875" i="28"/>
  <c r="C876" i="28"/>
  <c r="C877" i="28"/>
  <c r="C878" i="28"/>
  <c r="C879" i="28"/>
  <c r="C880" i="28"/>
  <c r="C881" i="28"/>
  <c r="C882" i="28"/>
  <c r="C883" i="28"/>
  <c r="C884" i="28"/>
  <c r="C885" i="28"/>
  <c r="C886" i="28"/>
  <c r="C887" i="28"/>
  <c r="C888" i="28"/>
  <c r="C889" i="28"/>
  <c r="C890" i="28"/>
  <c r="C891" i="28"/>
  <c r="C892" i="28"/>
  <c r="C893" i="28"/>
  <c r="C894" i="28"/>
  <c r="C895" i="28"/>
  <c r="C896" i="28"/>
  <c r="C897" i="28"/>
  <c r="C898" i="28"/>
  <c r="C899" i="28"/>
  <c r="C900" i="28"/>
  <c r="C901" i="28"/>
  <c r="C902" i="28"/>
  <c r="C903" i="28"/>
  <c r="C904" i="28"/>
  <c r="C905" i="28"/>
  <c r="C906" i="28"/>
  <c r="C907" i="28"/>
  <c r="C908" i="28"/>
  <c r="C909" i="28"/>
  <c r="C910" i="28"/>
  <c r="C911" i="28"/>
  <c r="C912" i="28"/>
  <c r="C913" i="28"/>
  <c r="C914" i="28"/>
  <c r="C915" i="28"/>
  <c r="C916" i="28"/>
  <c r="C917" i="28"/>
  <c r="C918" i="28"/>
  <c r="C919" i="28"/>
  <c r="C920" i="28"/>
  <c r="C921" i="28"/>
  <c r="C922" i="28"/>
  <c r="C923" i="28"/>
  <c r="C924" i="28"/>
  <c r="C925" i="28"/>
  <c r="C926" i="28"/>
  <c r="C927" i="28"/>
  <c r="C928" i="28"/>
  <c r="C929" i="28"/>
  <c r="C930" i="28"/>
  <c r="C931" i="28"/>
  <c r="C932" i="28"/>
  <c r="C933" i="28"/>
  <c r="C934" i="28"/>
  <c r="C935" i="28"/>
  <c r="C936" i="28"/>
  <c r="C937" i="28"/>
  <c r="C938" i="28"/>
  <c r="C939" i="28"/>
  <c r="C940" i="28"/>
  <c r="C941" i="28"/>
  <c r="C942" i="28"/>
  <c r="C943" i="28"/>
  <c r="C944" i="28"/>
  <c r="C945" i="28"/>
  <c r="C946" i="28"/>
  <c r="C947" i="28"/>
  <c r="C948" i="28"/>
  <c r="C949" i="28"/>
  <c r="C950" i="28"/>
  <c r="C951" i="28"/>
  <c r="C952" i="28"/>
  <c r="C953" i="28"/>
  <c r="C954" i="28"/>
  <c r="C955" i="28"/>
  <c r="C956" i="28"/>
  <c r="C957" i="28"/>
  <c r="C958" i="28"/>
  <c r="C959" i="28"/>
  <c r="C960" i="28"/>
  <c r="C961" i="28"/>
  <c r="C962" i="28"/>
  <c r="C963" i="28"/>
  <c r="C964" i="28"/>
  <c r="C965" i="28"/>
  <c r="C966" i="28"/>
  <c r="C967" i="28"/>
  <c r="C968" i="28"/>
  <c r="C969" i="28"/>
  <c r="C970" i="28"/>
  <c r="C971" i="28"/>
  <c r="C972" i="28"/>
  <c r="C973" i="28"/>
  <c r="C974" i="28"/>
  <c r="C975" i="28"/>
  <c r="C976" i="28"/>
  <c r="C977" i="28"/>
  <c r="C978" i="28"/>
  <c r="C979" i="28"/>
  <c r="C980" i="28"/>
  <c r="C981" i="28"/>
  <c r="C982" i="28"/>
  <c r="C983" i="28"/>
  <c r="C984" i="28"/>
  <c r="C985" i="28"/>
  <c r="C986" i="28"/>
  <c r="C987" i="28"/>
  <c r="C988" i="28"/>
  <c r="C989" i="28"/>
  <c r="C990" i="28"/>
  <c r="C991" i="28"/>
  <c r="C992" i="28"/>
  <c r="C993" i="28"/>
  <c r="C994" i="28"/>
  <c r="C995" i="28"/>
  <c r="C996" i="28"/>
  <c r="C997" i="28"/>
  <c r="C998" i="28"/>
  <c r="C999" i="28"/>
  <c r="C1000" i="28"/>
  <c r="C1001" i="28"/>
  <c r="C1002" i="28"/>
  <c r="C1003" i="28"/>
  <c r="C1004" i="28"/>
  <c r="C1005" i="28"/>
  <c r="C1006" i="28"/>
  <c r="C1007" i="28"/>
  <c r="C1008" i="28"/>
  <c r="C1009" i="28"/>
  <c r="C1010" i="28"/>
  <c r="C1011" i="28"/>
  <c r="C1012" i="28"/>
  <c r="C1013" i="28"/>
  <c r="C1014" i="28"/>
  <c r="C1015" i="28"/>
  <c r="C1016" i="28"/>
  <c r="C1017" i="28"/>
  <c r="C1018" i="28"/>
  <c r="C1019" i="28"/>
  <c r="C1020" i="28"/>
  <c r="C1021" i="28"/>
  <c r="C1022" i="28"/>
  <c r="C1023" i="28"/>
  <c r="C1024" i="28"/>
  <c r="C1025" i="28"/>
  <c r="C1026" i="28"/>
  <c r="C1027" i="28"/>
  <c r="C1028" i="28"/>
  <c r="C1029" i="28"/>
  <c r="C1030" i="28"/>
  <c r="C1031" i="28"/>
  <c r="C1032" i="28"/>
  <c r="C1033" i="28"/>
  <c r="C1034" i="28"/>
  <c r="C1035" i="28"/>
  <c r="C1036" i="28"/>
  <c r="C1037" i="28"/>
  <c r="C1038" i="28"/>
  <c r="C1039" i="28"/>
  <c r="C1040" i="28"/>
  <c r="C1041" i="28"/>
  <c r="C1042" i="28"/>
  <c r="C1043" i="28"/>
  <c r="C1044" i="28"/>
  <c r="C1045" i="28"/>
  <c r="C1046" i="28"/>
  <c r="C1047" i="28"/>
  <c r="C1048" i="28"/>
  <c r="C1049" i="28"/>
  <c r="C1050" i="28"/>
  <c r="C1051" i="28"/>
  <c r="C1052" i="28"/>
  <c r="C1053" i="28"/>
  <c r="C1054" i="28"/>
  <c r="C1055" i="28"/>
  <c r="C1056" i="28"/>
  <c r="C1057" i="28"/>
  <c r="C1058" i="28"/>
  <c r="C1059" i="28"/>
  <c r="C1060" i="28"/>
  <c r="C1061" i="28"/>
  <c r="C1062" i="28"/>
  <c r="C1063" i="28"/>
  <c r="C1064" i="28"/>
  <c r="C1065" i="28"/>
  <c r="C1066" i="28"/>
  <c r="C1067" i="28"/>
  <c r="C1068" i="28"/>
  <c r="C1069" i="28"/>
  <c r="C1070" i="28"/>
  <c r="C1071" i="28"/>
  <c r="C1072" i="28"/>
  <c r="C1073" i="28"/>
  <c r="C1074" i="28"/>
  <c r="C1075" i="28"/>
  <c r="C1076" i="28"/>
  <c r="C1077" i="28"/>
  <c r="C1078" i="28"/>
  <c r="C1079" i="28"/>
  <c r="C1080" i="28"/>
  <c r="C1081" i="28"/>
  <c r="C1082" i="28"/>
  <c r="C1083" i="28"/>
  <c r="C1084" i="28"/>
  <c r="C1085" i="28"/>
  <c r="C1086" i="28"/>
  <c r="C1087" i="28"/>
  <c r="C1088" i="28"/>
  <c r="C1089" i="28"/>
  <c r="C1090" i="28"/>
  <c r="C1091" i="28"/>
  <c r="C1092" i="28"/>
  <c r="C1093" i="28"/>
  <c r="C1094" i="28"/>
  <c r="C1095" i="28"/>
  <c r="C1096" i="28"/>
  <c r="C1097" i="28"/>
  <c r="C1098" i="28"/>
  <c r="C1099" i="28"/>
  <c r="C1100" i="28"/>
  <c r="C1101" i="28"/>
  <c r="C1102" i="28"/>
  <c r="C1103" i="28"/>
  <c r="C1104" i="28"/>
  <c r="C1105" i="28"/>
  <c r="C1106" i="28"/>
  <c r="C1107" i="28"/>
  <c r="C1108" i="28"/>
  <c r="C1109" i="28"/>
  <c r="C1110" i="28"/>
  <c r="C1111" i="28"/>
  <c r="C1112" i="28"/>
  <c r="C1113" i="28"/>
  <c r="C1114" i="28"/>
  <c r="C1115" i="28"/>
  <c r="C1116" i="28"/>
  <c r="C1117" i="28"/>
  <c r="C1118" i="28"/>
  <c r="C1119" i="28"/>
  <c r="C1120" i="28"/>
  <c r="C1121" i="28"/>
  <c r="C1122" i="28"/>
  <c r="C1123" i="28"/>
  <c r="C1124" i="28"/>
  <c r="C1125" i="28"/>
  <c r="C1126" i="28"/>
  <c r="C1127" i="28"/>
  <c r="C1128" i="28"/>
  <c r="C1129" i="28"/>
  <c r="C1130" i="28"/>
  <c r="C1131" i="28"/>
  <c r="C1132" i="28"/>
  <c r="C1133" i="28"/>
  <c r="C1134" i="28"/>
  <c r="C1135" i="28"/>
  <c r="C1136" i="28"/>
  <c r="C1137" i="28"/>
  <c r="C1138" i="28"/>
  <c r="C1139" i="28"/>
  <c r="C1140" i="28"/>
  <c r="C1141" i="28"/>
  <c r="C1142" i="28"/>
  <c r="C1143" i="28"/>
  <c r="C1144" i="28"/>
  <c r="C1145" i="28"/>
  <c r="C1146" i="28"/>
  <c r="C1147" i="28"/>
  <c r="C1148" i="28"/>
  <c r="C1149" i="28"/>
  <c r="C1150" i="28"/>
  <c r="C1151" i="28"/>
  <c r="C1152" i="28"/>
  <c r="C1153" i="28"/>
  <c r="C1154" i="28"/>
  <c r="C1155" i="28"/>
  <c r="C1156" i="28"/>
  <c r="C1157" i="28"/>
  <c r="C1158" i="28"/>
  <c r="C1159" i="28"/>
  <c r="C1160" i="28"/>
  <c r="C1161" i="28"/>
  <c r="C1162" i="28"/>
  <c r="C1163" i="28"/>
  <c r="C1164" i="28"/>
  <c r="C1165" i="28"/>
  <c r="C1166" i="28"/>
  <c r="C1167" i="28"/>
  <c r="C1168" i="28"/>
  <c r="C1169" i="28"/>
  <c r="C1170" i="28"/>
  <c r="C1171" i="28"/>
  <c r="C1172" i="28"/>
  <c r="C1173" i="28"/>
  <c r="C1174" i="28"/>
  <c r="C1175" i="28"/>
  <c r="C1176" i="28"/>
  <c r="C1177" i="28"/>
  <c r="C1178" i="28"/>
  <c r="C1179" i="28"/>
  <c r="C1180" i="28"/>
  <c r="C1181" i="28"/>
  <c r="C1182" i="28"/>
  <c r="C1183" i="28"/>
  <c r="C1184" i="28"/>
  <c r="C1185" i="28"/>
  <c r="C1186" i="28"/>
  <c r="C1187" i="28"/>
  <c r="C1188" i="28"/>
  <c r="C1189" i="28"/>
  <c r="C1190" i="28"/>
  <c r="C1191" i="28"/>
  <c r="C1192" i="28"/>
  <c r="C1193" i="28"/>
  <c r="C1194" i="28"/>
  <c r="C1195" i="28"/>
  <c r="C7" i="28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08" i="23"/>
  <c r="D309" i="23"/>
  <c r="D310" i="23"/>
  <c r="D311" i="23"/>
  <c r="D312" i="23"/>
  <c r="D313" i="23"/>
  <c r="D314" i="23"/>
  <c r="D315" i="23"/>
  <c r="D316" i="23"/>
  <c r="D317" i="23"/>
  <c r="D318" i="23"/>
  <c r="D319" i="23"/>
  <c r="D320" i="23"/>
  <c r="D321" i="23"/>
  <c r="D322" i="23"/>
  <c r="D323" i="23"/>
  <c r="D324" i="23"/>
  <c r="D325" i="23"/>
  <c r="D326" i="23"/>
  <c r="D327" i="23"/>
  <c r="D328" i="23"/>
  <c r="D329" i="23"/>
  <c r="D330" i="23"/>
  <c r="D331" i="23"/>
  <c r="D332" i="23"/>
  <c r="D333" i="23"/>
  <c r="D334" i="23"/>
  <c r="D335" i="23"/>
  <c r="D336" i="23"/>
  <c r="D337" i="23"/>
  <c r="D338" i="23"/>
  <c r="D339" i="23"/>
  <c r="D340" i="23"/>
  <c r="D341" i="23"/>
  <c r="D342" i="23"/>
  <c r="D343" i="23"/>
  <c r="D344" i="23"/>
  <c r="D345" i="23"/>
  <c r="D346" i="23"/>
  <c r="D347" i="23"/>
  <c r="D348" i="23"/>
  <c r="D349" i="23"/>
  <c r="D350" i="23"/>
  <c r="D351" i="23"/>
  <c r="D352" i="23"/>
  <c r="D353" i="23"/>
  <c r="D354" i="23"/>
  <c r="D355" i="23"/>
  <c r="D356" i="23"/>
  <c r="D357" i="23"/>
  <c r="D358" i="23"/>
  <c r="D359" i="23"/>
  <c r="D360" i="23"/>
  <c r="D361" i="23"/>
  <c r="D362" i="23"/>
  <c r="D363" i="23"/>
  <c r="D364" i="23"/>
  <c r="D365" i="23"/>
  <c r="D366" i="23"/>
  <c r="D367" i="23"/>
  <c r="D368" i="23"/>
  <c r="D369" i="23"/>
  <c r="D370" i="23"/>
  <c r="D371" i="23"/>
  <c r="D372" i="23"/>
  <c r="D373" i="23"/>
  <c r="D374" i="23"/>
  <c r="D375" i="23"/>
  <c r="D376" i="23"/>
  <c r="D377" i="23"/>
  <c r="D378" i="23"/>
  <c r="D379" i="23"/>
  <c r="D380" i="23"/>
  <c r="D381" i="23"/>
  <c r="D382" i="23"/>
  <c r="D383" i="23"/>
  <c r="D384" i="23"/>
  <c r="D385" i="23"/>
  <c r="D386" i="23"/>
  <c r="D387" i="23"/>
  <c r="D388" i="23"/>
  <c r="D389" i="23"/>
  <c r="D390" i="23"/>
  <c r="D391" i="23"/>
  <c r="D392" i="23"/>
  <c r="D393" i="23"/>
  <c r="D394" i="23"/>
  <c r="D395" i="23"/>
  <c r="D396" i="23"/>
  <c r="D397" i="23"/>
  <c r="D398" i="23"/>
  <c r="D399" i="23"/>
  <c r="D400" i="23"/>
  <c r="D401" i="23"/>
  <c r="D402" i="23"/>
  <c r="D403" i="23"/>
  <c r="D404" i="23"/>
  <c r="D405" i="23"/>
  <c r="D406" i="23"/>
  <c r="D407" i="23"/>
  <c r="D408" i="23"/>
  <c r="D409" i="23"/>
  <c r="D410" i="23"/>
  <c r="D411" i="23"/>
  <c r="D412" i="23"/>
  <c r="D413" i="23"/>
  <c r="D414" i="23"/>
  <c r="D415" i="23"/>
  <c r="D416" i="23"/>
  <c r="D417" i="23"/>
  <c r="D418" i="23"/>
  <c r="D419" i="23"/>
  <c r="D420" i="23"/>
  <c r="D421" i="23"/>
  <c r="D422" i="23"/>
  <c r="D423" i="23"/>
  <c r="D424" i="23"/>
  <c r="D425" i="23"/>
  <c r="D426" i="23"/>
  <c r="D427" i="23"/>
  <c r="D428" i="23"/>
  <c r="D429" i="23"/>
  <c r="D430" i="23"/>
  <c r="D431" i="23"/>
  <c r="D432" i="23"/>
  <c r="D433" i="23"/>
  <c r="D434" i="23"/>
  <c r="D435" i="23"/>
  <c r="D436" i="23"/>
  <c r="D437" i="23"/>
  <c r="D438" i="23"/>
  <c r="D439" i="23"/>
  <c r="D440" i="23"/>
  <c r="D441" i="23"/>
  <c r="D442" i="23"/>
  <c r="D443" i="23"/>
  <c r="D444" i="23"/>
  <c r="D445" i="23"/>
  <c r="D446" i="23"/>
  <c r="D447" i="23"/>
  <c r="D448" i="23"/>
  <c r="D449" i="23"/>
  <c r="D450" i="23"/>
  <c r="D451" i="23"/>
  <c r="D452" i="23"/>
  <c r="D453" i="23"/>
  <c r="D454" i="23"/>
  <c r="D455" i="23"/>
  <c r="D456" i="23"/>
  <c r="D457" i="23"/>
  <c r="D458" i="23"/>
  <c r="D459" i="23"/>
  <c r="D460" i="23"/>
  <c r="D461" i="23"/>
  <c r="D462" i="23"/>
  <c r="D463" i="23"/>
  <c r="D464" i="23"/>
  <c r="D465" i="23"/>
  <c r="D466" i="23"/>
  <c r="D467" i="23"/>
  <c r="D468" i="23"/>
  <c r="D469" i="23"/>
  <c r="D470" i="23"/>
  <c r="D471" i="23"/>
  <c r="D472" i="23"/>
  <c r="D473" i="23"/>
  <c r="D474" i="23"/>
  <c r="D475" i="23"/>
  <c r="D476" i="23"/>
  <c r="D477" i="23"/>
  <c r="D478" i="23"/>
  <c r="D479" i="23"/>
  <c r="D480" i="23"/>
  <c r="D481" i="23"/>
  <c r="D482" i="23"/>
  <c r="D483" i="23"/>
  <c r="D484" i="23"/>
  <c r="D485" i="23"/>
  <c r="D486" i="23"/>
  <c r="D487" i="23"/>
  <c r="D488" i="23"/>
  <c r="D489" i="23"/>
  <c r="D490" i="23"/>
  <c r="D491" i="23"/>
  <c r="D492" i="23"/>
  <c r="D493" i="23"/>
  <c r="D494" i="23"/>
  <c r="D495" i="23"/>
  <c r="D496" i="23"/>
  <c r="D497" i="23"/>
  <c r="D498" i="23"/>
  <c r="D499" i="23"/>
  <c r="D500" i="23"/>
  <c r="D501" i="23"/>
  <c r="D502" i="23"/>
  <c r="D503" i="23"/>
  <c r="D504" i="23"/>
  <c r="D505" i="23"/>
  <c r="D506" i="23"/>
  <c r="D507" i="23"/>
  <c r="D508" i="23"/>
  <c r="D509" i="23"/>
  <c r="D510" i="23"/>
  <c r="D511" i="23"/>
  <c r="D512" i="23"/>
  <c r="D513" i="23"/>
  <c r="D514" i="23"/>
  <c r="D515" i="23"/>
  <c r="D516" i="23"/>
  <c r="D517" i="23"/>
  <c r="D518" i="23"/>
  <c r="D519" i="23"/>
  <c r="D520" i="23"/>
  <c r="D521" i="23"/>
  <c r="D522" i="23"/>
  <c r="D523" i="23"/>
  <c r="D524" i="23"/>
  <c r="D525" i="23"/>
  <c r="D526" i="23"/>
  <c r="D527" i="23"/>
  <c r="D528" i="23"/>
  <c r="D529" i="23"/>
  <c r="D530" i="23"/>
  <c r="D531" i="23"/>
  <c r="D532" i="23"/>
  <c r="D533" i="23"/>
  <c r="D534" i="23"/>
  <c r="D535" i="23"/>
  <c r="D536" i="23"/>
  <c r="D537" i="23"/>
  <c r="D538" i="23"/>
  <c r="D539" i="23"/>
  <c r="D540" i="23"/>
  <c r="D541" i="23"/>
  <c r="D542" i="23"/>
  <c r="D543" i="23"/>
  <c r="D544" i="23"/>
  <c r="D545" i="23"/>
  <c r="D546" i="23"/>
  <c r="D547" i="23"/>
  <c r="D548" i="23"/>
  <c r="D549" i="23"/>
  <c r="D550" i="23"/>
  <c r="D551" i="23"/>
  <c r="D552" i="23"/>
  <c r="D553" i="23"/>
  <c r="D554" i="23"/>
  <c r="D555" i="23"/>
  <c r="D556" i="23"/>
  <c r="D557" i="23"/>
  <c r="D558" i="23"/>
  <c r="D559" i="23"/>
  <c r="D560" i="23"/>
  <c r="D561" i="23"/>
  <c r="D562" i="23"/>
  <c r="D563" i="23"/>
  <c r="D564" i="23"/>
  <c r="D565" i="23"/>
  <c r="D566" i="23"/>
  <c r="D567" i="23"/>
  <c r="D568" i="23"/>
  <c r="D569" i="23"/>
  <c r="D570" i="23"/>
  <c r="D571" i="23"/>
  <c r="D572" i="23"/>
  <c r="D573" i="23"/>
  <c r="D574" i="23"/>
  <c r="D575" i="23"/>
  <c r="D576" i="23"/>
  <c r="D577" i="23"/>
  <c r="D578" i="23"/>
  <c r="D579" i="23"/>
  <c r="D580" i="23"/>
  <c r="D581" i="23"/>
  <c r="D582" i="23"/>
  <c r="D583" i="23"/>
  <c r="D584" i="23"/>
  <c r="D585" i="23"/>
  <c r="D586" i="23"/>
  <c r="D587" i="23"/>
  <c r="D588" i="23"/>
  <c r="D589" i="23"/>
  <c r="D590" i="23"/>
  <c r="D591" i="23"/>
  <c r="D592" i="23"/>
  <c r="D593" i="23"/>
  <c r="D594" i="23"/>
  <c r="D595" i="23"/>
  <c r="D596" i="23"/>
  <c r="D597" i="23"/>
  <c r="D598" i="23"/>
  <c r="D599" i="23"/>
  <c r="D600" i="23"/>
  <c r="D601" i="23"/>
  <c r="D602" i="23"/>
  <c r="D603" i="23"/>
  <c r="D604" i="23"/>
  <c r="D605" i="23"/>
  <c r="D606" i="23"/>
  <c r="D607" i="23"/>
  <c r="D608" i="23"/>
  <c r="D609" i="23"/>
  <c r="D610" i="23"/>
  <c r="D611" i="23"/>
  <c r="D612" i="23"/>
  <c r="D613" i="23"/>
  <c r="D614" i="23"/>
  <c r="D615" i="23"/>
  <c r="D616" i="23"/>
  <c r="D617" i="23"/>
  <c r="D618" i="23"/>
  <c r="D619" i="23"/>
  <c r="D620" i="23"/>
  <c r="D621" i="23"/>
  <c r="D622" i="23"/>
  <c r="D623" i="23"/>
  <c r="D624" i="23"/>
  <c r="D625" i="23"/>
  <c r="D626" i="23"/>
  <c r="D627" i="23"/>
  <c r="D628" i="23"/>
  <c r="D629" i="23"/>
  <c r="D630" i="23"/>
  <c r="D631" i="23"/>
  <c r="D632" i="23"/>
  <c r="D633" i="23"/>
  <c r="D634" i="23"/>
  <c r="D635" i="23"/>
  <c r="D636" i="23"/>
  <c r="D637" i="23"/>
  <c r="D638" i="23"/>
  <c r="D639" i="23"/>
  <c r="D640" i="23"/>
  <c r="D641" i="23"/>
  <c r="D642" i="23"/>
  <c r="D643" i="23"/>
  <c r="D644" i="23"/>
  <c r="D645" i="23"/>
  <c r="D646" i="23"/>
  <c r="D647" i="23"/>
  <c r="D648" i="23"/>
  <c r="D649" i="23"/>
  <c r="D650" i="23"/>
  <c r="D651" i="23"/>
  <c r="D652" i="23"/>
  <c r="D653" i="23"/>
  <c r="D654" i="23"/>
  <c r="D655" i="23"/>
  <c r="D656" i="23"/>
  <c r="D657" i="23"/>
  <c r="D658" i="23"/>
  <c r="D659" i="23"/>
  <c r="D660" i="23"/>
  <c r="D661" i="23"/>
  <c r="D662" i="23"/>
  <c r="D663" i="23"/>
  <c r="D664" i="23"/>
  <c r="D665" i="23"/>
  <c r="D666" i="23"/>
  <c r="D667" i="23"/>
  <c r="D668" i="23"/>
  <c r="D669" i="23"/>
  <c r="D670" i="23"/>
  <c r="D671" i="23"/>
  <c r="D672" i="23"/>
  <c r="D673" i="23"/>
  <c r="D674" i="23"/>
  <c r="D675" i="23"/>
  <c r="D676" i="23"/>
  <c r="D677" i="23"/>
  <c r="D678" i="23"/>
  <c r="D679" i="23"/>
  <c r="D680" i="23"/>
  <c r="D681" i="23"/>
  <c r="D682" i="23"/>
  <c r="D683" i="23"/>
  <c r="D684" i="23"/>
  <c r="D685" i="23"/>
  <c r="D686" i="23"/>
  <c r="D687" i="23"/>
  <c r="D688" i="23"/>
  <c r="D689" i="23"/>
  <c r="D690" i="23"/>
  <c r="D691" i="23"/>
  <c r="D692" i="23"/>
  <c r="D693" i="23"/>
  <c r="D694" i="23"/>
  <c r="D695" i="23"/>
  <c r="D696" i="23"/>
  <c r="D697" i="23"/>
  <c r="D698" i="23"/>
  <c r="D699" i="23"/>
  <c r="D700" i="23"/>
  <c r="D701" i="23"/>
  <c r="D702" i="23"/>
  <c r="D703" i="23"/>
  <c r="D704" i="23"/>
  <c r="D705" i="23"/>
  <c r="D706" i="23"/>
  <c r="D707" i="23"/>
  <c r="D708" i="23"/>
  <c r="D709" i="23"/>
  <c r="D710" i="23"/>
  <c r="D711" i="23"/>
  <c r="D712" i="23"/>
  <c r="D713" i="23"/>
  <c r="D714" i="23"/>
  <c r="D715" i="23"/>
  <c r="D716" i="23"/>
  <c r="D717" i="23"/>
  <c r="D718" i="23"/>
  <c r="D719" i="23"/>
  <c r="D720" i="23"/>
  <c r="D721" i="23"/>
  <c r="D722" i="23"/>
  <c r="D723" i="23"/>
  <c r="D724" i="23"/>
  <c r="D725" i="23"/>
  <c r="D726" i="23"/>
  <c r="D727" i="23"/>
  <c r="D728" i="23"/>
  <c r="D729" i="23"/>
  <c r="D730" i="23"/>
  <c r="D731" i="23"/>
  <c r="D732" i="23"/>
  <c r="D733" i="23"/>
  <c r="D734" i="23"/>
  <c r="D735" i="23"/>
  <c r="D736" i="23"/>
  <c r="D737" i="23"/>
  <c r="D738" i="23"/>
  <c r="D739" i="23"/>
  <c r="D740" i="23"/>
  <c r="D741" i="23"/>
  <c r="D742" i="23"/>
  <c r="D743" i="23"/>
  <c r="D744" i="23"/>
  <c r="D745" i="23"/>
  <c r="D746" i="23"/>
  <c r="D747" i="23"/>
  <c r="D748" i="23"/>
  <c r="D749" i="23"/>
  <c r="D750" i="23"/>
  <c r="D751" i="23"/>
  <c r="D752" i="23"/>
  <c r="D753" i="23"/>
  <c r="D754" i="23"/>
  <c r="D755" i="23"/>
  <c r="D756" i="23"/>
  <c r="D757" i="23"/>
  <c r="D758" i="23"/>
  <c r="D759" i="23"/>
  <c r="D760" i="23"/>
  <c r="D761" i="23"/>
  <c r="D762" i="23"/>
  <c r="D763" i="23"/>
  <c r="D764" i="23"/>
  <c r="D765" i="23"/>
  <c r="D766" i="23"/>
  <c r="D767" i="23"/>
  <c r="D768" i="23"/>
  <c r="D769" i="23"/>
  <c r="D770" i="23"/>
  <c r="D771" i="23"/>
  <c r="D772" i="23"/>
  <c r="D773" i="23"/>
  <c r="D774" i="23"/>
  <c r="D775" i="23"/>
  <c r="D776" i="23"/>
  <c r="D777" i="23"/>
  <c r="D778" i="23"/>
  <c r="D779" i="23"/>
  <c r="D780" i="23"/>
  <c r="D781" i="23"/>
  <c r="D782" i="23"/>
  <c r="D783" i="23"/>
  <c r="D784" i="23"/>
  <c r="D785" i="23"/>
  <c r="D786" i="23"/>
  <c r="D787" i="23"/>
  <c r="D788" i="23"/>
  <c r="D789" i="23"/>
  <c r="D790" i="23"/>
  <c r="D791" i="23"/>
  <c r="D792" i="23"/>
  <c r="D793" i="23"/>
  <c r="D794" i="23"/>
  <c r="D795" i="23"/>
  <c r="D796" i="23"/>
  <c r="D797" i="23"/>
  <c r="D798" i="23"/>
  <c r="D799" i="23"/>
  <c r="D800" i="23"/>
  <c r="D801" i="23"/>
  <c r="D802" i="23"/>
  <c r="D803" i="23"/>
  <c r="D804" i="23"/>
  <c r="D805" i="23"/>
  <c r="D806" i="23"/>
  <c r="D807" i="23"/>
  <c r="D808" i="23"/>
  <c r="D809" i="23"/>
  <c r="D810" i="23"/>
  <c r="D811" i="23"/>
  <c r="D812" i="23"/>
  <c r="D813" i="23"/>
  <c r="D814" i="23"/>
  <c r="D815" i="23"/>
  <c r="D816" i="23"/>
  <c r="D817" i="23"/>
  <c r="D818" i="23"/>
  <c r="D819" i="23"/>
  <c r="D820" i="23"/>
  <c r="D821" i="23"/>
  <c r="D822" i="23"/>
  <c r="D823" i="23"/>
  <c r="D824" i="23"/>
  <c r="D825" i="23"/>
  <c r="D826" i="23"/>
  <c r="D827" i="23"/>
  <c r="D828" i="23"/>
  <c r="D829" i="23"/>
  <c r="D830" i="23"/>
  <c r="D831" i="23"/>
  <c r="D832" i="23"/>
  <c r="D833" i="23"/>
  <c r="D834" i="23"/>
  <c r="D835" i="23"/>
  <c r="D836" i="23"/>
  <c r="D837" i="23"/>
  <c r="D838" i="23"/>
  <c r="D839" i="23"/>
  <c r="D840" i="23"/>
  <c r="D841" i="23"/>
  <c r="D842" i="23"/>
  <c r="D843" i="23"/>
  <c r="D844" i="23"/>
  <c r="D845" i="23"/>
  <c r="D846" i="23"/>
  <c r="D847" i="23"/>
  <c r="D848" i="23"/>
  <c r="D849" i="23"/>
  <c r="D850" i="23"/>
  <c r="D851" i="23"/>
  <c r="D852" i="23"/>
  <c r="D853" i="23"/>
  <c r="D854" i="23"/>
  <c r="D855" i="23"/>
  <c r="D856" i="23"/>
  <c r="D857" i="23"/>
  <c r="D858" i="23"/>
  <c r="D859" i="23"/>
  <c r="D860" i="23"/>
  <c r="D861" i="23"/>
  <c r="D862" i="23"/>
  <c r="D863" i="23"/>
  <c r="D864" i="23"/>
  <c r="D865" i="23"/>
  <c r="D866" i="23"/>
  <c r="D867" i="23"/>
  <c r="D868" i="23"/>
  <c r="D869" i="23"/>
  <c r="D870" i="23"/>
  <c r="D871" i="23"/>
  <c r="D872" i="23"/>
  <c r="D873" i="23"/>
  <c r="D874" i="23"/>
  <c r="D875" i="23"/>
  <c r="D876" i="23"/>
  <c r="D877" i="23"/>
  <c r="D878" i="23"/>
  <c r="D879" i="23"/>
  <c r="D880" i="23"/>
  <c r="D881" i="23"/>
  <c r="D882" i="23"/>
  <c r="D883" i="23"/>
  <c r="D884" i="23"/>
  <c r="D885" i="23"/>
  <c r="D886" i="23"/>
  <c r="D887" i="23"/>
  <c r="D888" i="23"/>
  <c r="D889" i="23"/>
  <c r="D890" i="23"/>
  <c r="D891" i="23"/>
  <c r="D892" i="23"/>
  <c r="D893" i="23"/>
  <c r="D894" i="23"/>
  <c r="D895" i="23"/>
  <c r="D896" i="23"/>
  <c r="D897" i="23"/>
  <c r="D898" i="23"/>
  <c r="D899" i="23"/>
  <c r="D900" i="23"/>
  <c r="D901" i="23"/>
  <c r="D902" i="23"/>
  <c r="D903" i="23"/>
  <c r="D904" i="23"/>
  <c r="D905" i="23"/>
  <c r="D906" i="23"/>
  <c r="D907" i="23"/>
  <c r="D908" i="23"/>
  <c r="D909" i="23"/>
  <c r="D910" i="23"/>
  <c r="D911" i="23"/>
  <c r="D912" i="23"/>
  <c r="D913" i="23"/>
  <c r="D914" i="23"/>
  <c r="D915" i="23"/>
  <c r="D916" i="23"/>
  <c r="D917" i="23"/>
  <c r="D918" i="23"/>
  <c r="D919" i="23"/>
  <c r="D920" i="23"/>
  <c r="D921" i="23"/>
  <c r="D922" i="23"/>
  <c r="D923" i="23"/>
  <c r="D924" i="23"/>
  <c r="D925" i="23"/>
  <c r="D926" i="23"/>
  <c r="D927" i="23"/>
  <c r="D928" i="23"/>
  <c r="D929" i="23"/>
  <c r="D930" i="23"/>
  <c r="D931" i="23"/>
  <c r="D932" i="23"/>
  <c r="D933" i="23"/>
  <c r="D934" i="23"/>
  <c r="D935" i="23"/>
  <c r="D936" i="23"/>
  <c r="D937" i="23"/>
  <c r="D938" i="23"/>
  <c r="D939" i="23"/>
  <c r="D940" i="23"/>
  <c r="D941" i="23"/>
  <c r="D942" i="23"/>
  <c r="D943" i="23"/>
  <c r="D944" i="23"/>
  <c r="D945" i="23"/>
  <c r="D946" i="23"/>
  <c r="D947" i="23"/>
  <c r="D948" i="23"/>
  <c r="D949" i="23"/>
  <c r="D950" i="23"/>
  <c r="D951" i="23"/>
  <c r="D952" i="23"/>
  <c r="D953" i="23"/>
  <c r="D954" i="23"/>
  <c r="D955" i="23"/>
  <c r="D956" i="23"/>
  <c r="D957" i="23"/>
  <c r="D958" i="23"/>
  <c r="D959" i="23"/>
  <c r="D960" i="23"/>
  <c r="D961" i="23"/>
  <c r="D962" i="23"/>
  <c r="D963" i="23"/>
  <c r="D964" i="23"/>
  <c r="D965" i="23"/>
  <c r="D966" i="23"/>
  <c r="D967" i="23"/>
  <c r="D968" i="23"/>
  <c r="D969" i="23"/>
  <c r="D970" i="23"/>
  <c r="D971" i="23"/>
  <c r="D972" i="23"/>
  <c r="D973" i="23"/>
  <c r="D974" i="23"/>
  <c r="D975" i="23"/>
  <c r="D976" i="23"/>
  <c r="D977" i="23"/>
  <c r="D978" i="23"/>
  <c r="D979" i="23"/>
  <c r="D980" i="23"/>
  <c r="D981" i="23"/>
  <c r="D982" i="23"/>
  <c r="D983" i="23"/>
  <c r="D984" i="23"/>
  <c r="D985" i="23"/>
  <c r="D986" i="23"/>
  <c r="D987" i="23"/>
  <c r="D988" i="23"/>
  <c r="D989" i="23"/>
  <c r="D990" i="23"/>
  <c r="D991" i="23"/>
  <c r="D992" i="23"/>
  <c r="D993" i="23"/>
  <c r="D994" i="23"/>
  <c r="D995" i="23"/>
  <c r="D996" i="23"/>
  <c r="D997" i="23"/>
  <c r="D998" i="23"/>
  <c r="D999" i="23"/>
  <c r="D1000" i="23"/>
  <c r="D1001" i="23"/>
  <c r="D1002" i="23"/>
  <c r="D1003" i="23"/>
  <c r="D1004" i="23"/>
  <c r="D1005" i="23"/>
  <c r="D1006" i="23"/>
  <c r="D1007" i="23"/>
  <c r="D1008" i="23"/>
  <c r="D1009" i="23"/>
  <c r="D1010" i="23"/>
  <c r="D1011" i="23"/>
  <c r="D1012" i="23"/>
  <c r="D1013" i="23"/>
  <c r="D1014" i="23"/>
  <c r="D1015" i="23"/>
  <c r="D1016" i="23"/>
  <c r="D1017" i="23"/>
  <c r="D1018" i="23"/>
  <c r="D1019" i="23"/>
  <c r="D1020" i="23"/>
  <c r="D1021" i="23"/>
  <c r="D1022" i="23"/>
  <c r="D1023" i="23"/>
  <c r="D1024" i="23"/>
  <c r="D1025" i="23"/>
  <c r="D1026" i="23"/>
  <c r="D1027" i="23"/>
  <c r="D1028" i="23"/>
  <c r="D1029" i="23"/>
  <c r="D1030" i="23"/>
  <c r="D1031" i="23"/>
  <c r="D1032" i="23"/>
  <c r="D1033" i="23"/>
  <c r="D1034" i="23"/>
  <c r="D1035" i="23"/>
  <c r="D1036" i="23"/>
  <c r="D1037" i="23"/>
  <c r="D1038" i="23"/>
  <c r="D1039" i="23"/>
  <c r="D1040" i="23"/>
  <c r="D1041" i="23"/>
  <c r="D1042" i="23"/>
  <c r="D1043" i="23"/>
  <c r="D1044" i="23"/>
  <c r="D1045" i="23"/>
  <c r="D1046" i="23"/>
  <c r="D1047" i="23"/>
  <c r="D1048" i="23"/>
  <c r="D1049" i="23"/>
  <c r="D1050" i="23"/>
  <c r="D1051" i="23"/>
  <c r="D1052" i="23"/>
  <c r="D1053" i="23"/>
  <c r="D1054" i="23"/>
  <c r="D1055" i="23"/>
  <c r="D1056" i="23"/>
  <c r="D1057" i="23"/>
  <c r="D1058" i="23"/>
  <c r="D1059" i="23"/>
  <c r="D1060" i="23"/>
  <c r="D1061" i="23"/>
  <c r="D1062" i="23"/>
  <c r="D1063" i="23"/>
  <c r="D1064" i="23"/>
  <c r="D1065" i="23"/>
  <c r="D1066" i="23"/>
  <c r="D1067" i="23"/>
  <c r="D1068" i="23"/>
  <c r="D1069" i="23"/>
  <c r="D1070" i="23"/>
  <c r="D1071" i="23"/>
  <c r="D1072" i="23"/>
  <c r="D1073" i="23"/>
  <c r="D1074" i="23"/>
  <c r="D1075" i="23"/>
  <c r="D1076" i="23"/>
  <c r="D1077" i="23"/>
  <c r="D1078" i="23"/>
  <c r="D1079" i="23"/>
  <c r="D1080" i="23"/>
  <c r="D1081" i="23"/>
  <c r="D1082" i="23"/>
  <c r="D1083" i="23"/>
  <c r="D1084" i="23"/>
  <c r="D1085" i="23"/>
  <c r="D1086" i="23"/>
  <c r="D1087" i="23"/>
  <c r="D1088" i="23"/>
  <c r="D1089" i="23"/>
  <c r="D1090" i="23"/>
  <c r="D1091" i="23"/>
  <c r="D1092" i="23"/>
  <c r="D1093" i="23"/>
  <c r="D1094" i="23"/>
  <c r="D1095" i="23"/>
  <c r="D1096" i="23"/>
  <c r="D1097" i="23"/>
  <c r="D1098" i="23"/>
  <c r="D1099" i="23"/>
  <c r="D1100" i="23"/>
  <c r="D1101" i="23"/>
  <c r="D1102" i="23"/>
  <c r="D1103" i="23"/>
  <c r="D1104" i="23"/>
  <c r="D1105" i="23"/>
  <c r="D1106" i="23"/>
  <c r="D1107" i="23"/>
  <c r="D1108" i="23"/>
  <c r="D1109" i="23"/>
  <c r="D1110" i="23"/>
  <c r="D1111" i="23"/>
  <c r="D1112" i="23"/>
  <c r="D1113" i="23"/>
  <c r="D1114" i="23"/>
  <c r="D1115" i="23"/>
  <c r="D1116" i="23"/>
  <c r="D1117" i="23"/>
  <c r="D1118" i="23"/>
  <c r="D1119" i="23"/>
  <c r="D1120" i="23"/>
  <c r="D1121" i="23"/>
  <c r="D1122" i="23"/>
  <c r="D1123" i="23"/>
  <c r="D1124" i="23"/>
  <c r="D1125" i="23"/>
  <c r="D1126" i="23"/>
  <c r="D1127" i="23"/>
  <c r="D1128" i="23"/>
  <c r="D1129" i="23"/>
  <c r="D1130" i="23"/>
  <c r="D1131" i="23"/>
  <c r="D1132" i="23"/>
  <c r="D1133" i="23"/>
  <c r="D1134" i="23"/>
  <c r="D1135" i="23"/>
  <c r="D1136" i="23"/>
  <c r="D1137" i="23"/>
  <c r="D1138" i="23"/>
  <c r="D1139" i="23"/>
  <c r="D1140" i="23"/>
  <c r="D1141" i="23"/>
  <c r="D1142" i="23"/>
  <c r="D1143" i="23"/>
  <c r="D1144" i="23"/>
  <c r="D1145" i="23"/>
  <c r="D1146" i="23"/>
  <c r="D1147" i="23"/>
  <c r="D1148" i="23"/>
  <c r="D1149" i="23"/>
  <c r="D1150" i="23"/>
  <c r="D1151" i="23"/>
  <c r="D1152" i="23"/>
  <c r="D1153" i="23"/>
  <c r="D1154" i="23"/>
  <c r="D1155" i="23"/>
  <c r="D1156" i="23"/>
  <c r="D1157" i="23"/>
  <c r="D1158" i="23"/>
  <c r="D1159" i="23"/>
  <c r="D1160" i="23"/>
  <c r="D1161" i="23"/>
  <c r="D1162" i="23"/>
  <c r="D1163" i="23"/>
  <c r="D1164" i="23"/>
  <c r="D1165" i="23"/>
  <c r="D1166" i="23"/>
  <c r="D1167" i="23"/>
  <c r="D1168" i="23"/>
  <c r="D1169" i="23"/>
  <c r="D1170" i="23"/>
  <c r="D1171" i="23"/>
  <c r="D1172" i="23"/>
  <c r="D1173" i="23"/>
  <c r="D1174" i="23"/>
  <c r="D1175" i="23"/>
  <c r="D1176" i="23"/>
  <c r="D1177" i="23"/>
  <c r="D1178" i="23"/>
  <c r="D1179" i="23"/>
  <c r="D1180" i="23"/>
  <c r="D1181" i="23"/>
  <c r="D1182" i="23"/>
  <c r="D1183" i="23"/>
  <c r="D1184" i="23"/>
  <c r="D1185" i="23"/>
  <c r="D1186" i="23"/>
  <c r="D1187" i="23"/>
  <c r="D1188" i="23"/>
  <c r="D1189" i="23"/>
  <c r="D1190" i="23"/>
  <c r="D1191" i="23"/>
  <c r="D1192" i="23"/>
  <c r="D1193" i="23"/>
  <c r="D1194" i="23"/>
  <c r="D1195" i="23"/>
  <c r="D7" i="23"/>
  <c r="K6" i="23"/>
  <c r="M644" i="25"/>
  <c r="M621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M184" i="25"/>
  <c r="M185" i="25"/>
  <c r="M186" i="25"/>
  <c r="M187" i="25"/>
  <c r="M188" i="25"/>
  <c r="M189" i="25"/>
  <c r="M190" i="25"/>
  <c r="M191" i="25"/>
  <c r="M192" i="25"/>
  <c r="M193" i="25"/>
  <c r="M194" i="25"/>
  <c r="M195" i="25"/>
  <c r="M196" i="25"/>
  <c r="M197" i="25"/>
  <c r="M198" i="25"/>
  <c r="M199" i="25"/>
  <c r="M200" i="25"/>
  <c r="M201" i="25"/>
  <c r="M202" i="25"/>
  <c r="M203" i="25"/>
  <c r="M204" i="25"/>
  <c r="M205" i="25"/>
  <c r="M206" i="25"/>
  <c r="M207" i="25"/>
  <c r="M208" i="25"/>
  <c r="M209" i="25"/>
  <c r="M210" i="25"/>
  <c r="M211" i="25"/>
  <c r="M212" i="25"/>
  <c r="M213" i="25"/>
  <c r="M214" i="25"/>
  <c r="M215" i="25"/>
  <c r="M216" i="25"/>
  <c r="M217" i="25"/>
  <c r="M218" i="25"/>
  <c r="M219" i="25"/>
  <c r="M220" i="25"/>
  <c r="M221" i="25"/>
  <c r="M222" i="25"/>
  <c r="M223" i="25"/>
  <c r="M224" i="25"/>
  <c r="M225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M287" i="25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M302" i="25"/>
  <c r="M303" i="25"/>
  <c r="M304" i="25"/>
  <c r="M305" i="25"/>
  <c r="M306" i="25"/>
  <c r="M307" i="25"/>
  <c r="M308" i="25"/>
  <c r="M309" i="25"/>
  <c r="M310" i="25"/>
  <c r="M311" i="25"/>
  <c r="M312" i="25"/>
  <c r="M313" i="25"/>
  <c r="M314" i="25"/>
  <c r="M315" i="25"/>
  <c r="M316" i="25"/>
  <c r="M317" i="25"/>
  <c r="M318" i="25"/>
  <c r="M319" i="25"/>
  <c r="M320" i="25"/>
  <c r="M321" i="25"/>
  <c r="M322" i="25"/>
  <c r="M323" i="25"/>
  <c r="M324" i="25"/>
  <c r="M325" i="25"/>
  <c r="M326" i="25"/>
  <c r="M327" i="25"/>
  <c r="M328" i="25"/>
  <c r="M329" i="25"/>
  <c r="M330" i="25"/>
  <c r="M331" i="25"/>
  <c r="M332" i="25"/>
  <c r="M333" i="25"/>
  <c r="M334" i="25"/>
  <c r="M335" i="25"/>
  <c r="M336" i="25"/>
  <c r="M337" i="25"/>
  <c r="M338" i="25"/>
  <c r="M339" i="25"/>
  <c r="M340" i="25"/>
  <c r="M341" i="25"/>
  <c r="M342" i="25"/>
  <c r="M343" i="25"/>
  <c r="M344" i="25"/>
  <c r="M345" i="25"/>
  <c r="M346" i="25"/>
  <c r="M347" i="25"/>
  <c r="M348" i="25"/>
  <c r="M349" i="25"/>
  <c r="M350" i="25"/>
  <c r="M351" i="25"/>
  <c r="M352" i="25"/>
  <c r="M353" i="25"/>
  <c r="M354" i="25"/>
  <c r="M355" i="25"/>
  <c r="M356" i="25"/>
  <c r="M357" i="25"/>
  <c r="M358" i="25"/>
  <c r="M359" i="25"/>
  <c r="M360" i="25"/>
  <c r="M361" i="25"/>
  <c r="M362" i="25"/>
  <c r="M363" i="25"/>
  <c r="M364" i="25"/>
  <c r="M365" i="25"/>
  <c r="M366" i="25"/>
  <c r="M367" i="25"/>
  <c r="M368" i="25"/>
  <c r="M369" i="25"/>
  <c r="M370" i="25"/>
  <c r="M371" i="25"/>
  <c r="M372" i="25"/>
  <c r="M373" i="25"/>
  <c r="M374" i="25"/>
  <c r="M375" i="25"/>
  <c r="M376" i="25"/>
  <c r="M377" i="25"/>
  <c r="M378" i="25"/>
  <c r="M379" i="25"/>
  <c r="M380" i="25"/>
  <c r="M381" i="25"/>
  <c r="M382" i="25"/>
  <c r="M383" i="25"/>
  <c r="M384" i="25"/>
  <c r="M385" i="25"/>
  <c r="M386" i="25"/>
  <c r="M387" i="25"/>
  <c r="M388" i="25"/>
  <c r="M389" i="25"/>
  <c r="M390" i="25"/>
  <c r="M391" i="25"/>
  <c r="M392" i="25"/>
  <c r="M393" i="25"/>
  <c r="M394" i="25"/>
  <c r="M395" i="25"/>
  <c r="M396" i="25"/>
  <c r="M397" i="25"/>
  <c r="M398" i="25"/>
  <c r="M399" i="25"/>
  <c r="M400" i="25"/>
  <c r="M401" i="25"/>
  <c r="M402" i="25"/>
  <c r="M403" i="25"/>
  <c r="M404" i="25"/>
  <c r="M405" i="25"/>
  <c r="M406" i="25"/>
  <c r="M407" i="25"/>
  <c r="M408" i="25"/>
  <c r="M409" i="25"/>
  <c r="M410" i="25"/>
  <c r="M411" i="25"/>
  <c r="M412" i="25"/>
  <c r="M413" i="25"/>
  <c r="M414" i="25"/>
  <c r="M415" i="25"/>
  <c r="M416" i="25"/>
  <c r="M417" i="25"/>
  <c r="M418" i="25"/>
  <c r="M419" i="25"/>
  <c r="M420" i="25"/>
  <c r="M421" i="25"/>
  <c r="M422" i="25"/>
  <c r="M423" i="25"/>
  <c r="M424" i="25"/>
  <c r="M425" i="25"/>
  <c r="M426" i="25"/>
  <c r="M427" i="25"/>
  <c r="M428" i="25"/>
  <c r="M429" i="25"/>
  <c r="M430" i="25"/>
  <c r="M431" i="25"/>
  <c r="M432" i="25"/>
  <c r="M433" i="25"/>
  <c r="M434" i="25"/>
  <c r="M435" i="25"/>
  <c r="M436" i="25"/>
  <c r="M437" i="25"/>
  <c r="M438" i="25"/>
  <c r="M439" i="25"/>
  <c r="M440" i="25"/>
  <c r="M441" i="25"/>
  <c r="M442" i="25"/>
  <c r="M443" i="25"/>
  <c r="M444" i="25"/>
  <c r="M445" i="25"/>
  <c r="M446" i="25"/>
  <c r="M447" i="25"/>
  <c r="M448" i="25"/>
  <c r="M449" i="25"/>
  <c r="M450" i="25"/>
  <c r="M451" i="25"/>
  <c r="M452" i="25"/>
  <c r="M453" i="25"/>
  <c r="M454" i="25"/>
  <c r="M455" i="25"/>
  <c r="M456" i="25"/>
  <c r="M457" i="25"/>
  <c r="M458" i="25"/>
  <c r="M459" i="25"/>
  <c r="M460" i="25"/>
  <c r="M461" i="25"/>
  <c r="M462" i="25"/>
  <c r="M463" i="25"/>
  <c r="M464" i="25"/>
  <c r="M465" i="25"/>
  <c r="M466" i="25"/>
  <c r="M467" i="25"/>
  <c r="M468" i="25"/>
  <c r="M469" i="25"/>
  <c r="M470" i="25"/>
  <c r="M471" i="25"/>
  <c r="M472" i="25"/>
  <c r="M473" i="25"/>
  <c r="M474" i="25"/>
  <c r="M475" i="25"/>
  <c r="M476" i="25"/>
  <c r="M477" i="25"/>
  <c r="M478" i="25"/>
  <c r="M479" i="25"/>
  <c r="M480" i="25"/>
  <c r="M481" i="25"/>
  <c r="M482" i="25"/>
  <c r="M483" i="25"/>
  <c r="M484" i="25"/>
  <c r="M485" i="25"/>
  <c r="M486" i="25"/>
  <c r="M487" i="25"/>
  <c r="M488" i="25"/>
  <c r="M489" i="25"/>
  <c r="M490" i="25"/>
  <c r="M491" i="25"/>
  <c r="M492" i="25"/>
  <c r="M493" i="25"/>
  <c r="M494" i="25"/>
  <c r="M495" i="25"/>
  <c r="M496" i="25"/>
  <c r="M497" i="25"/>
  <c r="M498" i="25"/>
  <c r="M499" i="25"/>
  <c r="M500" i="25"/>
  <c r="M501" i="25"/>
  <c r="M502" i="25"/>
  <c r="M503" i="25"/>
  <c r="M504" i="25"/>
  <c r="M505" i="25"/>
  <c r="M506" i="25"/>
  <c r="M507" i="25"/>
  <c r="M508" i="25"/>
  <c r="M509" i="25"/>
  <c r="M510" i="25"/>
  <c r="M511" i="25"/>
  <c r="M512" i="25"/>
  <c r="M513" i="25"/>
  <c r="M514" i="25"/>
  <c r="M515" i="25"/>
  <c r="M516" i="25"/>
  <c r="M517" i="25"/>
  <c r="M518" i="25"/>
  <c r="M519" i="25"/>
  <c r="M520" i="25"/>
  <c r="M521" i="25"/>
  <c r="M522" i="25"/>
  <c r="M523" i="25"/>
  <c r="M524" i="25"/>
  <c r="M525" i="25"/>
  <c r="M526" i="25"/>
  <c r="M527" i="25"/>
  <c r="M528" i="25"/>
  <c r="M529" i="25"/>
  <c r="M530" i="25"/>
  <c r="M531" i="25"/>
  <c r="M532" i="25"/>
  <c r="M533" i="25"/>
  <c r="M534" i="25"/>
  <c r="M535" i="25"/>
  <c r="M536" i="25"/>
  <c r="M537" i="25"/>
  <c r="M538" i="25"/>
  <c r="M539" i="25"/>
  <c r="M540" i="25"/>
  <c r="M541" i="25"/>
  <c r="M542" i="25"/>
  <c r="M543" i="25"/>
  <c r="M544" i="25"/>
  <c r="M545" i="25"/>
  <c r="M546" i="25"/>
  <c r="M547" i="25"/>
  <c r="M548" i="25"/>
  <c r="M549" i="25"/>
  <c r="M550" i="25"/>
  <c r="M551" i="25"/>
  <c r="M552" i="25"/>
  <c r="M553" i="25"/>
  <c r="M554" i="25"/>
  <c r="M555" i="25"/>
  <c r="M556" i="25"/>
  <c r="M557" i="25"/>
  <c r="M558" i="25"/>
  <c r="M559" i="25"/>
  <c r="M560" i="25"/>
  <c r="M561" i="25"/>
  <c r="M562" i="25"/>
  <c r="M563" i="25"/>
  <c r="M564" i="25"/>
  <c r="M565" i="25"/>
  <c r="M566" i="25"/>
  <c r="M567" i="25"/>
  <c r="M568" i="25"/>
  <c r="M569" i="25"/>
  <c r="M570" i="25"/>
  <c r="M571" i="25"/>
  <c r="M572" i="25"/>
  <c r="M573" i="25"/>
  <c r="M574" i="25"/>
  <c r="M575" i="25"/>
  <c r="M576" i="25"/>
  <c r="M577" i="25"/>
  <c r="M578" i="25"/>
  <c r="M579" i="25"/>
  <c r="M580" i="25"/>
  <c r="M581" i="25"/>
  <c r="M582" i="25"/>
  <c r="M583" i="25"/>
  <c r="M584" i="25"/>
  <c r="M585" i="25"/>
  <c r="M586" i="25"/>
  <c r="M587" i="25"/>
  <c r="M588" i="25"/>
  <c r="M589" i="25"/>
  <c r="M590" i="25"/>
  <c r="M591" i="25"/>
  <c r="M592" i="25"/>
  <c r="M593" i="25"/>
  <c r="M594" i="25"/>
  <c r="M595" i="25"/>
  <c r="M596" i="25"/>
  <c r="M597" i="25"/>
  <c r="M598" i="25"/>
  <c r="M599" i="25"/>
  <c r="M600" i="25"/>
  <c r="M601" i="25"/>
  <c r="M602" i="25"/>
  <c r="M603" i="25"/>
  <c r="M604" i="25"/>
  <c r="M605" i="25"/>
  <c r="M606" i="25"/>
  <c r="M607" i="25"/>
  <c r="M608" i="25"/>
  <c r="M609" i="25"/>
  <c r="M610" i="25"/>
  <c r="M611" i="25"/>
  <c r="M612" i="25"/>
  <c r="M613" i="25"/>
  <c r="M614" i="25"/>
  <c r="M615" i="25"/>
  <c r="M616" i="25"/>
  <c r="M617" i="25"/>
  <c r="M618" i="25"/>
  <c r="M619" i="25"/>
  <c r="M620" i="25"/>
  <c r="M622" i="25"/>
  <c r="M623" i="25"/>
  <c r="M624" i="25"/>
  <c r="M625" i="25"/>
  <c r="M626" i="25"/>
  <c r="M627" i="25"/>
  <c r="M628" i="25"/>
  <c r="M629" i="25"/>
  <c r="M630" i="25"/>
  <c r="M631" i="25"/>
  <c r="M632" i="25"/>
  <c r="M633" i="25"/>
  <c r="M634" i="25"/>
  <c r="M635" i="25"/>
  <c r="M636" i="25"/>
  <c r="M637" i="25"/>
  <c r="M638" i="25"/>
  <c r="M639" i="25"/>
  <c r="M640" i="25"/>
  <c r="M641" i="25"/>
  <c r="M642" i="25"/>
  <c r="M643" i="25"/>
  <c r="M645" i="25"/>
  <c r="M646" i="25"/>
  <c r="M647" i="25"/>
  <c r="M648" i="25"/>
  <c r="M649" i="25"/>
  <c r="M650" i="25"/>
  <c r="M651" i="25"/>
  <c r="M652" i="25"/>
  <c r="M653" i="25"/>
  <c r="M654" i="25"/>
  <c r="M655" i="25"/>
  <c r="M656" i="25"/>
  <c r="M657" i="25"/>
  <c r="M658" i="25"/>
  <c r="M659" i="25"/>
  <c r="M660" i="25"/>
  <c r="M661" i="25"/>
  <c r="M662" i="25"/>
  <c r="M663" i="25"/>
  <c r="M664" i="25"/>
  <c r="M665" i="25"/>
  <c r="M666" i="25"/>
  <c r="M667" i="25"/>
  <c r="M668" i="25"/>
  <c r="M669" i="25"/>
  <c r="M670" i="25"/>
  <c r="M671" i="25"/>
  <c r="M672" i="25"/>
  <c r="M673" i="25"/>
  <c r="M674" i="25"/>
  <c r="M675" i="25"/>
  <c r="M676" i="25"/>
  <c r="M677" i="25"/>
  <c r="M678" i="25"/>
  <c r="M679" i="25"/>
  <c r="M680" i="25"/>
  <c r="M681" i="25"/>
  <c r="M682" i="25"/>
  <c r="M683" i="25"/>
  <c r="M684" i="25"/>
  <c r="M685" i="25"/>
  <c r="M686" i="25"/>
  <c r="M687" i="25"/>
  <c r="M688" i="25"/>
  <c r="M689" i="25"/>
  <c r="M690" i="25"/>
  <c r="M691" i="25"/>
  <c r="M692" i="25"/>
  <c r="M693" i="25"/>
  <c r="M694" i="25"/>
  <c r="M695" i="25"/>
  <c r="M696" i="25"/>
  <c r="M697" i="25"/>
  <c r="M698" i="25"/>
  <c r="M699" i="25"/>
  <c r="M700" i="25"/>
  <c r="M701" i="25"/>
  <c r="M702" i="25"/>
  <c r="M703" i="25"/>
  <c r="M704" i="25"/>
  <c r="M705" i="25"/>
  <c r="M706" i="25"/>
  <c r="M707" i="25"/>
  <c r="M708" i="25"/>
  <c r="M709" i="25"/>
  <c r="M710" i="25"/>
  <c r="M711" i="25"/>
  <c r="M712" i="25"/>
  <c r="M713" i="25"/>
  <c r="M714" i="25"/>
  <c r="M715" i="25"/>
  <c r="M716" i="25"/>
  <c r="M717" i="25"/>
  <c r="M718" i="25"/>
  <c r="M719" i="25"/>
  <c r="M720" i="25"/>
  <c r="M721" i="25"/>
  <c r="M722" i="25"/>
  <c r="M723" i="25"/>
  <c r="M724" i="25"/>
  <c r="M725" i="25"/>
  <c r="M726" i="25"/>
  <c r="M727" i="25"/>
  <c r="M728" i="25"/>
  <c r="M729" i="25"/>
  <c r="M730" i="25"/>
  <c r="M731" i="25"/>
  <c r="M732" i="25"/>
  <c r="M733" i="25"/>
  <c r="M734" i="25"/>
  <c r="M735" i="25"/>
  <c r="M736" i="25"/>
  <c r="M737" i="25"/>
  <c r="M738" i="25"/>
  <c r="M739" i="25"/>
  <c r="M740" i="25"/>
  <c r="M741" i="25"/>
  <c r="M742" i="25"/>
  <c r="M743" i="25"/>
  <c r="M744" i="25"/>
  <c r="M745" i="25"/>
  <c r="M746" i="25"/>
  <c r="M747" i="25"/>
  <c r="M748" i="25"/>
  <c r="M749" i="25"/>
  <c r="M750" i="25"/>
  <c r="M751" i="25"/>
  <c r="M752" i="25"/>
  <c r="M753" i="25"/>
  <c r="M754" i="25"/>
  <c r="M755" i="25"/>
  <c r="M756" i="25"/>
  <c r="M757" i="25"/>
  <c r="M758" i="25"/>
  <c r="M759" i="25"/>
  <c r="M760" i="25"/>
  <c r="M761" i="25"/>
  <c r="M762" i="25"/>
  <c r="M763" i="25"/>
  <c r="M764" i="25"/>
  <c r="M765" i="25"/>
  <c r="M766" i="25"/>
  <c r="M767" i="25"/>
  <c r="M768" i="25"/>
  <c r="M769" i="25"/>
  <c r="M770" i="25"/>
  <c r="M771" i="25"/>
  <c r="M772" i="25"/>
  <c r="M773" i="25"/>
  <c r="M774" i="25"/>
  <c r="M775" i="25"/>
  <c r="M776" i="25"/>
  <c r="M777" i="25"/>
  <c r="M778" i="25"/>
  <c r="M779" i="25"/>
  <c r="M780" i="25"/>
  <c r="M781" i="25"/>
  <c r="M782" i="25"/>
  <c r="M783" i="25"/>
  <c r="M784" i="25"/>
  <c r="M785" i="25"/>
  <c r="M786" i="25"/>
  <c r="M787" i="25"/>
  <c r="M788" i="25"/>
  <c r="M789" i="25"/>
  <c r="M790" i="25"/>
  <c r="M791" i="25"/>
  <c r="M792" i="25"/>
  <c r="M793" i="25"/>
  <c r="M794" i="25"/>
  <c r="M795" i="25"/>
  <c r="M796" i="25"/>
  <c r="M797" i="25"/>
  <c r="M798" i="25"/>
  <c r="M799" i="25"/>
  <c r="M800" i="25"/>
  <c r="M801" i="25"/>
  <c r="M802" i="25"/>
  <c r="M803" i="25"/>
  <c r="M804" i="25"/>
  <c r="M805" i="25"/>
  <c r="M806" i="25"/>
  <c r="M807" i="25"/>
  <c r="M808" i="25"/>
  <c r="M809" i="25"/>
  <c r="M810" i="25"/>
  <c r="M811" i="25"/>
  <c r="M812" i="25"/>
  <c r="M813" i="25"/>
  <c r="M814" i="25"/>
  <c r="M815" i="25"/>
  <c r="M816" i="25"/>
  <c r="M817" i="25"/>
  <c r="M818" i="25"/>
  <c r="M819" i="25"/>
  <c r="M820" i="25"/>
  <c r="M821" i="25"/>
  <c r="M822" i="25"/>
  <c r="M823" i="25"/>
  <c r="M824" i="25"/>
  <c r="M825" i="25"/>
  <c r="M826" i="25"/>
  <c r="M827" i="25"/>
  <c r="M828" i="25"/>
  <c r="M829" i="25"/>
  <c r="M830" i="25"/>
  <c r="M831" i="25"/>
  <c r="M832" i="25"/>
  <c r="M833" i="25"/>
  <c r="M834" i="25"/>
  <c r="M835" i="25"/>
  <c r="M836" i="25"/>
  <c r="M837" i="25"/>
  <c r="M838" i="25"/>
  <c r="M839" i="25"/>
  <c r="M840" i="25"/>
  <c r="M841" i="25"/>
  <c r="M842" i="25"/>
  <c r="M843" i="25"/>
  <c r="M844" i="25"/>
  <c r="M845" i="25"/>
  <c r="M846" i="25"/>
  <c r="M847" i="25"/>
  <c r="M848" i="25"/>
  <c r="M849" i="25"/>
  <c r="M850" i="25"/>
  <c r="M851" i="25"/>
  <c r="M852" i="25"/>
  <c r="M853" i="25"/>
  <c r="M854" i="25"/>
  <c r="M855" i="25"/>
  <c r="M856" i="25"/>
  <c r="M857" i="25"/>
  <c r="M858" i="25"/>
  <c r="M859" i="25"/>
  <c r="M860" i="25"/>
  <c r="M861" i="25"/>
  <c r="M862" i="25"/>
  <c r="M863" i="25"/>
  <c r="M864" i="25"/>
  <c r="M865" i="25"/>
  <c r="M866" i="25"/>
  <c r="M867" i="25"/>
  <c r="M868" i="25"/>
  <c r="M869" i="25"/>
  <c r="M870" i="25"/>
  <c r="M871" i="25"/>
  <c r="M872" i="25"/>
  <c r="M873" i="25"/>
  <c r="M874" i="25"/>
  <c r="M875" i="25"/>
  <c r="M876" i="25"/>
  <c r="M877" i="25"/>
  <c r="M878" i="25"/>
  <c r="M879" i="25"/>
  <c r="M880" i="25"/>
  <c r="M881" i="25"/>
  <c r="M882" i="25"/>
  <c r="M883" i="25"/>
  <c r="M884" i="25"/>
  <c r="M885" i="25"/>
  <c r="M886" i="25"/>
  <c r="M887" i="25"/>
  <c r="M888" i="25"/>
  <c r="M889" i="25"/>
  <c r="M890" i="25"/>
  <c r="M891" i="25"/>
  <c r="M892" i="25"/>
  <c r="M893" i="25"/>
  <c r="M894" i="25"/>
  <c r="M895" i="25"/>
  <c r="M896" i="25"/>
  <c r="M897" i="25"/>
  <c r="M898" i="25"/>
  <c r="M899" i="25"/>
  <c r="M900" i="25"/>
  <c r="M901" i="25"/>
  <c r="M902" i="25"/>
  <c r="M903" i="25"/>
  <c r="M904" i="25"/>
  <c r="M905" i="25"/>
  <c r="M906" i="25"/>
  <c r="M907" i="25"/>
  <c r="M908" i="25"/>
  <c r="M909" i="25"/>
  <c r="M910" i="25"/>
  <c r="M911" i="25"/>
  <c r="M912" i="25"/>
  <c r="M913" i="25"/>
  <c r="M914" i="25"/>
  <c r="M915" i="25"/>
  <c r="M916" i="25"/>
  <c r="M917" i="25"/>
  <c r="M918" i="25"/>
  <c r="M919" i="25"/>
  <c r="M920" i="25"/>
  <c r="M921" i="25"/>
  <c r="M922" i="25"/>
  <c r="M923" i="25"/>
  <c r="M924" i="25"/>
  <c r="M925" i="25"/>
  <c r="M926" i="25"/>
  <c r="M927" i="25"/>
  <c r="M928" i="25"/>
  <c r="M929" i="25"/>
  <c r="M930" i="25"/>
  <c r="M931" i="25"/>
  <c r="M932" i="25"/>
  <c r="M933" i="25"/>
  <c r="M934" i="25"/>
  <c r="M935" i="25"/>
  <c r="M936" i="25"/>
  <c r="M937" i="25"/>
  <c r="M938" i="25"/>
  <c r="M939" i="25"/>
  <c r="M940" i="25"/>
  <c r="M941" i="25"/>
  <c r="M942" i="25"/>
  <c r="M943" i="25"/>
  <c r="M944" i="25"/>
  <c r="M945" i="25"/>
  <c r="M946" i="25"/>
  <c r="M947" i="25"/>
  <c r="M948" i="25"/>
  <c r="M949" i="25"/>
  <c r="M950" i="25"/>
  <c r="M951" i="25"/>
  <c r="M952" i="25"/>
  <c r="M953" i="25"/>
  <c r="M954" i="25"/>
  <c r="M955" i="25"/>
  <c r="M956" i="25"/>
  <c r="M957" i="25"/>
  <c r="M958" i="25"/>
  <c r="M959" i="25"/>
  <c r="M960" i="25"/>
  <c r="M961" i="25"/>
  <c r="M962" i="25"/>
  <c r="M963" i="25"/>
  <c r="M964" i="25"/>
  <c r="M965" i="25"/>
  <c r="M966" i="25"/>
  <c r="M967" i="25"/>
  <c r="M968" i="25"/>
  <c r="M969" i="25"/>
  <c r="M970" i="25"/>
  <c r="M971" i="25"/>
  <c r="M972" i="25"/>
  <c r="M973" i="25"/>
  <c r="M974" i="25"/>
  <c r="M975" i="25"/>
  <c r="M976" i="25"/>
  <c r="M977" i="25"/>
  <c r="M978" i="25"/>
  <c r="M979" i="25"/>
  <c r="M980" i="25"/>
  <c r="M981" i="25"/>
  <c r="M982" i="25"/>
  <c r="M983" i="25"/>
  <c r="M984" i="25"/>
  <c r="M985" i="25"/>
  <c r="M986" i="25"/>
  <c r="M987" i="25"/>
  <c r="M988" i="25"/>
  <c r="M989" i="25"/>
  <c r="M990" i="25"/>
  <c r="M991" i="25"/>
  <c r="M992" i="25"/>
  <c r="M993" i="25"/>
  <c r="M994" i="25"/>
  <c r="M995" i="25"/>
  <c r="M996" i="25"/>
  <c r="M997" i="25"/>
  <c r="M998" i="25"/>
  <c r="M999" i="25"/>
  <c r="M1000" i="25"/>
  <c r="M1001" i="25"/>
  <c r="M1002" i="25"/>
  <c r="M1003" i="25"/>
  <c r="M1004" i="25"/>
  <c r="M1005" i="25"/>
  <c r="M1006" i="25"/>
  <c r="M1007" i="25"/>
  <c r="M1008" i="25"/>
  <c r="M1009" i="25"/>
  <c r="M1010" i="25"/>
  <c r="M1011" i="25"/>
  <c r="M1012" i="25"/>
  <c r="M1013" i="25"/>
  <c r="M1014" i="25"/>
  <c r="M1015" i="25"/>
  <c r="M1016" i="25"/>
  <c r="M1017" i="25"/>
  <c r="M1018" i="25"/>
  <c r="M1019" i="25"/>
  <c r="M1020" i="25"/>
  <c r="M1021" i="25"/>
  <c r="M1022" i="25"/>
  <c r="M1023" i="25"/>
  <c r="M1024" i="25"/>
  <c r="M1025" i="25"/>
  <c r="M1026" i="25"/>
  <c r="M1027" i="25"/>
  <c r="M1028" i="25"/>
  <c r="M1029" i="25"/>
  <c r="M1030" i="25"/>
  <c r="M1031" i="25"/>
  <c r="M1032" i="25"/>
  <c r="M1033" i="25"/>
  <c r="M1034" i="25"/>
  <c r="M1035" i="25"/>
  <c r="M1036" i="25"/>
  <c r="M1037" i="25"/>
  <c r="M1038" i="25"/>
  <c r="M1039" i="25"/>
  <c r="M1040" i="25"/>
  <c r="M1041" i="25"/>
  <c r="M1042" i="25"/>
  <c r="M1043" i="25"/>
  <c r="M1044" i="25"/>
  <c r="M1045" i="25"/>
  <c r="M1046" i="25"/>
  <c r="M1047" i="25"/>
  <c r="M1048" i="25"/>
  <c r="M1049" i="25"/>
  <c r="M1050" i="25"/>
  <c r="M1051" i="25"/>
  <c r="M1052" i="25"/>
  <c r="M1053" i="25"/>
  <c r="M1054" i="25"/>
  <c r="M1055" i="25"/>
  <c r="M1056" i="25"/>
  <c r="M1057" i="25"/>
  <c r="M1058" i="25"/>
  <c r="M1059" i="25"/>
  <c r="M1060" i="25"/>
  <c r="M1061" i="25"/>
  <c r="M1062" i="25"/>
  <c r="M1063" i="25"/>
  <c r="M1064" i="25"/>
  <c r="M1065" i="25"/>
  <c r="M1066" i="25"/>
  <c r="M1067" i="25"/>
  <c r="M1068" i="25"/>
  <c r="M1069" i="25"/>
  <c r="M1070" i="25"/>
  <c r="M1071" i="25"/>
  <c r="M1072" i="25"/>
  <c r="M1073" i="25"/>
  <c r="M1074" i="25"/>
  <c r="M1075" i="25"/>
  <c r="M1076" i="25"/>
  <c r="M1077" i="25"/>
  <c r="M1078" i="25"/>
  <c r="M1079" i="25"/>
  <c r="M1080" i="25"/>
  <c r="M1081" i="25"/>
  <c r="M1082" i="25"/>
  <c r="M1083" i="25"/>
  <c r="M1084" i="25"/>
  <c r="M1085" i="25"/>
  <c r="M1086" i="25"/>
  <c r="M1087" i="25"/>
  <c r="M1088" i="25"/>
  <c r="M1089" i="25"/>
  <c r="M1090" i="25"/>
  <c r="M1091" i="25"/>
  <c r="M1092" i="25"/>
  <c r="M1093" i="25"/>
  <c r="M1094" i="25"/>
  <c r="M1095" i="25"/>
  <c r="M1096" i="25"/>
  <c r="M1097" i="25"/>
  <c r="M1098" i="25"/>
  <c r="M1099" i="25"/>
  <c r="M1100" i="25"/>
  <c r="M1101" i="25"/>
  <c r="M1102" i="25"/>
  <c r="M1103" i="25"/>
  <c r="M1104" i="25"/>
  <c r="M1105" i="25"/>
  <c r="M1106" i="25"/>
  <c r="M1107" i="25"/>
  <c r="M1108" i="25"/>
  <c r="M1109" i="25"/>
  <c r="M1110" i="25"/>
  <c r="M1111" i="25"/>
  <c r="M1112" i="25"/>
  <c r="M1113" i="25"/>
  <c r="M1114" i="25"/>
  <c r="M1115" i="25"/>
  <c r="M1116" i="25"/>
  <c r="M1117" i="25"/>
  <c r="M1118" i="25"/>
  <c r="M1119" i="25"/>
  <c r="M1120" i="25"/>
  <c r="M1121" i="25"/>
  <c r="M1122" i="25"/>
  <c r="M1123" i="25"/>
  <c r="M1124" i="25"/>
  <c r="M1125" i="25"/>
  <c r="M1126" i="25"/>
  <c r="M1127" i="25"/>
  <c r="M1128" i="25"/>
  <c r="M1129" i="25"/>
  <c r="M1130" i="25"/>
  <c r="M1131" i="25"/>
  <c r="M1132" i="25"/>
  <c r="M1133" i="25"/>
  <c r="M1134" i="25"/>
  <c r="M1135" i="25"/>
  <c r="M1136" i="25"/>
  <c r="M1137" i="25"/>
  <c r="M1138" i="25"/>
  <c r="M1139" i="25"/>
  <c r="M1140" i="25"/>
  <c r="M1141" i="25"/>
  <c r="M1142" i="25"/>
  <c r="M1143" i="25"/>
  <c r="M1144" i="25"/>
  <c r="M1145" i="25"/>
  <c r="M1146" i="25"/>
  <c r="M1147" i="25"/>
  <c r="M1148" i="25"/>
  <c r="M1149" i="25"/>
  <c r="M1150" i="25"/>
  <c r="M1151" i="25"/>
  <c r="M1152" i="25"/>
  <c r="M1153" i="25"/>
  <c r="M1154" i="25"/>
  <c r="M1155" i="25"/>
  <c r="M1156" i="25"/>
  <c r="M1157" i="25"/>
  <c r="M1158" i="25"/>
  <c r="M1159" i="25"/>
  <c r="M1160" i="25"/>
  <c r="M1161" i="25"/>
  <c r="M1162" i="25"/>
  <c r="M1163" i="25"/>
  <c r="M1164" i="25"/>
  <c r="M1165" i="25"/>
  <c r="M1166" i="25"/>
  <c r="M1167" i="25"/>
  <c r="M1168" i="25"/>
  <c r="M1169" i="25"/>
  <c r="M1170" i="25"/>
  <c r="M1171" i="25"/>
  <c r="M1172" i="25"/>
  <c r="M1173" i="25"/>
  <c r="M1174" i="25"/>
  <c r="M1175" i="25"/>
  <c r="M2" i="25"/>
  <c r="E3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N202" i="25" s="1"/>
  <c r="L203" i="25"/>
  <c r="L204" i="25"/>
  <c r="L205" i="25"/>
  <c r="L206" i="25"/>
  <c r="N206" i="25" s="1"/>
  <c r="L207" i="25"/>
  <c r="L208" i="25"/>
  <c r="L209" i="25"/>
  <c r="L210" i="25"/>
  <c r="N210" i="25" s="1"/>
  <c r="L211" i="25"/>
  <c r="L212" i="25"/>
  <c r="L213" i="25"/>
  <c r="L214" i="25"/>
  <c r="N214" i="25" s="1"/>
  <c r="L215" i="25"/>
  <c r="L216" i="25"/>
  <c r="L217" i="25"/>
  <c r="L218" i="25"/>
  <c r="N218" i="25" s="1"/>
  <c r="L219" i="25"/>
  <c r="L220" i="25"/>
  <c r="L221" i="25"/>
  <c r="L222" i="25"/>
  <c r="N222" i="25" s="1"/>
  <c r="L223" i="25"/>
  <c r="L224" i="25"/>
  <c r="L225" i="25"/>
  <c r="L226" i="25"/>
  <c r="N226" i="25" s="1"/>
  <c r="L227" i="25"/>
  <c r="L228" i="25"/>
  <c r="L229" i="25"/>
  <c r="L230" i="25"/>
  <c r="N230" i="25" s="1"/>
  <c r="L231" i="25"/>
  <c r="L232" i="25"/>
  <c r="L233" i="25"/>
  <c r="L234" i="25"/>
  <c r="N234" i="25" s="1"/>
  <c r="L235" i="25"/>
  <c r="L236" i="25"/>
  <c r="L237" i="25"/>
  <c r="L238" i="25"/>
  <c r="N238" i="25" s="1"/>
  <c r="L239" i="25"/>
  <c r="L240" i="25"/>
  <c r="L241" i="25"/>
  <c r="L242" i="25"/>
  <c r="N242" i="25" s="1"/>
  <c r="L243" i="25"/>
  <c r="L244" i="25"/>
  <c r="L245" i="25"/>
  <c r="L246" i="25"/>
  <c r="N246" i="25" s="1"/>
  <c r="L247" i="25"/>
  <c r="L248" i="25"/>
  <c r="L249" i="25"/>
  <c r="L250" i="25"/>
  <c r="N250" i="25" s="1"/>
  <c r="L251" i="25"/>
  <c r="L252" i="25"/>
  <c r="L253" i="25"/>
  <c r="L254" i="25"/>
  <c r="N254" i="25" s="1"/>
  <c r="L255" i="25"/>
  <c r="L256" i="25"/>
  <c r="L257" i="25"/>
  <c r="L258" i="25"/>
  <c r="N258" i="25" s="1"/>
  <c r="L259" i="25"/>
  <c r="L260" i="25"/>
  <c r="L261" i="25"/>
  <c r="L262" i="25"/>
  <c r="N262" i="25" s="1"/>
  <c r="L263" i="25"/>
  <c r="L264" i="25"/>
  <c r="L265" i="25"/>
  <c r="L266" i="25"/>
  <c r="N266" i="25" s="1"/>
  <c r="L267" i="25"/>
  <c r="L268" i="25"/>
  <c r="L269" i="25"/>
  <c r="L270" i="25"/>
  <c r="N270" i="25" s="1"/>
  <c r="L271" i="25"/>
  <c r="L272" i="25"/>
  <c r="L273" i="25"/>
  <c r="L274" i="25"/>
  <c r="N274" i="25" s="1"/>
  <c r="L275" i="25"/>
  <c r="L276" i="25"/>
  <c r="L277" i="25"/>
  <c r="L278" i="25"/>
  <c r="N278" i="25" s="1"/>
  <c r="L279" i="25"/>
  <c r="L280" i="25"/>
  <c r="L281" i="25"/>
  <c r="L282" i="25"/>
  <c r="N282" i="25" s="1"/>
  <c r="L283" i="25"/>
  <c r="L284" i="25"/>
  <c r="L285" i="25"/>
  <c r="L286" i="25"/>
  <c r="N286" i="25" s="1"/>
  <c r="L287" i="25"/>
  <c r="L288" i="25"/>
  <c r="L289" i="25"/>
  <c r="L290" i="25"/>
  <c r="N290" i="25" s="1"/>
  <c r="L291" i="25"/>
  <c r="L292" i="25"/>
  <c r="N292" i="25" s="1"/>
  <c r="L293" i="25"/>
  <c r="L294" i="25"/>
  <c r="N294" i="25" s="1"/>
  <c r="L295" i="25"/>
  <c r="L296" i="25"/>
  <c r="N296" i="25" s="1"/>
  <c r="L297" i="25"/>
  <c r="L298" i="25"/>
  <c r="N298" i="25" s="1"/>
  <c r="L299" i="25"/>
  <c r="L300" i="25"/>
  <c r="N300" i="25" s="1"/>
  <c r="L301" i="25"/>
  <c r="L302" i="25"/>
  <c r="N302" i="25" s="1"/>
  <c r="L303" i="25"/>
  <c r="L304" i="25"/>
  <c r="N304" i="25" s="1"/>
  <c r="L305" i="25"/>
  <c r="L306" i="25"/>
  <c r="N306" i="25" s="1"/>
  <c r="L307" i="25"/>
  <c r="L308" i="25"/>
  <c r="N308" i="25" s="1"/>
  <c r="L309" i="25"/>
  <c r="L310" i="25"/>
  <c r="N310" i="25" s="1"/>
  <c r="L311" i="25"/>
  <c r="N311" i="25" s="1"/>
  <c r="L312" i="25"/>
  <c r="N312" i="25" s="1"/>
  <c r="L313" i="25"/>
  <c r="L314" i="25"/>
  <c r="N314" i="25" s="1"/>
  <c r="L315" i="25"/>
  <c r="N315" i="25" s="1"/>
  <c r="L316" i="25"/>
  <c r="N316" i="25" s="1"/>
  <c r="L317" i="25"/>
  <c r="L318" i="25"/>
  <c r="N318" i="25" s="1"/>
  <c r="L319" i="25"/>
  <c r="N319" i="25" s="1"/>
  <c r="L320" i="25"/>
  <c r="N320" i="25" s="1"/>
  <c r="L321" i="25"/>
  <c r="L322" i="25"/>
  <c r="N322" i="25" s="1"/>
  <c r="L323" i="25"/>
  <c r="N323" i="25" s="1"/>
  <c r="L324" i="25"/>
  <c r="N324" i="25" s="1"/>
  <c r="L325" i="25"/>
  <c r="L326" i="25"/>
  <c r="N326" i="25" s="1"/>
  <c r="L327" i="25"/>
  <c r="N327" i="25" s="1"/>
  <c r="L328" i="25"/>
  <c r="N328" i="25" s="1"/>
  <c r="L329" i="25"/>
  <c r="N329" i="25" s="1"/>
  <c r="L330" i="25"/>
  <c r="N330" i="25" s="1"/>
  <c r="L331" i="25"/>
  <c r="N331" i="25" s="1"/>
  <c r="L332" i="25"/>
  <c r="N332" i="25" s="1"/>
  <c r="L333" i="25"/>
  <c r="N333" i="25" s="1"/>
  <c r="L334" i="25"/>
  <c r="N334" i="25" s="1"/>
  <c r="L335" i="25"/>
  <c r="N335" i="25" s="1"/>
  <c r="L336" i="25"/>
  <c r="N336" i="25" s="1"/>
  <c r="L337" i="25"/>
  <c r="N337" i="25" s="1"/>
  <c r="L338" i="25"/>
  <c r="N338" i="25" s="1"/>
  <c r="L339" i="25"/>
  <c r="N339" i="25" s="1"/>
  <c r="L340" i="25"/>
  <c r="N340" i="25" s="1"/>
  <c r="L341" i="25"/>
  <c r="N341" i="25" s="1"/>
  <c r="L342" i="25"/>
  <c r="N342" i="25" s="1"/>
  <c r="L343" i="25"/>
  <c r="N343" i="25" s="1"/>
  <c r="L344" i="25"/>
  <c r="N344" i="25" s="1"/>
  <c r="L345" i="25"/>
  <c r="N345" i="25" s="1"/>
  <c r="L346" i="25"/>
  <c r="N346" i="25" s="1"/>
  <c r="L347" i="25"/>
  <c r="N347" i="25" s="1"/>
  <c r="L348" i="25"/>
  <c r="N348" i="25" s="1"/>
  <c r="L349" i="25"/>
  <c r="N349" i="25" s="1"/>
  <c r="L350" i="25"/>
  <c r="N350" i="25" s="1"/>
  <c r="L351" i="25"/>
  <c r="N351" i="25" s="1"/>
  <c r="L352" i="25"/>
  <c r="N352" i="25" s="1"/>
  <c r="L353" i="25"/>
  <c r="N353" i="25" s="1"/>
  <c r="L354" i="25"/>
  <c r="N354" i="25" s="1"/>
  <c r="L355" i="25"/>
  <c r="N355" i="25" s="1"/>
  <c r="L356" i="25"/>
  <c r="N356" i="25" s="1"/>
  <c r="L357" i="25"/>
  <c r="N357" i="25" s="1"/>
  <c r="L358" i="25"/>
  <c r="N358" i="25" s="1"/>
  <c r="L359" i="25"/>
  <c r="N359" i="25" s="1"/>
  <c r="L360" i="25"/>
  <c r="N360" i="25" s="1"/>
  <c r="L361" i="25"/>
  <c r="N361" i="25" s="1"/>
  <c r="L362" i="25"/>
  <c r="N362" i="25" s="1"/>
  <c r="L363" i="25"/>
  <c r="N363" i="25" s="1"/>
  <c r="L364" i="25"/>
  <c r="N364" i="25" s="1"/>
  <c r="L365" i="25"/>
  <c r="N365" i="25" s="1"/>
  <c r="L366" i="25"/>
  <c r="N366" i="25" s="1"/>
  <c r="L367" i="25"/>
  <c r="N367" i="25" s="1"/>
  <c r="L368" i="25"/>
  <c r="N368" i="25" s="1"/>
  <c r="L369" i="25"/>
  <c r="N369" i="25" s="1"/>
  <c r="L370" i="25"/>
  <c r="N370" i="25" s="1"/>
  <c r="L371" i="25"/>
  <c r="N371" i="25" s="1"/>
  <c r="L372" i="25"/>
  <c r="N372" i="25" s="1"/>
  <c r="L373" i="25"/>
  <c r="N373" i="25" s="1"/>
  <c r="L374" i="25"/>
  <c r="N374" i="25" s="1"/>
  <c r="L375" i="25"/>
  <c r="N375" i="25" s="1"/>
  <c r="L376" i="25"/>
  <c r="N376" i="25" s="1"/>
  <c r="L377" i="25"/>
  <c r="N377" i="25" s="1"/>
  <c r="L378" i="25"/>
  <c r="N378" i="25" s="1"/>
  <c r="L379" i="25"/>
  <c r="N379" i="25" s="1"/>
  <c r="L380" i="25"/>
  <c r="N380" i="25" s="1"/>
  <c r="L381" i="25"/>
  <c r="N381" i="25" s="1"/>
  <c r="L382" i="25"/>
  <c r="N382" i="25" s="1"/>
  <c r="L383" i="25"/>
  <c r="N383" i="25" s="1"/>
  <c r="L384" i="25"/>
  <c r="N384" i="25" s="1"/>
  <c r="L385" i="25"/>
  <c r="N385" i="25" s="1"/>
  <c r="L386" i="25"/>
  <c r="N386" i="25" s="1"/>
  <c r="L387" i="25"/>
  <c r="N387" i="25" s="1"/>
  <c r="L388" i="25"/>
  <c r="N388" i="25" s="1"/>
  <c r="L389" i="25"/>
  <c r="N389" i="25" s="1"/>
  <c r="L390" i="25"/>
  <c r="N390" i="25" s="1"/>
  <c r="L391" i="25"/>
  <c r="N391" i="25" s="1"/>
  <c r="L392" i="25"/>
  <c r="N392" i="25" s="1"/>
  <c r="L393" i="25"/>
  <c r="N393" i="25" s="1"/>
  <c r="L394" i="25"/>
  <c r="N394" i="25" s="1"/>
  <c r="L395" i="25"/>
  <c r="N395" i="25" s="1"/>
  <c r="L396" i="25"/>
  <c r="N396" i="25" s="1"/>
  <c r="L397" i="25"/>
  <c r="N397" i="25" s="1"/>
  <c r="L398" i="25"/>
  <c r="N398" i="25" s="1"/>
  <c r="L399" i="25"/>
  <c r="N399" i="25" s="1"/>
  <c r="L400" i="25"/>
  <c r="N400" i="25" s="1"/>
  <c r="L401" i="25"/>
  <c r="N401" i="25" s="1"/>
  <c r="L402" i="25"/>
  <c r="N402" i="25" s="1"/>
  <c r="L403" i="25"/>
  <c r="N403" i="25" s="1"/>
  <c r="L404" i="25"/>
  <c r="N404" i="25" s="1"/>
  <c r="L405" i="25"/>
  <c r="N405" i="25" s="1"/>
  <c r="L406" i="25"/>
  <c r="N406" i="25" s="1"/>
  <c r="L407" i="25"/>
  <c r="N407" i="25" s="1"/>
  <c r="L408" i="25"/>
  <c r="N408" i="25" s="1"/>
  <c r="L409" i="25"/>
  <c r="N409" i="25" s="1"/>
  <c r="L410" i="25"/>
  <c r="N410" i="25" s="1"/>
  <c r="L411" i="25"/>
  <c r="N411" i="25" s="1"/>
  <c r="L412" i="25"/>
  <c r="N412" i="25" s="1"/>
  <c r="L413" i="25"/>
  <c r="N413" i="25" s="1"/>
  <c r="L414" i="25"/>
  <c r="N414" i="25" s="1"/>
  <c r="L415" i="25"/>
  <c r="N415" i="25" s="1"/>
  <c r="L416" i="25"/>
  <c r="N416" i="25" s="1"/>
  <c r="L417" i="25"/>
  <c r="N417" i="25" s="1"/>
  <c r="L418" i="25"/>
  <c r="N418" i="25" s="1"/>
  <c r="L419" i="25"/>
  <c r="N419" i="25" s="1"/>
  <c r="L420" i="25"/>
  <c r="N420" i="25" s="1"/>
  <c r="L421" i="25"/>
  <c r="N421" i="25" s="1"/>
  <c r="L422" i="25"/>
  <c r="N422" i="25" s="1"/>
  <c r="L423" i="25"/>
  <c r="N423" i="25" s="1"/>
  <c r="L424" i="25"/>
  <c r="N424" i="25" s="1"/>
  <c r="L425" i="25"/>
  <c r="N425" i="25" s="1"/>
  <c r="L426" i="25"/>
  <c r="N426" i="25" s="1"/>
  <c r="L427" i="25"/>
  <c r="N427" i="25" s="1"/>
  <c r="L428" i="25"/>
  <c r="N428" i="25" s="1"/>
  <c r="L429" i="25"/>
  <c r="N429" i="25" s="1"/>
  <c r="L430" i="25"/>
  <c r="N430" i="25" s="1"/>
  <c r="L431" i="25"/>
  <c r="N431" i="25" s="1"/>
  <c r="L432" i="25"/>
  <c r="N432" i="25" s="1"/>
  <c r="L433" i="25"/>
  <c r="N433" i="25" s="1"/>
  <c r="L434" i="25"/>
  <c r="N434" i="25" s="1"/>
  <c r="L435" i="25"/>
  <c r="N435" i="25" s="1"/>
  <c r="L436" i="25"/>
  <c r="N436" i="25" s="1"/>
  <c r="L437" i="25"/>
  <c r="N437" i="25" s="1"/>
  <c r="L438" i="25"/>
  <c r="N438" i="25" s="1"/>
  <c r="L439" i="25"/>
  <c r="N439" i="25" s="1"/>
  <c r="L440" i="25"/>
  <c r="N440" i="25" s="1"/>
  <c r="L441" i="25"/>
  <c r="N441" i="25" s="1"/>
  <c r="L442" i="25"/>
  <c r="N442" i="25" s="1"/>
  <c r="L443" i="25"/>
  <c r="N443" i="25" s="1"/>
  <c r="L444" i="25"/>
  <c r="N444" i="25" s="1"/>
  <c r="L445" i="25"/>
  <c r="N445" i="25" s="1"/>
  <c r="L446" i="25"/>
  <c r="N446" i="25" s="1"/>
  <c r="L447" i="25"/>
  <c r="N447" i="25" s="1"/>
  <c r="L448" i="25"/>
  <c r="N448" i="25" s="1"/>
  <c r="L449" i="25"/>
  <c r="N449" i="25" s="1"/>
  <c r="L450" i="25"/>
  <c r="N450" i="25" s="1"/>
  <c r="L451" i="25"/>
  <c r="N451" i="25" s="1"/>
  <c r="L452" i="25"/>
  <c r="N452" i="25" s="1"/>
  <c r="L453" i="25"/>
  <c r="N453" i="25" s="1"/>
  <c r="L454" i="25"/>
  <c r="N454" i="25" s="1"/>
  <c r="L455" i="25"/>
  <c r="N455" i="25" s="1"/>
  <c r="L456" i="25"/>
  <c r="N456" i="25" s="1"/>
  <c r="L457" i="25"/>
  <c r="N457" i="25" s="1"/>
  <c r="L458" i="25"/>
  <c r="N458" i="25" s="1"/>
  <c r="L459" i="25"/>
  <c r="N459" i="25" s="1"/>
  <c r="L460" i="25"/>
  <c r="N460" i="25" s="1"/>
  <c r="L461" i="25"/>
  <c r="N461" i="25" s="1"/>
  <c r="L462" i="25"/>
  <c r="N462" i="25" s="1"/>
  <c r="L463" i="25"/>
  <c r="N463" i="25" s="1"/>
  <c r="L464" i="25"/>
  <c r="N464" i="25" s="1"/>
  <c r="L465" i="25"/>
  <c r="N465" i="25" s="1"/>
  <c r="L466" i="25"/>
  <c r="N466" i="25" s="1"/>
  <c r="L467" i="25"/>
  <c r="N467" i="25" s="1"/>
  <c r="L468" i="25"/>
  <c r="N468" i="25" s="1"/>
  <c r="L469" i="25"/>
  <c r="N469" i="25" s="1"/>
  <c r="L470" i="25"/>
  <c r="N470" i="25" s="1"/>
  <c r="L471" i="25"/>
  <c r="N471" i="25" s="1"/>
  <c r="L472" i="25"/>
  <c r="N472" i="25" s="1"/>
  <c r="L473" i="25"/>
  <c r="N473" i="25" s="1"/>
  <c r="L474" i="25"/>
  <c r="N474" i="25" s="1"/>
  <c r="L475" i="25"/>
  <c r="N475" i="25" s="1"/>
  <c r="L476" i="25"/>
  <c r="N476" i="25" s="1"/>
  <c r="L477" i="25"/>
  <c r="N477" i="25" s="1"/>
  <c r="L478" i="25"/>
  <c r="N478" i="25" s="1"/>
  <c r="L479" i="25"/>
  <c r="N479" i="25" s="1"/>
  <c r="L480" i="25"/>
  <c r="N480" i="25" s="1"/>
  <c r="L481" i="25"/>
  <c r="N481" i="25" s="1"/>
  <c r="L482" i="25"/>
  <c r="N482" i="25" s="1"/>
  <c r="L483" i="25"/>
  <c r="N483" i="25" s="1"/>
  <c r="L484" i="25"/>
  <c r="N484" i="25" s="1"/>
  <c r="L485" i="25"/>
  <c r="N485" i="25" s="1"/>
  <c r="L486" i="25"/>
  <c r="N486" i="25" s="1"/>
  <c r="L487" i="25"/>
  <c r="N487" i="25" s="1"/>
  <c r="L488" i="25"/>
  <c r="N488" i="25" s="1"/>
  <c r="L489" i="25"/>
  <c r="N489" i="25" s="1"/>
  <c r="L490" i="25"/>
  <c r="N490" i="25" s="1"/>
  <c r="L491" i="25"/>
  <c r="N491" i="25" s="1"/>
  <c r="L492" i="25"/>
  <c r="N492" i="25" s="1"/>
  <c r="L493" i="25"/>
  <c r="N493" i="25" s="1"/>
  <c r="L494" i="25"/>
  <c r="N494" i="25" s="1"/>
  <c r="L495" i="25"/>
  <c r="N495" i="25" s="1"/>
  <c r="L496" i="25"/>
  <c r="N496" i="25" s="1"/>
  <c r="L497" i="25"/>
  <c r="N497" i="25" s="1"/>
  <c r="L498" i="25"/>
  <c r="N498" i="25" s="1"/>
  <c r="L499" i="25"/>
  <c r="N499" i="25" s="1"/>
  <c r="L500" i="25"/>
  <c r="N500" i="25" s="1"/>
  <c r="L501" i="25"/>
  <c r="N501" i="25" s="1"/>
  <c r="L502" i="25"/>
  <c r="N502" i="25" s="1"/>
  <c r="L503" i="25"/>
  <c r="N503" i="25" s="1"/>
  <c r="L504" i="25"/>
  <c r="N504" i="25" s="1"/>
  <c r="L505" i="25"/>
  <c r="N505" i="25" s="1"/>
  <c r="L506" i="25"/>
  <c r="N506" i="25" s="1"/>
  <c r="L507" i="25"/>
  <c r="N507" i="25" s="1"/>
  <c r="L508" i="25"/>
  <c r="N508" i="25" s="1"/>
  <c r="L509" i="25"/>
  <c r="N509" i="25" s="1"/>
  <c r="L510" i="25"/>
  <c r="N510" i="25" s="1"/>
  <c r="L511" i="25"/>
  <c r="N511" i="25" s="1"/>
  <c r="L512" i="25"/>
  <c r="N512" i="25" s="1"/>
  <c r="L513" i="25"/>
  <c r="N513" i="25" s="1"/>
  <c r="L514" i="25"/>
  <c r="N514" i="25" s="1"/>
  <c r="L515" i="25"/>
  <c r="N515" i="25" s="1"/>
  <c r="L516" i="25"/>
  <c r="N516" i="25" s="1"/>
  <c r="L517" i="25"/>
  <c r="N517" i="25" s="1"/>
  <c r="L518" i="25"/>
  <c r="N518" i="25" s="1"/>
  <c r="L519" i="25"/>
  <c r="N519" i="25" s="1"/>
  <c r="L520" i="25"/>
  <c r="N520" i="25" s="1"/>
  <c r="L521" i="25"/>
  <c r="N521" i="25" s="1"/>
  <c r="L522" i="25"/>
  <c r="N522" i="25" s="1"/>
  <c r="L523" i="25"/>
  <c r="N523" i="25" s="1"/>
  <c r="L524" i="25"/>
  <c r="N524" i="25" s="1"/>
  <c r="L525" i="25"/>
  <c r="N525" i="25" s="1"/>
  <c r="L526" i="25"/>
  <c r="N526" i="25" s="1"/>
  <c r="L527" i="25"/>
  <c r="N527" i="25" s="1"/>
  <c r="L528" i="25"/>
  <c r="N528" i="25" s="1"/>
  <c r="L529" i="25"/>
  <c r="N529" i="25" s="1"/>
  <c r="L530" i="25"/>
  <c r="N530" i="25" s="1"/>
  <c r="L531" i="25"/>
  <c r="N531" i="25" s="1"/>
  <c r="L532" i="25"/>
  <c r="N532" i="25" s="1"/>
  <c r="L533" i="25"/>
  <c r="N533" i="25" s="1"/>
  <c r="L534" i="25"/>
  <c r="N534" i="25" s="1"/>
  <c r="L535" i="25"/>
  <c r="N535" i="25" s="1"/>
  <c r="L536" i="25"/>
  <c r="N536" i="25" s="1"/>
  <c r="L537" i="25"/>
  <c r="N537" i="25" s="1"/>
  <c r="L538" i="25"/>
  <c r="N538" i="25" s="1"/>
  <c r="L539" i="25"/>
  <c r="N539" i="25" s="1"/>
  <c r="L540" i="25"/>
  <c r="N540" i="25" s="1"/>
  <c r="L541" i="25"/>
  <c r="N541" i="25" s="1"/>
  <c r="L542" i="25"/>
  <c r="N542" i="25" s="1"/>
  <c r="L543" i="25"/>
  <c r="N543" i="25" s="1"/>
  <c r="L544" i="25"/>
  <c r="N544" i="25" s="1"/>
  <c r="L545" i="25"/>
  <c r="N545" i="25" s="1"/>
  <c r="L546" i="25"/>
  <c r="N546" i="25" s="1"/>
  <c r="L547" i="25"/>
  <c r="N547" i="25" s="1"/>
  <c r="L548" i="25"/>
  <c r="N548" i="25" s="1"/>
  <c r="L549" i="25"/>
  <c r="N549" i="25" s="1"/>
  <c r="L550" i="25"/>
  <c r="N550" i="25" s="1"/>
  <c r="L551" i="25"/>
  <c r="N551" i="25" s="1"/>
  <c r="L552" i="25"/>
  <c r="N552" i="25" s="1"/>
  <c r="L553" i="25"/>
  <c r="N553" i="25" s="1"/>
  <c r="L554" i="25"/>
  <c r="N554" i="25" s="1"/>
  <c r="L555" i="25"/>
  <c r="N555" i="25" s="1"/>
  <c r="L556" i="25"/>
  <c r="N556" i="25" s="1"/>
  <c r="L557" i="25"/>
  <c r="N557" i="25" s="1"/>
  <c r="L558" i="25"/>
  <c r="N558" i="25" s="1"/>
  <c r="L559" i="25"/>
  <c r="N559" i="25" s="1"/>
  <c r="L560" i="25"/>
  <c r="N560" i="25" s="1"/>
  <c r="L561" i="25"/>
  <c r="N561" i="25" s="1"/>
  <c r="L562" i="25"/>
  <c r="N562" i="25" s="1"/>
  <c r="L563" i="25"/>
  <c r="N563" i="25" s="1"/>
  <c r="L564" i="25"/>
  <c r="N564" i="25" s="1"/>
  <c r="L565" i="25"/>
  <c r="N565" i="25" s="1"/>
  <c r="L566" i="25"/>
  <c r="N566" i="25" s="1"/>
  <c r="L567" i="25"/>
  <c r="N567" i="25" s="1"/>
  <c r="L568" i="25"/>
  <c r="N568" i="25" s="1"/>
  <c r="L569" i="25"/>
  <c r="N569" i="25" s="1"/>
  <c r="L570" i="25"/>
  <c r="N570" i="25" s="1"/>
  <c r="L571" i="25"/>
  <c r="N571" i="25" s="1"/>
  <c r="L572" i="25"/>
  <c r="N572" i="25" s="1"/>
  <c r="L573" i="25"/>
  <c r="N573" i="25" s="1"/>
  <c r="L574" i="25"/>
  <c r="N574" i="25" s="1"/>
  <c r="L575" i="25"/>
  <c r="N575" i="25" s="1"/>
  <c r="L576" i="25"/>
  <c r="N576" i="25" s="1"/>
  <c r="L577" i="25"/>
  <c r="N577" i="25" s="1"/>
  <c r="L578" i="25"/>
  <c r="N578" i="25" s="1"/>
  <c r="L579" i="25"/>
  <c r="N579" i="25" s="1"/>
  <c r="L580" i="25"/>
  <c r="N580" i="25" s="1"/>
  <c r="L581" i="25"/>
  <c r="N581" i="25" s="1"/>
  <c r="L582" i="25"/>
  <c r="N582" i="25" s="1"/>
  <c r="L583" i="25"/>
  <c r="N583" i="25" s="1"/>
  <c r="L584" i="25"/>
  <c r="N584" i="25" s="1"/>
  <c r="L585" i="25"/>
  <c r="N585" i="25" s="1"/>
  <c r="L586" i="25"/>
  <c r="N586" i="25" s="1"/>
  <c r="L587" i="25"/>
  <c r="N587" i="25" s="1"/>
  <c r="L588" i="25"/>
  <c r="N588" i="25" s="1"/>
  <c r="L589" i="25"/>
  <c r="N589" i="25" s="1"/>
  <c r="L590" i="25"/>
  <c r="N590" i="25" s="1"/>
  <c r="L591" i="25"/>
  <c r="N591" i="25" s="1"/>
  <c r="L592" i="25"/>
  <c r="N592" i="25" s="1"/>
  <c r="L593" i="25"/>
  <c r="N593" i="25" s="1"/>
  <c r="L594" i="25"/>
  <c r="N594" i="25" s="1"/>
  <c r="L595" i="25"/>
  <c r="N595" i="25" s="1"/>
  <c r="L596" i="25"/>
  <c r="N596" i="25" s="1"/>
  <c r="L597" i="25"/>
  <c r="N597" i="25" s="1"/>
  <c r="L598" i="25"/>
  <c r="N598" i="25" s="1"/>
  <c r="L599" i="25"/>
  <c r="N599" i="25" s="1"/>
  <c r="L600" i="25"/>
  <c r="N600" i="25" s="1"/>
  <c r="L601" i="25"/>
  <c r="N601" i="25" s="1"/>
  <c r="L602" i="25"/>
  <c r="N602" i="25" s="1"/>
  <c r="L603" i="25"/>
  <c r="N603" i="25" s="1"/>
  <c r="L604" i="25"/>
  <c r="N604" i="25" s="1"/>
  <c r="L605" i="25"/>
  <c r="N605" i="25" s="1"/>
  <c r="L606" i="25"/>
  <c r="N606" i="25" s="1"/>
  <c r="L607" i="25"/>
  <c r="N607" i="25" s="1"/>
  <c r="L608" i="25"/>
  <c r="N608" i="25" s="1"/>
  <c r="L609" i="25"/>
  <c r="N609" i="25" s="1"/>
  <c r="L610" i="25"/>
  <c r="N610" i="25" s="1"/>
  <c r="L611" i="25"/>
  <c r="N611" i="25" s="1"/>
  <c r="L612" i="25"/>
  <c r="N612" i="25" s="1"/>
  <c r="L613" i="25"/>
  <c r="N613" i="25" s="1"/>
  <c r="L614" i="25"/>
  <c r="N614" i="25" s="1"/>
  <c r="L615" i="25"/>
  <c r="N615" i="25" s="1"/>
  <c r="L616" i="25"/>
  <c r="N616" i="25" s="1"/>
  <c r="L617" i="25"/>
  <c r="N617" i="25" s="1"/>
  <c r="L618" i="25"/>
  <c r="N618" i="25" s="1"/>
  <c r="L619" i="25"/>
  <c r="N619" i="25" s="1"/>
  <c r="L620" i="25"/>
  <c r="N620" i="25" s="1"/>
  <c r="L621" i="25"/>
  <c r="L622" i="25"/>
  <c r="N622" i="25" s="1"/>
  <c r="L623" i="25"/>
  <c r="N623" i="25" s="1"/>
  <c r="L624" i="25"/>
  <c r="N624" i="25" s="1"/>
  <c r="L625" i="25"/>
  <c r="N625" i="25" s="1"/>
  <c r="L626" i="25"/>
  <c r="N626" i="25" s="1"/>
  <c r="L627" i="25"/>
  <c r="N627" i="25" s="1"/>
  <c r="L628" i="25"/>
  <c r="N628" i="25" s="1"/>
  <c r="L629" i="25"/>
  <c r="N629" i="25" s="1"/>
  <c r="L630" i="25"/>
  <c r="N630" i="25" s="1"/>
  <c r="L631" i="25"/>
  <c r="N631" i="25" s="1"/>
  <c r="L632" i="25"/>
  <c r="N632" i="25" s="1"/>
  <c r="L633" i="25"/>
  <c r="N633" i="25" s="1"/>
  <c r="L634" i="25"/>
  <c r="N634" i="25" s="1"/>
  <c r="L635" i="25"/>
  <c r="N635" i="25" s="1"/>
  <c r="L636" i="25"/>
  <c r="N636" i="25" s="1"/>
  <c r="L637" i="25"/>
  <c r="N637" i="25" s="1"/>
  <c r="L638" i="25"/>
  <c r="N638" i="25" s="1"/>
  <c r="L639" i="25"/>
  <c r="N639" i="25" s="1"/>
  <c r="L640" i="25"/>
  <c r="N640" i="25" s="1"/>
  <c r="L641" i="25"/>
  <c r="N641" i="25" s="1"/>
  <c r="L642" i="25"/>
  <c r="N642" i="25" s="1"/>
  <c r="L643" i="25"/>
  <c r="N643" i="25" s="1"/>
  <c r="L644" i="25"/>
  <c r="N644" i="25" s="1"/>
  <c r="L645" i="25"/>
  <c r="N645" i="25" s="1"/>
  <c r="L646" i="25"/>
  <c r="N646" i="25" s="1"/>
  <c r="L647" i="25"/>
  <c r="N647" i="25" s="1"/>
  <c r="L648" i="25"/>
  <c r="N648" i="25" s="1"/>
  <c r="L649" i="25"/>
  <c r="N649" i="25" s="1"/>
  <c r="L650" i="25"/>
  <c r="N650" i="25" s="1"/>
  <c r="L651" i="25"/>
  <c r="N651" i="25" s="1"/>
  <c r="L652" i="25"/>
  <c r="N652" i="25" s="1"/>
  <c r="L653" i="25"/>
  <c r="N653" i="25" s="1"/>
  <c r="L654" i="25"/>
  <c r="N654" i="25" s="1"/>
  <c r="L655" i="25"/>
  <c r="N655" i="25" s="1"/>
  <c r="L656" i="25"/>
  <c r="N656" i="25" s="1"/>
  <c r="L657" i="25"/>
  <c r="N657" i="25" s="1"/>
  <c r="L658" i="25"/>
  <c r="N658" i="25" s="1"/>
  <c r="L659" i="25"/>
  <c r="N659" i="25" s="1"/>
  <c r="L660" i="25"/>
  <c r="N660" i="25" s="1"/>
  <c r="L661" i="25"/>
  <c r="N661" i="25" s="1"/>
  <c r="L662" i="25"/>
  <c r="N662" i="25" s="1"/>
  <c r="L663" i="25"/>
  <c r="N663" i="25" s="1"/>
  <c r="L664" i="25"/>
  <c r="N664" i="25" s="1"/>
  <c r="L665" i="25"/>
  <c r="N665" i="25" s="1"/>
  <c r="L666" i="25"/>
  <c r="N666" i="25" s="1"/>
  <c r="L667" i="25"/>
  <c r="N667" i="25" s="1"/>
  <c r="L668" i="25"/>
  <c r="N668" i="25" s="1"/>
  <c r="L669" i="25"/>
  <c r="N669" i="25" s="1"/>
  <c r="L670" i="25"/>
  <c r="N670" i="25" s="1"/>
  <c r="L671" i="25"/>
  <c r="N671" i="25" s="1"/>
  <c r="L672" i="25"/>
  <c r="N672" i="25" s="1"/>
  <c r="L673" i="25"/>
  <c r="N673" i="25" s="1"/>
  <c r="L674" i="25"/>
  <c r="N674" i="25" s="1"/>
  <c r="L675" i="25"/>
  <c r="N675" i="25" s="1"/>
  <c r="L676" i="25"/>
  <c r="N676" i="25" s="1"/>
  <c r="L677" i="25"/>
  <c r="N677" i="25" s="1"/>
  <c r="L678" i="25"/>
  <c r="N678" i="25" s="1"/>
  <c r="L679" i="25"/>
  <c r="N679" i="25" s="1"/>
  <c r="L680" i="25"/>
  <c r="N680" i="25" s="1"/>
  <c r="L681" i="25"/>
  <c r="N681" i="25" s="1"/>
  <c r="L682" i="25"/>
  <c r="N682" i="25" s="1"/>
  <c r="L683" i="25"/>
  <c r="N683" i="25" s="1"/>
  <c r="L684" i="25"/>
  <c r="N684" i="25" s="1"/>
  <c r="L685" i="25"/>
  <c r="N685" i="25" s="1"/>
  <c r="L686" i="25"/>
  <c r="N686" i="25" s="1"/>
  <c r="L687" i="25"/>
  <c r="N687" i="25" s="1"/>
  <c r="L688" i="25"/>
  <c r="N688" i="25" s="1"/>
  <c r="L689" i="25"/>
  <c r="N689" i="25" s="1"/>
  <c r="L690" i="25"/>
  <c r="N690" i="25" s="1"/>
  <c r="L691" i="25"/>
  <c r="N691" i="25" s="1"/>
  <c r="L692" i="25"/>
  <c r="N692" i="25" s="1"/>
  <c r="L693" i="25"/>
  <c r="N693" i="25" s="1"/>
  <c r="L694" i="25"/>
  <c r="N694" i="25" s="1"/>
  <c r="L695" i="25"/>
  <c r="N695" i="25" s="1"/>
  <c r="L696" i="25"/>
  <c r="N696" i="25" s="1"/>
  <c r="L697" i="25"/>
  <c r="N697" i="25" s="1"/>
  <c r="L698" i="25"/>
  <c r="N698" i="25" s="1"/>
  <c r="L699" i="25"/>
  <c r="N699" i="25" s="1"/>
  <c r="L700" i="25"/>
  <c r="N700" i="25" s="1"/>
  <c r="L701" i="25"/>
  <c r="N701" i="25" s="1"/>
  <c r="L702" i="25"/>
  <c r="N702" i="25" s="1"/>
  <c r="L703" i="25"/>
  <c r="N703" i="25" s="1"/>
  <c r="L704" i="25"/>
  <c r="N704" i="25" s="1"/>
  <c r="L705" i="25"/>
  <c r="N705" i="25" s="1"/>
  <c r="L706" i="25"/>
  <c r="N706" i="25" s="1"/>
  <c r="L707" i="25"/>
  <c r="N707" i="25" s="1"/>
  <c r="L708" i="25"/>
  <c r="N708" i="25" s="1"/>
  <c r="L709" i="25"/>
  <c r="N709" i="25" s="1"/>
  <c r="L710" i="25"/>
  <c r="N710" i="25" s="1"/>
  <c r="L711" i="25"/>
  <c r="N711" i="25" s="1"/>
  <c r="L712" i="25"/>
  <c r="N712" i="25" s="1"/>
  <c r="L713" i="25"/>
  <c r="N713" i="25" s="1"/>
  <c r="L714" i="25"/>
  <c r="N714" i="25" s="1"/>
  <c r="L715" i="25"/>
  <c r="N715" i="25" s="1"/>
  <c r="L716" i="25"/>
  <c r="N716" i="25" s="1"/>
  <c r="L717" i="25"/>
  <c r="N717" i="25" s="1"/>
  <c r="L718" i="25"/>
  <c r="N718" i="25" s="1"/>
  <c r="L719" i="25"/>
  <c r="N719" i="25" s="1"/>
  <c r="L720" i="25"/>
  <c r="N720" i="25" s="1"/>
  <c r="L721" i="25"/>
  <c r="N721" i="25" s="1"/>
  <c r="L722" i="25"/>
  <c r="N722" i="25" s="1"/>
  <c r="L723" i="25"/>
  <c r="N723" i="25" s="1"/>
  <c r="L724" i="25"/>
  <c r="N724" i="25" s="1"/>
  <c r="L725" i="25"/>
  <c r="N725" i="25" s="1"/>
  <c r="L726" i="25"/>
  <c r="N726" i="25" s="1"/>
  <c r="L727" i="25"/>
  <c r="N727" i="25" s="1"/>
  <c r="L728" i="25"/>
  <c r="N728" i="25" s="1"/>
  <c r="L729" i="25"/>
  <c r="N729" i="25" s="1"/>
  <c r="L730" i="25"/>
  <c r="N730" i="25" s="1"/>
  <c r="L731" i="25"/>
  <c r="N731" i="25" s="1"/>
  <c r="L732" i="25"/>
  <c r="N732" i="25" s="1"/>
  <c r="L733" i="25"/>
  <c r="N733" i="25" s="1"/>
  <c r="L734" i="25"/>
  <c r="N734" i="25" s="1"/>
  <c r="L735" i="25"/>
  <c r="N735" i="25" s="1"/>
  <c r="L736" i="25"/>
  <c r="N736" i="25" s="1"/>
  <c r="L737" i="25"/>
  <c r="N737" i="25" s="1"/>
  <c r="L738" i="25"/>
  <c r="N738" i="25" s="1"/>
  <c r="L739" i="25"/>
  <c r="N739" i="25" s="1"/>
  <c r="L740" i="25"/>
  <c r="N740" i="25" s="1"/>
  <c r="L741" i="25"/>
  <c r="N741" i="25" s="1"/>
  <c r="L742" i="25"/>
  <c r="N742" i="25" s="1"/>
  <c r="L743" i="25"/>
  <c r="N743" i="25" s="1"/>
  <c r="L744" i="25"/>
  <c r="N744" i="25" s="1"/>
  <c r="L745" i="25"/>
  <c r="N745" i="25" s="1"/>
  <c r="L746" i="25"/>
  <c r="N746" i="25" s="1"/>
  <c r="L747" i="25"/>
  <c r="N747" i="25" s="1"/>
  <c r="L748" i="25"/>
  <c r="N748" i="25" s="1"/>
  <c r="L749" i="25"/>
  <c r="N749" i="25" s="1"/>
  <c r="L750" i="25"/>
  <c r="N750" i="25" s="1"/>
  <c r="L751" i="25"/>
  <c r="N751" i="25" s="1"/>
  <c r="L752" i="25"/>
  <c r="N752" i="25" s="1"/>
  <c r="L753" i="25"/>
  <c r="N753" i="25" s="1"/>
  <c r="L754" i="25"/>
  <c r="N754" i="25" s="1"/>
  <c r="L755" i="25"/>
  <c r="N755" i="25" s="1"/>
  <c r="L756" i="25"/>
  <c r="N756" i="25" s="1"/>
  <c r="L757" i="25"/>
  <c r="N757" i="25" s="1"/>
  <c r="L758" i="25"/>
  <c r="N758" i="25" s="1"/>
  <c r="L759" i="25"/>
  <c r="N759" i="25" s="1"/>
  <c r="L760" i="25"/>
  <c r="N760" i="25" s="1"/>
  <c r="L761" i="25"/>
  <c r="N761" i="25" s="1"/>
  <c r="L762" i="25"/>
  <c r="N762" i="25" s="1"/>
  <c r="L763" i="25"/>
  <c r="N763" i="25" s="1"/>
  <c r="L764" i="25"/>
  <c r="N764" i="25" s="1"/>
  <c r="L765" i="25"/>
  <c r="N765" i="25" s="1"/>
  <c r="L766" i="25"/>
  <c r="N766" i="25" s="1"/>
  <c r="L767" i="25"/>
  <c r="N767" i="25" s="1"/>
  <c r="L768" i="25"/>
  <c r="N768" i="25" s="1"/>
  <c r="L769" i="25"/>
  <c r="N769" i="25" s="1"/>
  <c r="L770" i="25"/>
  <c r="N770" i="25" s="1"/>
  <c r="L771" i="25"/>
  <c r="N771" i="25" s="1"/>
  <c r="L772" i="25"/>
  <c r="N772" i="25" s="1"/>
  <c r="L773" i="25"/>
  <c r="N773" i="25" s="1"/>
  <c r="L774" i="25"/>
  <c r="N774" i="25" s="1"/>
  <c r="L775" i="25"/>
  <c r="N775" i="25" s="1"/>
  <c r="L776" i="25"/>
  <c r="N776" i="25" s="1"/>
  <c r="L777" i="25"/>
  <c r="N777" i="25" s="1"/>
  <c r="L778" i="25"/>
  <c r="N778" i="25" s="1"/>
  <c r="L779" i="25"/>
  <c r="N779" i="25" s="1"/>
  <c r="L780" i="25"/>
  <c r="N780" i="25" s="1"/>
  <c r="L781" i="25"/>
  <c r="N781" i="25" s="1"/>
  <c r="L782" i="25"/>
  <c r="N782" i="25" s="1"/>
  <c r="L783" i="25"/>
  <c r="N783" i="25" s="1"/>
  <c r="L784" i="25"/>
  <c r="N784" i="25" s="1"/>
  <c r="L785" i="25"/>
  <c r="N785" i="25" s="1"/>
  <c r="L786" i="25"/>
  <c r="N786" i="25" s="1"/>
  <c r="L787" i="25"/>
  <c r="N787" i="25" s="1"/>
  <c r="L788" i="25"/>
  <c r="N788" i="25" s="1"/>
  <c r="L789" i="25"/>
  <c r="N789" i="25" s="1"/>
  <c r="L790" i="25"/>
  <c r="N790" i="25" s="1"/>
  <c r="L791" i="25"/>
  <c r="N791" i="25" s="1"/>
  <c r="L792" i="25"/>
  <c r="N792" i="25" s="1"/>
  <c r="L793" i="25"/>
  <c r="N793" i="25" s="1"/>
  <c r="L794" i="25"/>
  <c r="N794" i="25" s="1"/>
  <c r="L795" i="25"/>
  <c r="N795" i="25" s="1"/>
  <c r="L796" i="25"/>
  <c r="N796" i="25" s="1"/>
  <c r="L797" i="25"/>
  <c r="N797" i="25" s="1"/>
  <c r="L798" i="25"/>
  <c r="N798" i="25" s="1"/>
  <c r="L799" i="25"/>
  <c r="N799" i="25" s="1"/>
  <c r="L800" i="25"/>
  <c r="N800" i="25" s="1"/>
  <c r="L801" i="25"/>
  <c r="N801" i="25" s="1"/>
  <c r="L802" i="25"/>
  <c r="N802" i="25" s="1"/>
  <c r="L803" i="25"/>
  <c r="N803" i="25" s="1"/>
  <c r="L804" i="25"/>
  <c r="N804" i="25" s="1"/>
  <c r="L805" i="25"/>
  <c r="N805" i="25" s="1"/>
  <c r="L806" i="25"/>
  <c r="N806" i="25" s="1"/>
  <c r="L807" i="25"/>
  <c r="N807" i="25" s="1"/>
  <c r="L808" i="25"/>
  <c r="N808" i="25" s="1"/>
  <c r="L809" i="25"/>
  <c r="N809" i="25" s="1"/>
  <c r="L810" i="25"/>
  <c r="N810" i="25" s="1"/>
  <c r="L811" i="25"/>
  <c r="N811" i="25" s="1"/>
  <c r="L812" i="25"/>
  <c r="N812" i="25" s="1"/>
  <c r="L813" i="25"/>
  <c r="N813" i="25" s="1"/>
  <c r="L814" i="25"/>
  <c r="N814" i="25" s="1"/>
  <c r="L815" i="25"/>
  <c r="N815" i="25" s="1"/>
  <c r="L816" i="25"/>
  <c r="N816" i="25" s="1"/>
  <c r="L817" i="25"/>
  <c r="N817" i="25" s="1"/>
  <c r="L818" i="25"/>
  <c r="N818" i="25" s="1"/>
  <c r="L819" i="25"/>
  <c r="N819" i="25" s="1"/>
  <c r="L820" i="25"/>
  <c r="N820" i="25" s="1"/>
  <c r="L821" i="25"/>
  <c r="N821" i="25" s="1"/>
  <c r="L822" i="25"/>
  <c r="N822" i="25" s="1"/>
  <c r="L823" i="25"/>
  <c r="N823" i="25" s="1"/>
  <c r="L824" i="25"/>
  <c r="N824" i="25" s="1"/>
  <c r="L825" i="25"/>
  <c r="N825" i="25" s="1"/>
  <c r="L826" i="25"/>
  <c r="N826" i="25" s="1"/>
  <c r="L827" i="25"/>
  <c r="N827" i="25" s="1"/>
  <c r="L828" i="25"/>
  <c r="N828" i="25" s="1"/>
  <c r="L829" i="25"/>
  <c r="N829" i="25" s="1"/>
  <c r="L830" i="25"/>
  <c r="N830" i="25" s="1"/>
  <c r="L831" i="25"/>
  <c r="N831" i="25" s="1"/>
  <c r="L832" i="25"/>
  <c r="N832" i="25" s="1"/>
  <c r="L833" i="25"/>
  <c r="N833" i="25" s="1"/>
  <c r="L834" i="25"/>
  <c r="N834" i="25" s="1"/>
  <c r="L835" i="25"/>
  <c r="N835" i="25" s="1"/>
  <c r="L836" i="25"/>
  <c r="N836" i="25" s="1"/>
  <c r="L837" i="25"/>
  <c r="N837" i="25" s="1"/>
  <c r="L838" i="25"/>
  <c r="N838" i="25" s="1"/>
  <c r="L839" i="25"/>
  <c r="N839" i="25" s="1"/>
  <c r="L840" i="25"/>
  <c r="N840" i="25" s="1"/>
  <c r="L841" i="25"/>
  <c r="N841" i="25" s="1"/>
  <c r="L842" i="25"/>
  <c r="N842" i="25" s="1"/>
  <c r="L843" i="25"/>
  <c r="N843" i="25" s="1"/>
  <c r="L844" i="25"/>
  <c r="N844" i="25" s="1"/>
  <c r="L845" i="25"/>
  <c r="N845" i="25" s="1"/>
  <c r="L846" i="25"/>
  <c r="N846" i="25" s="1"/>
  <c r="L847" i="25"/>
  <c r="N847" i="25" s="1"/>
  <c r="L848" i="25"/>
  <c r="N848" i="25" s="1"/>
  <c r="L849" i="25"/>
  <c r="N849" i="25" s="1"/>
  <c r="L850" i="25"/>
  <c r="N850" i="25" s="1"/>
  <c r="L851" i="25"/>
  <c r="N851" i="25" s="1"/>
  <c r="L852" i="25"/>
  <c r="N852" i="25" s="1"/>
  <c r="L853" i="25"/>
  <c r="N853" i="25" s="1"/>
  <c r="L854" i="25"/>
  <c r="N854" i="25" s="1"/>
  <c r="L855" i="25"/>
  <c r="N855" i="25" s="1"/>
  <c r="L856" i="25"/>
  <c r="N856" i="25" s="1"/>
  <c r="L857" i="25"/>
  <c r="N857" i="25" s="1"/>
  <c r="L858" i="25"/>
  <c r="N858" i="25" s="1"/>
  <c r="L859" i="25"/>
  <c r="N859" i="25" s="1"/>
  <c r="L860" i="25"/>
  <c r="N860" i="25" s="1"/>
  <c r="L861" i="25"/>
  <c r="N861" i="25" s="1"/>
  <c r="L862" i="25"/>
  <c r="N862" i="25" s="1"/>
  <c r="L863" i="25"/>
  <c r="N863" i="25" s="1"/>
  <c r="L864" i="25"/>
  <c r="N864" i="25" s="1"/>
  <c r="L865" i="25"/>
  <c r="N865" i="25" s="1"/>
  <c r="L866" i="25"/>
  <c r="N866" i="25" s="1"/>
  <c r="L867" i="25"/>
  <c r="N867" i="25" s="1"/>
  <c r="L868" i="25"/>
  <c r="N868" i="25" s="1"/>
  <c r="L869" i="25"/>
  <c r="N869" i="25" s="1"/>
  <c r="L870" i="25"/>
  <c r="N870" i="25" s="1"/>
  <c r="L871" i="25"/>
  <c r="N871" i="25" s="1"/>
  <c r="L872" i="25"/>
  <c r="N872" i="25" s="1"/>
  <c r="L873" i="25"/>
  <c r="N873" i="25" s="1"/>
  <c r="L874" i="25"/>
  <c r="N874" i="25" s="1"/>
  <c r="L875" i="25"/>
  <c r="N875" i="25" s="1"/>
  <c r="L876" i="25"/>
  <c r="N876" i="25" s="1"/>
  <c r="L877" i="25"/>
  <c r="N877" i="25" s="1"/>
  <c r="L878" i="25"/>
  <c r="N878" i="25" s="1"/>
  <c r="L879" i="25"/>
  <c r="N879" i="25" s="1"/>
  <c r="L880" i="25"/>
  <c r="N880" i="25" s="1"/>
  <c r="L881" i="25"/>
  <c r="N881" i="25" s="1"/>
  <c r="L882" i="25"/>
  <c r="N882" i="25" s="1"/>
  <c r="L883" i="25"/>
  <c r="N883" i="25" s="1"/>
  <c r="L884" i="25"/>
  <c r="N884" i="25" s="1"/>
  <c r="L885" i="25"/>
  <c r="N885" i="25" s="1"/>
  <c r="L886" i="25"/>
  <c r="N886" i="25" s="1"/>
  <c r="L887" i="25"/>
  <c r="N887" i="25" s="1"/>
  <c r="L888" i="25"/>
  <c r="N888" i="25" s="1"/>
  <c r="L889" i="25"/>
  <c r="N889" i="25" s="1"/>
  <c r="L890" i="25"/>
  <c r="N890" i="25" s="1"/>
  <c r="L891" i="25"/>
  <c r="N891" i="25" s="1"/>
  <c r="L892" i="25"/>
  <c r="N892" i="25" s="1"/>
  <c r="L893" i="25"/>
  <c r="N893" i="25" s="1"/>
  <c r="L894" i="25"/>
  <c r="N894" i="25" s="1"/>
  <c r="L895" i="25"/>
  <c r="N895" i="25" s="1"/>
  <c r="L896" i="25"/>
  <c r="N896" i="25" s="1"/>
  <c r="L897" i="25"/>
  <c r="N897" i="25" s="1"/>
  <c r="L898" i="25"/>
  <c r="N898" i="25" s="1"/>
  <c r="L899" i="25"/>
  <c r="N899" i="25" s="1"/>
  <c r="L900" i="25"/>
  <c r="N900" i="25" s="1"/>
  <c r="L901" i="25"/>
  <c r="N901" i="25" s="1"/>
  <c r="L902" i="25"/>
  <c r="N902" i="25" s="1"/>
  <c r="L903" i="25"/>
  <c r="N903" i="25" s="1"/>
  <c r="L904" i="25"/>
  <c r="N904" i="25" s="1"/>
  <c r="L905" i="25"/>
  <c r="N905" i="25" s="1"/>
  <c r="L906" i="25"/>
  <c r="N906" i="25" s="1"/>
  <c r="L907" i="25"/>
  <c r="N907" i="25" s="1"/>
  <c r="L908" i="25"/>
  <c r="N908" i="25" s="1"/>
  <c r="L909" i="25"/>
  <c r="N909" i="25" s="1"/>
  <c r="L910" i="25"/>
  <c r="N910" i="25" s="1"/>
  <c r="L911" i="25"/>
  <c r="N911" i="25" s="1"/>
  <c r="L912" i="25"/>
  <c r="N912" i="25" s="1"/>
  <c r="L913" i="25"/>
  <c r="N913" i="25" s="1"/>
  <c r="L914" i="25"/>
  <c r="L915" i="25"/>
  <c r="L916" i="25"/>
  <c r="N916" i="25" s="1"/>
  <c r="L917" i="25"/>
  <c r="N917" i="25" s="1"/>
  <c r="L918" i="25"/>
  <c r="L919" i="25"/>
  <c r="L920" i="25"/>
  <c r="N920" i="25" s="1"/>
  <c r="L921" i="25"/>
  <c r="N921" i="25" s="1"/>
  <c r="L922" i="25"/>
  <c r="L923" i="25"/>
  <c r="L924" i="25"/>
  <c r="N924" i="25" s="1"/>
  <c r="L925" i="25"/>
  <c r="N925" i="25" s="1"/>
  <c r="L926" i="25"/>
  <c r="L927" i="25"/>
  <c r="L928" i="25"/>
  <c r="N928" i="25" s="1"/>
  <c r="L929" i="25"/>
  <c r="N929" i="25" s="1"/>
  <c r="L930" i="25"/>
  <c r="L931" i="25"/>
  <c r="L932" i="25"/>
  <c r="N932" i="25" s="1"/>
  <c r="L933" i="25"/>
  <c r="N933" i="25" s="1"/>
  <c r="L934" i="25"/>
  <c r="L935" i="25"/>
  <c r="L936" i="25"/>
  <c r="N936" i="25" s="1"/>
  <c r="L937" i="25"/>
  <c r="N937" i="25" s="1"/>
  <c r="L938" i="25"/>
  <c r="L939" i="25"/>
  <c r="L940" i="25"/>
  <c r="N940" i="25" s="1"/>
  <c r="L941" i="25"/>
  <c r="N941" i="25" s="1"/>
  <c r="L942" i="25"/>
  <c r="L943" i="25"/>
  <c r="L944" i="25"/>
  <c r="N944" i="25" s="1"/>
  <c r="L945" i="25"/>
  <c r="N945" i="25" s="1"/>
  <c r="L946" i="25"/>
  <c r="L947" i="25"/>
  <c r="L948" i="25"/>
  <c r="N948" i="25" s="1"/>
  <c r="L949" i="25"/>
  <c r="N949" i="25" s="1"/>
  <c r="L950" i="25"/>
  <c r="L951" i="25"/>
  <c r="L952" i="25"/>
  <c r="N952" i="25" s="1"/>
  <c r="L953" i="25"/>
  <c r="N953" i="25" s="1"/>
  <c r="L954" i="25"/>
  <c r="L955" i="25"/>
  <c r="L956" i="25"/>
  <c r="N956" i="25" s="1"/>
  <c r="L957" i="25"/>
  <c r="N957" i="25" s="1"/>
  <c r="L958" i="25"/>
  <c r="L959" i="25"/>
  <c r="L960" i="25"/>
  <c r="N960" i="25" s="1"/>
  <c r="L961" i="25"/>
  <c r="N961" i="25" s="1"/>
  <c r="L962" i="25"/>
  <c r="L963" i="25"/>
  <c r="L964" i="25"/>
  <c r="N964" i="25" s="1"/>
  <c r="L965" i="25"/>
  <c r="N965" i="25" s="1"/>
  <c r="L966" i="25"/>
  <c r="L967" i="25"/>
  <c r="L968" i="25"/>
  <c r="N968" i="25" s="1"/>
  <c r="L969" i="25"/>
  <c r="N969" i="25" s="1"/>
  <c r="L970" i="25"/>
  <c r="L971" i="25"/>
  <c r="L972" i="25"/>
  <c r="N972" i="25" s="1"/>
  <c r="L973" i="25"/>
  <c r="N973" i="25" s="1"/>
  <c r="L974" i="25"/>
  <c r="L975" i="25"/>
  <c r="L976" i="25"/>
  <c r="N976" i="25" s="1"/>
  <c r="L977" i="25"/>
  <c r="N977" i="25" s="1"/>
  <c r="L978" i="25"/>
  <c r="L979" i="25"/>
  <c r="L980" i="25"/>
  <c r="N980" i="25" s="1"/>
  <c r="L981" i="25"/>
  <c r="N981" i="25" s="1"/>
  <c r="L982" i="25"/>
  <c r="L983" i="25"/>
  <c r="L984" i="25"/>
  <c r="N984" i="25" s="1"/>
  <c r="L985" i="25"/>
  <c r="N985" i="25" s="1"/>
  <c r="L986" i="25"/>
  <c r="L987" i="25"/>
  <c r="L988" i="25"/>
  <c r="N988" i="25" s="1"/>
  <c r="L989" i="25"/>
  <c r="N989" i="25" s="1"/>
  <c r="L990" i="25"/>
  <c r="L991" i="25"/>
  <c r="L992" i="25"/>
  <c r="N992" i="25" s="1"/>
  <c r="L993" i="25"/>
  <c r="N993" i="25" s="1"/>
  <c r="L994" i="25"/>
  <c r="L995" i="25"/>
  <c r="L996" i="25"/>
  <c r="N996" i="25" s="1"/>
  <c r="L997" i="25"/>
  <c r="N997" i="25" s="1"/>
  <c r="L998" i="25"/>
  <c r="L999" i="25"/>
  <c r="L1000" i="25"/>
  <c r="N1000" i="25" s="1"/>
  <c r="L1001" i="25"/>
  <c r="N1001" i="25" s="1"/>
  <c r="L1002" i="25"/>
  <c r="L1003" i="25"/>
  <c r="L1004" i="25"/>
  <c r="N1004" i="25" s="1"/>
  <c r="L1005" i="25"/>
  <c r="N1005" i="25" s="1"/>
  <c r="L1006" i="25"/>
  <c r="L1007" i="25"/>
  <c r="L1008" i="25"/>
  <c r="N1008" i="25" s="1"/>
  <c r="L1009" i="25"/>
  <c r="N1009" i="25" s="1"/>
  <c r="L1010" i="25"/>
  <c r="L1011" i="25"/>
  <c r="L1012" i="25"/>
  <c r="N1012" i="25" s="1"/>
  <c r="L1013" i="25"/>
  <c r="N1013" i="25" s="1"/>
  <c r="L1014" i="25"/>
  <c r="L1015" i="25"/>
  <c r="L1016" i="25"/>
  <c r="N1016" i="25" s="1"/>
  <c r="L1017" i="25"/>
  <c r="N1017" i="25" s="1"/>
  <c r="L1018" i="25"/>
  <c r="L1019" i="25"/>
  <c r="L1020" i="25"/>
  <c r="N1020" i="25" s="1"/>
  <c r="L1021" i="25"/>
  <c r="N1021" i="25" s="1"/>
  <c r="L1022" i="25"/>
  <c r="L1023" i="25"/>
  <c r="L1024" i="25"/>
  <c r="N1024" i="25" s="1"/>
  <c r="L1025" i="25"/>
  <c r="N1025" i="25" s="1"/>
  <c r="L1026" i="25"/>
  <c r="L1027" i="25"/>
  <c r="L1028" i="25"/>
  <c r="N1028" i="25" s="1"/>
  <c r="L1029" i="25"/>
  <c r="N1029" i="25" s="1"/>
  <c r="L1030" i="25"/>
  <c r="L1031" i="25"/>
  <c r="L1032" i="25"/>
  <c r="N1032" i="25" s="1"/>
  <c r="L1033" i="25"/>
  <c r="N1033" i="25" s="1"/>
  <c r="L1034" i="25"/>
  <c r="L1035" i="25"/>
  <c r="L1036" i="25"/>
  <c r="N1036" i="25" s="1"/>
  <c r="L1037" i="25"/>
  <c r="N1037" i="25" s="1"/>
  <c r="L1038" i="25"/>
  <c r="L1039" i="25"/>
  <c r="L1040" i="25"/>
  <c r="N1040" i="25" s="1"/>
  <c r="L1041" i="25"/>
  <c r="N1041" i="25" s="1"/>
  <c r="L1042" i="25"/>
  <c r="L1043" i="25"/>
  <c r="L1044" i="25"/>
  <c r="N1044" i="25" s="1"/>
  <c r="L1045" i="25"/>
  <c r="N1045" i="25" s="1"/>
  <c r="L1046" i="25"/>
  <c r="L1047" i="25"/>
  <c r="L1048" i="25"/>
  <c r="N1048" i="25" s="1"/>
  <c r="L1049" i="25"/>
  <c r="N1049" i="25" s="1"/>
  <c r="L1050" i="25"/>
  <c r="L1051" i="25"/>
  <c r="L1052" i="25"/>
  <c r="N1052" i="25" s="1"/>
  <c r="L1053" i="25"/>
  <c r="N1053" i="25" s="1"/>
  <c r="L1054" i="25"/>
  <c r="L1055" i="25"/>
  <c r="L1056" i="25"/>
  <c r="N1056" i="25" s="1"/>
  <c r="L1057" i="25"/>
  <c r="N1057" i="25" s="1"/>
  <c r="L1058" i="25"/>
  <c r="L1059" i="25"/>
  <c r="L1060" i="25"/>
  <c r="N1060" i="25" s="1"/>
  <c r="L1061" i="25"/>
  <c r="N1061" i="25" s="1"/>
  <c r="L1062" i="25"/>
  <c r="L1063" i="25"/>
  <c r="L1064" i="25"/>
  <c r="N1064" i="25" s="1"/>
  <c r="L1065" i="25"/>
  <c r="N1065" i="25" s="1"/>
  <c r="L1066" i="25"/>
  <c r="L1067" i="25"/>
  <c r="L1068" i="25"/>
  <c r="N1068" i="25" s="1"/>
  <c r="L1069" i="25"/>
  <c r="N1069" i="25" s="1"/>
  <c r="L1070" i="25"/>
  <c r="L1071" i="25"/>
  <c r="L1072" i="25"/>
  <c r="N1072" i="25" s="1"/>
  <c r="L1073" i="25"/>
  <c r="N1073" i="25" s="1"/>
  <c r="L1074" i="25"/>
  <c r="L1075" i="25"/>
  <c r="L1076" i="25"/>
  <c r="N1076" i="25" s="1"/>
  <c r="L1077" i="25"/>
  <c r="N1077" i="25" s="1"/>
  <c r="L1078" i="25"/>
  <c r="L1079" i="25"/>
  <c r="L1080" i="25"/>
  <c r="N1080" i="25" s="1"/>
  <c r="L1081" i="25"/>
  <c r="N1081" i="25" s="1"/>
  <c r="L1082" i="25"/>
  <c r="L1083" i="25"/>
  <c r="L1084" i="25"/>
  <c r="N1084" i="25" s="1"/>
  <c r="L1085" i="25"/>
  <c r="N1085" i="25" s="1"/>
  <c r="L1086" i="25"/>
  <c r="L1087" i="25"/>
  <c r="L1088" i="25"/>
  <c r="N1088" i="25" s="1"/>
  <c r="L1089" i="25"/>
  <c r="N1089" i="25" s="1"/>
  <c r="L1090" i="25"/>
  <c r="L1091" i="25"/>
  <c r="L1092" i="25"/>
  <c r="N1092" i="25" s="1"/>
  <c r="L1093" i="25"/>
  <c r="N1093" i="25" s="1"/>
  <c r="L1094" i="25"/>
  <c r="L1095" i="25"/>
  <c r="L1096" i="25"/>
  <c r="N1096" i="25" s="1"/>
  <c r="L1097" i="25"/>
  <c r="N1097" i="25" s="1"/>
  <c r="L1098" i="25"/>
  <c r="L1099" i="25"/>
  <c r="L1100" i="25"/>
  <c r="N1100" i="25" s="1"/>
  <c r="L1101" i="25"/>
  <c r="N1101" i="25" s="1"/>
  <c r="L1102" i="25"/>
  <c r="L1103" i="25"/>
  <c r="L1104" i="25"/>
  <c r="N1104" i="25" s="1"/>
  <c r="L1105" i="25"/>
  <c r="N1105" i="25" s="1"/>
  <c r="L1106" i="25"/>
  <c r="L1107" i="25"/>
  <c r="L1108" i="25"/>
  <c r="N1108" i="25" s="1"/>
  <c r="L1109" i="25"/>
  <c r="N1109" i="25" s="1"/>
  <c r="L1110" i="25"/>
  <c r="L1111" i="25"/>
  <c r="L1112" i="25"/>
  <c r="N1112" i="25" s="1"/>
  <c r="L1113" i="25"/>
  <c r="N1113" i="25" s="1"/>
  <c r="L1114" i="25"/>
  <c r="L1115" i="25"/>
  <c r="L1116" i="25"/>
  <c r="N1116" i="25" s="1"/>
  <c r="L1117" i="25"/>
  <c r="N1117" i="25" s="1"/>
  <c r="L1118" i="25"/>
  <c r="L1119" i="25"/>
  <c r="L1120" i="25"/>
  <c r="N1120" i="25" s="1"/>
  <c r="L1121" i="25"/>
  <c r="N1121" i="25" s="1"/>
  <c r="L1122" i="25"/>
  <c r="L1123" i="25"/>
  <c r="L1124" i="25"/>
  <c r="L1125" i="25"/>
  <c r="N1125" i="25" s="1"/>
  <c r="L1126" i="25"/>
  <c r="L1127" i="25"/>
  <c r="L1128" i="25"/>
  <c r="L1129" i="25"/>
  <c r="N1129" i="25" s="1"/>
  <c r="L1130" i="25"/>
  <c r="L1131" i="25"/>
  <c r="L1132" i="25"/>
  <c r="L1133" i="25"/>
  <c r="N1133" i="25" s="1"/>
  <c r="L1134" i="25"/>
  <c r="L1135" i="25"/>
  <c r="L1136" i="25"/>
  <c r="L1137" i="25"/>
  <c r="N1137" i="25" s="1"/>
  <c r="L1138" i="25"/>
  <c r="L1139" i="25"/>
  <c r="L1140" i="25"/>
  <c r="L1141" i="25"/>
  <c r="N1141" i="25" s="1"/>
  <c r="L1142" i="25"/>
  <c r="L1143" i="25"/>
  <c r="L1144" i="25"/>
  <c r="L1145" i="25"/>
  <c r="L1146" i="25"/>
  <c r="L1147" i="25"/>
  <c r="L1148" i="25"/>
  <c r="L1149" i="25"/>
  <c r="L1150" i="25"/>
  <c r="L1151" i="25"/>
  <c r="L1152" i="25"/>
  <c r="L1153" i="25"/>
  <c r="L1154" i="25"/>
  <c r="L1155" i="25"/>
  <c r="L1156" i="25"/>
  <c r="L1157" i="25"/>
  <c r="L1158" i="25"/>
  <c r="L1159" i="25"/>
  <c r="L1160" i="25"/>
  <c r="L1161" i="25"/>
  <c r="L1162" i="25"/>
  <c r="L1163" i="25"/>
  <c r="L1164" i="25"/>
  <c r="L1165" i="25"/>
  <c r="L1166" i="25"/>
  <c r="L1167" i="25"/>
  <c r="L1168" i="25"/>
  <c r="L1169" i="25"/>
  <c r="L1170" i="25"/>
  <c r="L1171" i="25"/>
  <c r="L1172" i="25"/>
  <c r="L1173" i="25"/>
  <c r="L1174" i="25"/>
  <c r="L1175" i="25"/>
  <c r="L2" i="25"/>
  <c r="P1172" i="24"/>
  <c r="Q1172" i="24" s="1"/>
  <c r="P1173" i="24"/>
  <c r="Q1173" i="24" s="1"/>
  <c r="P1174" i="24"/>
  <c r="Q1174" i="24" s="1"/>
  <c r="P1175" i="24"/>
  <c r="Q1175" i="24" s="1"/>
  <c r="P1176" i="24"/>
  <c r="Q1176" i="24" s="1"/>
  <c r="P1177" i="24"/>
  <c r="Q1177" i="24" s="1"/>
  <c r="P1178" i="24"/>
  <c r="Q1178" i="24" s="1"/>
  <c r="P1179" i="24"/>
  <c r="Q1179" i="24" s="1"/>
  <c r="P1180" i="24"/>
  <c r="Q1180" i="24" s="1"/>
  <c r="P1181" i="24"/>
  <c r="Q1181" i="24" s="1"/>
  <c r="P1182" i="24"/>
  <c r="Q1182" i="24" s="1"/>
  <c r="P1183" i="24"/>
  <c r="Q1183" i="24" s="1"/>
  <c r="P1184" i="24"/>
  <c r="Q1184" i="24" s="1"/>
  <c r="P1185" i="24"/>
  <c r="Q1185" i="24" s="1"/>
  <c r="P1186" i="24"/>
  <c r="Q1186" i="24" s="1"/>
  <c r="P1187" i="24"/>
  <c r="Q1187" i="24" s="1"/>
  <c r="P1188" i="24"/>
  <c r="Q1188" i="24" s="1"/>
  <c r="P1189" i="24"/>
  <c r="Q1189" i="24" s="1"/>
  <c r="P1190" i="24"/>
  <c r="Q1190" i="24" s="1"/>
  <c r="P1191" i="24"/>
  <c r="Q1191" i="24" s="1"/>
  <c r="P1192" i="24"/>
  <c r="Q1192" i="24" s="1"/>
  <c r="P1193" i="24"/>
  <c r="Q1193" i="24" s="1"/>
  <c r="P1194" i="24"/>
  <c r="Q1194" i="24" s="1"/>
  <c r="P1195" i="24"/>
  <c r="Q1195" i="24" s="1"/>
  <c r="P1196" i="24"/>
  <c r="Q1196" i="24" s="1"/>
  <c r="P1197" i="24"/>
  <c r="Q1197" i="24" s="1"/>
  <c r="P1198" i="24"/>
  <c r="Q1198" i="24" s="1"/>
  <c r="P1199" i="24"/>
  <c r="Q1199" i="24" s="1"/>
  <c r="P1200" i="24"/>
  <c r="Q1200" i="24" s="1"/>
  <c r="P1201" i="24"/>
  <c r="Q1201" i="24" s="1"/>
  <c r="P1202" i="24"/>
  <c r="Q1202" i="24" s="1"/>
  <c r="P1203" i="24"/>
  <c r="Q1203" i="24" s="1"/>
  <c r="P1204" i="24"/>
  <c r="Q1204" i="24" s="1"/>
  <c r="P1205" i="24"/>
  <c r="Q1205" i="24" s="1"/>
  <c r="P1206" i="24"/>
  <c r="Q1206" i="24" s="1"/>
  <c r="P1207" i="24"/>
  <c r="Q1207" i="24" s="1"/>
  <c r="P1208" i="24"/>
  <c r="Q1208" i="24" s="1"/>
  <c r="P1209" i="24"/>
  <c r="Q1209" i="24" s="1"/>
  <c r="P1210" i="24"/>
  <c r="Q1210" i="24" s="1"/>
  <c r="P1211" i="24"/>
  <c r="Q1211" i="24" s="1"/>
  <c r="P1212" i="24"/>
  <c r="Q1212" i="24" s="1"/>
  <c r="P1213" i="24"/>
  <c r="Q1213" i="24" s="1"/>
  <c r="P1214" i="24"/>
  <c r="Q1214" i="24" s="1"/>
  <c r="P1215" i="24"/>
  <c r="Q1215" i="24" s="1"/>
  <c r="P1216" i="24"/>
  <c r="Q1216" i="24" s="1"/>
  <c r="P1217" i="24"/>
  <c r="Q1217" i="24" s="1"/>
  <c r="P1218" i="24"/>
  <c r="Q1218" i="24" s="1"/>
  <c r="P1219" i="24"/>
  <c r="Q1219" i="24" s="1"/>
  <c r="P1220" i="24"/>
  <c r="Q1220" i="24" s="1"/>
  <c r="P1221" i="24"/>
  <c r="Q1221" i="24" s="1"/>
  <c r="P1222" i="24"/>
  <c r="Q1222" i="24" s="1"/>
  <c r="P1223" i="24"/>
  <c r="Q1223" i="24" s="1"/>
  <c r="P1224" i="24"/>
  <c r="Q1224" i="24" s="1"/>
  <c r="P1225" i="24"/>
  <c r="Q1225" i="24" s="1"/>
  <c r="P1226" i="24"/>
  <c r="Q1226" i="24" s="1"/>
  <c r="P1227" i="24"/>
  <c r="Q1227" i="24" s="1"/>
  <c r="P1228" i="24"/>
  <c r="Q1228" i="24" s="1"/>
  <c r="P1229" i="24"/>
  <c r="Q1229" i="24" s="1"/>
  <c r="P1230" i="24"/>
  <c r="Q1230" i="24" s="1"/>
  <c r="P1231" i="24"/>
  <c r="Q1231" i="24" s="1"/>
  <c r="P1232" i="24"/>
  <c r="Q1232" i="24" s="1"/>
  <c r="P1233" i="24"/>
  <c r="Q1233" i="24" s="1"/>
  <c r="P1234" i="24"/>
  <c r="Q1234" i="24" s="1"/>
  <c r="P1235" i="24"/>
  <c r="Q1235" i="24" s="1"/>
  <c r="P1236" i="24"/>
  <c r="Q1236" i="24" s="1"/>
  <c r="P1237" i="24"/>
  <c r="Q1237" i="24" s="1"/>
  <c r="P1238" i="24"/>
  <c r="Q1238" i="24" s="1"/>
  <c r="P1239" i="24"/>
  <c r="Q1239" i="24" s="1"/>
  <c r="P1240" i="24"/>
  <c r="Q1240" i="24" s="1"/>
  <c r="P1241" i="24"/>
  <c r="Q1241" i="24" s="1"/>
  <c r="P1242" i="24"/>
  <c r="Q1242" i="24" s="1"/>
  <c r="P1243" i="24"/>
  <c r="Q1243" i="24" s="1"/>
  <c r="P1244" i="24"/>
  <c r="Q1244" i="24" s="1"/>
  <c r="P1245" i="24"/>
  <c r="Q1245" i="24" s="1"/>
  <c r="P1246" i="24"/>
  <c r="Q1246" i="24" s="1"/>
  <c r="P1247" i="24"/>
  <c r="Q1247" i="24" s="1"/>
  <c r="P1248" i="24"/>
  <c r="Q1248" i="24" s="1"/>
  <c r="P1249" i="24"/>
  <c r="Q1249" i="24" s="1"/>
  <c r="P1250" i="24"/>
  <c r="Q1250" i="24" s="1"/>
  <c r="P1251" i="24"/>
  <c r="Q1251" i="24" s="1"/>
  <c r="P1252" i="24"/>
  <c r="Q1252" i="24" s="1"/>
  <c r="P1253" i="24"/>
  <c r="Q1253" i="24" s="1"/>
  <c r="P1254" i="24"/>
  <c r="Q1254" i="24" s="1"/>
  <c r="P1255" i="24"/>
  <c r="Q1255" i="24" s="1"/>
  <c r="P1256" i="24"/>
  <c r="Q1256" i="24" s="1"/>
  <c r="P1257" i="24"/>
  <c r="Q1257" i="24" s="1"/>
  <c r="P1258" i="24"/>
  <c r="Q1258" i="24" s="1"/>
  <c r="P1259" i="24"/>
  <c r="Q1259" i="24" s="1"/>
  <c r="P1260" i="24"/>
  <c r="Q1260" i="24" s="1"/>
  <c r="P1261" i="24"/>
  <c r="Q1261" i="24" s="1"/>
  <c r="P1262" i="24"/>
  <c r="Q1262" i="24" s="1"/>
  <c r="P1263" i="24"/>
  <c r="Q1263" i="24" s="1"/>
  <c r="P1264" i="24"/>
  <c r="Q1264" i="24" s="1"/>
  <c r="P1265" i="24"/>
  <c r="Q1265" i="24" s="1"/>
  <c r="P1266" i="24"/>
  <c r="Q1266" i="24" s="1"/>
  <c r="P1267" i="24"/>
  <c r="Q1267" i="24" s="1"/>
  <c r="P1268" i="24"/>
  <c r="Q1268" i="24" s="1"/>
  <c r="P1269" i="24"/>
  <c r="Q1269" i="24" s="1"/>
  <c r="P1270" i="24"/>
  <c r="Q1270" i="24" s="1"/>
  <c r="P1271" i="24"/>
  <c r="Q1271" i="24" s="1"/>
  <c r="P1272" i="24"/>
  <c r="Q1272" i="24" s="1"/>
  <c r="P1273" i="24"/>
  <c r="Q1273" i="24" s="1"/>
  <c r="P1274" i="24"/>
  <c r="Q1274" i="24" s="1"/>
  <c r="P1275" i="24"/>
  <c r="Q1275" i="24" s="1"/>
  <c r="P1276" i="24"/>
  <c r="Q1276" i="24" s="1"/>
  <c r="P1277" i="24"/>
  <c r="Q1277" i="24" s="1"/>
  <c r="P1278" i="24"/>
  <c r="Q1278" i="24" s="1"/>
  <c r="P1279" i="24"/>
  <c r="Q1279" i="24" s="1"/>
  <c r="P1280" i="24"/>
  <c r="Q1280" i="24" s="1"/>
  <c r="P1281" i="24"/>
  <c r="Q1281" i="24" s="1"/>
  <c r="P1282" i="24"/>
  <c r="Q1282" i="24" s="1"/>
  <c r="P1283" i="24"/>
  <c r="Q1283" i="24" s="1"/>
  <c r="P1284" i="24"/>
  <c r="Q1284" i="24" s="1"/>
  <c r="P1285" i="24"/>
  <c r="Q1285" i="24" s="1"/>
  <c r="P1286" i="24"/>
  <c r="Q1286" i="24" s="1"/>
  <c r="P1287" i="24"/>
  <c r="Q1287" i="24" s="1"/>
  <c r="P1288" i="24"/>
  <c r="Q1288" i="24" s="1"/>
  <c r="P1289" i="24"/>
  <c r="Q1289" i="24" s="1"/>
  <c r="P1290" i="24"/>
  <c r="Q1290" i="24" s="1"/>
  <c r="P1291" i="24"/>
  <c r="Q1291" i="24" s="1"/>
  <c r="P1292" i="24"/>
  <c r="Q1292" i="24" s="1"/>
  <c r="P1293" i="24"/>
  <c r="Q1293" i="24" s="1"/>
  <c r="P1294" i="24"/>
  <c r="Q1294" i="24" s="1"/>
  <c r="P1295" i="24"/>
  <c r="Q1295" i="24" s="1"/>
  <c r="P1296" i="24"/>
  <c r="Q1296" i="24" s="1"/>
  <c r="P1297" i="24"/>
  <c r="Q1297" i="24" s="1"/>
  <c r="P1298" i="24"/>
  <c r="Q1298" i="24" s="1"/>
  <c r="P1299" i="24"/>
  <c r="Q1299" i="24" s="1"/>
  <c r="P1300" i="24"/>
  <c r="Q1300" i="24" s="1"/>
  <c r="P1301" i="24"/>
  <c r="Q1301" i="24" s="1"/>
  <c r="P1302" i="24"/>
  <c r="Q1302" i="24" s="1"/>
  <c r="P1303" i="24"/>
  <c r="Q1303" i="24" s="1"/>
  <c r="P1304" i="24"/>
  <c r="Q1304" i="24" s="1"/>
  <c r="P1305" i="24"/>
  <c r="Q1305" i="24" s="1"/>
  <c r="P1306" i="24"/>
  <c r="Q1306" i="24" s="1"/>
  <c r="P1307" i="24"/>
  <c r="Q1307" i="24" s="1"/>
  <c r="P1308" i="24"/>
  <c r="Q1308" i="24" s="1"/>
  <c r="P1309" i="24"/>
  <c r="Q1309" i="24" s="1"/>
  <c r="P1310" i="24"/>
  <c r="Q1310" i="24" s="1"/>
  <c r="P1311" i="24"/>
  <c r="Q1311" i="24" s="1"/>
  <c r="P1312" i="24"/>
  <c r="Q1312" i="24" s="1"/>
  <c r="P1313" i="24"/>
  <c r="Q1313" i="24" s="1"/>
  <c r="P1314" i="24"/>
  <c r="Q1314" i="24" s="1"/>
  <c r="P1315" i="24"/>
  <c r="Q1315" i="24" s="1"/>
  <c r="P1316" i="24"/>
  <c r="Q1316" i="24" s="1"/>
  <c r="P1317" i="24"/>
  <c r="Q1317" i="24" s="1"/>
  <c r="P1318" i="24"/>
  <c r="Q1318" i="24" s="1"/>
  <c r="P1319" i="24"/>
  <c r="Q1319" i="24" s="1"/>
  <c r="P1320" i="24"/>
  <c r="Q1320" i="24" s="1"/>
  <c r="P1321" i="24"/>
  <c r="Q1321" i="24" s="1"/>
  <c r="P1322" i="24"/>
  <c r="Q1322" i="24" s="1"/>
  <c r="P1323" i="24"/>
  <c r="Q1323" i="24" s="1"/>
  <c r="P1324" i="24"/>
  <c r="Q1324" i="24" s="1"/>
  <c r="P1325" i="24"/>
  <c r="Q1325" i="24" s="1"/>
  <c r="P1326" i="24"/>
  <c r="Q1326" i="24" s="1"/>
  <c r="P1327" i="24"/>
  <c r="Q1327" i="24" s="1"/>
  <c r="P1328" i="24"/>
  <c r="Q1328" i="24" s="1"/>
  <c r="P1329" i="24"/>
  <c r="Q1329" i="24" s="1"/>
  <c r="P1330" i="24"/>
  <c r="Q1330" i="24" s="1"/>
  <c r="P1331" i="24"/>
  <c r="Q1331" i="24" s="1"/>
  <c r="P1332" i="24"/>
  <c r="Q1332" i="24" s="1"/>
  <c r="P1333" i="24"/>
  <c r="Q1333" i="24" s="1"/>
  <c r="P1334" i="24"/>
  <c r="Q1334" i="24" s="1"/>
  <c r="P1335" i="24"/>
  <c r="Q1335" i="24" s="1"/>
  <c r="P1336" i="24"/>
  <c r="Q1336" i="24" s="1"/>
  <c r="P1337" i="24"/>
  <c r="Q1337" i="24" s="1"/>
  <c r="P1338" i="24"/>
  <c r="Q1338" i="24" s="1"/>
  <c r="P1339" i="24"/>
  <c r="Q1339" i="24" s="1"/>
  <c r="P1340" i="24"/>
  <c r="Q1340" i="24" s="1"/>
  <c r="P1341" i="24"/>
  <c r="Q1341" i="24" s="1"/>
  <c r="P1342" i="24"/>
  <c r="Q1342" i="24" s="1"/>
  <c r="P1343" i="24"/>
  <c r="Q1343" i="24" s="1"/>
  <c r="P1344" i="24"/>
  <c r="Q1344" i="24" s="1"/>
  <c r="P1345" i="24"/>
  <c r="Q1345" i="24" s="1"/>
  <c r="P1346" i="24"/>
  <c r="Q1346" i="24" s="1"/>
  <c r="P1347" i="24"/>
  <c r="Q1347" i="24" s="1"/>
  <c r="P1348" i="24"/>
  <c r="Q1348" i="24" s="1"/>
  <c r="P1349" i="24"/>
  <c r="Q1349" i="24" s="1"/>
  <c r="P1350" i="24"/>
  <c r="Q1350" i="24" s="1"/>
  <c r="P1351" i="24"/>
  <c r="Q1351" i="24" s="1"/>
  <c r="P1352" i="24"/>
  <c r="Q1352" i="24" s="1"/>
  <c r="P1353" i="24"/>
  <c r="Q1353" i="24" s="1"/>
  <c r="P1354" i="24"/>
  <c r="Q1354" i="24" s="1"/>
  <c r="P1355" i="24"/>
  <c r="Q1355" i="24" s="1"/>
  <c r="P1356" i="24"/>
  <c r="Q1356" i="24" s="1"/>
  <c r="P1357" i="24"/>
  <c r="Q1357" i="24" s="1"/>
  <c r="P1358" i="24"/>
  <c r="Q1358" i="24" s="1"/>
  <c r="P1359" i="24"/>
  <c r="Q1359" i="24" s="1"/>
  <c r="P1360" i="24"/>
  <c r="Q1360" i="24" s="1"/>
  <c r="P1361" i="24"/>
  <c r="Q1361" i="24" s="1"/>
  <c r="P1362" i="24"/>
  <c r="Q1362" i="24" s="1"/>
  <c r="P1363" i="24"/>
  <c r="Q1363" i="24" s="1"/>
  <c r="P1364" i="24"/>
  <c r="Q1364" i="24" s="1"/>
  <c r="P1365" i="24"/>
  <c r="Q1365" i="24" s="1"/>
  <c r="P1366" i="24"/>
  <c r="Q1366" i="24" s="1"/>
  <c r="P1367" i="24"/>
  <c r="Q1367" i="24" s="1"/>
  <c r="P1368" i="24"/>
  <c r="Q1368" i="24" s="1"/>
  <c r="P1369" i="24"/>
  <c r="Q1369" i="24" s="1"/>
  <c r="P1370" i="24"/>
  <c r="Q1370" i="24" s="1"/>
  <c r="P1371" i="24"/>
  <c r="Q1371" i="24" s="1"/>
  <c r="P1372" i="24"/>
  <c r="Q1372" i="24" s="1"/>
  <c r="P1373" i="24"/>
  <c r="Q1373" i="24" s="1"/>
  <c r="P1374" i="24"/>
  <c r="Q1374" i="24" s="1"/>
  <c r="P1375" i="24"/>
  <c r="Q1375" i="24" s="1"/>
  <c r="P1376" i="24"/>
  <c r="Q1376" i="24" s="1"/>
  <c r="P1377" i="24"/>
  <c r="Q1377" i="24" s="1"/>
  <c r="P1378" i="24"/>
  <c r="Q1378" i="24" s="1"/>
  <c r="P1379" i="24"/>
  <c r="Q1379" i="24" s="1"/>
  <c r="P1380" i="24"/>
  <c r="Q1380" i="24" s="1"/>
  <c r="P1381" i="24"/>
  <c r="Q1381" i="24" s="1"/>
  <c r="P1382" i="24"/>
  <c r="Q1382" i="24" s="1"/>
  <c r="P1383" i="24"/>
  <c r="Q1383" i="24" s="1"/>
  <c r="P1384" i="24"/>
  <c r="Q1384" i="24" s="1"/>
  <c r="P1385" i="24"/>
  <c r="Q1385" i="24" s="1"/>
  <c r="P1386" i="24"/>
  <c r="Q1386" i="24" s="1"/>
  <c r="P1387" i="24"/>
  <c r="Q1387" i="24" s="1"/>
  <c r="P1388" i="24"/>
  <c r="Q1388" i="24" s="1"/>
  <c r="P1389" i="24"/>
  <c r="Q1389" i="24" s="1"/>
  <c r="P1390" i="24"/>
  <c r="Q1390" i="24" s="1"/>
  <c r="P1391" i="24"/>
  <c r="Q1391" i="24" s="1"/>
  <c r="P1392" i="24"/>
  <c r="Q1392" i="24" s="1"/>
  <c r="P1393" i="24"/>
  <c r="Q1393" i="24" s="1"/>
  <c r="P1394" i="24"/>
  <c r="Q1394" i="24" s="1"/>
  <c r="P1395" i="24"/>
  <c r="Q1395" i="24" s="1"/>
  <c r="P1396" i="24"/>
  <c r="Q1396" i="24" s="1"/>
  <c r="P1397" i="24"/>
  <c r="Q1397" i="24" s="1"/>
  <c r="P1398" i="24"/>
  <c r="Q1398" i="24" s="1"/>
  <c r="P1399" i="24"/>
  <c r="Q1399" i="24" s="1"/>
  <c r="P1400" i="24"/>
  <c r="Q1400" i="24" s="1"/>
  <c r="P1401" i="24"/>
  <c r="Q1401" i="24" s="1"/>
  <c r="P1402" i="24"/>
  <c r="Q1402" i="24" s="1"/>
  <c r="P1403" i="24"/>
  <c r="Q1403" i="24" s="1"/>
  <c r="P1404" i="24"/>
  <c r="Q1404" i="24" s="1"/>
  <c r="P1405" i="24"/>
  <c r="Q1405" i="24" s="1"/>
  <c r="P1406" i="24"/>
  <c r="Q1406" i="24" s="1"/>
  <c r="P1407" i="24"/>
  <c r="Q1407" i="24" s="1"/>
  <c r="P1408" i="24"/>
  <c r="Q1408" i="24" s="1"/>
  <c r="P1409" i="24"/>
  <c r="Q1409" i="24" s="1"/>
  <c r="P1410" i="24"/>
  <c r="Q1410" i="24" s="1"/>
  <c r="P1411" i="24"/>
  <c r="Q1411" i="24" s="1"/>
  <c r="P1412" i="24"/>
  <c r="Q1412" i="24" s="1"/>
  <c r="P1413" i="24"/>
  <c r="Q1413" i="24" s="1"/>
  <c r="P1414" i="24"/>
  <c r="Q1414" i="24" s="1"/>
  <c r="P1415" i="24"/>
  <c r="Q1415" i="24" s="1"/>
  <c r="P1416" i="24"/>
  <c r="Q1416" i="24" s="1"/>
  <c r="P1417" i="24"/>
  <c r="Q1417" i="24" s="1"/>
  <c r="P1418" i="24"/>
  <c r="Q1418" i="24" s="1"/>
  <c r="P1419" i="24"/>
  <c r="Q1419" i="24" s="1"/>
  <c r="P1420" i="24"/>
  <c r="Q1420" i="24" s="1"/>
  <c r="P1421" i="24"/>
  <c r="Q1421" i="24" s="1"/>
  <c r="P1422" i="24"/>
  <c r="Q1422" i="24" s="1"/>
  <c r="P1423" i="24"/>
  <c r="Q1423" i="24" s="1"/>
  <c r="P1424" i="24"/>
  <c r="Q1424" i="24" s="1"/>
  <c r="P1425" i="24"/>
  <c r="Q1425" i="24" s="1"/>
  <c r="P1426" i="24"/>
  <c r="Q1426" i="24" s="1"/>
  <c r="P1427" i="24"/>
  <c r="Q1427" i="24" s="1"/>
  <c r="P1428" i="24"/>
  <c r="Q1428" i="24" s="1"/>
  <c r="P1429" i="24"/>
  <c r="Q1429" i="24" s="1"/>
  <c r="P1430" i="24"/>
  <c r="Q1430" i="24" s="1"/>
  <c r="P1431" i="24"/>
  <c r="Q1431" i="24" s="1"/>
  <c r="P1432" i="24"/>
  <c r="Q1432" i="24" s="1"/>
  <c r="P1433" i="24"/>
  <c r="Q1433" i="24" s="1"/>
  <c r="P1434" i="24"/>
  <c r="Q1434" i="24" s="1"/>
  <c r="P1435" i="24"/>
  <c r="Q1435" i="24" s="1"/>
  <c r="P1436" i="24"/>
  <c r="Q1436" i="24" s="1"/>
  <c r="P1437" i="24"/>
  <c r="Q1437" i="24" s="1"/>
  <c r="P1438" i="24"/>
  <c r="Q1438" i="24" s="1"/>
  <c r="P1439" i="24"/>
  <c r="Q1439" i="24" s="1"/>
  <c r="P1440" i="24"/>
  <c r="Q1440" i="24" s="1"/>
  <c r="P1441" i="24"/>
  <c r="Q1441" i="24" s="1"/>
  <c r="P1442" i="24"/>
  <c r="Q1442" i="24" s="1"/>
  <c r="P1443" i="24"/>
  <c r="Q1443" i="24" s="1"/>
  <c r="P1444" i="24"/>
  <c r="Q1444" i="24" s="1"/>
  <c r="P1445" i="24"/>
  <c r="Q1445" i="24" s="1"/>
  <c r="P1446" i="24"/>
  <c r="Q1446" i="24" s="1"/>
  <c r="P1447" i="24"/>
  <c r="Q1447" i="24" s="1"/>
  <c r="P1448" i="24"/>
  <c r="Q1448" i="24" s="1"/>
  <c r="P1449" i="24"/>
  <c r="Q1449" i="24" s="1"/>
  <c r="P1450" i="24"/>
  <c r="Q1450" i="24" s="1"/>
  <c r="P1451" i="24"/>
  <c r="Q1451" i="24" s="1"/>
  <c r="P1452" i="24"/>
  <c r="Q1452" i="24" s="1"/>
  <c r="P1453" i="24"/>
  <c r="Q1453" i="24" s="1"/>
  <c r="P1454" i="24"/>
  <c r="Q1454" i="24" s="1"/>
  <c r="P1455" i="24"/>
  <c r="Q1455" i="24" s="1"/>
  <c r="P1456" i="24"/>
  <c r="Q1456" i="24" s="1"/>
  <c r="P1457" i="24"/>
  <c r="Q1457" i="24" s="1"/>
  <c r="P1458" i="24"/>
  <c r="Q1458" i="24" s="1"/>
  <c r="P1459" i="24"/>
  <c r="Q1459" i="24" s="1"/>
  <c r="P1460" i="24"/>
  <c r="Q1460" i="24" s="1"/>
  <c r="P1461" i="24"/>
  <c r="Q1461" i="24" s="1"/>
  <c r="P1462" i="24"/>
  <c r="Q1462" i="24" s="1"/>
  <c r="P1463" i="24"/>
  <c r="Q1463" i="24" s="1"/>
  <c r="P1464" i="24"/>
  <c r="Q1464" i="24" s="1"/>
  <c r="P1465" i="24"/>
  <c r="Q1465" i="24" s="1"/>
  <c r="P1466" i="24"/>
  <c r="Q1466" i="24" s="1"/>
  <c r="P1467" i="24"/>
  <c r="Q1467" i="24" s="1"/>
  <c r="P1468" i="24"/>
  <c r="Q1468" i="24" s="1"/>
  <c r="P1469" i="24"/>
  <c r="Q1469" i="24" s="1"/>
  <c r="P1470" i="24"/>
  <c r="Q1470" i="24" s="1"/>
  <c r="P1471" i="24"/>
  <c r="Q1471" i="24" s="1"/>
  <c r="P1472" i="24"/>
  <c r="Q1472" i="24" s="1"/>
  <c r="P1473" i="24"/>
  <c r="Q1473" i="24" s="1"/>
  <c r="P1474" i="24"/>
  <c r="Q1474" i="24" s="1"/>
  <c r="P1475" i="24"/>
  <c r="Q1475" i="24" s="1"/>
  <c r="P1476" i="24"/>
  <c r="Q1476" i="24" s="1"/>
  <c r="P1477" i="24"/>
  <c r="Q1477" i="24" s="1"/>
  <c r="P1478" i="24"/>
  <c r="Q1478" i="24" s="1"/>
  <c r="P1479" i="24"/>
  <c r="Q1479" i="24" s="1"/>
  <c r="P1480" i="24"/>
  <c r="Q1480" i="24" s="1"/>
  <c r="P1481" i="24"/>
  <c r="Q1481" i="24" s="1"/>
  <c r="P1482" i="24"/>
  <c r="Q1482" i="24" s="1"/>
  <c r="P1483" i="24"/>
  <c r="Q1483" i="24" s="1"/>
  <c r="P1484" i="24"/>
  <c r="Q1484" i="24" s="1"/>
  <c r="P1485" i="24"/>
  <c r="Q1485" i="24" s="1"/>
  <c r="P1486" i="24"/>
  <c r="Q1486" i="24" s="1"/>
  <c r="P1487" i="24"/>
  <c r="Q1487" i="24" s="1"/>
  <c r="P1488" i="24"/>
  <c r="Q1488" i="24" s="1"/>
  <c r="P1489" i="24"/>
  <c r="Q1489" i="24" s="1"/>
  <c r="P1490" i="24"/>
  <c r="Q1490" i="24" s="1"/>
  <c r="P1491" i="24"/>
  <c r="Q1491" i="24" s="1"/>
  <c r="P1492" i="24"/>
  <c r="Q1492" i="24" s="1"/>
  <c r="P1493" i="24"/>
  <c r="Q1493" i="24" s="1"/>
  <c r="P1494" i="24"/>
  <c r="Q1494" i="24" s="1"/>
  <c r="P1495" i="24"/>
  <c r="Q1495" i="24" s="1"/>
  <c r="P1496" i="24"/>
  <c r="Q1496" i="24" s="1"/>
  <c r="P1497" i="24"/>
  <c r="Q1497" i="24" s="1"/>
  <c r="P1498" i="24"/>
  <c r="Q1498" i="24" s="1"/>
  <c r="P1499" i="24"/>
  <c r="Q1499" i="24" s="1"/>
  <c r="P1500" i="24"/>
  <c r="Q1500" i="24" s="1"/>
  <c r="P1501" i="24"/>
  <c r="Q1501" i="24" s="1"/>
  <c r="P1502" i="24"/>
  <c r="Q1502" i="24" s="1"/>
  <c r="P1503" i="24"/>
  <c r="Q1503" i="24" s="1"/>
  <c r="P1504" i="24"/>
  <c r="Q1504" i="24" s="1"/>
  <c r="P1505" i="24"/>
  <c r="Q1505" i="24" s="1"/>
  <c r="P1506" i="24"/>
  <c r="Q1506" i="24" s="1"/>
  <c r="P1507" i="24"/>
  <c r="Q1507" i="24" s="1"/>
  <c r="P1508" i="24"/>
  <c r="Q1508" i="24" s="1"/>
  <c r="P1509" i="24"/>
  <c r="Q1509" i="24" s="1"/>
  <c r="P1510" i="24"/>
  <c r="Q1510" i="24" s="1"/>
  <c r="P1511" i="24"/>
  <c r="Q1511" i="24" s="1"/>
  <c r="P1512" i="24"/>
  <c r="Q1512" i="24" s="1"/>
  <c r="P1513" i="24"/>
  <c r="Q1513" i="24" s="1"/>
  <c r="P1514" i="24"/>
  <c r="Q1514" i="24" s="1"/>
  <c r="P1515" i="24"/>
  <c r="Q1515" i="24" s="1"/>
  <c r="P1516" i="24"/>
  <c r="Q1516" i="24" s="1"/>
  <c r="P1517" i="24"/>
  <c r="Q1517" i="24" s="1"/>
  <c r="P1518" i="24"/>
  <c r="Q1518" i="24" s="1"/>
  <c r="P1519" i="24"/>
  <c r="Q1519" i="24" s="1"/>
  <c r="P1520" i="24"/>
  <c r="Q1520" i="24" s="1"/>
  <c r="P1521" i="24"/>
  <c r="Q1521" i="24" s="1"/>
  <c r="P1522" i="24"/>
  <c r="Q1522" i="24" s="1"/>
  <c r="P1523" i="24"/>
  <c r="Q1523" i="24" s="1"/>
  <c r="P1524" i="24"/>
  <c r="Q1524" i="24" s="1"/>
  <c r="P1525" i="24"/>
  <c r="Q1525" i="24" s="1"/>
  <c r="P1526" i="24"/>
  <c r="Q1526" i="24" s="1"/>
  <c r="P1527" i="24"/>
  <c r="Q1527" i="24" s="1"/>
  <c r="P1528" i="24"/>
  <c r="Q1528" i="24" s="1"/>
  <c r="P1529" i="24"/>
  <c r="Q1529" i="24" s="1"/>
  <c r="P1530" i="24"/>
  <c r="Q1530" i="24" s="1"/>
  <c r="P1531" i="24"/>
  <c r="Q1531" i="24" s="1"/>
  <c r="P1532" i="24"/>
  <c r="Q1532" i="24" s="1"/>
  <c r="P1533" i="24"/>
  <c r="Q1533" i="24" s="1"/>
  <c r="P1534" i="24"/>
  <c r="Q1534" i="24" s="1"/>
  <c r="P1535" i="24"/>
  <c r="Q1535" i="24" s="1"/>
  <c r="P1536" i="24"/>
  <c r="Q1536" i="24" s="1"/>
  <c r="P1537" i="24"/>
  <c r="Q1537" i="24" s="1"/>
  <c r="P1538" i="24"/>
  <c r="Q1538" i="24" s="1"/>
  <c r="P1539" i="24"/>
  <c r="Q1539" i="24" s="1"/>
  <c r="P1540" i="24"/>
  <c r="Q1540" i="24" s="1"/>
  <c r="P1541" i="24"/>
  <c r="Q1541" i="24" s="1"/>
  <c r="P1542" i="24"/>
  <c r="Q1542" i="24" s="1"/>
  <c r="P1543" i="24"/>
  <c r="Q1543" i="24" s="1"/>
  <c r="P1544" i="24"/>
  <c r="Q1544" i="24" s="1"/>
  <c r="P1545" i="24"/>
  <c r="Q1545" i="24" s="1"/>
  <c r="P1546" i="24"/>
  <c r="Q1546" i="24" s="1"/>
  <c r="P1547" i="24"/>
  <c r="Q1547" i="24" s="1"/>
  <c r="P1548" i="24"/>
  <c r="Q1548" i="24" s="1"/>
  <c r="P1549" i="24"/>
  <c r="Q1549" i="24" s="1"/>
  <c r="P1550" i="24"/>
  <c r="Q1550" i="24" s="1"/>
  <c r="P1551" i="24"/>
  <c r="Q1551" i="24" s="1"/>
  <c r="P1552" i="24"/>
  <c r="Q1552" i="24" s="1"/>
  <c r="P1553" i="24"/>
  <c r="Q1553" i="24" s="1"/>
  <c r="P1554" i="24"/>
  <c r="Q1554" i="24" s="1"/>
  <c r="P1555" i="24"/>
  <c r="Q1555" i="24" s="1"/>
  <c r="P1556" i="24"/>
  <c r="Q1556" i="24" s="1"/>
  <c r="P1557" i="24"/>
  <c r="Q1557" i="24" s="1"/>
  <c r="P1558" i="24"/>
  <c r="Q1558" i="24" s="1"/>
  <c r="P1559" i="24"/>
  <c r="Q1559" i="24" s="1"/>
  <c r="P1560" i="24"/>
  <c r="Q1560" i="24" s="1"/>
  <c r="P1561" i="24"/>
  <c r="Q1561" i="24" s="1"/>
  <c r="P1562" i="24"/>
  <c r="Q1562" i="24" s="1"/>
  <c r="P1563" i="24"/>
  <c r="Q1563" i="24" s="1"/>
  <c r="P1564" i="24"/>
  <c r="Q1564" i="24" s="1"/>
  <c r="P1565" i="24"/>
  <c r="Q1565" i="24" s="1"/>
  <c r="P1566" i="24"/>
  <c r="Q1566" i="24" s="1"/>
  <c r="P1567" i="24"/>
  <c r="Q1567" i="24" s="1"/>
  <c r="P1568" i="24"/>
  <c r="Q1568" i="24" s="1"/>
  <c r="P1569" i="24"/>
  <c r="Q1569" i="24" s="1"/>
  <c r="P1570" i="24"/>
  <c r="Q1570" i="24" s="1"/>
  <c r="P1571" i="24"/>
  <c r="Q1571" i="24" s="1"/>
  <c r="P1572" i="24"/>
  <c r="Q1572" i="24" s="1"/>
  <c r="P1573" i="24"/>
  <c r="Q1573" i="24" s="1"/>
  <c r="P1574" i="24"/>
  <c r="Q1574" i="24" s="1"/>
  <c r="P1575" i="24"/>
  <c r="Q1575" i="24" s="1"/>
  <c r="P1576" i="24"/>
  <c r="Q1576" i="24" s="1"/>
  <c r="P1577" i="24"/>
  <c r="Q1577" i="24" s="1"/>
  <c r="P1578" i="24"/>
  <c r="Q1578" i="24" s="1"/>
  <c r="P1579" i="24"/>
  <c r="Q1579" i="24" s="1"/>
  <c r="P1580" i="24"/>
  <c r="Q1580" i="24" s="1"/>
  <c r="P1581" i="24"/>
  <c r="Q1581" i="24" s="1"/>
  <c r="P1582" i="24"/>
  <c r="Q1582" i="24" s="1"/>
  <c r="P1583" i="24"/>
  <c r="Q1583" i="24" s="1"/>
  <c r="P1584" i="24"/>
  <c r="Q1584" i="24" s="1"/>
  <c r="P1585" i="24"/>
  <c r="Q1585" i="24" s="1"/>
  <c r="P1586" i="24"/>
  <c r="Q1586" i="24" s="1"/>
  <c r="P1587" i="24"/>
  <c r="Q1587" i="24" s="1"/>
  <c r="P1588" i="24"/>
  <c r="Q1588" i="24" s="1"/>
  <c r="P1589" i="24"/>
  <c r="Q1589" i="24" s="1"/>
  <c r="P1590" i="24"/>
  <c r="Q1590" i="24" s="1"/>
  <c r="P1591" i="24"/>
  <c r="Q1591" i="24" s="1"/>
  <c r="P1592" i="24"/>
  <c r="Q1592" i="24" s="1"/>
  <c r="P1593" i="24"/>
  <c r="Q1593" i="24" s="1"/>
  <c r="P1594" i="24"/>
  <c r="Q1594" i="24" s="1"/>
  <c r="P1595" i="24"/>
  <c r="Q1595" i="24" s="1"/>
  <c r="P1596" i="24"/>
  <c r="Q1596" i="24" s="1"/>
  <c r="P1597" i="24"/>
  <c r="Q1597" i="24" s="1"/>
  <c r="P1598" i="24"/>
  <c r="Q1598" i="24" s="1"/>
  <c r="P1599" i="24"/>
  <c r="Q1599" i="24" s="1"/>
  <c r="P1600" i="24"/>
  <c r="Q1600" i="24" s="1"/>
  <c r="P1601" i="24"/>
  <c r="Q1601" i="24" s="1"/>
  <c r="P1602" i="24"/>
  <c r="Q1602" i="24" s="1"/>
  <c r="P1603" i="24"/>
  <c r="Q1603" i="24" s="1"/>
  <c r="P1604" i="24"/>
  <c r="Q1604" i="24" s="1"/>
  <c r="P1605" i="24"/>
  <c r="Q1605" i="24" s="1"/>
  <c r="P1606" i="24"/>
  <c r="Q1606" i="24" s="1"/>
  <c r="P1607" i="24"/>
  <c r="Q1607" i="24" s="1"/>
  <c r="P1608" i="24"/>
  <c r="Q1608" i="24" s="1"/>
  <c r="P1609" i="24"/>
  <c r="Q1609" i="24" s="1"/>
  <c r="P1610" i="24"/>
  <c r="Q1610" i="24" s="1"/>
  <c r="P1611" i="24"/>
  <c r="Q1611" i="24" s="1"/>
  <c r="P1612" i="24"/>
  <c r="Q1612" i="24" s="1"/>
  <c r="P1613" i="24"/>
  <c r="Q1613" i="24" s="1"/>
  <c r="P1614" i="24"/>
  <c r="Q1614" i="24" s="1"/>
  <c r="P1615" i="24"/>
  <c r="Q1615" i="24" s="1"/>
  <c r="P1616" i="24"/>
  <c r="Q1616" i="24" s="1"/>
  <c r="P1617" i="24"/>
  <c r="Q1617" i="24" s="1"/>
  <c r="P1618" i="24"/>
  <c r="Q1618" i="24" s="1"/>
  <c r="P1619" i="24"/>
  <c r="Q1619" i="24" s="1"/>
  <c r="P1620" i="24"/>
  <c r="Q1620" i="24" s="1"/>
  <c r="P1621" i="24"/>
  <c r="Q1621" i="24" s="1"/>
  <c r="P1622" i="24"/>
  <c r="Q1622" i="24" s="1"/>
  <c r="P1623" i="24"/>
  <c r="Q1623" i="24" s="1"/>
  <c r="P1624" i="24"/>
  <c r="Q1624" i="24" s="1"/>
  <c r="P1625" i="24"/>
  <c r="Q1625" i="24" s="1"/>
  <c r="P1626" i="24"/>
  <c r="Q1626" i="24" s="1"/>
  <c r="P1627" i="24"/>
  <c r="Q1627" i="24" s="1"/>
  <c r="P1628" i="24"/>
  <c r="Q1628" i="24" s="1"/>
  <c r="P1629" i="24"/>
  <c r="Q1629" i="24" s="1"/>
  <c r="P1630" i="24"/>
  <c r="Q1630" i="24" s="1"/>
  <c r="P1631" i="24"/>
  <c r="Q1631" i="24" s="1"/>
  <c r="P1632" i="24"/>
  <c r="Q1632" i="24" s="1"/>
  <c r="P1633" i="24"/>
  <c r="Q1633" i="24" s="1"/>
  <c r="P1634" i="24"/>
  <c r="Q1634" i="24" s="1"/>
  <c r="P1635" i="24"/>
  <c r="Q1635" i="24" s="1"/>
  <c r="P1636" i="24"/>
  <c r="Q1636" i="24" s="1"/>
  <c r="P1637" i="24"/>
  <c r="Q1637" i="24" s="1"/>
  <c r="P1638" i="24"/>
  <c r="Q1638" i="24" s="1"/>
  <c r="P1639" i="24"/>
  <c r="Q1639" i="24" s="1"/>
  <c r="P1640" i="24"/>
  <c r="Q1640" i="24" s="1"/>
  <c r="P1641" i="24"/>
  <c r="Q1641" i="24" s="1"/>
  <c r="P1642" i="24"/>
  <c r="Q1642" i="24" s="1"/>
  <c r="P1643" i="24"/>
  <c r="Q1643" i="24" s="1"/>
  <c r="P1644" i="24"/>
  <c r="Q1644" i="24" s="1"/>
  <c r="P1645" i="24"/>
  <c r="Q1645" i="24" s="1"/>
  <c r="P1646" i="24"/>
  <c r="Q1646" i="24" s="1"/>
  <c r="P1647" i="24"/>
  <c r="Q1647" i="24" s="1"/>
  <c r="P1648" i="24"/>
  <c r="Q1648" i="24" s="1"/>
  <c r="P1649" i="24"/>
  <c r="Q1649" i="24" s="1"/>
  <c r="P1650" i="24"/>
  <c r="Q1650" i="24" s="1"/>
  <c r="P1651" i="24"/>
  <c r="Q1651" i="24" s="1"/>
  <c r="P1652" i="24"/>
  <c r="Q1652" i="24" s="1"/>
  <c r="P1653" i="24"/>
  <c r="Q1653" i="24" s="1"/>
  <c r="P1654" i="24"/>
  <c r="Q1654" i="24" s="1"/>
  <c r="P1655" i="24"/>
  <c r="Q1655" i="24" s="1"/>
  <c r="P1656" i="24"/>
  <c r="Q1656" i="24" s="1"/>
  <c r="P1657" i="24"/>
  <c r="Q1657" i="24" s="1"/>
  <c r="P1658" i="24"/>
  <c r="Q1658" i="24" s="1"/>
  <c r="P1659" i="24"/>
  <c r="Q1659" i="24" s="1"/>
  <c r="P1660" i="24"/>
  <c r="Q1660" i="24" s="1"/>
  <c r="P1661" i="24"/>
  <c r="Q1661" i="24" s="1"/>
  <c r="P1662" i="24"/>
  <c r="Q1662" i="24" s="1"/>
  <c r="P1663" i="24"/>
  <c r="Q1663" i="24" s="1"/>
  <c r="P1664" i="24"/>
  <c r="Q1664" i="24" s="1"/>
  <c r="P1665" i="24"/>
  <c r="Q1665" i="24" s="1"/>
  <c r="P1666" i="24"/>
  <c r="Q1666" i="24" s="1"/>
  <c r="P1667" i="24"/>
  <c r="Q1667" i="24" s="1"/>
  <c r="P1668" i="24"/>
  <c r="Q1668" i="24" s="1"/>
  <c r="P1669" i="24"/>
  <c r="Q1669" i="24" s="1"/>
  <c r="P1670" i="24"/>
  <c r="Q1670" i="24" s="1"/>
  <c r="P1671" i="24"/>
  <c r="Q1671" i="24" s="1"/>
  <c r="P1672" i="24"/>
  <c r="Q1672" i="24" s="1"/>
  <c r="P1673" i="24"/>
  <c r="Q1673" i="24" s="1"/>
  <c r="P1674" i="24"/>
  <c r="Q1674" i="24" s="1"/>
  <c r="P1675" i="24"/>
  <c r="Q1675" i="24" s="1"/>
  <c r="P1676" i="24"/>
  <c r="Q1676" i="24" s="1"/>
  <c r="P1677" i="24"/>
  <c r="Q1677" i="24" s="1"/>
  <c r="P1678" i="24"/>
  <c r="Q1678" i="24" s="1"/>
  <c r="P1679" i="24"/>
  <c r="Q1679" i="24" s="1"/>
  <c r="P1680" i="24"/>
  <c r="Q1680" i="24" s="1"/>
  <c r="P1681" i="24"/>
  <c r="Q1681" i="24" s="1"/>
  <c r="P1682" i="24"/>
  <c r="Q1682" i="24" s="1"/>
  <c r="P1683" i="24"/>
  <c r="Q1683" i="24" s="1"/>
  <c r="P1684" i="24"/>
  <c r="Q1684" i="24" s="1"/>
  <c r="P1685" i="24"/>
  <c r="Q1685" i="24" s="1"/>
  <c r="P1686" i="24"/>
  <c r="Q1686" i="24" s="1"/>
  <c r="P1687" i="24"/>
  <c r="Q1687" i="24" s="1"/>
  <c r="P1688" i="24"/>
  <c r="Q1688" i="24" s="1"/>
  <c r="P1689" i="24"/>
  <c r="Q1689" i="24" s="1"/>
  <c r="P1690" i="24"/>
  <c r="Q1690" i="24" s="1"/>
  <c r="P1691" i="24"/>
  <c r="Q1691" i="24" s="1"/>
  <c r="P1692" i="24"/>
  <c r="Q1692" i="24" s="1"/>
  <c r="P1693" i="24"/>
  <c r="Q1693" i="24" s="1"/>
  <c r="P1694" i="24"/>
  <c r="Q1694" i="24" s="1"/>
  <c r="P1695" i="24"/>
  <c r="Q1695" i="24" s="1"/>
  <c r="P1696" i="24"/>
  <c r="Q1696" i="24" s="1"/>
  <c r="P1697" i="24"/>
  <c r="Q1697" i="24" s="1"/>
  <c r="P1698" i="24"/>
  <c r="Q1698" i="24" s="1"/>
  <c r="P1699" i="24"/>
  <c r="Q1699" i="24" s="1"/>
  <c r="P1700" i="24"/>
  <c r="Q1700" i="24" s="1"/>
  <c r="P1701" i="24"/>
  <c r="Q1701" i="24" s="1"/>
  <c r="P1702" i="24"/>
  <c r="Q1702" i="24" s="1"/>
  <c r="P1703" i="24"/>
  <c r="Q1703" i="24" s="1"/>
  <c r="P1704" i="24"/>
  <c r="Q1704" i="24" s="1"/>
  <c r="P1705" i="24"/>
  <c r="Q1705" i="24" s="1"/>
  <c r="P1706" i="24"/>
  <c r="Q1706" i="24" s="1"/>
  <c r="P1707" i="24"/>
  <c r="Q1707" i="24" s="1"/>
  <c r="P1708" i="24"/>
  <c r="Q1708" i="24" s="1"/>
  <c r="P1709" i="24"/>
  <c r="Q1709" i="24" s="1"/>
  <c r="P1710" i="24"/>
  <c r="Q1710" i="24" s="1"/>
  <c r="P1711" i="24"/>
  <c r="Q1711" i="24" s="1"/>
  <c r="P1712" i="24"/>
  <c r="Q1712" i="24" s="1"/>
  <c r="P1713" i="24"/>
  <c r="Q1713" i="24" s="1"/>
  <c r="P1714" i="24"/>
  <c r="Q1714" i="24" s="1"/>
  <c r="P1715" i="24"/>
  <c r="Q1715" i="24" s="1"/>
  <c r="P1716" i="24"/>
  <c r="Q1716" i="24" s="1"/>
  <c r="P1717" i="24"/>
  <c r="Q1717" i="24" s="1"/>
  <c r="P1718" i="24"/>
  <c r="Q1718" i="24" s="1"/>
  <c r="P1719" i="24"/>
  <c r="Q1719" i="24" s="1"/>
  <c r="P1720" i="24"/>
  <c r="Q1720" i="24" s="1"/>
  <c r="P1721" i="24"/>
  <c r="Q1721" i="24" s="1"/>
  <c r="P1722" i="24"/>
  <c r="Q1722" i="24" s="1"/>
  <c r="P1723" i="24"/>
  <c r="Q1723" i="24" s="1"/>
  <c r="P1724" i="24"/>
  <c r="Q1724" i="24" s="1"/>
  <c r="P1725" i="24"/>
  <c r="Q1725" i="24" s="1"/>
  <c r="P1726" i="24"/>
  <c r="Q1726" i="24" s="1"/>
  <c r="P1727" i="24"/>
  <c r="Q1727" i="24" s="1"/>
  <c r="P1728" i="24"/>
  <c r="Q1728" i="24" s="1"/>
  <c r="P1729" i="24"/>
  <c r="Q1729" i="24" s="1"/>
  <c r="P1730" i="24"/>
  <c r="Q1730" i="24" s="1"/>
  <c r="P1731" i="24"/>
  <c r="Q1731" i="24" s="1"/>
  <c r="P1732" i="24"/>
  <c r="Q1732" i="24" s="1"/>
  <c r="P1733" i="24"/>
  <c r="Q1733" i="24" s="1"/>
  <c r="P1734" i="24"/>
  <c r="Q1734" i="24" s="1"/>
  <c r="P1735" i="24"/>
  <c r="Q1735" i="24" s="1"/>
  <c r="P1736" i="24"/>
  <c r="Q1736" i="24" s="1"/>
  <c r="P1737" i="24"/>
  <c r="Q1737" i="24" s="1"/>
  <c r="P1738" i="24"/>
  <c r="Q1738" i="24" s="1"/>
  <c r="P1739" i="24"/>
  <c r="Q1739" i="24" s="1"/>
  <c r="P1740" i="24"/>
  <c r="Q1740" i="24" s="1"/>
  <c r="P1741" i="24"/>
  <c r="Q1741" i="24" s="1"/>
  <c r="P1742" i="24"/>
  <c r="Q1742" i="24" s="1"/>
  <c r="P1743" i="24"/>
  <c r="Q1743" i="24" s="1"/>
  <c r="P1744" i="24"/>
  <c r="Q1744" i="24" s="1"/>
  <c r="P1745" i="24"/>
  <c r="Q1745" i="24" s="1"/>
  <c r="P1746" i="24"/>
  <c r="Q1746" i="24" s="1"/>
  <c r="P1747" i="24"/>
  <c r="Q1747" i="24" s="1"/>
  <c r="P1748" i="24"/>
  <c r="Q1748" i="24" s="1"/>
  <c r="P1749" i="24"/>
  <c r="Q1749" i="24" s="1"/>
  <c r="P1750" i="24"/>
  <c r="Q1750" i="24" s="1"/>
  <c r="P1751" i="24"/>
  <c r="Q1751" i="24" s="1"/>
  <c r="P1752" i="24"/>
  <c r="Q1752" i="24" s="1"/>
  <c r="P1753" i="24"/>
  <c r="Q1753" i="24" s="1"/>
  <c r="P1754" i="24"/>
  <c r="Q1754" i="24" s="1"/>
  <c r="P1755" i="24"/>
  <c r="Q1755" i="24" s="1"/>
  <c r="P1756" i="24"/>
  <c r="Q1756" i="24" s="1"/>
  <c r="P1757" i="24"/>
  <c r="Q1757" i="24" s="1"/>
  <c r="P1758" i="24"/>
  <c r="Q1758" i="24" s="1"/>
  <c r="P1759" i="24"/>
  <c r="Q1759" i="24" s="1"/>
  <c r="P1760" i="24"/>
  <c r="Q1760" i="24" s="1"/>
  <c r="P1761" i="24"/>
  <c r="Q1761" i="24" s="1"/>
  <c r="P1762" i="24"/>
  <c r="Q1762" i="24" s="1"/>
  <c r="P1763" i="24"/>
  <c r="Q1763" i="24" s="1"/>
  <c r="P1764" i="24"/>
  <c r="Q1764" i="24" s="1"/>
  <c r="P1765" i="24"/>
  <c r="Q1765" i="24" s="1"/>
  <c r="P1766" i="24"/>
  <c r="Q1766" i="24" s="1"/>
  <c r="P1767" i="24"/>
  <c r="Q1767" i="24" s="1"/>
  <c r="P1768" i="24"/>
  <c r="Q1768" i="24" s="1"/>
  <c r="P1769" i="24"/>
  <c r="Q1769" i="24" s="1"/>
  <c r="P1770" i="24"/>
  <c r="Q1770" i="24" s="1"/>
  <c r="P1771" i="24"/>
  <c r="Q1771" i="24" s="1"/>
  <c r="P1772" i="24"/>
  <c r="Q1772" i="24" s="1"/>
  <c r="P1773" i="24"/>
  <c r="Q1773" i="24" s="1"/>
  <c r="P1774" i="24"/>
  <c r="Q1774" i="24" s="1"/>
  <c r="P1775" i="24"/>
  <c r="Q1775" i="24" s="1"/>
  <c r="P1776" i="24"/>
  <c r="Q1776" i="24" s="1"/>
  <c r="P1777" i="24"/>
  <c r="Q1777" i="24" s="1"/>
  <c r="P1778" i="24"/>
  <c r="Q1778" i="24" s="1"/>
  <c r="P1779" i="24"/>
  <c r="Q1779" i="24" s="1"/>
  <c r="P1780" i="24"/>
  <c r="Q1780" i="24" s="1"/>
  <c r="P1781" i="24"/>
  <c r="Q1781" i="24" s="1"/>
  <c r="P1782" i="24"/>
  <c r="Q1782" i="24" s="1"/>
  <c r="P1783" i="24"/>
  <c r="Q1783" i="24" s="1"/>
  <c r="P1784" i="24"/>
  <c r="Q1784" i="24" s="1"/>
  <c r="P1785" i="24"/>
  <c r="Q1785" i="24" s="1"/>
  <c r="P1786" i="24"/>
  <c r="Q1786" i="24" s="1"/>
  <c r="P1787" i="24"/>
  <c r="Q1787" i="24" s="1"/>
  <c r="P1788" i="24"/>
  <c r="Q1788" i="24" s="1"/>
  <c r="P1789" i="24"/>
  <c r="Q1789" i="24" s="1"/>
  <c r="P1790" i="24"/>
  <c r="Q1790" i="24" s="1"/>
  <c r="P1791" i="24"/>
  <c r="Q1791" i="24" s="1"/>
  <c r="P1792" i="24"/>
  <c r="Q1792" i="24" s="1"/>
  <c r="P1793" i="24"/>
  <c r="Q1793" i="24" s="1"/>
  <c r="P1794" i="24"/>
  <c r="Q1794" i="24" s="1"/>
  <c r="P1795" i="24"/>
  <c r="Q1795" i="24" s="1"/>
  <c r="P1796" i="24"/>
  <c r="Q1796" i="24" s="1"/>
  <c r="P1797" i="24"/>
  <c r="Q1797" i="24" s="1"/>
  <c r="P1798" i="24"/>
  <c r="Q1798" i="24" s="1"/>
  <c r="P1799" i="24"/>
  <c r="Q1799" i="24" s="1"/>
  <c r="P1800" i="24"/>
  <c r="Q1800" i="24" s="1"/>
  <c r="P1801" i="24"/>
  <c r="Q1801" i="24" s="1"/>
  <c r="P1802" i="24"/>
  <c r="Q1802" i="24" s="1"/>
  <c r="P1803" i="24"/>
  <c r="Q1803" i="24" s="1"/>
  <c r="P1804" i="24"/>
  <c r="Q1804" i="24" s="1"/>
  <c r="P1805" i="24"/>
  <c r="Q1805" i="24" s="1"/>
  <c r="P1806" i="24"/>
  <c r="Q1806" i="24" s="1"/>
  <c r="P1807" i="24"/>
  <c r="Q1807" i="24" s="1"/>
  <c r="P1808" i="24"/>
  <c r="Q1808" i="24" s="1"/>
  <c r="P1809" i="24"/>
  <c r="Q1809" i="24" s="1"/>
  <c r="P1810" i="24"/>
  <c r="Q1810" i="24" s="1"/>
  <c r="P1811" i="24"/>
  <c r="Q1811" i="24" s="1"/>
  <c r="P1812" i="24"/>
  <c r="Q1812" i="24" s="1"/>
  <c r="P1813" i="24"/>
  <c r="Q1813" i="24" s="1"/>
  <c r="P1814" i="24"/>
  <c r="Q1814" i="24" s="1"/>
  <c r="P1815" i="24"/>
  <c r="Q1815" i="24" s="1"/>
  <c r="P1816" i="24"/>
  <c r="Q1816" i="24" s="1"/>
  <c r="P1817" i="24"/>
  <c r="Q1817" i="24" s="1"/>
  <c r="P1818" i="24"/>
  <c r="Q1818" i="24" s="1"/>
  <c r="P1819" i="24"/>
  <c r="Q1819" i="24" s="1"/>
  <c r="P1820" i="24"/>
  <c r="Q1820" i="24" s="1"/>
  <c r="P1821" i="24"/>
  <c r="Q1821" i="24" s="1"/>
  <c r="P1822" i="24"/>
  <c r="Q1822" i="24" s="1"/>
  <c r="P1823" i="24"/>
  <c r="Q1823" i="24" s="1"/>
  <c r="P1824" i="24"/>
  <c r="Q1824" i="24" s="1"/>
  <c r="P1825" i="24"/>
  <c r="Q1825" i="24" s="1"/>
  <c r="P1826" i="24"/>
  <c r="Q1826" i="24" s="1"/>
  <c r="P1827" i="24"/>
  <c r="Q1827" i="24" s="1"/>
  <c r="P1828" i="24"/>
  <c r="Q1828" i="24" s="1"/>
  <c r="P1829" i="24"/>
  <c r="Q1829" i="24" s="1"/>
  <c r="P1830" i="24"/>
  <c r="Q1830" i="24" s="1"/>
  <c r="P1831" i="24"/>
  <c r="Q1831" i="24" s="1"/>
  <c r="P1832" i="24"/>
  <c r="Q1832" i="24" s="1"/>
  <c r="P1833" i="24"/>
  <c r="Q1833" i="24" s="1"/>
  <c r="P1834" i="24"/>
  <c r="Q1834" i="24" s="1"/>
  <c r="P1835" i="24"/>
  <c r="Q1835" i="24" s="1"/>
  <c r="P1836" i="24"/>
  <c r="Q1836" i="24" s="1"/>
  <c r="P1837" i="24"/>
  <c r="Q1837" i="24" s="1"/>
  <c r="P1838" i="24"/>
  <c r="Q1838" i="24" s="1"/>
  <c r="P1839" i="24"/>
  <c r="Q1839" i="24" s="1"/>
  <c r="P1840" i="24"/>
  <c r="Q1840" i="24" s="1"/>
  <c r="P1841" i="24"/>
  <c r="Q1841" i="24" s="1"/>
  <c r="P1842" i="24"/>
  <c r="Q1842" i="24" s="1"/>
  <c r="P1843" i="24"/>
  <c r="Q1843" i="24" s="1"/>
  <c r="P1844" i="24"/>
  <c r="Q1844" i="24" s="1"/>
  <c r="P1845" i="24"/>
  <c r="Q1845" i="24" s="1"/>
  <c r="P1846" i="24"/>
  <c r="Q1846" i="24" s="1"/>
  <c r="P1847" i="24"/>
  <c r="Q1847" i="24" s="1"/>
  <c r="P1848" i="24"/>
  <c r="Q1848" i="24" s="1"/>
  <c r="P1849" i="24"/>
  <c r="Q1849" i="24" s="1"/>
  <c r="P1850" i="24"/>
  <c r="Q1850" i="24" s="1"/>
  <c r="P1851" i="24"/>
  <c r="Q1851" i="24" s="1"/>
  <c r="P1852" i="24"/>
  <c r="Q1852" i="24" s="1"/>
  <c r="P1853" i="24"/>
  <c r="Q1853" i="24" s="1"/>
  <c r="P1854" i="24"/>
  <c r="Q1854" i="24" s="1"/>
  <c r="P1855" i="24"/>
  <c r="Q1855" i="24" s="1"/>
  <c r="P1856" i="24"/>
  <c r="Q1856" i="24" s="1"/>
  <c r="P1857" i="24"/>
  <c r="Q1857" i="24" s="1"/>
  <c r="P1858" i="24"/>
  <c r="Q1858" i="24" s="1"/>
  <c r="P1859" i="24"/>
  <c r="Q1859" i="24" s="1"/>
  <c r="P1860" i="24"/>
  <c r="Q1860" i="24" s="1"/>
  <c r="P1861" i="24"/>
  <c r="Q1861" i="24" s="1"/>
  <c r="P1862" i="24"/>
  <c r="Q1862" i="24" s="1"/>
  <c r="P1863" i="24"/>
  <c r="Q1863" i="24" s="1"/>
  <c r="P1864" i="24"/>
  <c r="Q1864" i="24" s="1"/>
  <c r="P1865" i="24"/>
  <c r="Q1865" i="24" s="1"/>
  <c r="P1866" i="24"/>
  <c r="Q1866" i="24" s="1"/>
  <c r="P1867" i="24"/>
  <c r="Q1867" i="24" s="1"/>
  <c r="P1868" i="24"/>
  <c r="Q1868" i="24" s="1"/>
  <c r="P1869" i="24"/>
  <c r="Q1869" i="24" s="1"/>
  <c r="P1870" i="24"/>
  <c r="Q1870" i="24" s="1"/>
  <c r="P1871" i="24"/>
  <c r="Q1871" i="24" s="1"/>
  <c r="P1872" i="24"/>
  <c r="Q1872" i="24" s="1"/>
  <c r="P1873" i="24"/>
  <c r="Q1873" i="24" s="1"/>
  <c r="P1874" i="24"/>
  <c r="Q1874" i="24" s="1"/>
  <c r="P1875" i="24"/>
  <c r="Q1875" i="24" s="1"/>
  <c r="P1876" i="24"/>
  <c r="Q1876" i="24" s="1"/>
  <c r="P1877" i="24"/>
  <c r="Q1877" i="24" s="1"/>
  <c r="P1878" i="24"/>
  <c r="Q1878" i="24" s="1"/>
  <c r="P1879" i="24"/>
  <c r="Q1879" i="24" s="1"/>
  <c r="P1880" i="24"/>
  <c r="Q1880" i="24" s="1"/>
  <c r="P1881" i="24"/>
  <c r="Q1881" i="24" s="1"/>
  <c r="P1882" i="24"/>
  <c r="Q1882" i="24" s="1"/>
  <c r="P1883" i="24"/>
  <c r="Q1883" i="24" s="1"/>
  <c r="P1884" i="24"/>
  <c r="Q1884" i="24" s="1"/>
  <c r="P1885" i="24"/>
  <c r="Q1885" i="24" s="1"/>
  <c r="P1886" i="24"/>
  <c r="Q1886" i="24" s="1"/>
  <c r="P1887" i="24"/>
  <c r="Q1887" i="24" s="1"/>
  <c r="P1888" i="24"/>
  <c r="Q1888" i="24" s="1"/>
  <c r="P1889" i="24"/>
  <c r="Q1889" i="24" s="1"/>
  <c r="P1890" i="24"/>
  <c r="Q1890" i="24" s="1"/>
  <c r="P1891" i="24"/>
  <c r="Q1891" i="24" s="1"/>
  <c r="P1892" i="24"/>
  <c r="Q1892" i="24" s="1"/>
  <c r="P1893" i="24"/>
  <c r="Q1893" i="24" s="1"/>
  <c r="P1894" i="24"/>
  <c r="Q1894" i="24" s="1"/>
  <c r="P1895" i="24"/>
  <c r="Q1895" i="24" s="1"/>
  <c r="P1896" i="24"/>
  <c r="Q1896" i="24" s="1"/>
  <c r="P1897" i="24"/>
  <c r="Q1897" i="24" s="1"/>
  <c r="P1898" i="24"/>
  <c r="Q1898" i="24" s="1"/>
  <c r="P1899" i="24"/>
  <c r="Q1899" i="24" s="1"/>
  <c r="P1900" i="24"/>
  <c r="Q1900" i="24" s="1"/>
  <c r="P1901" i="24"/>
  <c r="Q1901" i="24" s="1"/>
  <c r="P1902" i="24"/>
  <c r="Q1902" i="24" s="1"/>
  <c r="P1903" i="24"/>
  <c r="Q1903" i="24" s="1"/>
  <c r="P1904" i="24"/>
  <c r="Q1904" i="24" s="1"/>
  <c r="P1905" i="24"/>
  <c r="Q1905" i="24" s="1"/>
  <c r="P1906" i="24"/>
  <c r="Q1906" i="24" s="1"/>
  <c r="P1907" i="24"/>
  <c r="Q1907" i="24" s="1"/>
  <c r="P1908" i="24"/>
  <c r="Q1908" i="24" s="1"/>
  <c r="P1909" i="24"/>
  <c r="Q1909" i="24" s="1"/>
  <c r="P1910" i="24"/>
  <c r="Q1910" i="24" s="1"/>
  <c r="P1911" i="24"/>
  <c r="Q1911" i="24" s="1"/>
  <c r="P1912" i="24"/>
  <c r="Q1912" i="24" s="1"/>
  <c r="P1913" i="24"/>
  <c r="Q1913" i="24" s="1"/>
  <c r="P1914" i="24"/>
  <c r="Q1914" i="24" s="1"/>
  <c r="P1915" i="24"/>
  <c r="Q1915" i="24" s="1"/>
  <c r="P1916" i="24"/>
  <c r="Q1916" i="24" s="1"/>
  <c r="P1917" i="24"/>
  <c r="Q1917" i="24" s="1"/>
  <c r="P1918" i="24"/>
  <c r="Q1918" i="24" s="1"/>
  <c r="P1919" i="24"/>
  <c r="Q1919" i="24" s="1"/>
  <c r="P1920" i="24"/>
  <c r="Q1920" i="24" s="1"/>
  <c r="P1921" i="24"/>
  <c r="Q1921" i="24" s="1"/>
  <c r="P1922" i="24"/>
  <c r="Q1922" i="24" s="1"/>
  <c r="P1923" i="24"/>
  <c r="Q1923" i="24" s="1"/>
  <c r="P1924" i="24"/>
  <c r="Q1924" i="24" s="1"/>
  <c r="P1925" i="24"/>
  <c r="Q1925" i="24" s="1"/>
  <c r="P1926" i="24"/>
  <c r="Q1926" i="24" s="1"/>
  <c r="P1927" i="24"/>
  <c r="Q1927" i="24" s="1"/>
  <c r="P1928" i="24"/>
  <c r="Q1928" i="24" s="1"/>
  <c r="P1929" i="24"/>
  <c r="Q1929" i="24" s="1"/>
  <c r="P1930" i="24"/>
  <c r="Q1930" i="24" s="1"/>
  <c r="P1931" i="24"/>
  <c r="Q1931" i="24" s="1"/>
  <c r="P1932" i="24"/>
  <c r="Q1932" i="24" s="1"/>
  <c r="P1933" i="24"/>
  <c r="Q1933" i="24" s="1"/>
  <c r="P1934" i="24"/>
  <c r="Q1934" i="24" s="1"/>
  <c r="P1935" i="24"/>
  <c r="Q1935" i="24" s="1"/>
  <c r="P1936" i="24"/>
  <c r="Q1936" i="24" s="1"/>
  <c r="P1937" i="24"/>
  <c r="Q1937" i="24" s="1"/>
  <c r="P1938" i="24"/>
  <c r="Q1938" i="24" s="1"/>
  <c r="P1939" i="24"/>
  <c r="Q1939" i="24" s="1"/>
  <c r="P1940" i="24"/>
  <c r="Q1940" i="24" s="1"/>
  <c r="P1941" i="24"/>
  <c r="Q1941" i="24" s="1"/>
  <c r="P1942" i="24"/>
  <c r="Q1942" i="24" s="1"/>
  <c r="P1943" i="24"/>
  <c r="Q1943" i="24" s="1"/>
  <c r="P1944" i="24"/>
  <c r="Q1944" i="24" s="1"/>
  <c r="P1945" i="24"/>
  <c r="Q1945" i="24" s="1"/>
  <c r="P1946" i="24"/>
  <c r="Q1946" i="24" s="1"/>
  <c r="P1947" i="24"/>
  <c r="Q1947" i="24" s="1"/>
  <c r="P1948" i="24"/>
  <c r="Q1948" i="24" s="1"/>
  <c r="P1949" i="24"/>
  <c r="Q1949" i="24" s="1"/>
  <c r="P1950" i="24"/>
  <c r="Q1950" i="24" s="1"/>
  <c r="P1951" i="24"/>
  <c r="Q1951" i="24" s="1"/>
  <c r="P1952" i="24"/>
  <c r="Q1952" i="24" s="1"/>
  <c r="P1953" i="24"/>
  <c r="Q1953" i="24" s="1"/>
  <c r="P1954" i="24"/>
  <c r="Q1954" i="24" s="1"/>
  <c r="P1955" i="24"/>
  <c r="Q1955" i="24" s="1"/>
  <c r="P1956" i="24"/>
  <c r="Q1956" i="24" s="1"/>
  <c r="P1957" i="24"/>
  <c r="Q1957" i="24" s="1"/>
  <c r="P1958" i="24"/>
  <c r="Q1958" i="24" s="1"/>
  <c r="P1959" i="24"/>
  <c r="Q1959" i="24" s="1"/>
  <c r="P1960" i="24"/>
  <c r="Q1960" i="24" s="1"/>
  <c r="P1961" i="24"/>
  <c r="Q1961" i="24" s="1"/>
  <c r="P1962" i="24"/>
  <c r="Q1962" i="24" s="1"/>
  <c r="P1963" i="24"/>
  <c r="Q1963" i="24" s="1"/>
  <c r="P1964" i="24"/>
  <c r="Q1964" i="24" s="1"/>
  <c r="P1965" i="24"/>
  <c r="Q1965" i="24" s="1"/>
  <c r="P1966" i="24"/>
  <c r="Q1966" i="24" s="1"/>
  <c r="P1967" i="24"/>
  <c r="Q1967" i="24" s="1"/>
  <c r="P1968" i="24"/>
  <c r="Q1968" i="24" s="1"/>
  <c r="P1969" i="24"/>
  <c r="Q1969" i="24" s="1"/>
  <c r="P1970" i="24"/>
  <c r="Q1970" i="24" s="1"/>
  <c r="P1971" i="24"/>
  <c r="Q1971" i="24" s="1"/>
  <c r="P1972" i="24"/>
  <c r="Q1972" i="24" s="1"/>
  <c r="P1973" i="24"/>
  <c r="Q1973" i="24" s="1"/>
  <c r="P1974" i="24"/>
  <c r="Q1974" i="24" s="1"/>
  <c r="P1975" i="24"/>
  <c r="Q1975" i="24" s="1"/>
  <c r="P1976" i="24"/>
  <c r="Q1976" i="24" s="1"/>
  <c r="P1977" i="24"/>
  <c r="Q1977" i="24" s="1"/>
  <c r="P1978" i="24"/>
  <c r="Q1978" i="24" s="1"/>
  <c r="P1979" i="24"/>
  <c r="Q1979" i="24" s="1"/>
  <c r="P1980" i="24"/>
  <c r="Q1980" i="24" s="1"/>
  <c r="P1981" i="24"/>
  <c r="Q1981" i="24" s="1"/>
  <c r="P1982" i="24"/>
  <c r="Q1982" i="24" s="1"/>
  <c r="P1983" i="24"/>
  <c r="Q1983" i="24" s="1"/>
  <c r="P1984" i="24"/>
  <c r="Q1984" i="24" s="1"/>
  <c r="P1985" i="24"/>
  <c r="Q1985" i="24" s="1"/>
  <c r="P1986" i="24"/>
  <c r="Q1986" i="24" s="1"/>
  <c r="P1987" i="24"/>
  <c r="Q1987" i="24" s="1"/>
  <c r="P1988" i="24"/>
  <c r="Q1988" i="24" s="1"/>
  <c r="P1989" i="24"/>
  <c r="Q1989" i="24" s="1"/>
  <c r="P1990" i="24"/>
  <c r="Q1990" i="24" s="1"/>
  <c r="P1991" i="24"/>
  <c r="Q1991" i="24" s="1"/>
  <c r="P1992" i="24"/>
  <c r="Q1992" i="24" s="1"/>
  <c r="P1993" i="24"/>
  <c r="Q1993" i="24" s="1"/>
  <c r="P1994" i="24"/>
  <c r="Q1994" i="24" s="1"/>
  <c r="P1995" i="24"/>
  <c r="Q1995" i="24" s="1"/>
  <c r="P1996" i="24"/>
  <c r="Q1996" i="24" s="1"/>
  <c r="P1997" i="24"/>
  <c r="Q1997" i="24" s="1"/>
  <c r="P1998" i="24"/>
  <c r="Q1998" i="24" s="1"/>
  <c r="P1999" i="24"/>
  <c r="Q1999" i="24" s="1"/>
  <c r="P2000" i="24"/>
  <c r="Q2000" i="24" s="1"/>
  <c r="P2001" i="24"/>
  <c r="Q2001" i="24" s="1"/>
  <c r="P2002" i="24"/>
  <c r="Q2002" i="24" s="1"/>
  <c r="P2003" i="24"/>
  <c r="Q2003" i="24" s="1"/>
  <c r="P2004" i="24"/>
  <c r="Q2004" i="24" s="1"/>
  <c r="P2005" i="24"/>
  <c r="Q2005" i="24" s="1"/>
  <c r="P2006" i="24"/>
  <c r="Q2006" i="24" s="1"/>
  <c r="P2007" i="24"/>
  <c r="Q2007" i="24" s="1"/>
  <c r="P2008" i="24"/>
  <c r="Q2008" i="24" s="1"/>
  <c r="P2009" i="24"/>
  <c r="Q2009" i="24" s="1"/>
  <c r="P2010" i="24"/>
  <c r="Q2010" i="24" s="1"/>
  <c r="P2011" i="24"/>
  <c r="Q2011" i="24" s="1"/>
  <c r="P2012" i="24"/>
  <c r="Q2012" i="24" s="1"/>
  <c r="P2013" i="24"/>
  <c r="Q2013" i="24" s="1"/>
  <c r="P2014" i="24"/>
  <c r="Q2014" i="24" s="1"/>
  <c r="P2015" i="24"/>
  <c r="Q2015" i="24" s="1"/>
  <c r="P2016" i="24"/>
  <c r="Q2016" i="24" s="1"/>
  <c r="P2017" i="24"/>
  <c r="Q2017" i="24" s="1"/>
  <c r="P2018" i="24"/>
  <c r="Q2018" i="24" s="1"/>
  <c r="P2019" i="24"/>
  <c r="Q2019" i="24" s="1"/>
  <c r="P2020" i="24"/>
  <c r="Q2020" i="24" s="1"/>
  <c r="P2021" i="24"/>
  <c r="Q2021" i="24" s="1"/>
  <c r="P2022" i="24"/>
  <c r="Q2022" i="24" s="1"/>
  <c r="P2023" i="24"/>
  <c r="Q2023" i="24" s="1"/>
  <c r="P2024" i="24"/>
  <c r="Q2024" i="24" s="1"/>
  <c r="P2025" i="24"/>
  <c r="Q2025" i="24" s="1"/>
  <c r="P2026" i="24"/>
  <c r="Q2026" i="24" s="1"/>
  <c r="P2027" i="24"/>
  <c r="Q2027" i="24" s="1"/>
  <c r="P2028" i="24"/>
  <c r="Q2028" i="24" s="1"/>
  <c r="P2029" i="24"/>
  <c r="Q2029" i="24" s="1"/>
  <c r="P2030" i="24"/>
  <c r="Q2030" i="24" s="1"/>
  <c r="P2031" i="24"/>
  <c r="Q2031" i="24" s="1"/>
  <c r="P2032" i="24"/>
  <c r="Q2032" i="24" s="1"/>
  <c r="P2033" i="24"/>
  <c r="Q2033" i="24" s="1"/>
  <c r="P2034" i="24"/>
  <c r="Q2034" i="24" s="1"/>
  <c r="P2035" i="24"/>
  <c r="Q2035" i="24" s="1"/>
  <c r="P2036" i="24"/>
  <c r="Q2036" i="24" s="1"/>
  <c r="P2037" i="24"/>
  <c r="Q2037" i="24" s="1"/>
  <c r="P2038" i="24"/>
  <c r="Q2038" i="24" s="1"/>
  <c r="P2039" i="24"/>
  <c r="Q2039" i="24" s="1"/>
  <c r="P2040" i="24"/>
  <c r="Q2040" i="24" s="1"/>
  <c r="P2041" i="24"/>
  <c r="Q2041" i="24" s="1"/>
  <c r="P2042" i="24"/>
  <c r="Q2042" i="24" s="1"/>
  <c r="P2043" i="24"/>
  <c r="Q2043" i="24" s="1"/>
  <c r="P2044" i="24"/>
  <c r="Q2044" i="24" s="1"/>
  <c r="P2045" i="24"/>
  <c r="Q2045" i="24" s="1"/>
  <c r="P2046" i="24"/>
  <c r="Q2046" i="24" s="1"/>
  <c r="P2047" i="24"/>
  <c r="Q2047" i="24" s="1"/>
  <c r="P2048" i="24"/>
  <c r="Q2048" i="24" s="1"/>
  <c r="P2049" i="24"/>
  <c r="Q2049" i="24" s="1"/>
  <c r="P2050" i="24"/>
  <c r="Q2050" i="24" s="1"/>
  <c r="P2051" i="24"/>
  <c r="Q2051" i="24" s="1"/>
  <c r="P2052" i="24"/>
  <c r="Q2052" i="24" s="1"/>
  <c r="P2053" i="24"/>
  <c r="Q2053" i="24" s="1"/>
  <c r="P2054" i="24"/>
  <c r="Q2054" i="24" s="1"/>
  <c r="P2055" i="24"/>
  <c r="Q2055" i="24" s="1"/>
  <c r="P2056" i="24"/>
  <c r="Q2056" i="24" s="1"/>
  <c r="P2057" i="24"/>
  <c r="Q2057" i="24" s="1"/>
  <c r="P2058" i="24"/>
  <c r="Q2058" i="24" s="1"/>
  <c r="P2059" i="24"/>
  <c r="Q2059" i="24" s="1"/>
  <c r="P2060" i="24"/>
  <c r="Q2060" i="24" s="1"/>
  <c r="P2061" i="24"/>
  <c r="Q2061" i="24" s="1"/>
  <c r="P2062" i="24"/>
  <c r="Q2062" i="24" s="1"/>
  <c r="P2063" i="24"/>
  <c r="Q2063" i="24" s="1"/>
  <c r="P2064" i="24"/>
  <c r="Q2064" i="24" s="1"/>
  <c r="P2065" i="24"/>
  <c r="Q2065" i="24" s="1"/>
  <c r="P2066" i="24"/>
  <c r="Q2066" i="24" s="1"/>
  <c r="P2067" i="24"/>
  <c r="Q2067" i="24" s="1"/>
  <c r="P2068" i="24"/>
  <c r="Q2068" i="24" s="1"/>
  <c r="P2069" i="24"/>
  <c r="Q2069" i="24" s="1"/>
  <c r="P2070" i="24"/>
  <c r="Q2070" i="24" s="1"/>
  <c r="P2071" i="24"/>
  <c r="Q2071" i="24" s="1"/>
  <c r="P2072" i="24"/>
  <c r="Q2072" i="24" s="1"/>
  <c r="P2073" i="24"/>
  <c r="Q2073" i="24" s="1"/>
  <c r="P2074" i="24"/>
  <c r="Q2074" i="24" s="1"/>
  <c r="P2075" i="24"/>
  <c r="Q2075" i="24" s="1"/>
  <c r="P2076" i="24"/>
  <c r="Q2076" i="24" s="1"/>
  <c r="P2077" i="24"/>
  <c r="Q2077" i="24" s="1"/>
  <c r="P2078" i="24"/>
  <c r="Q2078" i="24" s="1"/>
  <c r="P2079" i="24"/>
  <c r="Q2079" i="24" s="1"/>
  <c r="P2080" i="24"/>
  <c r="Q2080" i="24" s="1"/>
  <c r="P2081" i="24"/>
  <c r="Q2081" i="24" s="1"/>
  <c r="P2082" i="24"/>
  <c r="Q2082" i="24" s="1"/>
  <c r="P2083" i="24"/>
  <c r="Q2083" i="24" s="1"/>
  <c r="P2084" i="24"/>
  <c r="Q2084" i="24" s="1"/>
  <c r="P2085" i="24"/>
  <c r="Q2085" i="24" s="1"/>
  <c r="P2086" i="24"/>
  <c r="Q2086" i="24" s="1"/>
  <c r="P2087" i="24"/>
  <c r="Q2087" i="24" s="1"/>
  <c r="P2088" i="24"/>
  <c r="Q2088" i="24" s="1"/>
  <c r="P2089" i="24"/>
  <c r="Q2089" i="24" s="1"/>
  <c r="P2090" i="24"/>
  <c r="Q2090" i="24" s="1"/>
  <c r="P2091" i="24"/>
  <c r="Q2091" i="24" s="1"/>
  <c r="P2092" i="24"/>
  <c r="Q2092" i="24" s="1"/>
  <c r="P2093" i="24"/>
  <c r="Q2093" i="24" s="1"/>
  <c r="P2094" i="24"/>
  <c r="Q2094" i="24" s="1"/>
  <c r="P2095" i="24"/>
  <c r="Q2095" i="24" s="1"/>
  <c r="P2096" i="24"/>
  <c r="Q2096" i="24" s="1"/>
  <c r="P2097" i="24"/>
  <c r="Q2097" i="24" s="1"/>
  <c r="P2098" i="24"/>
  <c r="Q2098" i="24" s="1"/>
  <c r="P2099" i="24"/>
  <c r="Q2099" i="24" s="1"/>
  <c r="P2100" i="24"/>
  <c r="Q2100" i="24" s="1"/>
  <c r="P2101" i="24"/>
  <c r="Q2101" i="24" s="1"/>
  <c r="P2102" i="24"/>
  <c r="Q2102" i="24" s="1"/>
  <c r="P2103" i="24"/>
  <c r="Q2103" i="24" s="1"/>
  <c r="P2104" i="24"/>
  <c r="Q2104" i="24" s="1"/>
  <c r="P2105" i="24"/>
  <c r="Q2105" i="24" s="1"/>
  <c r="P2106" i="24"/>
  <c r="Q2106" i="24" s="1"/>
  <c r="P2107" i="24"/>
  <c r="Q2107" i="24" s="1"/>
  <c r="P2108" i="24"/>
  <c r="Q2108" i="24" s="1"/>
  <c r="P2109" i="24"/>
  <c r="Q2109" i="24" s="1"/>
  <c r="P2110" i="24"/>
  <c r="Q2110" i="24" s="1"/>
  <c r="P2111" i="24"/>
  <c r="Q2111" i="24" s="1"/>
  <c r="P2112" i="24"/>
  <c r="Q2112" i="24" s="1"/>
  <c r="P2113" i="24"/>
  <c r="Q2113" i="24" s="1"/>
  <c r="P2114" i="24"/>
  <c r="Q2114" i="24" s="1"/>
  <c r="P2115" i="24"/>
  <c r="Q2115" i="24" s="1"/>
  <c r="P2116" i="24"/>
  <c r="Q2116" i="24" s="1"/>
  <c r="P2117" i="24"/>
  <c r="Q2117" i="24" s="1"/>
  <c r="P2118" i="24"/>
  <c r="Q2118" i="24" s="1"/>
  <c r="P2119" i="24"/>
  <c r="Q2119" i="24" s="1"/>
  <c r="P2120" i="24"/>
  <c r="Q2120" i="24" s="1"/>
  <c r="P2121" i="24"/>
  <c r="Q2121" i="24" s="1"/>
  <c r="P2122" i="24"/>
  <c r="Q2122" i="24" s="1"/>
  <c r="P2123" i="24"/>
  <c r="Q2123" i="24" s="1"/>
  <c r="P2124" i="24"/>
  <c r="Q2124" i="24" s="1"/>
  <c r="P2125" i="24"/>
  <c r="Q2125" i="24" s="1"/>
  <c r="P2126" i="24"/>
  <c r="Q2126" i="24" s="1"/>
  <c r="P2127" i="24"/>
  <c r="Q2127" i="24" s="1"/>
  <c r="P2128" i="24"/>
  <c r="Q2128" i="24" s="1"/>
  <c r="P2129" i="24"/>
  <c r="Q2129" i="24" s="1"/>
  <c r="P2130" i="24"/>
  <c r="Q2130" i="24" s="1"/>
  <c r="P2131" i="24"/>
  <c r="Q2131" i="24" s="1"/>
  <c r="P2132" i="24"/>
  <c r="Q2132" i="24" s="1"/>
  <c r="P2133" i="24"/>
  <c r="Q2133" i="24" s="1"/>
  <c r="P2134" i="24"/>
  <c r="Q2134" i="24" s="1"/>
  <c r="P2135" i="24"/>
  <c r="Q2135" i="24" s="1"/>
  <c r="P2136" i="24"/>
  <c r="Q2136" i="24" s="1"/>
  <c r="P2137" i="24"/>
  <c r="Q2137" i="24" s="1"/>
  <c r="P2138" i="24"/>
  <c r="Q2138" i="24" s="1"/>
  <c r="P2139" i="24"/>
  <c r="Q2139" i="24" s="1"/>
  <c r="P2140" i="24"/>
  <c r="Q2140" i="24" s="1"/>
  <c r="P2141" i="24"/>
  <c r="Q2141" i="24" s="1"/>
  <c r="P2142" i="24"/>
  <c r="Q2142" i="24" s="1"/>
  <c r="P2143" i="24"/>
  <c r="Q2143" i="24" s="1"/>
  <c r="P2144" i="24"/>
  <c r="Q2144" i="24" s="1"/>
  <c r="P2145" i="24"/>
  <c r="Q2145" i="24" s="1"/>
  <c r="P2146" i="24"/>
  <c r="Q2146" i="24" s="1"/>
  <c r="P2147" i="24"/>
  <c r="Q2147" i="24" s="1"/>
  <c r="P2148" i="24"/>
  <c r="Q2148" i="24" s="1"/>
  <c r="P2149" i="24"/>
  <c r="Q2149" i="24" s="1"/>
  <c r="P2150" i="24"/>
  <c r="Q2150" i="24" s="1"/>
  <c r="P2151" i="24"/>
  <c r="Q2151" i="24" s="1"/>
  <c r="P2152" i="24"/>
  <c r="Q2152" i="24" s="1"/>
  <c r="P2153" i="24"/>
  <c r="Q2153" i="24" s="1"/>
  <c r="P2154" i="24"/>
  <c r="Q2154" i="24" s="1"/>
  <c r="P2155" i="24"/>
  <c r="Q2155" i="24" s="1"/>
  <c r="P2156" i="24"/>
  <c r="Q2156" i="24" s="1"/>
  <c r="P2157" i="24"/>
  <c r="Q2157" i="24" s="1"/>
  <c r="P2158" i="24"/>
  <c r="Q2158" i="24" s="1"/>
  <c r="P2159" i="24"/>
  <c r="Q2159" i="24" s="1"/>
  <c r="P2160" i="24"/>
  <c r="Q2160" i="24" s="1"/>
  <c r="P2161" i="24"/>
  <c r="Q2161" i="24" s="1"/>
  <c r="P2162" i="24"/>
  <c r="Q2162" i="24" s="1"/>
  <c r="P2163" i="24"/>
  <c r="Q2163" i="24" s="1"/>
  <c r="P2164" i="24"/>
  <c r="Q2164" i="24" s="1"/>
  <c r="P2165" i="24"/>
  <c r="Q2165" i="24" s="1"/>
  <c r="P2166" i="24"/>
  <c r="Q2166" i="24" s="1"/>
  <c r="P2167" i="24"/>
  <c r="Q2167" i="24" s="1"/>
  <c r="P2168" i="24"/>
  <c r="Q2168" i="24" s="1"/>
  <c r="P2169" i="24"/>
  <c r="Q2169" i="24" s="1"/>
  <c r="P2170" i="24"/>
  <c r="Q2170" i="24" s="1"/>
  <c r="P2171" i="24"/>
  <c r="Q2171" i="24" s="1"/>
  <c r="P2172" i="24"/>
  <c r="Q2172" i="24" s="1"/>
  <c r="P2173" i="24"/>
  <c r="Q2173" i="24" s="1"/>
  <c r="P2174" i="24"/>
  <c r="Q2174" i="24" s="1"/>
  <c r="P2175" i="24"/>
  <c r="Q2175" i="24" s="1"/>
  <c r="P2176" i="24"/>
  <c r="Q2176" i="24" s="1"/>
  <c r="P2177" i="24"/>
  <c r="Q2177" i="24" s="1"/>
  <c r="P2178" i="24"/>
  <c r="Q2178" i="24" s="1"/>
  <c r="P2179" i="24"/>
  <c r="Q2179" i="24" s="1"/>
  <c r="P2180" i="24"/>
  <c r="Q2180" i="24" s="1"/>
  <c r="P2181" i="24"/>
  <c r="Q2181" i="24" s="1"/>
  <c r="P2182" i="24"/>
  <c r="Q2182" i="24" s="1"/>
  <c r="P2183" i="24"/>
  <c r="Q2183" i="24" s="1"/>
  <c r="P2184" i="24"/>
  <c r="Q2184" i="24" s="1"/>
  <c r="P2185" i="24"/>
  <c r="Q2185" i="24" s="1"/>
  <c r="P2186" i="24"/>
  <c r="Q2186" i="24" s="1"/>
  <c r="P2187" i="24"/>
  <c r="Q2187" i="24" s="1"/>
  <c r="P2188" i="24"/>
  <c r="Q2188" i="24" s="1"/>
  <c r="P2189" i="24"/>
  <c r="Q2189" i="24" s="1"/>
  <c r="P2190" i="24"/>
  <c r="Q2190" i="24" s="1"/>
  <c r="P2191" i="24"/>
  <c r="Q2191" i="24" s="1"/>
  <c r="P2192" i="24"/>
  <c r="Q2192" i="24" s="1"/>
  <c r="P2193" i="24"/>
  <c r="Q2193" i="24" s="1"/>
  <c r="P2194" i="24"/>
  <c r="Q2194" i="24" s="1"/>
  <c r="P2195" i="24"/>
  <c r="Q2195" i="24" s="1"/>
  <c r="P2196" i="24"/>
  <c r="Q2196" i="24" s="1"/>
  <c r="P2197" i="24"/>
  <c r="Q2197" i="24" s="1"/>
  <c r="P2198" i="24"/>
  <c r="Q2198" i="24" s="1"/>
  <c r="P2199" i="24"/>
  <c r="Q2199" i="24" s="1"/>
  <c r="P2200" i="24"/>
  <c r="Q2200" i="24" s="1"/>
  <c r="P2201" i="24"/>
  <c r="Q2201" i="24" s="1"/>
  <c r="P2202" i="24"/>
  <c r="Q2202" i="24" s="1"/>
  <c r="P2203" i="24"/>
  <c r="Q2203" i="24" s="1"/>
  <c r="P2204" i="24"/>
  <c r="Q2204" i="24" s="1"/>
  <c r="P2205" i="24"/>
  <c r="Q2205" i="24" s="1"/>
  <c r="P2206" i="24"/>
  <c r="Q2206" i="24" s="1"/>
  <c r="P2207" i="24"/>
  <c r="Q2207" i="24" s="1"/>
  <c r="P2208" i="24"/>
  <c r="Q2208" i="24" s="1"/>
  <c r="P2209" i="24"/>
  <c r="Q2209" i="24" s="1"/>
  <c r="P2210" i="24"/>
  <c r="Q2210" i="24" s="1"/>
  <c r="P2211" i="24"/>
  <c r="Q2211" i="24" s="1"/>
  <c r="P2212" i="24"/>
  <c r="Q2212" i="24" s="1"/>
  <c r="P2213" i="24"/>
  <c r="Q2213" i="24" s="1"/>
  <c r="P2214" i="24"/>
  <c r="Q2214" i="24" s="1"/>
  <c r="P2215" i="24"/>
  <c r="Q2215" i="24" s="1"/>
  <c r="P2216" i="24"/>
  <c r="Q2216" i="24" s="1"/>
  <c r="P2217" i="24"/>
  <c r="Q2217" i="24" s="1"/>
  <c r="P2218" i="24"/>
  <c r="Q2218" i="24" s="1"/>
  <c r="P2219" i="24"/>
  <c r="Q2219" i="24" s="1"/>
  <c r="P2220" i="24"/>
  <c r="Q2220" i="24" s="1"/>
  <c r="P2221" i="24"/>
  <c r="Q2221" i="24" s="1"/>
  <c r="P2222" i="24"/>
  <c r="Q2222" i="24" s="1"/>
  <c r="P2223" i="24"/>
  <c r="Q2223" i="24" s="1"/>
  <c r="P2224" i="24"/>
  <c r="Q2224" i="24" s="1"/>
  <c r="P2225" i="24"/>
  <c r="Q2225" i="24" s="1"/>
  <c r="P2226" i="24"/>
  <c r="Q2226" i="24" s="1"/>
  <c r="P2227" i="24"/>
  <c r="Q2227" i="24" s="1"/>
  <c r="P2228" i="24"/>
  <c r="Q2228" i="24" s="1"/>
  <c r="P2229" i="24"/>
  <c r="Q2229" i="24" s="1"/>
  <c r="P2230" i="24"/>
  <c r="Q2230" i="24" s="1"/>
  <c r="P2231" i="24"/>
  <c r="Q2231" i="24" s="1"/>
  <c r="P2232" i="24"/>
  <c r="Q2232" i="24" s="1"/>
  <c r="P2233" i="24"/>
  <c r="Q2233" i="24" s="1"/>
  <c r="P2234" i="24"/>
  <c r="Q2234" i="24" s="1"/>
  <c r="P2235" i="24"/>
  <c r="Q2235" i="24" s="1"/>
  <c r="P2236" i="24"/>
  <c r="Q2236" i="24" s="1"/>
  <c r="P2237" i="24"/>
  <c r="Q2237" i="24" s="1"/>
  <c r="P2238" i="24"/>
  <c r="Q2238" i="24" s="1"/>
  <c r="P2239" i="24"/>
  <c r="Q2239" i="24" s="1"/>
  <c r="P2240" i="24"/>
  <c r="Q2240" i="24" s="1"/>
  <c r="P2241" i="24"/>
  <c r="Q2241" i="24" s="1"/>
  <c r="P2242" i="24"/>
  <c r="Q2242" i="24" s="1"/>
  <c r="P2243" i="24"/>
  <c r="Q2243" i="24" s="1"/>
  <c r="P2244" i="24"/>
  <c r="Q2244" i="24" s="1"/>
  <c r="P2245" i="24"/>
  <c r="Q2245" i="24" s="1"/>
  <c r="P2246" i="24"/>
  <c r="Q2246" i="24" s="1"/>
  <c r="P2247" i="24"/>
  <c r="Q2247" i="24" s="1"/>
  <c r="P2248" i="24"/>
  <c r="Q2248" i="24" s="1"/>
  <c r="P2249" i="24"/>
  <c r="Q2249" i="24" s="1"/>
  <c r="P2250" i="24"/>
  <c r="Q2250" i="24" s="1"/>
  <c r="P2251" i="24"/>
  <c r="Q2251" i="24" s="1"/>
  <c r="P2252" i="24"/>
  <c r="Q2252" i="24" s="1"/>
  <c r="P2253" i="24"/>
  <c r="Q2253" i="24" s="1"/>
  <c r="P2254" i="24"/>
  <c r="Q2254" i="24" s="1"/>
  <c r="P2255" i="24"/>
  <c r="Q2255" i="24" s="1"/>
  <c r="P2256" i="24"/>
  <c r="Q2256" i="24" s="1"/>
  <c r="P2257" i="24"/>
  <c r="Q2257" i="24" s="1"/>
  <c r="P2258" i="24"/>
  <c r="Q2258" i="24" s="1"/>
  <c r="P2259" i="24"/>
  <c r="Q2259" i="24" s="1"/>
  <c r="P2260" i="24"/>
  <c r="Q2260" i="24" s="1"/>
  <c r="P2261" i="24"/>
  <c r="Q2261" i="24" s="1"/>
  <c r="P2262" i="24"/>
  <c r="Q2262" i="24" s="1"/>
  <c r="P2263" i="24"/>
  <c r="Q2263" i="24" s="1"/>
  <c r="P2264" i="24"/>
  <c r="Q2264" i="24" s="1"/>
  <c r="P2265" i="24"/>
  <c r="Q2265" i="24" s="1"/>
  <c r="P2266" i="24"/>
  <c r="Q2266" i="24" s="1"/>
  <c r="P2267" i="24"/>
  <c r="Q2267" i="24" s="1"/>
  <c r="P2268" i="24"/>
  <c r="Q2268" i="24" s="1"/>
  <c r="P2269" i="24"/>
  <c r="Q2269" i="24" s="1"/>
  <c r="P2270" i="24"/>
  <c r="Q2270" i="24" s="1"/>
  <c r="P2271" i="24"/>
  <c r="Q2271" i="24" s="1"/>
  <c r="P2272" i="24"/>
  <c r="Q2272" i="24" s="1"/>
  <c r="P2273" i="24"/>
  <c r="Q2273" i="24" s="1"/>
  <c r="P2274" i="24"/>
  <c r="Q2274" i="24" s="1"/>
  <c r="P2275" i="24"/>
  <c r="Q2275" i="24" s="1"/>
  <c r="P2276" i="24"/>
  <c r="Q2276" i="24" s="1"/>
  <c r="P2277" i="24"/>
  <c r="Q2277" i="24" s="1"/>
  <c r="P2278" i="24"/>
  <c r="Q2278" i="24" s="1"/>
  <c r="P2279" i="24"/>
  <c r="Q2279" i="24" s="1"/>
  <c r="P2280" i="24"/>
  <c r="Q2280" i="24" s="1"/>
  <c r="P2281" i="24"/>
  <c r="Q2281" i="24" s="1"/>
  <c r="P2282" i="24"/>
  <c r="Q2282" i="24" s="1"/>
  <c r="P2283" i="24"/>
  <c r="Q2283" i="24" s="1"/>
  <c r="P2284" i="24"/>
  <c r="Q2284" i="24" s="1"/>
  <c r="P2285" i="24"/>
  <c r="Q2285" i="24" s="1"/>
  <c r="P2286" i="24"/>
  <c r="Q2286" i="24" s="1"/>
  <c r="P2287" i="24"/>
  <c r="Q2287" i="24" s="1"/>
  <c r="P2288" i="24"/>
  <c r="Q2288" i="24" s="1"/>
  <c r="P2289" i="24"/>
  <c r="Q2289" i="24" s="1"/>
  <c r="P2290" i="24"/>
  <c r="Q2290" i="24" s="1"/>
  <c r="P2291" i="24"/>
  <c r="Q2291" i="24" s="1"/>
  <c r="P2292" i="24"/>
  <c r="Q2292" i="24" s="1"/>
  <c r="P2293" i="24"/>
  <c r="Q2293" i="24" s="1"/>
  <c r="P2294" i="24"/>
  <c r="Q2294" i="24" s="1"/>
  <c r="P2295" i="24"/>
  <c r="Q2295" i="24" s="1"/>
  <c r="P2296" i="24"/>
  <c r="Q2296" i="24" s="1"/>
  <c r="P2297" i="24"/>
  <c r="Q2297" i="24" s="1"/>
  <c r="P2298" i="24"/>
  <c r="Q2298" i="24" s="1"/>
  <c r="P2299" i="24"/>
  <c r="Q2299" i="24" s="1"/>
  <c r="P2300" i="24"/>
  <c r="Q2300" i="24" s="1"/>
  <c r="P2301" i="24"/>
  <c r="Q2301" i="24" s="1"/>
  <c r="P2302" i="24"/>
  <c r="Q2302" i="24" s="1"/>
  <c r="P2303" i="24"/>
  <c r="Q2303" i="24" s="1"/>
  <c r="P2304" i="24"/>
  <c r="Q2304" i="24" s="1"/>
  <c r="P2305" i="24"/>
  <c r="Q2305" i="24" s="1"/>
  <c r="P2306" i="24"/>
  <c r="Q2306" i="24" s="1"/>
  <c r="P2307" i="24"/>
  <c r="Q2307" i="24" s="1"/>
  <c r="P2308" i="24"/>
  <c r="Q2308" i="24" s="1"/>
  <c r="P2309" i="24"/>
  <c r="Q2309" i="24" s="1"/>
  <c r="P2310" i="24"/>
  <c r="Q2310" i="24" s="1"/>
  <c r="P2311" i="24"/>
  <c r="Q2311" i="24" s="1"/>
  <c r="P2312" i="24"/>
  <c r="Q2312" i="24" s="1"/>
  <c r="P2313" i="24"/>
  <c r="Q2313" i="24" s="1"/>
  <c r="P2314" i="24"/>
  <c r="Q2314" i="24" s="1"/>
  <c r="P2315" i="24"/>
  <c r="Q2315" i="24" s="1"/>
  <c r="P2316" i="24"/>
  <c r="Q2316" i="24" s="1"/>
  <c r="P2317" i="24"/>
  <c r="Q2317" i="24" s="1"/>
  <c r="P2318" i="24"/>
  <c r="Q2318" i="24" s="1"/>
  <c r="P2319" i="24"/>
  <c r="Q2319" i="24" s="1"/>
  <c r="P2320" i="24"/>
  <c r="Q2320" i="24" s="1"/>
  <c r="P2321" i="24"/>
  <c r="Q2321" i="24" s="1"/>
  <c r="P2322" i="24"/>
  <c r="Q2322" i="24" s="1"/>
  <c r="P2323" i="24"/>
  <c r="Q2323" i="24" s="1"/>
  <c r="P2324" i="24"/>
  <c r="Q2324" i="24" s="1"/>
  <c r="P2325" i="24"/>
  <c r="Q2325" i="24" s="1"/>
  <c r="P2326" i="24"/>
  <c r="Q2326" i="24" s="1"/>
  <c r="P2327" i="24"/>
  <c r="Q2327" i="24" s="1"/>
  <c r="P2328" i="24"/>
  <c r="Q2328" i="24" s="1"/>
  <c r="P2329" i="24"/>
  <c r="Q2329" i="24" s="1"/>
  <c r="P2330" i="24"/>
  <c r="Q2330" i="24" s="1"/>
  <c r="P2331" i="24"/>
  <c r="Q2331" i="24" s="1"/>
  <c r="P2332" i="24"/>
  <c r="Q2332" i="24" s="1"/>
  <c r="P2333" i="24"/>
  <c r="Q2333" i="24" s="1"/>
  <c r="P2334" i="24"/>
  <c r="Q2334" i="24" s="1"/>
  <c r="P2335" i="24"/>
  <c r="Q2335" i="24" s="1"/>
  <c r="P2336" i="24"/>
  <c r="Q2336" i="24" s="1"/>
  <c r="P2337" i="24"/>
  <c r="Q2337" i="24" s="1"/>
  <c r="P2338" i="24"/>
  <c r="Q2338" i="24" s="1"/>
  <c r="P2339" i="24"/>
  <c r="Q2339" i="24" s="1"/>
  <c r="P2340" i="24"/>
  <c r="Q2340" i="24" s="1"/>
  <c r="P2341" i="24"/>
  <c r="Q2341" i="24" s="1"/>
  <c r="P2342" i="24"/>
  <c r="Q2342" i="24" s="1"/>
  <c r="P2343" i="24"/>
  <c r="Q2343" i="24" s="1"/>
  <c r="P2344" i="24"/>
  <c r="Q2344" i="24" s="1"/>
  <c r="P2345" i="24"/>
  <c r="Q2345" i="24" s="1"/>
  <c r="P2346" i="24"/>
  <c r="Q2346" i="24" s="1"/>
  <c r="P2347" i="24"/>
  <c r="Q2347" i="24" s="1"/>
  <c r="P2348" i="24"/>
  <c r="Q2348" i="24" s="1"/>
  <c r="P2349" i="24"/>
  <c r="Q2349" i="24" s="1"/>
  <c r="P2350" i="24"/>
  <c r="Q2350" i="24" s="1"/>
  <c r="P2351" i="24"/>
  <c r="Q2351" i="24" s="1"/>
  <c r="P2352" i="24"/>
  <c r="Q2352" i="24" s="1"/>
  <c r="P2353" i="24"/>
  <c r="Q2353" i="24" s="1"/>
  <c r="P2354" i="24"/>
  <c r="Q2354" i="24" s="1"/>
  <c r="P2355" i="24"/>
  <c r="Q2355" i="24" s="1"/>
  <c r="P2356" i="24"/>
  <c r="Q2356" i="24" s="1"/>
  <c r="P2357" i="24"/>
  <c r="Q2357" i="24" s="1"/>
  <c r="P2358" i="24"/>
  <c r="Q2358" i="24" s="1"/>
  <c r="P2359" i="24"/>
  <c r="Q2359" i="24" s="1"/>
  <c r="P2360" i="24"/>
  <c r="Q2360" i="24" s="1"/>
  <c r="P2361" i="24"/>
  <c r="Q2361" i="24" s="1"/>
  <c r="P2362" i="24"/>
  <c r="Q2362" i="24" s="1"/>
  <c r="P2363" i="24"/>
  <c r="Q2363" i="24" s="1"/>
  <c r="P2364" i="24"/>
  <c r="Q2364" i="24" s="1"/>
  <c r="P2365" i="24"/>
  <c r="Q2365" i="24" s="1"/>
  <c r="P2366" i="24"/>
  <c r="Q2366" i="24" s="1"/>
  <c r="P2367" i="24"/>
  <c r="Q2367" i="24" s="1"/>
  <c r="P2368" i="24"/>
  <c r="Q2368" i="24" s="1"/>
  <c r="P2369" i="24"/>
  <c r="Q2369" i="24" s="1"/>
  <c r="P2370" i="24"/>
  <c r="Q2370" i="24" s="1"/>
  <c r="P1171" i="24"/>
  <c r="Q1171" i="24" s="1"/>
  <c r="N2" i="24"/>
  <c r="I374" i="19"/>
  <c r="I35" i="1"/>
  <c r="I34" i="1"/>
  <c r="I33" i="1"/>
  <c r="D14" i="1"/>
  <c r="E14" i="1"/>
  <c r="C14" i="1"/>
  <c r="I375" i="19"/>
  <c r="I373" i="19"/>
  <c r="D176" i="19"/>
  <c r="E176" i="19"/>
  <c r="C176" i="19"/>
  <c r="D10" i="18"/>
  <c r="E10" i="18"/>
  <c r="C10" i="18"/>
  <c r="I150" i="17"/>
  <c r="I147" i="17"/>
  <c r="I146" i="17"/>
  <c r="I145" i="17"/>
  <c r="D69" i="17"/>
  <c r="E69" i="17"/>
  <c r="C69" i="17"/>
  <c r="I123" i="15"/>
  <c r="I124" i="15"/>
  <c r="I122" i="15"/>
  <c r="D56" i="15"/>
  <c r="E56" i="15"/>
  <c r="C56" i="15"/>
  <c r="N325" i="25" l="1"/>
  <c r="N321" i="25"/>
  <c r="N317" i="25"/>
  <c r="N313" i="25"/>
  <c r="N309" i="25"/>
  <c r="N305" i="25"/>
  <c r="N301" i="25"/>
  <c r="N297" i="25"/>
  <c r="N293" i="25"/>
  <c r="N289" i="25"/>
  <c r="N285" i="25"/>
  <c r="N281" i="25"/>
  <c r="N277" i="25"/>
  <c r="N273" i="25"/>
  <c r="N269" i="25"/>
  <c r="N265" i="25"/>
  <c r="N261" i="25"/>
  <c r="N257" i="25"/>
  <c r="N253" i="25"/>
  <c r="N249" i="25"/>
  <c r="N245" i="25"/>
  <c r="N241" i="25"/>
  <c r="N237" i="25"/>
  <c r="N233" i="25"/>
  <c r="N229" i="25"/>
  <c r="N225" i="25"/>
  <c r="N221" i="25"/>
  <c r="N217" i="25"/>
  <c r="N213" i="25"/>
  <c r="N209" i="25"/>
  <c r="N205" i="25"/>
  <c r="N201" i="25"/>
  <c r="N197" i="25"/>
  <c r="N193" i="25"/>
  <c r="N189" i="25"/>
  <c r="N185" i="25"/>
  <c r="N181" i="25"/>
  <c r="N177" i="25"/>
  <c r="N173" i="25"/>
  <c r="N169" i="25"/>
  <c r="N165" i="25"/>
  <c r="N161" i="25"/>
  <c r="N157" i="25"/>
  <c r="N153" i="25"/>
  <c r="N149" i="25"/>
  <c r="N145" i="25"/>
  <c r="N141" i="25"/>
  <c r="N137" i="25"/>
  <c r="N133" i="25"/>
  <c r="N129" i="25"/>
  <c r="N125" i="25"/>
  <c r="N121" i="25"/>
  <c r="N117" i="25"/>
  <c r="N113" i="25"/>
  <c r="N109" i="25"/>
  <c r="N105" i="25"/>
  <c r="N101" i="25"/>
  <c r="N97" i="25"/>
  <c r="N93" i="25"/>
  <c r="N89" i="25"/>
  <c r="N85" i="25"/>
  <c r="N81" i="25"/>
  <c r="N77" i="25"/>
  <c r="N73" i="25"/>
  <c r="N69" i="25"/>
  <c r="N65" i="25"/>
  <c r="N61" i="25"/>
  <c r="N57" i="25"/>
  <c r="N53" i="25"/>
  <c r="N49" i="25"/>
  <c r="N45" i="25"/>
  <c r="N41" i="25"/>
  <c r="N37" i="25"/>
  <c r="N33" i="25"/>
  <c r="N29" i="25"/>
  <c r="N25" i="25"/>
  <c r="N21" i="25"/>
  <c r="N17" i="25"/>
  <c r="N13" i="25"/>
  <c r="N9" i="25"/>
  <c r="N5" i="25"/>
  <c r="O691" i="25"/>
  <c r="B230" i="28"/>
  <c r="D230" i="28" s="1"/>
  <c r="O1164" i="25"/>
  <c r="O1148" i="25"/>
  <c r="P1148" i="25" s="1"/>
  <c r="O1132" i="25"/>
  <c r="O1116" i="25"/>
  <c r="O1100" i="25"/>
  <c r="P1100" i="25" s="1"/>
  <c r="O1084" i="25"/>
  <c r="P1084" i="25" s="1"/>
  <c r="O1068" i="25"/>
  <c r="O1052" i="25"/>
  <c r="O1036" i="25"/>
  <c r="O1020" i="25"/>
  <c r="P1020" i="25" s="1"/>
  <c r="O1004" i="25"/>
  <c r="O988" i="25"/>
  <c r="O972" i="25"/>
  <c r="O956" i="25"/>
  <c r="P956" i="25" s="1"/>
  <c r="O940" i="25"/>
  <c r="O924" i="25"/>
  <c r="O908" i="25"/>
  <c r="P908" i="25" s="1"/>
  <c r="O892" i="25"/>
  <c r="P892" i="25" s="1"/>
  <c r="O876" i="25"/>
  <c r="O860" i="25"/>
  <c r="O844" i="25"/>
  <c r="O828" i="25"/>
  <c r="O812" i="25"/>
  <c r="O796" i="25"/>
  <c r="O776" i="25"/>
  <c r="P776" i="25" s="1"/>
  <c r="O755" i="25"/>
  <c r="P755" i="25" s="1"/>
  <c r="O733" i="25"/>
  <c r="O712" i="25"/>
  <c r="B568" i="28"/>
  <c r="D568" i="28" s="1"/>
  <c r="B875" i="28"/>
  <c r="D875" i="28" s="1"/>
  <c r="B1045" i="28"/>
  <c r="D1045" i="28" s="1"/>
  <c r="B1151" i="28"/>
  <c r="B1188" i="28"/>
  <c r="O13" i="25"/>
  <c r="P13" i="25" s="1"/>
  <c r="O31" i="25"/>
  <c r="O47" i="25"/>
  <c r="O63" i="25"/>
  <c r="P63" i="25" s="1"/>
  <c r="O79" i="25"/>
  <c r="P79" i="25" s="1"/>
  <c r="O95" i="25"/>
  <c r="O111" i="25"/>
  <c r="O127" i="25"/>
  <c r="O143" i="25"/>
  <c r="P143" i="25" s="1"/>
  <c r="O159" i="25"/>
  <c r="O175" i="25"/>
  <c r="O191" i="25"/>
  <c r="P191" i="25" s="1"/>
  <c r="O207" i="25"/>
  <c r="P207" i="25" s="1"/>
  <c r="O223" i="25"/>
  <c r="O239" i="25"/>
  <c r="O255" i="25"/>
  <c r="P255" i="25" s="1"/>
  <c r="O271" i="25"/>
  <c r="P271" i="25" s="1"/>
  <c r="O287" i="25"/>
  <c r="O303" i="25"/>
  <c r="O319" i="25"/>
  <c r="O329" i="25"/>
  <c r="P329" i="25" s="1"/>
  <c r="O340" i="25"/>
  <c r="O351" i="25"/>
  <c r="O360" i="25"/>
  <c r="O367" i="25"/>
  <c r="P367" i="25" s="1"/>
  <c r="O375" i="25"/>
  <c r="O381" i="25"/>
  <c r="O388" i="25"/>
  <c r="O396" i="25"/>
  <c r="P396" i="25" s="1"/>
  <c r="O403" i="25"/>
  <c r="O409" i="25"/>
  <c r="O417" i="25"/>
  <c r="O422" i="25"/>
  <c r="P422" i="25" s="1"/>
  <c r="O427" i="25"/>
  <c r="O433" i="25"/>
  <c r="O438" i="25"/>
  <c r="P438" i="25" s="1"/>
  <c r="O443" i="25"/>
  <c r="P443" i="25" s="1"/>
  <c r="O449" i="25"/>
  <c r="O454" i="25"/>
  <c r="O459" i="25"/>
  <c r="P459" i="25" s="1"/>
  <c r="O465" i="25"/>
  <c r="O470" i="25"/>
  <c r="O475" i="25"/>
  <c r="O481" i="25"/>
  <c r="P481" i="25" s="1"/>
  <c r="O486" i="25"/>
  <c r="P486" i="25" s="1"/>
  <c r="O491" i="25"/>
  <c r="O497" i="25"/>
  <c r="O502" i="25"/>
  <c r="O507" i="25"/>
  <c r="O513" i="25"/>
  <c r="O518" i="25"/>
  <c r="O523" i="25"/>
  <c r="O529" i="25"/>
  <c r="P529" i="25" s="1"/>
  <c r="O534" i="25"/>
  <c r="O539" i="25"/>
  <c r="O545" i="25"/>
  <c r="P545" i="25" s="1"/>
  <c r="O550" i="25"/>
  <c r="O555" i="25"/>
  <c r="O561" i="25"/>
  <c r="O566" i="25"/>
  <c r="P566" i="25" s="1"/>
  <c r="O571" i="25"/>
  <c r="O577" i="25"/>
  <c r="O582" i="25"/>
  <c r="O587" i="25"/>
  <c r="O593" i="25"/>
  <c r="O598" i="25"/>
  <c r="O603" i="25"/>
  <c r="O609" i="25"/>
  <c r="O614" i="25"/>
  <c r="O619" i="25"/>
  <c r="O626" i="25"/>
  <c r="O631" i="25"/>
  <c r="O636" i="25"/>
  <c r="P636" i="25" s="1"/>
  <c r="O642" i="25"/>
  <c r="O648" i="25"/>
  <c r="O653" i="25"/>
  <c r="O659" i="25"/>
  <c r="P659" i="25" s="1"/>
  <c r="O664" i="25"/>
  <c r="O669" i="25"/>
  <c r="O675" i="25"/>
  <c r="P675" i="25" s="1"/>
  <c r="O2" i="25"/>
  <c r="P2" i="25" s="1"/>
  <c r="O1160" i="25"/>
  <c r="O1144" i="25"/>
  <c r="O1128" i="25"/>
  <c r="P1128" i="25" s="1"/>
  <c r="O1112" i="25"/>
  <c r="P1112" i="25" s="1"/>
  <c r="O1096" i="25"/>
  <c r="O1080" i="25"/>
  <c r="O1064" i="25"/>
  <c r="O1048" i="25"/>
  <c r="P1048" i="25" s="1"/>
  <c r="O1032" i="25"/>
  <c r="O1016" i="25"/>
  <c r="O1000" i="25"/>
  <c r="P1000" i="25" s="1"/>
  <c r="O984" i="25"/>
  <c r="O968" i="25"/>
  <c r="O952" i="25"/>
  <c r="O936" i="25"/>
  <c r="P936" i="25" s="1"/>
  <c r="O920" i="25"/>
  <c r="P920" i="25" s="1"/>
  <c r="O904" i="25"/>
  <c r="O888" i="25"/>
  <c r="O872" i="25"/>
  <c r="P872" i="25" s="1"/>
  <c r="O856" i="25"/>
  <c r="P856" i="25" s="1"/>
  <c r="O840" i="25"/>
  <c r="O824" i="25"/>
  <c r="O808" i="25"/>
  <c r="O792" i="25"/>
  <c r="P792" i="25" s="1"/>
  <c r="O771" i="25"/>
  <c r="O749" i="25"/>
  <c r="O728" i="25"/>
  <c r="O707" i="25"/>
  <c r="P707" i="25" s="1"/>
  <c r="O685" i="25"/>
  <c r="O1172" i="25"/>
  <c r="O1156" i="25"/>
  <c r="P1156" i="25" s="1"/>
  <c r="O1140" i="25"/>
  <c r="P1140" i="25" s="1"/>
  <c r="O1124" i="25"/>
  <c r="O1108" i="25"/>
  <c r="O1092" i="25"/>
  <c r="O1076" i="25"/>
  <c r="P1076" i="25" s="1"/>
  <c r="O1060" i="25"/>
  <c r="O1044" i="25"/>
  <c r="O1028" i="25"/>
  <c r="P1028" i="25" s="1"/>
  <c r="O1012" i="25"/>
  <c r="P1012" i="25" s="1"/>
  <c r="O996" i="25"/>
  <c r="O980" i="25"/>
  <c r="O964" i="25"/>
  <c r="O948" i="25"/>
  <c r="P948" i="25" s="1"/>
  <c r="O932" i="25"/>
  <c r="O916" i="25"/>
  <c r="O900" i="25"/>
  <c r="O884" i="25"/>
  <c r="O868" i="25"/>
  <c r="O852" i="25"/>
  <c r="O836" i="25"/>
  <c r="P836" i="25" s="1"/>
  <c r="O820" i="25"/>
  <c r="P820" i="25" s="1"/>
  <c r="O804" i="25"/>
  <c r="O787" i="25"/>
  <c r="O765" i="25"/>
  <c r="P765" i="25" s="1"/>
  <c r="O744" i="25"/>
  <c r="P744" i="25" s="1"/>
  <c r="O723" i="25"/>
  <c r="O701" i="25"/>
  <c r="O680" i="25"/>
  <c r="O1168" i="25"/>
  <c r="P1168" i="25" s="1"/>
  <c r="O1152" i="25"/>
  <c r="O1136" i="25"/>
  <c r="O1120" i="25"/>
  <c r="O1104" i="25"/>
  <c r="P1104" i="25" s="1"/>
  <c r="O1088" i="25"/>
  <c r="O1072" i="25"/>
  <c r="O1056" i="25"/>
  <c r="P1056" i="25" s="1"/>
  <c r="O1040" i="25"/>
  <c r="P1040" i="25" s="1"/>
  <c r="O1024" i="25"/>
  <c r="O1008" i="25"/>
  <c r="O992" i="25"/>
  <c r="O976" i="25"/>
  <c r="P976" i="25" s="1"/>
  <c r="O960" i="25"/>
  <c r="O944" i="25"/>
  <c r="O928" i="25"/>
  <c r="O912" i="25"/>
  <c r="P912" i="25" s="1"/>
  <c r="O896" i="25"/>
  <c r="O880" i="25"/>
  <c r="O864" i="25"/>
  <c r="O848" i="25"/>
  <c r="P848" i="25" s="1"/>
  <c r="O832" i="25"/>
  <c r="O816" i="25"/>
  <c r="O800" i="25"/>
  <c r="P800" i="25" s="1"/>
  <c r="O781" i="25"/>
  <c r="P781" i="25" s="1"/>
  <c r="O760" i="25"/>
  <c r="O739" i="25"/>
  <c r="O717" i="25"/>
  <c r="P717" i="25" s="1"/>
  <c r="O696" i="25"/>
  <c r="P696" i="25" s="1"/>
  <c r="O1175" i="25"/>
  <c r="O1171" i="25"/>
  <c r="O1167" i="25"/>
  <c r="O1163" i="25"/>
  <c r="P1163" i="25" s="1"/>
  <c r="O1159" i="25"/>
  <c r="O1155" i="25"/>
  <c r="O1151" i="25"/>
  <c r="P1151" i="25" s="1"/>
  <c r="O1147" i="25"/>
  <c r="P1147" i="25" s="1"/>
  <c r="O1143" i="25"/>
  <c r="O1139" i="25"/>
  <c r="O1135" i="25"/>
  <c r="P1135" i="25" s="1"/>
  <c r="O1131" i="25"/>
  <c r="P1131" i="25" s="1"/>
  <c r="O1127" i="25"/>
  <c r="O1123" i="25"/>
  <c r="O1119" i="25"/>
  <c r="O1115" i="25"/>
  <c r="P1115" i="25" s="1"/>
  <c r="O1111" i="25"/>
  <c r="O1107" i="25"/>
  <c r="O1103" i="25"/>
  <c r="O1099" i="25"/>
  <c r="P1099" i="25" s="1"/>
  <c r="O1095" i="25"/>
  <c r="O1091" i="25"/>
  <c r="O1087" i="25"/>
  <c r="P1087" i="25" s="1"/>
  <c r="O1083" i="25"/>
  <c r="P1083" i="25" s="1"/>
  <c r="O1079" i="25"/>
  <c r="O1075" i="25"/>
  <c r="O1071" i="25"/>
  <c r="P1071" i="25" s="1"/>
  <c r="O1067" i="25"/>
  <c r="P1067" i="25" s="1"/>
  <c r="O1063" i="25"/>
  <c r="O1059" i="25"/>
  <c r="O1055" i="25"/>
  <c r="P1055" i="25" s="1"/>
  <c r="O1051" i="25"/>
  <c r="P1051" i="25" s="1"/>
  <c r="O1047" i="25"/>
  <c r="O1043" i="25"/>
  <c r="O1039" i="25"/>
  <c r="O1035" i="25"/>
  <c r="P1035" i="25" s="1"/>
  <c r="O1031" i="25"/>
  <c r="O1027" i="25"/>
  <c r="O1023" i="25"/>
  <c r="P1023" i="25" s="1"/>
  <c r="O1019" i="25"/>
  <c r="P1019" i="25" s="1"/>
  <c r="O1015" i="25"/>
  <c r="O1011" i="25"/>
  <c r="O1007" i="25"/>
  <c r="P1007" i="25" s="1"/>
  <c r="O1003" i="25"/>
  <c r="P1003" i="25" s="1"/>
  <c r="O999" i="25"/>
  <c r="O995" i="25"/>
  <c r="O991" i="25"/>
  <c r="P991" i="25" s="1"/>
  <c r="O987" i="25"/>
  <c r="P987" i="25" s="1"/>
  <c r="O983" i="25"/>
  <c r="O979" i="25"/>
  <c r="O975" i="25"/>
  <c r="O971" i="25"/>
  <c r="P971" i="25" s="1"/>
  <c r="O967" i="25"/>
  <c r="O963" i="25"/>
  <c r="O959" i="25"/>
  <c r="P959" i="25" s="1"/>
  <c r="O955" i="25"/>
  <c r="P955" i="25" s="1"/>
  <c r="O951" i="25"/>
  <c r="O947" i="25"/>
  <c r="O943" i="25"/>
  <c r="P943" i="25" s="1"/>
  <c r="O939" i="25"/>
  <c r="P939" i="25" s="1"/>
  <c r="O935" i="25"/>
  <c r="O931" i="25"/>
  <c r="O927" i="25"/>
  <c r="P927" i="25" s="1"/>
  <c r="O923" i="25"/>
  <c r="P923" i="25" s="1"/>
  <c r="O919" i="25"/>
  <c r="O915" i="25"/>
  <c r="O911" i="25"/>
  <c r="O907" i="25"/>
  <c r="P907" i="25" s="1"/>
  <c r="O903" i="25"/>
  <c r="O899" i="25"/>
  <c r="O895" i="25"/>
  <c r="P895" i="25" s="1"/>
  <c r="O891" i="25"/>
  <c r="P891" i="25" s="1"/>
  <c r="O887" i="25"/>
  <c r="O883" i="25"/>
  <c r="O879" i="25"/>
  <c r="P879" i="25" s="1"/>
  <c r="O875" i="25"/>
  <c r="P875" i="25" s="1"/>
  <c r="O871" i="25"/>
  <c r="O867" i="25"/>
  <c r="O863" i="25"/>
  <c r="P863" i="25" s="1"/>
  <c r="O859" i="25"/>
  <c r="P859" i="25" s="1"/>
  <c r="O855" i="25"/>
  <c r="O851" i="25"/>
  <c r="O847" i="25"/>
  <c r="O843" i="25"/>
  <c r="P843" i="25" s="1"/>
  <c r="O839" i="25"/>
  <c r="O835" i="25"/>
  <c r="O831" i="25"/>
  <c r="P831" i="25" s="1"/>
  <c r="O827" i="25"/>
  <c r="P827" i="25" s="1"/>
  <c r="O823" i="25"/>
  <c r="O819" i="25"/>
  <c r="O815" i="25"/>
  <c r="P815" i="25" s="1"/>
  <c r="O811" i="25"/>
  <c r="P811" i="25" s="1"/>
  <c r="O807" i="25"/>
  <c r="O803" i="25"/>
  <c r="O799" i="25"/>
  <c r="P799" i="25" s="1"/>
  <c r="O795" i="25"/>
  <c r="P795" i="25" s="1"/>
  <c r="O791" i="25"/>
  <c r="O785" i="25"/>
  <c r="O780" i="25"/>
  <c r="P780" i="25" s="1"/>
  <c r="O775" i="25"/>
  <c r="P775" i="25" s="1"/>
  <c r="O769" i="25"/>
  <c r="O764" i="25"/>
  <c r="O759" i="25"/>
  <c r="P759" i="25" s="1"/>
  <c r="O753" i="25"/>
  <c r="P753" i="25" s="1"/>
  <c r="O748" i="25"/>
  <c r="O743" i="25"/>
  <c r="O737" i="25"/>
  <c r="P737" i="25" s="1"/>
  <c r="O732" i="25"/>
  <c r="P732" i="25" s="1"/>
  <c r="O727" i="25"/>
  <c r="O721" i="25"/>
  <c r="O716" i="25"/>
  <c r="P716" i="25" s="1"/>
  <c r="O711" i="25"/>
  <c r="P711" i="25" s="1"/>
  <c r="O705" i="25"/>
  <c r="O700" i="25"/>
  <c r="O695" i="25"/>
  <c r="P695" i="25" s="1"/>
  <c r="O689" i="25"/>
  <c r="P689" i="25" s="1"/>
  <c r="O684" i="25"/>
  <c r="O679" i="25"/>
  <c r="O673" i="25"/>
  <c r="P673" i="25" s="1"/>
  <c r="O668" i="25"/>
  <c r="P668" i="25" s="1"/>
  <c r="O663" i="25"/>
  <c r="O657" i="25"/>
  <c r="O652" i="25"/>
  <c r="P652" i="25" s="1"/>
  <c r="O647" i="25"/>
  <c r="P647" i="25" s="1"/>
  <c r="O640" i="25"/>
  <c r="O635" i="25"/>
  <c r="O630" i="25"/>
  <c r="P630" i="25" s="1"/>
  <c r="O624" i="25"/>
  <c r="P624" i="25" s="1"/>
  <c r="O618" i="25"/>
  <c r="O613" i="25"/>
  <c r="O607" i="25"/>
  <c r="P607" i="25" s="1"/>
  <c r="O602" i="25"/>
  <c r="P602" i="25" s="1"/>
  <c r="O597" i="25"/>
  <c r="O591" i="25"/>
  <c r="O586" i="25"/>
  <c r="P586" i="25" s="1"/>
  <c r="O581" i="25"/>
  <c r="P581" i="25" s="1"/>
  <c r="O575" i="25"/>
  <c r="O570" i="25"/>
  <c r="O565" i="25"/>
  <c r="P565" i="25" s="1"/>
  <c r="O559" i="25"/>
  <c r="P559" i="25" s="1"/>
  <c r="O554" i="25"/>
  <c r="O549" i="25"/>
  <c r="O543" i="25"/>
  <c r="P543" i="25" s="1"/>
  <c r="O538" i="25"/>
  <c r="P538" i="25" s="1"/>
  <c r="O533" i="25"/>
  <c r="O527" i="25"/>
  <c r="O522" i="25"/>
  <c r="P522" i="25" s="1"/>
  <c r="O517" i="25"/>
  <c r="P517" i="25" s="1"/>
  <c r="O511" i="25"/>
  <c r="O506" i="25"/>
  <c r="O501" i="25"/>
  <c r="P501" i="25" s="1"/>
  <c r="O495" i="25"/>
  <c r="P495" i="25" s="1"/>
  <c r="O490" i="25"/>
  <c r="O485" i="25"/>
  <c r="O479" i="25"/>
  <c r="O474" i="25"/>
  <c r="P474" i="25" s="1"/>
  <c r="O469" i="25"/>
  <c r="O463" i="25"/>
  <c r="O458" i="25"/>
  <c r="O453" i="25"/>
  <c r="P453" i="25" s="1"/>
  <c r="O447" i="25"/>
  <c r="O442" i="25"/>
  <c r="O437" i="25"/>
  <c r="P437" i="25" s="1"/>
  <c r="O431" i="25"/>
  <c r="P431" i="25" s="1"/>
  <c r="O426" i="25"/>
  <c r="O421" i="25"/>
  <c r="O415" i="25"/>
  <c r="P415" i="25" s="1"/>
  <c r="O408" i="25"/>
  <c r="P408" i="25" s="1"/>
  <c r="O401" i="25"/>
  <c r="O393" i="25"/>
  <c r="O387" i="25"/>
  <c r="P387" i="25" s="1"/>
  <c r="O380" i="25"/>
  <c r="P380" i="25" s="1"/>
  <c r="O372" i="25"/>
  <c r="O365" i="25"/>
  <c r="O359" i="25"/>
  <c r="P359" i="25" s="1"/>
  <c r="O348" i="25"/>
  <c r="P348" i="25" s="1"/>
  <c r="O337" i="25"/>
  <c r="O327" i="25"/>
  <c r="O315" i="25"/>
  <c r="P315" i="25" s="1"/>
  <c r="O299" i="25"/>
  <c r="P299" i="25" s="1"/>
  <c r="O283" i="25"/>
  <c r="O267" i="25"/>
  <c r="O251" i="25"/>
  <c r="O235" i="25"/>
  <c r="P235" i="25" s="1"/>
  <c r="O219" i="25"/>
  <c r="O203" i="25"/>
  <c r="O187" i="25"/>
  <c r="O171" i="25"/>
  <c r="P171" i="25" s="1"/>
  <c r="O155" i="25"/>
  <c r="O139" i="25"/>
  <c r="O123" i="25"/>
  <c r="P123" i="25" s="1"/>
  <c r="O107" i="25"/>
  <c r="P107" i="25" s="1"/>
  <c r="O91" i="25"/>
  <c r="O75" i="25"/>
  <c r="O59" i="25"/>
  <c r="O43" i="25"/>
  <c r="P43" i="25" s="1"/>
  <c r="O27" i="25"/>
  <c r="O8" i="25"/>
  <c r="B1183" i="28"/>
  <c r="B1131" i="28"/>
  <c r="D1131" i="28" s="1"/>
  <c r="B1003" i="28"/>
  <c r="B833" i="28"/>
  <c r="D833" i="28" s="1"/>
  <c r="B435" i="28"/>
  <c r="D435" i="28" s="1"/>
  <c r="O1174" i="25"/>
  <c r="P1174" i="25" s="1"/>
  <c r="O1170" i="25"/>
  <c r="O1166" i="25"/>
  <c r="O1162" i="25"/>
  <c r="O1158" i="25"/>
  <c r="P1158" i="25" s="1"/>
  <c r="O1154" i="25"/>
  <c r="O1150" i="25"/>
  <c r="O1146" i="25"/>
  <c r="P1146" i="25" s="1"/>
  <c r="O1142" i="25"/>
  <c r="P1142" i="25" s="1"/>
  <c r="O1138" i="25"/>
  <c r="O1134" i="25"/>
  <c r="O1130" i="25"/>
  <c r="P1130" i="25" s="1"/>
  <c r="O1126" i="25"/>
  <c r="P1126" i="25" s="1"/>
  <c r="O1122" i="25"/>
  <c r="O1118" i="25"/>
  <c r="O1114" i="25"/>
  <c r="P1114" i="25" s="1"/>
  <c r="O1110" i="25"/>
  <c r="P1110" i="25" s="1"/>
  <c r="O1106" i="25"/>
  <c r="O1102" i="25"/>
  <c r="O1098" i="25"/>
  <c r="O1094" i="25"/>
  <c r="P1094" i="25" s="1"/>
  <c r="O1090" i="25"/>
  <c r="O1086" i="25"/>
  <c r="O1082" i="25"/>
  <c r="P1082" i="25" s="1"/>
  <c r="O1078" i="25"/>
  <c r="P1078" i="25" s="1"/>
  <c r="O1074" i="25"/>
  <c r="O1070" i="25"/>
  <c r="O1066" i="25"/>
  <c r="P1066" i="25" s="1"/>
  <c r="O1062" i="25"/>
  <c r="P1062" i="25" s="1"/>
  <c r="O1058" i="25"/>
  <c r="O1054" i="25"/>
  <c r="O1050" i="25"/>
  <c r="P1050" i="25" s="1"/>
  <c r="O1046" i="25"/>
  <c r="P1046" i="25" s="1"/>
  <c r="O1042" i="25"/>
  <c r="O1038" i="25"/>
  <c r="O1034" i="25"/>
  <c r="O1030" i="25"/>
  <c r="P1030" i="25" s="1"/>
  <c r="O1026" i="25"/>
  <c r="O1022" i="25"/>
  <c r="O1018" i="25"/>
  <c r="P1018" i="25" s="1"/>
  <c r="O1014" i="25"/>
  <c r="P1014" i="25" s="1"/>
  <c r="O1010" i="25"/>
  <c r="O1006" i="25"/>
  <c r="O1002" i="25"/>
  <c r="P1002" i="25" s="1"/>
  <c r="O998" i="25"/>
  <c r="P998" i="25" s="1"/>
  <c r="O994" i="25"/>
  <c r="O990" i="25"/>
  <c r="O986" i="25"/>
  <c r="P986" i="25" s="1"/>
  <c r="O982" i="25"/>
  <c r="P982" i="25" s="1"/>
  <c r="O978" i="25"/>
  <c r="O974" i="25"/>
  <c r="O970" i="25"/>
  <c r="O966" i="25"/>
  <c r="P966" i="25" s="1"/>
  <c r="O962" i="25"/>
  <c r="O958" i="25"/>
  <c r="O954" i="25"/>
  <c r="P954" i="25" s="1"/>
  <c r="O950" i="25"/>
  <c r="P950" i="25" s="1"/>
  <c r="O946" i="25"/>
  <c r="O942" i="25"/>
  <c r="O938" i="25"/>
  <c r="P938" i="25" s="1"/>
  <c r="O934" i="25"/>
  <c r="P934" i="25" s="1"/>
  <c r="O930" i="25"/>
  <c r="O926" i="25"/>
  <c r="O922" i="25"/>
  <c r="P922" i="25" s="1"/>
  <c r="O918" i="25"/>
  <c r="P918" i="25" s="1"/>
  <c r="O914" i="25"/>
  <c r="O910" i="25"/>
  <c r="O906" i="25"/>
  <c r="O902" i="25"/>
  <c r="P902" i="25" s="1"/>
  <c r="O898" i="25"/>
  <c r="O894" i="25"/>
  <c r="O890" i="25"/>
  <c r="P890" i="25" s="1"/>
  <c r="O886" i="25"/>
  <c r="P886" i="25" s="1"/>
  <c r="O882" i="25"/>
  <c r="O878" i="25"/>
  <c r="O874" i="25"/>
  <c r="P874" i="25" s="1"/>
  <c r="O870" i="25"/>
  <c r="P870" i="25" s="1"/>
  <c r="O866" i="25"/>
  <c r="O862" i="25"/>
  <c r="O858" i="25"/>
  <c r="P858" i="25" s="1"/>
  <c r="O854" i="25"/>
  <c r="P854" i="25" s="1"/>
  <c r="O850" i="25"/>
  <c r="O846" i="25"/>
  <c r="O842" i="25"/>
  <c r="O838" i="25"/>
  <c r="P838" i="25" s="1"/>
  <c r="O834" i="25"/>
  <c r="O830" i="25"/>
  <c r="O826" i="25"/>
  <c r="P826" i="25" s="1"/>
  <c r="O822" i="25"/>
  <c r="P822" i="25" s="1"/>
  <c r="O818" i="25"/>
  <c r="O814" i="25"/>
  <c r="O810" i="25"/>
  <c r="P810" i="25" s="1"/>
  <c r="O806" i="25"/>
  <c r="P806" i="25" s="1"/>
  <c r="O802" i="25"/>
  <c r="O798" i="25"/>
  <c r="O794" i="25"/>
  <c r="P794" i="25" s="1"/>
  <c r="O789" i="25"/>
  <c r="P789" i="25" s="1"/>
  <c r="O784" i="25"/>
  <c r="P784" i="25" s="1"/>
  <c r="O779" i="25"/>
  <c r="O773" i="25"/>
  <c r="O768" i="25"/>
  <c r="P768" i="25" s="1"/>
  <c r="O763" i="25"/>
  <c r="P763" i="25" s="1"/>
  <c r="O757" i="25"/>
  <c r="O752" i="25"/>
  <c r="P752" i="25" s="1"/>
  <c r="O747" i="25"/>
  <c r="P747" i="25" s="1"/>
  <c r="O741" i="25"/>
  <c r="P741" i="25" s="1"/>
  <c r="O736" i="25"/>
  <c r="O731" i="25"/>
  <c r="P731" i="25" s="1"/>
  <c r="O725" i="25"/>
  <c r="P725" i="25" s="1"/>
  <c r="O720" i="25"/>
  <c r="P720" i="25" s="1"/>
  <c r="O715" i="25"/>
  <c r="O709" i="25"/>
  <c r="P709" i="25" s="1"/>
  <c r="O704" i="25"/>
  <c r="P704" i="25" s="1"/>
  <c r="O699" i="25"/>
  <c r="P699" i="25" s="1"/>
  <c r="O693" i="25"/>
  <c r="O688" i="25"/>
  <c r="P688" i="25" s="1"/>
  <c r="O683" i="25"/>
  <c r="P683" i="25" s="1"/>
  <c r="O677" i="25"/>
  <c r="P677" i="25" s="1"/>
  <c r="O672" i="25"/>
  <c r="O667" i="25"/>
  <c r="O661" i="25"/>
  <c r="P661" i="25" s="1"/>
  <c r="O656" i="25"/>
  <c r="P656" i="25" s="1"/>
  <c r="O651" i="25"/>
  <c r="O645" i="25"/>
  <c r="P645" i="25" s="1"/>
  <c r="O639" i="25"/>
  <c r="P639" i="25" s="1"/>
  <c r="O634" i="25"/>
  <c r="P634" i="25" s="1"/>
  <c r="O628" i="25"/>
  <c r="O623" i="25"/>
  <c r="P623" i="25" s="1"/>
  <c r="O617" i="25"/>
  <c r="P617" i="25" s="1"/>
  <c r="O611" i="25"/>
  <c r="O606" i="25"/>
  <c r="O601" i="25"/>
  <c r="P601" i="25" s="1"/>
  <c r="O595" i="25"/>
  <c r="P595" i="25" s="1"/>
  <c r="O590" i="25"/>
  <c r="P590" i="25" s="1"/>
  <c r="O585" i="25"/>
  <c r="O579" i="25"/>
  <c r="P579" i="25" s="1"/>
  <c r="O574" i="25"/>
  <c r="P574" i="25" s="1"/>
  <c r="O569" i="25"/>
  <c r="P569" i="25" s="1"/>
  <c r="O563" i="25"/>
  <c r="O558" i="25"/>
  <c r="P558" i="25" s="1"/>
  <c r="O553" i="25"/>
  <c r="P553" i="25" s="1"/>
  <c r="O547" i="25"/>
  <c r="P547" i="25" s="1"/>
  <c r="O542" i="25"/>
  <c r="O537" i="25"/>
  <c r="P537" i="25" s="1"/>
  <c r="O531" i="25"/>
  <c r="P531" i="25" s="1"/>
  <c r="O526" i="25"/>
  <c r="P526" i="25" s="1"/>
  <c r="O521" i="25"/>
  <c r="O515" i="25"/>
  <c r="P515" i="25" s="1"/>
  <c r="O510" i="25"/>
  <c r="P510" i="25" s="1"/>
  <c r="O505" i="25"/>
  <c r="P505" i="25" s="1"/>
  <c r="O499" i="25"/>
  <c r="O494" i="25"/>
  <c r="P494" i="25" s="1"/>
  <c r="O489" i="25"/>
  <c r="P489" i="25" s="1"/>
  <c r="O483" i="25"/>
  <c r="P483" i="25" s="1"/>
  <c r="O478" i="25"/>
  <c r="O473" i="25"/>
  <c r="P473" i="25" s="1"/>
  <c r="O467" i="25"/>
  <c r="P467" i="25" s="1"/>
  <c r="O462" i="25"/>
  <c r="P462" i="25" s="1"/>
  <c r="O457" i="25"/>
  <c r="O451" i="25"/>
  <c r="O446" i="25"/>
  <c r="P446" i="25" s="1"/>
  <c r="O441" i="25"/>
  <c r="O435" i="25"/>
  <c r="O430" i="25"/>
  <c r="O425" i="25"/>
  <c r="P425" i="25" s="1"/>
  <c r="O419" i="25"/>
  <c r="P419" i="25" s="1"/>
  <c r="O413" i="25"/>
  <c r="O407" i="25"/>
  <c r="P407" i="25" s="1"/>
  <c r="O399" i="25"/>
  <c r="P399" i="25" s="1"/>
  <c r="O392" i="25"/>
  <c r="O385" i="25"/>
  <c r="O377" i="25"/>
  <c r="P377" i="25" s="1"/>
  <c r="O371" i="25"/>
  <c r="P371" i="25" s="1"/>
  <c r="O364" i="25"/>
  <c r="O356" i="25"/>
  <c r="O345" i="25"/>
  <c r="O335" i="25"/>
  <c r="O324" i="25"/>
  <c r="P324" i="25" s="1"/>
  <c r="O311" i="25"/>
  <c r="O295" i="25"/>
  <c r="P295" i="25" s="1"/>
  <c r="O279" i="25"/>
  <c r="P279" i="25" s="1"/>
  <c r="O263" i="25"/>
  <c r="O247" i="25"/>
  <c r="O231" i="25"/>
  <c r="P231" i="25" s="1"/>
  <c r="O215" i="25"/>
  <c r="P215" i="25" s="1"/>
  <c r="O199" i="25"/>
  <c r="P199" i="25" s="1"/>
  <c r="O183" i="25"/>
  <c r="O167" i="25"/>
  <c r="P167" i="25" s="1"/>
  <c r="O151" i="25"/>
  <c r="P151" i="25" s="1"/>
  <c r="O135" i="25"/>
  <c r="P135" i="25" s="1"/>
  <c r="O119" i="25"/>
  <c r="O103" i="25"/>
  <c r="P103" i="25" s="1"/>
  <c r="O87" i="25"/>
  <c r="P87" i="25" s="1"/>
  <c r="O71" i="25"/>
  <c r="P71" i="25" s="1"/>
  <c r="O55" i="25"/>
  <c r="O39" i="25"/>
  <c r="P39" i="25" s="1"/>
  <c r="O23" i="25"/>
  <c r="P23" i="25" s="1"/>
  <c r="O3" i="25"/>
  <c r="P3" i="25" s="1"/>
  <c r="B1172" i="28"/>
  <c r="B1109" i="28"/>
  <c r="D1109" i="28" s="1"/>
  <c r="B961" i="28"/>
  <c r="D961" i="28" s="1"/>
  <c r="B763" i="28"/>
  <c r="D763" i="28" s="1"/>
  <c r="B8" i="28"/>
  <c r="D8" i="28" s="1"/>
  <c r="B12" i="28"/>
  <c r="D12" i="28" s="1"/>
  <c r="B16" i="28"/>
  <c r="D16" i="28" s="1"/>
  <c r="B20" i="28"/>
  <c r="D20" i="28" s="1"/>
  <c r="B24" i="28"/>
  <c r="D24" i="28" s="1"/>
  <c r="B28" i="28"/>
  <c r="D28" i="28" s="1"/>
  <c r="B32" i="28"/>
  <c r="D32" i="28" s="1"/>
  <c r="B36" i="28"/>
  <c r="D36" i="28" s="1"/>
  <c r="B40" i="28"/>
  <c r="D40" i="28" s="1"/>
  <c r="B44" i="28"/>
  <c r="D44" i="28" s="1"/>
  <c r="B48" i="28"/>
  <c r="D48" i="28" s="1"/>
  <c r="B52" i="28"/>
  <c r="D52" i="28" s="1"/>
  <c r="B56" i="28"/>
  <c r="D56" i="28" s="1"/>
  <c r="B60" i="28"/>
  <c r="D60" i="28" s="1"/>
  <c r="B64" i="28"/>
  <c r="D64" i="28" s="1"/>
  <c r="B68" i="28"/>
  <c r="D68" i="28" s="1"/>
  <c r="B72" i="28"/>
  <c r="D72" i="28" s="1"/>
  <c r="B76" i="28"/>
  <c r="D76" i="28" s="1"/>
  <c r="B80" i="28"/>
  <c r="D80" i="28" s="1"/>
  <c r="B84" i="28"/>
  <c r="D84" i="28" s="1"/>
  <c r="B88" i="28"/>
  <c r="D88" i="28" s="1"/>
  <c r="B92" i="28"/>
  <c r="D92" i="28" s="1"/>
  <c r="B96" i="28"/>
  <c r="D96" i="28" s="1"/>
  <c r="B100" i="28"/>
  <c r="D100" i="28" s="1"/>
  <c r="B104" i="28"/>
  <c r="D104" i="28" s="1"/>
  <c r="B108" i="28"/>
  <c r="D108" i="28" s="1"/>
  <c r="B112" i="28"/>
  <c r="D112" i="28" s="1"/>
  <c r="B116" i="28"/>
  <c r="D116" i="28" s="1"/>
  <c r="B120" i="28"/>
  <c r="D120" i="28" s="1"/>
  <c r="B124" i="28"/>
  <c r="D124" i="28" s="1"/>
  <c r="B128" i="28"/>
  <c r="D128" i="28" s="1"/>
  <c r="B132" i="28"/>
  <c r="D132" i="28" s="1"/>
  <c r="B136" i="28"/>
  <c r="D136" i="28" s="1"/>
  <c r="B140" i="28"/>
  <c r="D140" i="28" s="1"/>
  <c r="B144" i="28"/>
  <c r="D144" i="28" s="1"/>
  <c r="B148" i="28"/>
  <c r="D148" i="28" s="1"/>
  <c r="B152" i="28"/>
  <c r="D152" i="28" s="1"/>
  <c r="B156" i="28"/>
  <c r="D156" i="28" s="1"/>
  <c r="B160" i="28"/>
  <c r="D160" i="28" s="1"/>
  <c r="B164" i="28"/>
  <c r="D164" i="28" s="1"/>
  <c r="B168" i="28"/>
  <c r="D168" i="28" s="1"/>
  <c r="B172" i="28"/>
  <c r="D172" i="28" s="1"/>
  <c r="B176" i="28"/>
  <c r="D176" i="28" s="1"/>
  <c r="B180" i="28"/>
  <c r="D180" i="28" s="1"/>
  <c r="B184" i="28"/>
  <c r="D184" i="28" s="1"/>
  <c r="B188" i="28"/>
  <c r="D188" i="28" s="1"/>
  <c r="B192" i="28"/>
  <c r="D192" i="28" s="1"/>
  <c r="B196" i="28"/>
  <c r="D196" i="28" s="1"/>
  <c r="B200" i="28"/>
  <c r="D200" i="28" s="1"/>
  <c r="B204" i="28"/>
  <c r="D204" i="28" s="1"/>
  <c r="B208" i="28"/>
  <c r="D208" i="28" s="1"/>
  <c r="B212" i="28"/>
  <c r="D212" i="28" s="1"/>
  <c r="B216" i="28"/>
  <c r="D216" i="28" s="1"/>
  <c r="B220" i="28"/>
  <c r="D220" i="28" s="1"/>
  <c r="B224" i="28"/>
  <c r="D224" i="28" s="1"/>
  <c r="B228" i="28"/>
  <c r="D228" i="28" s="1"/>
  <c r="B232" i="28"/>
  <c r="D232" i="28" s="1"/>
  <c r="B236" i="28"/>
  <c r="D236" i="28" s="1"/>
  <c r="B240" i="28"/>
  <c r="D240" i="28" s="1"/>
  <c r="B244" i="28"/>
  <c r="D244" i="28" s="1"/>
  <c r="B248" i="28"/>
  <c r="D248" i="28" s="1"/>
  <c r="B252" i="28"/>
  <c r="D252" i="28" s="1"/>
  <c r="B256" i="28"/>
  <c r="D256" i="28" s="1"/>
  <c r="B260" i="28"/>
  <c r="D260" i="28" s="1"/>
  <c r="B264" i="28"/>
  <c r="D264" i="28" s="1"/>
  <c r="B268" i="28"/>
  <c r="D268" i="28" s="1"/>
  <c r="B9" i="28"/>
  <c r="D9" i="28" s="1"/>
  <c r="B13" i="28"/>
  <c r="D13" i="28" s="1"/>
  <c r="B17" i="28"/>
  <c r="D17" i="28" s="1"/>
  <c r="B21" i="28"/>
  <c r="D21" i="28" s="1"/>
  <c r="B25" i="28"/>
  <c r="D25" i="28" s="1"/>
  <c r="B29" i="28"/>
  <c r="D29" i="28" s="1"/>
  <c r="B33" i="28"/>
  <c r="D33" i="28" s="1"/>
  <c r="B37" i="28"/>
  <c r="D37" i="28" s="1"/>
  <c r="B41" i="28"/>
  <c r="D41" i="28" s="1"/>
  <c r="B45" i="28"/>
  <c r="D45" i="28" s="1"/>
  <c r="B49" i="28"/>
  <c r="D49" i="28" s="1"/>
  <c r="B53" i="28"/>
  <c r="D53" i="28" s="1"/>
  <c r="B57" i="28"/>
  <c r="D57" i="28" s="1"/>
  <c r="B61" i="28"/>
  <c r="D61" i="28" s="1"/>
  <c r="B65" i="28"/>
  <c r="D65" i="28" s="1"/>
  <c r="B69" i="28"/>
  <c r="D69" i="28" s="1"/>
  <c r="B73" i="28"/>
  <c r="D73" i="28" s="1"/>
  <c r="B77" i="28"/>
  <c r="D77" i="28" s="1"/>
  <c r="B81" i="28"/>
  <c r="D81" i="28" s="1"/>
  <c r="B85" i="28"/>
  <c r="D85" i="28" s="1"/>
  <c r="B89" i="28"/>
  <c r="D89" i="28" s="1"/>
  <c r="B93" i="28"/>
  <c r="D93" i="28" s="1"/>
  <c r="B97" i="28"/>
  <c r="D97" i="28" s="1"/>
  <c r="B101" i="28"/>
  <c r="D101" i="28" s="1"/>
  <c r="B105" i="28"/>
  <c r="D105" i="28" s="1"/>
  <c r="B109" i="28"/>
  <c r="D109" i="28" s="1"/>
  <c r="B113" i="28"/>
  <c r="D113" i="28" s="1"/>
  <c r="B117" i="28"/>
  <c r="D117" i="28" s="1"/>
  <c r="B121" i="28"/>
  <c r="D121" i="28" s="1"/>
  <c r="B125" i="28"/>
  <c r="D125" i="28" s="1"/>
  <c r="B129" i="28"/>
  <c r="D129" i="28" s="1"/>
  <c r="B133" i="28"/>
  <c r="D133" i="28" s="1"/>
  <c r="B137" i="28"/>
  <c r="D137" i="28" s="1"/>
  <c r="B141" i="28"/>
  <c r="D141" i="28" s="1"/>
  <c r="B145" i="28"/>
  <c r="D145" i="28" s="1"/>
  <c r="B149" i="28"/>
  <c r="D149" i="28" s="1"/>
  <c r="B153" i="28"/>
  <c r="D153" i="28" s="1"/>
  <c r="B157" i="28"/>
  <c r="D157" i="28" s="1"/>
  <c r="B161" i="28"/>
  <c r="D161" i="28" s="1"/>
  <c r="B165" i="28"/>
  <c r="D165" i="28" s="1"/>
  <c r="B169" i="28"/>
  <c r="D169" i="28" s="1"/>
  <c r="B173" i="28"/>
  <c r="D173" i="28" s="1"/>
  <c r="B177" i="28"/>
  <c r="D177" i="28" s="1"/>
  <c r="B181" i="28"/>
  <c r="D181" i="28" s="1"/>
  <c r="B185" i="28"/>
  <c r="D185" i="28" s="1"/>
  <c r="B189" i="28"/>
  <c r="D189" i="28" s="1"/>
  <c r="B193" i="28"/>
  <c r="D193" i="28" s="1"/>
  <c r="B197" i="28"/>
  <c r="D197" i="28" s="1"/>
  <c r="B201" i="28"/>
  <c r="D201" i="28" s="1"/>
  <c r="B205" i="28"/>
  <c r="D205" i="28" s="1"/>
  <c r="B209" i="28"/>
  <c r="D209" i="28" s="1"/>
  <c r="B213" i="28"/>
  <c r="D213" i="28" s="1"/>
  <c r="B217" i="28"/>
  <c r="D217" i="28" s="1"/>
  <c r="B221" i="28"/>
  <c r="D221" i="28" s="1"/>
  <c r="B225" i="28"/>
  <c r="D225" i="28" s="1"/>
  <c r="B229" i="28"/>
  <c r="D229" i="28" s="1"/>
  <c r="B233" i="28"/>
  <c r="D233" i="28" s="1"/>
  <c r="B237" i="28"/>
  <c r="D237" i="28" s="1"/>
  <c r="B241" i="28"/>
  <c r="D241" i="28" s="1"/>
  <c r="B245" i="28"/>
  <c r="D245" i="28" s="1"/>
  <c r="B249" i="28"/>
  <c r="D249" i="28" s="1"/>
  <c r="B253" i="28"/>
  <c r="D253" i="28" s="1"/>
  <c r="B257" i="28"/>
  <c r="D257" i="28" s="1"/>
  <c r="B261" i="28"/>
  <c r="D261" i="28" s="1"/>
  <c r="B265" i="28"/>
  <c r="D265" i="28" s="1"/>
  <c r="B269" i="28"/>
  <c r="D269" i="28" s="1"/>
  <c r="B273" i="28"/>
  <c r="D273" i="28" s="1"/>
  <c r="B277" i="28"/>
  <c r="D277" i="28" s="1"/>
  <c r="B281" i="28"/>
  <c r="D281" i="28" s="1"/>
  <c r="B285" i="28"/>
  <c r="D285" i="28" s="1"/>
  <c r="B289" i="28"/>
  <c r="D289" i="28" s="1"/>
  <c r="B293" i="28"/>
  <c r="D293" i="28" s="1"/>
  <c r="B297" i="28"/>
  <c r="D297" i="28" s="1"/>
  <c r="B301" i="28"/>
  <c r="D301" i="28" s="1"/>
  <c r="B305" i="28"/>
  <c r="D305" i="28" s="1"/>
  <c r="B309" i="28"/>
  <c r="D309" i="28" s="1"/>
  <c r="B313" i="28"/>
  <c r="D313" i="28" s="1"/>
  <c r="B317" i="28"/>
  <c r="D317" i="28" s="1"/>
  <c r="B321" i="28"/>
  <c r="B325" i="28"/>
  <c r="D325" i="28" s="1"/>
  <c r="B15" i="28"/>
  <c r="D15" i="28" s="1"/>
  <c r="B23" i="28"/>
  <c r="D23" i="28" s="1"/>
  <c r="B31" i="28"/>
  <c r="D31" i="28" s="1"/>
  <c r="B39" i="28"/>
  <c r="D39" i="28" s="1"/>
  <c r="B47" i="28"/>
  <c r="D47" i="28" s="1"/>
  <c r="B55" i="28"/>
  <c r="D55" i="28" s="1"/>
  <c r="B63" i="28"/>
  <c r="D63" i="28" s="1"/>
  <c r="B71" i="28"/>
  <c r="D71" i="28" s="1"/>
  <c r="B79" i="28"/>
  <c r="D79" i="28" s="1"/>
  <c r="B87" i="28"/>
  <c r="D87" i="28" s="1"/>
  <c r="B95" i="28"/>
  <c r="D95" i="28" s="1"/>
  <c r="B103" i="28"/>
  <c r="D103" i="28" s="1"/>
  <c r="B111" i="28"/>
  <c r="D111" i="28" s="1"/>
  <c r="B119" i="28"/>
  <c r="D119" i="28" s="1"/>
  <c r="B127" i="28"/>
  <c r="D127" i="28" s="1"/>
  <c r="B135" i="28"/>
  <c r="D135" i="28" s="1"/>
  <c r="B143" i="28"/>
  <c r="D143" i="28" s="1"/>
  <c r="B151" i="28"/>
  <c r="D151" i="28" s="1"/>
  <c r="B159" i="28"/>
  <c r="D159" i="28" s="1"/>
  <c r="B167" i="28"/>
  <c r="D167" i="28" s="1"/>
  <c r="B175" i="28"/>
  <c r="D175" i="28" s="1"/>
  <c r="B183" i="28"/>
  <c r="D183" i="28" s="1"/>
  <c r="B191" i="28"/>
  <c r="D191" i="28" s="1"/>
  <c r="B199" i="28"/>
  <c r="D199" i="28" s="1"/>
  <c r="B207" i="28"/>
  <c r="D207" i="28" s="1"/>
  <c r="B215" i="28"/>
  <c r="D215" i="28" s="1"/>
  <c r="B223" i="28"/>
  <c r="D223" i="28" s="1"/>
  <c r="B231" i="28"/>
  <c r="D231" i="28" s="1"/>
  <c r="B239" i="28"/>
  <c r="D239" i="28" s="1"/>
  <c r="B247" i="28"/>
  <c r="D247" i="28" s="1"/>
  <c r="B255" i="28"/>
  <c r="D255" i="28" s="1"/>
  <c r="B263" i="28"/>
  <c r="D263" i="28" s="1"/>
  <c r="B271" i="28"/>
  <c r="D271" i="28" s="1"/>
  <c r="B276" i="28"/>
  <c r="D276" i="28" s="1"/>
  <c r="B282" i="28"/>
  <c r="D282" i="28" s="1"/>
  <c r="B287" i="28"/>
  <c r="D287" i="28" s="1"/>
  <c r="B292" i="28"/>
  <c r="D292" i="28" s="1"/>
  <c r="B298" i="28"/>
  <c r="D298" i="28" s="1"/>
  <c r="B303" i="28"/>
  <c r="D303" i="28" s="1"/>
  <c r="B308" i="28"/>
  <c r="D308" i="28" s="1"/>
  <c r="B314" i="28"/>
  <c r="D314" i="28" s="1"/>
  <c r="B319" i="28"/>
  <c r="D319" i="28" s="1"/>
  <c r="B324" i="28"/>
  <c r="D324" i="28" s="1"/>
  <c r="B329" i="28"/>
  <c r="D329" i="28" s="1"/>
  <c r="B333" i="28"/>
  <c r="D333" i="28" s="1"/>
  <c r="B337" i="28"/>
  <c r="D337" i="28" s="1"/>
  <c r="B341" i="28"/>
  <c r="D341" i="28" s="1"/>
  <c r="B345" i="28"/>
  <c r="D345" i="28" s="1"/>
  <c r="B349" i="28"/>
  <c r="D349" i="28" s="1"/>
  <c r="B353" i="28"/>
  <c r="D353" i="28" s="1"/>
  <c r="B357" i="28"/>
  <c r="D357" i="28" s="1"/>
  <c r="B361" i="28"/>
  <c r="D361" i="28" s="1"/>
  <c r="B365" i="28"/>
  <c r="D365" i="28" s="1"/>
  <c r="B369" i="28"/>
  <c r="D369" i="28" s="1"/>
  <c r="B373" i="28"/>
  <c r="D373" i="28" s="1"/>
  <c r="B377" i="28"/>
  <c r="D377" i="28" s="1"/>
  <c r="B381" i="28"/>
  <c r="D381" i="28" s="1"/>
  <c r="B385" i="28"/>
  <c r="D385" i="28" s="1"/>
  <c r="B389" i="28"/>
  <c r="D389" i="28" s="1"/>
  <c r="B393" i="28"/>
  <c r="D393" i="28" s="1"/>
  <c r="B397" i="28"/>
  <c r="D397" i="28" s="1"/>
  <c r="B401" i="28"/>
  <c r="D401" i="28" s="1"/>
  <c r="B405" i="28"/>
  <c r="D405" i="28" s="1"/>
  <c r="B409" i="28"/>
  <c r="D409" i="28" s="1"/>
  <c r="B413" i="28"/>
  <c r="D413" i="28" s="1"/>
  <c r="B417" i="28"/>
  <c r="D417" i="28" s="1"/>
  <c r="B421" i="28"/>
  <c r="D421" i="28" s="1"/>
  <c r="B425" i="28"/>
  <c r="D425" i="28" s="1"/>
  <c r="B429" i="28"/>
  <c r="D429" i="28" s="1"/>
  <c r="B433" i="28"/>
  <c r="D433" i="28" s="1"/>
  <c r="B437" i="28"/>
  <c r="D437" i="28" s="1"/>
  <c r="B441" i="28"/>
  <c r="D441" i="28" s="1"/>
  <c r="B445" i="28"/>
  <c r="D445" i="28" s="1"/>
  <c r="B449" i="28"/>
  <c r="D449" i="28" s="1"/>
  <c r="B453" i="28"/>
  <c r="D453" i="28" s="1"/>
  <c r="B457" i="28"/>
  <c r="D457" i="28" s="1"/>
  <c r="B461" i="28"/>
  <c r="D461" i="28" s="1"/>
  <c r="B465" i="28"/>
  <c r="D465" i="28" s="1"/>
  <c r="B469" i="28"/>
  <c r="D469" i="28" s="1"/>
  <c r="B473" i="28"/>
  <c r="D473" i="28" s="1"/>
  <c r="B477" i="28"/>
  <c r="D477" i="28" s="1"/>
  <c r="B481" i="28"/>
  <c r="D481" i="28" s="1"/>
  <c r="B485" i="28"/>
  <c r="D485" i="28" s="1"/>
  <c r="B489" i="28"/>
  <c r="D489" i="28" s="1"/>
  <c r="B10" i="28"/>
  <c r="D10" i="28" s="1"/>
  <c r="B18" i="28"/>
  <c r="D18" i="28" s="1"/>
  <c r="B26" i="28"/>
  <c r="D26" i="28" s="1"/>
  <c r="B34" i="28"/>
  <c r="D34" i="28" s="1"/>
  <c r="B42" i="28"/>
  <c r="D42" i="28" s="1"/>
  <c r="B50" i="28"/>
  <c r="D50" i="28" s="1"/>
  <c r="B58" i="28"/>
  <c r="D58" i="28" s="1"/>
  <c r="B66" i="28"/>
  <c r="D66" i="28" s="1"/>
  <c r="B74" i="28"/>
  <c r="D74" i="28" s="1"/>
  <c r="B82" i="28"/>
  <c r="D82" i="28" s="1"/>
  <c r="B90" i="28"/>
  <c r="D90" i="28" s="1"/>
  <c r="B98" i="28"/>
  <c r="D98" i="28" s="1"/>
  <c r="B106" i="28"/>
  <c r="D106" i="28" s="1"/>
  <c r="B114" i="28"/>
  <c r="D114" i="28" s="1"/>
  <c r="B122" i="28"/>
  <c r="D122" i="28" s="1"/>
  <c r="B130" i="28"/>
  <c r="D130" i="28" s="1"/>
  <c r="B138" i="28"/>
  <c r="D138" i="28" s="1"/>
  <c r="B146" i="28"/>
  <c r="D146" i="28" s="1"/>
  <c r="B154" i="28"/>
  <c r="D154" i="28" s="1"/>
  <c r="B162" i="28"/>
  <c r="D162" i="28" s="1"/>
  <c r="B170" i="28"/>
  <c r="D170" i="28" s="1"/>
  <c r="B178" i="28"/>
  <c r="D178" i="28" s="1"/>
  <c r="B186" i="28"/>
  <c r="D186" i="28" s="1"/>
  <c r="B194" i="28"/>
  <c r="D194" i="28" s="1"/>
  <c r="B202" i="28"/>
  <c r="D202" i="28" s="1"/>
  <c r="B210" i="28"/>
  <c r="D210" i="28" s="1"/>
  <c r="B218" i="28"/>
  <c r="D218" i="28" s="1"/>
  <c r="B226" i="28"/>
  <c r="D226" i="28" s="1"/>
  <c r="B234" i="28"/>
  <c r="D234" i="28" s="1"/>
  <c r="B242" i="28"/>
  <c r="D242" i="28" s="1"/>
  <c r="B250" i="28"/>
  <c r="D250" i="28" s="1"/>
  <c r="B258" i="28"/>
  <c r="D258" i="28" s="1"/>
  <c r="B266" i="28"/>
  <c r="D266" i="28" s="1"/>
  <c r="B272" i="28"/>
  <c r="D272" i="28" s="1"/>
  <c r="B278" i="28"/>
  <c r="D278" i="28" s="1"/>
  <c r="B283" i="28"/>
  <c r="D283" i="28" s="1"/>
  <c r="B288" i="28"/>
  <c r="D288" i="28" s="1"/>
  <c r="B294" i="28"/>
  <c r="D294" i="28" s="1"/>
  <c r="B299" i="28"/>
  <c r="D299" i="28" s="1"/>
  <c r="B304" i="28"/>
  <c r="D304" i="28" s="1"/>
  <c r="B310" i="28"/>
  <c r="D310" i="28" s="1"/>
  <c r="B315" i="28"/>
  <c r="D315" i="28" s="1"/>
  <c r="B320" i="28"/>
  <c r="D320" i="28" s="1"/>
  <c r="B326" i="28"/>
  <c r="D326" i="28" s="1"/>
  <c r="B330" i="28"/>
  <c r="D330" i="28" s="1"/>
  <c r="B334" i="28"/>
  <c r="D334" i="28" s="1"/>
  <c r="B338" i="28"/>
  <c r="D338" i="28" s="1"/>
  <c r="B342" i="28"/>
  <c r="D342" i="28" s="1"/>
  <c r="B346" i="28"/>
  <c r="D346" i="28" s="1"/>
  <c r="B350" i="28"/>
  <c r="D350" i="28" s="1"/>
  <c r="B354" i="28"/>
  <c r="D354" i="28" s="1"/>
  <c r="B358" i="28"/>
  <c r="D358" i="28" s="1"/>
  <c r="B362" i="28"/>
  <c r="D362" i="28" s="1"/>
  <c r="B366" i="28"/>
  <c r="D366" i="28" s="1"/>
  <c r="B370" i="28"/>
  <c r="D370" i="28" s="1"/>
  <c r="B374" i="28"/>
  <c r="D374" i="28" s="1"/>
  <c r="B378" i="28"/>
  <c r="D378" i="28" s="1"/>
  <c r="B382" i="28"/>
  <c r="D382" i="28" s="1"/>
  <c r="B386" i="28"/>
  <c r="D386" i="28" s="1"/>
  <c r="B390" i="28"/>
  <c r="D390" i="28" s="1"/>
  <c r="B394" i="28"/>
  <c r="D394" i="28" s="1"/>
  <c r="B398" i="28"/>
  <c r="D398" i="28" s="1"/>
  <c r="B402" i="28"/>
  <c r="D402" i="28" s="1"/>
  <c r="B406" i="28"/>
  <c r="D406" i="28" s="1"/>
  <c r="B410" i="28"/>
  <c r="D410" i="28" s="1"/>
  <c r="B414" i="28"/>
  <c r="D414" i="28" s="1"/>
  <c r="B418" i="28"/>
  <c r="D418" i="28" s="1"/>
  <c r="B422" i="28"/>
  <c r="D422" i="28" s="1"/>
  <c r="B426" i="28"/>
  <c r="D426" i="28" s="1"/>
  <c r="B430" i="28"/>
  <c r="D430" i="28" s="1"/>
  <c r="B434" i="28"/>
  <c r="D434" i="28" s="1"/>
  <c r="B438" i="28"/>
  <c r="D438" i="28" s="1"/>
  <c r="B442" i="28"/>
  <c r="D442" i="28" s="1"/>
  <c r="B446" i="28"/>
  <c r="D446" i="28" s="1"/>
  <c r="B450" i="28"/>
  <c r="D450" i="28" s="1"/>
  <c r="B454" i="28"/>
  <c r="D454" i="28" s="1"/>
  <c r="B458" i="28"/>
  <c r="D458" i="28" s="1"/>
  <c r="B462" i="28"/>
  <c r="D462" i="28" s="1"/>
  <c r="B466" i="28"/>
  <c r="D466" i="28" s="1"/>
  <c r="B470" i="28"/>
  <c r="D470" i="28" s="1"/>
  <c r="B474" i="28"/>
  <c r="D474" i="28" s="1"/>
  <c r="B478" i="28"/>
  <c r="D478" i="28" s="1"/>
  <c r="B482" i="28"/>
  <c r="D482" i="28" s="1"/>
  <c r="B486" i="28"/>
  <c r="D486" i="28" s="1"/>
  <c r="B490" i="28"/>
  <c r="D490" i="28" s="1"/>
  <c r="B494" i="28"/>
  <c r="D494" i="28" s="1"/>
  <c r="B498" i="28"/>
  <c r="D498" i="28" s="1"/>
  <c r="B502" i="28"/>
  <c r="D502" i="28" s="1"/>
  <c r="B506" i="28"/>
  <c r="D506" i="28" s="1"/>
  <c r="B510" i="28"/>
  <c r="D510" i="28" s="1"/>
  <c r="B514" i="28"/>
  <c r="D514" i="28" s="1"/>
  <c r="B518" i="28"/>
  <c r="D518" i="28" s="1"/>
  <c r="B522" i="28"/>
  <c r="D522" i="28" s="1"/>
  <c r="B526" i="28"/>
  <c r="D526" i="28" s="1"/>
  <c r="B530" i="28"/>
  <c r="D530" i="28" s="1"/>
  <c r="B534" i="28"/>
  <c r="D534" i="28" s="1"/>
  <c r="B538" i="28"/>
  <c r="D538" i="28" s="1"/>
  <c r="B542" i="28"/>
  <c r="D542" i="28" s="1"/>
  <c r="B546" i="28"/>
  <c r="D546" i="28" s="1"/>
  <c r="B550" i="28"/>
  <c r="D550" i="28" s="1"/>
  <c r="B554" i="28"/>
  <c r="D554" i="28" s="1"/>
  <c r="B558" i="28"/>
  <c r="D558" i="28" s="1"/>
  <c r="B562" i="28"/>
  <c r="D562" i="28" s="1"/>
  <c r="B566" i="28"/>
  <c r="D566" i="28" s="1"/>
  <c r="B570" i="28"/>
  <c r="D570" i="28" s="1"/>
  <c r="B574" i="28"/>
  <c r="D574" i="28" s="1"/>
  <c r="B578" i="28"/>
  <c r="D578" i="28" s="1"/>
  <c r="B582" i="28"/>
  <c r="D582" i="28" s="1"/>
  <c r="B586" i="28"/>
  <c r="D586" i="28" s="1"/>
  <c r="B590" i="28"/>
  <c r="D590" i="28" s="1"/>
  <c r="B594" i="28"/>
  <c r="D594" i="28" s="1"/>
  <c r="B598" i="28"/>
  <c r="D598" i="28" s="1"/>
  <c r="B602" i="28"/>
  <c r="D602" i="28" s="1"/>
  <c r="B606" i="28"/>
  <c r="D606" i="28" s="1"/>
  <c r="B610" i="28"/>
  <c r="D610" i="28" s="1"/>
  <c r="B614" i="28"/>
  <c r="D614" i="28" s="1"/>
  <c r="B618" i="28"/>
  <c r="D618" i="28" s="1"/>
  <c r="B622" i="28"/>
  <c r="B626" i="28"/>
  <c r="D626" i="28" s="1"/>
  <c r="B630" i="28"/>
  <c r="D630" i="28" s="1"/>
  <c r="B634" i="28"/>
  <c r="D634" i="28" s="1"/>
  <c r="B638" i="28"/>
  <c r="D638" i="28" s="1"/>
  <c r="B642" i="28"/>
  <c r="D642" i="28" s="1"/>
  <c r="B646" i="28"/>
  <c r="D646" i="28" s="1"/>
  <c r="B650" i="28"/>
  <c r="D650" i="28" s="1"/>
  <c r="B654" i="28"/>
  <c r="D654" i="28" s="1"/>
  <c r="B658" i="28"/>
  <c r="D658" i="28" s="1"/>
  <c r="B662" i="28"/>
  <c r="D662" i="28" s="1"/>
  <c r="B666" i="28"/>
  <c r="D666" i="28" s="1"/>
  <c r="B14" i="28"/>
  <c r="D14" i="28" s="1"/>
  <c r="B30" i="28"/>
  <c r="D30" i="28" s="1"/>
  <c r="B46" i="28"/>
  <c r="D46" i="28" s="1"/>
  <c r="B62" i="28"/>
  <c r="D62" i="28" s="1"/>
  <c r="B78" i="28"/>
  <c r="B94" i="28"/>
  <c r="D94" i="28" s="1"/>
  <c r="B110" i="28"/>
  <c r="D110" i="28" s="1"/>
  <c r="B126" i="28"/>
  <c r="D126" i="28" s="1"/>
  <c r="B142" i="28"/>
  <c r="D142" i="28" s="1"/>
  <c r="B158" i="28"/>
  <c r="D158" i="28" s="1"/>
  <c r="B174" i="28"/>
  <c r="D174" i="28" s="1"/>
  <c r="B190" i="28"/>
  <c r="D190" i="28" s="1"/>
  <c r="B206" i="28"/>
  <c r="D206" i="28" s="1"/>
  <c r="B222" i="28"/>
  <c r="D222" i="28" s="1"/>
  <c r="B238" i="28"/>
  <c r="D238" i="28" s="1"/>
  <c r="B254" i="28"/>
  <c r="D254" i="28" s="1"/>
  <c r="B270" i="28"/>
  <c r="D270" i="28" s="1"/>
  <c r="B280" i="28"/>
  <c r="D280" i="28" s="1"/>
  <c r="B291" i="28"/>
  <c r="D291" i="28" s="1"/>
  <c r="B302" i="28"/>
  <c r="D302" i="28" s="1"/>
  <c r="B312" i="28"/>
  <c r="D312" i="28" s="1"/>
  <c r="B323" i="28"/>
  <c r="D323" i="28" s="1"/>
  <c r="B332" i="28"/>
  <c r="D332" i="28" s="1"/>
  <c r="B340" i="28"/>
  <c r="D340" i="28" s="1"/>
  <c r="B348" i="28"/>
  <c r="D348" i="28" s="1"/>
  <c r="B356" i="28"/>
  <c r="D356" i="28" s="1"/>
  <c r="B364" i="28"/>
  <c r="D364" i="28" s="1"/>
  <c r="B372" i="28"/>
  <c r="D372" i="28" s="1"/>
  <c r="B380" i="28"/>
  <c r="D380" i="28" s="1"/>
  <c r="B388" i="28"/>
  <c r="D388" i="28" s="1"/>
  <c r="B396" i="28"/>
  <c r="D396" i="28" s="1"/>
  <c r="B404" i="28"/>
  <c r="D404" i="28" s="1"/>
  <c r="B412" i="28"/>
  <c r="D412" i="28" s="1"/>
  <c r="B420" i="28"/>
  <c r="D420" i="28" s="1"/>
  <c r="B428" i="28"/>
  <c r="D428" i="28" s="1"/>
  <c r="B436" i="28"/>
  <c r="D436" i="28" s="1"/>
  <c r="B444" i="28"/>
  <c r="D444" i="28" s="1"/>
  <c r="B452" i="28"/>
  <c r="D452" i="28" s="1"/>
  <c r="B460" i="28"/>
  <c r="D460" i="28" s="1"/>
  <c r="B468" i="28"/>
  <c r="D468" i="28" s="1"/>
  <c r="B476" i="28"/>
  <c r="D476" i="28" s="1"/>
  <c r="B484" i="28"/>
  <c r="D484" i="28" s="1"/>
  <c r="B492" i="28"/>
  <c r="D492" i="28" s="1"/>
  <c r="B497" i="28"/>
  <c r="D497" i="28" s="1"/>
  <c r="B503" i="28"/>
  <c r="D503" i="28" s="1"/>
  <c r="B508" i="28"/>
  <c r="D508" i="28" s="1"/>
  <c r="B513" i="28"/>
  <c r="D513" i="28" s="1"/>
  <c r="B519" i="28"/>
  <c r="D519" i="28" s="1"/>
  <c r="B524" i="28"/>
  <c r="D524" i="28" s="1"/>
  <c r="B529" i="28"/>
  <c r="D529" i="28" s="1"/>
  <c r="B535" i="28"/>
  <c r="D535" i="28" s="1"/>
  <c r="B540" i="28"/>
  <c r="D540" i="28" s="1"/>
  <c r="B545" i="28"/>
  <c r="D545" i="28" s="1"/>
  <c r="B551" i="28"/>
  <c r="D551" i="28" s="1"/>
  <c r="B556" i="28"/>
  <c r="D556" i="28" s="1"/>
  <c r="B561" i="28"/>
  <c r="D561" i="28" s="1"/>
  <c r="B567" i="28"/>
  <c r="D567" i="28" s="1"/>
  <c r="B572" i="28"/>
  <c r="D572" i="28" s="1"/>
  <c r="B577" i="28"/>
  <c r="D577" i="28" s="1"/>
  <c r="B583" i="28"/>
  <c r="D583" i="28" s="1"/>
  <c r="B588" i="28"/>
  <c r="D588" i="28" s="1"/>
  <c r="B593" i="28"/>
  <c r="D593" i="28" s="1"/>
  <c r="B599" i="28"/>
  <c r="D599" i="28" s="1"/>
  <c r="B604" i="28"/>
  <c r="D604" i="28" s="1"/>
  <c r="B609" i="28"/>
  <c r="D609" i="28" s="1"/>
  <c r="B615" i="28"/>
  <c r="D615" i="28" s="1"/>
  <c r="B620" i="28"/>
  <c r="B625" i="28"/>
  <c r="D625" i="28" s="1"/>
  <c r="B631" i="28"/>
  <c r="D631" i="28" s="1"/>
  <c r="B636" i="28"/>
  <c r="D636" i="28" s="1"/>
  <c r="B641" i="28"/>
  <c r="D641" i="28" s="1"/>
  <c r="B647" i="28"/>
  <c r="D647" i="28" s="1"/>
  <c r="B652" i="28"/>
  <c r="D652" i="28" s="1"/>
  <c r="B657" i="28"/>
  <c r="D657" i="28" s="1"/>
  <c r="B663" i="28"/>
  <c r="D663" i="28" s="1"/>
  <c r="B668" i="28"/>
  <c r="D668" i="28" s="1"/>
  <c r="B672" i="28"/>
  <c r="D672" i="28" s="1"/>
  <c r="B676" i="28"/>
  <c r="D676" i="28" s="1"/>
  <c r="B680" i="28"/>
  <c r="D680" i="28" s="1"/>
  <c r="B684" i="28"/>
  <c r="D684" i="28" s="1"/>
  <c r="B688" i="28"/>
  <c r="D688" i="28" s="1"/>
  <c r="B692" i="28"/>
  <c r="D692" i="28" s="1"/>
  <c r="B696" i="28"/>
  <c r="D696" i="28" s="1"/>
  <c r="B700" i="28"/>
  <c r="D700" i="28" s="1"/>
  <c r="B704" i="28"/>
  <c r="D704" i="28" s="1"/>
  <c r="B708" i="28"/>
  <c r="D708" i="28" s="1"/>
  <c r="B712" i="28"/>
  <c r="D712" i="28" s="1"/>
  <c r="B716" i="28"/>
  <c r="D716" i="28" s="1"/>
  <c r="B720" i="28"/>
  <c r="D720" i="28" s="1"/>
  <c r="B724" i="28"/>
  <c r="D724" i="28" s="1"/>
  <c r="B728" i="28"/>
  <c r="D728" i="28" s="1"/>
  <c r="B732" i="28"/>
  <c r="D732" i="28" s="1"/>
  <c r="B736" i="28"/>
  <c r="D736" i="28" s="1"/>
  <c r="B740" i="28"/>
  <c r="D740" i="28" s="1"/>
  <c r="B744" i="28"/>
  <c r="D744" i="28" s="1"/>
  <c r="B748" i="28"/>
  <c r="D748" i="28" s="1"/>
  <c r="B752" i="28"/>
  <c r="D752" i="28" s="1"/>
  <c r="B756" i="28"/>
  <c r="D756" i="28" s="1"/>
  <c r="B760" i="28"/>
  <c r="D760" i="28" s="1"/>
  <c r="B764" i="28"/>
  <c r="D764" i="28" s="1"/>
  <c r="B768" i="28"/>
  <c r="D768" i="28" s="1"/>
  <c r="B772" i="28"/>
  <c r="D772" i="28" s="1"/>
  <c r="B776" i="28"/>
  <c r="D776" i="28" s="1"/>
  <c r="B780" i="28"/>
  <c r="D780" i="28" s="1"/>
  <c r="B784" i="28"/>
  <c r="D784" i="28" s="1"/>
  <c r="B788" i="28"/>
  <c r="D788" i="28" s="1"/>
  <c r="B792" i="28"/>
  <c r="D792" i="28" s="1"/>
  <c r="B796" i="28"/>
  <c r="D796" i="28" s="1"/>
  <c r="B800" i="28"/>
  <c r="D800" i="28" s="1"/>
  <c r="B804" i="28"/>
  <c r="D804" i="28" s="1"/>
  <c r="B808" i="28"/>
  <c r="D808" i="28" s="1"/>
  <c r="B812" i="28"/>
  <c r="D812" i="28" s="1"/>
  <c r="B816" i="28"/>
  <c r="D816" i="28" s="1"/>
  <c r="B820" i="28"/>
  <c r="D820" i="28" s="1"/>
  <c r="B824" i="28"/>
  <c r="D824" i="28" s="1"/>
  <c r="B828" i="28"/>
  <c r="D828" i="28" s="1"/>
  <c r="B832" i="28"/>
  <c r="D832" i="28" s="1"/>
  <c r="B836" i="28"/>
  <c r="D836" i="28" s="1"/>
  <c r="B840" i="28"/>
  <c r="D840" i="28" s="1"/>
  <c r="B844" i="28"/>
  <c r="D844" i="28" s="1"/>
  <c r="B848" i="28"/>
  <c r="D848" i="28" s="1"/>
  <c r="B852" i="28"/>
  <c r="D852" i="28" s="1"/>
  <c r="B856" i="28"/>
  <c r="D856" i="28" s="1"/>
  <c r="B860" i="28"/>
  <c r="D860" i="28" s="1"/>
  <c r="B864" i="28"/>
  <c r="D864" i="28" s="1"/>
  <c r="B868" i="28"/>
  <c r="D868" i="28" s="1"/>
  <c r="B872" i="28"/>
  <c r="D872" i="28" s="1"/>
  <c r="B876" i="28"/>
  <c r="D876" i="28" s="1"/>
  <c r="B880" i="28"/>
  <c r="D880" i="28" s="1"/>
  <c r="B884" i="28"/>
  <c r="D884" i="28" s="1"/>
  <c r="B888" i="28"/>
  <c r="D888" i="28" s="1"/>
  <c r="B892" i="28"/>
  <c r="D892" i="28" s="1"/>
  <c r="B896" i="28"/>
  <c r="D896" i="28" s="1"/>
  <c r="B900" i="28"/>
  <c r="D900" i="28" s="1"/>
  <c r="B904" i="28"/>
  <c r="D904" i="28" s="1"/>
  <c r="B908" i="28"/>
  <c r="D908" i="28" s="1"/>
  <c r="B912" i="28"/>
  <c r="D912" i="28" s="1"/>
  <c r="B916" i="28"/>
  <c r="D916" i="28" s="1"/>
  <c r="B920" i="28"/>
  <c r="D920" i="28" s="1"/>
  <c r="B924" i="28"/>
  <c r="D924" i="28" s="1"/>
  <c r="B928" i="28"/>
  <c r="D928" i="28" s="1"/>
  <c r="B932" i="28"/>
  <c r="D932" i="28" s="1"/>
  <c r="B936" i="28"/>
  <c r="D936" i="28" s="1"/>
  <c r="B940" i="28"/>
  <c r="D940" i="28" s="1"/>
  <c r="B944" i="28"/>
  <c r="D944" i="28" s="1"/>
  <c r="B948" i="28"/>
  <c r="D948" i="28" s="1"/>
  <c r="B952" i="28"/>
  <c r="D952" i="28" s="1"/>
  <c r="B956" i="28"/>
  <c r="D956" i="28" s="1"/>
  <c r="B960" i="28"/>
  <c r="D960" i="28" s="1"/>
  <c r="B964" i="28"/>
  <c r="D964" i="28" s="1"/>
  <c r="B968" i="28"/>
  <c r="D968" i="28" s="1"/>
  <c r="B972" i="28"/>
  <c r="D972" i="28" s="1"/>
  <c r="B976" i="28"/>
  <c r="D976" i="28" s="1"/>
  <c r="B980" i="28"/>
  <c r="B984" i="28"/>
  <c r="D984" i="28" s="1"/>
  <c r="B988" i="28"/>
  <c r="D988" i="28" s="1"/>
  <c r="B992" i="28"/>
  <c r="D992" i="28" s="1"/>
  <c r="B996" i="28"/>
  <c r="D996" i="28" s="1"/>
  <c r="B1000" i="28"/>
  <c r="D1000" i="28" s="1"/>
  <c r="B1004" i="28"/>
  <c r="D1004" i="28" s="1"/>
  <c r="B1008" i="28"/>
  <c r="D1008" i="28" s="1"/>
  <c r="B1012" i="28"/>
  <c r="D1012" i="28" s="1"/>
  <c r="B1016" i="28"/>
  <c r="D1016" i="28" s="1"/>
  <c r="B1020" i="28"/>
  <c r="D1020" i="28" s="1"/>
  <c r="B1024" i="28"/>
  <c r="D1024" i="28" s="1"/>
  <c r="B1028" i="28"/>
  <c r="D1028" i="28" s="1"/>
  <c r="B1032" i="28"/>
  <c r="D1032" i="28" s="1"/>
  <c r="B1036" i="28"/>
  <c r="D1036" i="28" s="1"/>
  <c r="B1040" i="28"/>
  <c r="D1040" i="28" s="1"/>
  <c r="B22" i="28"/>
  <c r="D22" i="28" s="1"/>
  <c r="B43" i="28"/>
  <c r="D43" i="28" s="1"/>
  <c r="B67" i="28"/>
  <c r="D67" i="28" s="1"/>
  <c r="B86" i="28"/>
  <c r="D86" i="28" s="1"/>
  <c r="B107" i="28"/>
  <c r="D107" i="28" s="1"/>
  <c r="B131" i="28"/>
  <c r="D131" i="28" s="1"/>
  <c r="B150" i="28"/>
  <c r="D150" i="28" s="1"/>
  <c r="B171" i="28"/>
  <c r="D171" i="28" s="1"/>
  <c r="B195" i="28"/>
  <c r="D195" i="28" s="1"/>
  <c r="B214" i="28"/>
  <c r="D214" i="28" s="1"/>
  <c r="B235" i="28"/>
  <c r="D235" i="28" s="1"/>
  <c r="B259" i="28"/>
  <c r="D259" i="28" s="1"/>
  <c r="B275" i="28"/>
  <c r="D275" i="28" s="1"/>
  <c r="B290" i="28"/>
  <c r="D290" i="28" s="1"/>
  <c r="B306" i="28"/>
  <c r="D306" i="28" s="1"/>
  <c r="B318" i="28"/>
  <c r="D318" i="28" s="1"/>
  <c r="B331" i="28"/>
  <c r="D331" i="28" s="1"/>
  <c r="B343" i="28"/>
  <c r="D343" i="28" s="1"/>
  <c r="B352" i="28"/>
  <c r="D352" i="28" s="1"/>
  <c r="B363" i="28"/>
  <c r="D363" i="28" s="1"/>
  <c r="B375" i="28"/>
  <c r="D375" i="28" s="1"/>
  <c r="B384" i="28"/>
  <c r="D384" i="28" s="1"/>
  <c r="B395" i="28"/>
  <c r="D395" i="28" s="1"/>
  <c r="B407" i="28"/>
  <c r="D407" i="28" s="1"/>
  <c r="B416" i="28"/>
  <c r="D416" i="28" s="1"/>
  <c r="B427" i="28"/>
  <c r="D427" i="28" s="1"/>
  <c r="B439" i="28"/>
  <c r="D439" i="28" s="1"/>
  <c r="B448" i="28"/>
  <c r="D448" i="28" s="1"/>
  <c r="B459" i="28"/>
  <c r="D459" i="28" s="1"/>
  <c r="B471" i="28"/>
  <c r="D471" i="28" s="1"/>
  <c r="B480" i="28"/>
  <c r="D480" i="28" s="1"/>
  <c r="B491" i="28"/>
  <c r="D491" i="28" s="1"/>
  <c r="B499" i="28"/>
  <c r="D499" i="28" s="1"/>
  <c r="B505" i="28"/>
  <c r="D505" i="28" s="1"/>
  <c r="B512" i="28"/>
  <c r="D512" i="28" s="1"/>
  <c r="B520" i="28"/>
  <c r="D520" i="28" s="1"/>
  <c r="B527" i="28"/>
  <c r="D527" i="28" s="1"/>
  <c r="B533" i="28"/>
  <c r="D533" i="28" s="1"/>
  <c r="B541" i="28"/>
  <c r="D541" i="28" s="1"/>
  <c r="B548" i="28"/>
  <c r="D548" i="28" s="1"/>
  <c r="B555" i="28"/>
  <c r="D555" i="28" s="1"/>
  <c r="B563" i="28"/>
  <c r="D563" i="28" s="1"/>
  <c r="B569" i="28"/>
  <c r="B576" i="28"/>
  <c r="D576" i="28" s="1"/>
  <c r="B584" i="28"/>
  <c r="D584" i="28" s="1"/>
  <c r="B591" i="28"/>
  <c r="D591" i="28" s="1"/>
  <c r="B597" i="28"/>
  <c r="D597" i="28" s="1"/>
  <c r="B605" i="28"/>
  <c r="D605" i="28" s="1"/>
  <c r="B612" i="28"/>
  <c r="D612" i="28" s="1"/>
  <c r="B619" i="28"/>
  <c r="D619" i="28" s="1"/>
  <c r="B627" i="28"/>
  <c r="D627" i="28" s="1"/>
  <c r="B633" i="28"/>
  <c r="D633" i="28" s="1"/>
  <c r="B640" i="28"/>
  <c r="D640" i="28" s="1"/>
  <c r="B648" i="28"/>
  <c r="D648" i="28" s="1"/>
  <c r="B655" i="28"/>
  <c r="D655" i="28" s="1"/>
  <c r="B661" i="28"/>
  <c r="D661" i="28" s="1"/>
  <c r="B669" i="28"/>
  <c r="D669" i="28" s="1"/>
  <c r="B674" i="28"/>
  <c r="D674" i="28" s="1"/>
  <c r="B679" i="28"/>
  <c r="D679" i="28" s="1"/>
  <c r="B685" i="28"/>
  <c r="D685" i="28" s="1"/>
  <c r="B690" i="28"/>
  <c r="D690" i="28" s="1"/>
  <c r="B695" i="28"/>
  <c r="D695" i="28" s="1"/>
  <c r="B701" i="28"/>
  <c r="D701" i="28" s="1"/>
  <c r="B706" i="28"/>
  <c r="D706" i="28" s="1"/>
  <c r="B711" i="28"/>
  <c r="D711" i="28" s="1"/>
  <c r="B717" i="28"/>
  <c r="D717" i="28" s="1"/>
  <c r="B722" i="28"/>
  <c r="D722" i="28" s="1"/>
  <c r="B727" i="28"/>
  <c r="D727" i="28" s="1"/>
  <c r="B733" i="28"/>
  <c r="D733" i="28" s="1"/>
  <c r="B738" i="28"/>
  <c r="D738" i="28" s="1"/>
  <c r="B743" i="28"/>
  <c r="D743" i="28" s="1"/>
  <c r="B749" i="28"/>
  <c r="D749" i="28" s="1"/>
  <c r="B754" i="28"/>
  <c r="D754" i="28" s="1"/>
  <c r="B759" i="28"/>
  <c r="D759" i="28" s="1"/>
  <c r="B765" i="28"/>
  <c r="D765" i="28" s="1"/>
  <c r="B770" i="28"/>
  <c r="D770" i="28" s="1"/>
  <c r="B775" i="28"/>
  <c r="D775" i="28" s="1"/>
  <c r="B781" i="28"/>
  <c r="D781" i="28" s="1"/>
  <c r="B786" i="28"/>
  <c r="D786" i="28" s="1"/>
  <c r="B791" i="28"/>
  <c r="D791" i="28" s="1"/>
  <c r="B797" i="28"/>
  <c r="D797" i="28" s="1"/>
  <c r="B802" i="28"/>
  <c r="D802" i="28" s="1"/>
  <c r="B807" i="28"/>
  <c r="D807" i="28" s="1"/>
  <c r="B813" i="28"/>
  <c r="D813" i="28" s="1"/>
  <c r="B818" i="28"/>
  <c r="D818" i="28" s="1"/>
  <c r="B823" i="28"/>
  <c r="D823" i="28" s="1"/>
  <c r="B829" i="28"/>
  <c r="D829" i="28" s="1"/>
  <c r="B834" i="28"/>
  <c r="D834" i="28" s="1"/>
  <c r="B839" i="28"/>
  <c r="D839" i="28" s="1"/>
  <c r="B845" i="28"/>
  <c r="D845" i="28" s="1"/>
  <c r="B850" i="28"/>
  <c r="D850" i="28" s="1"/>
  <c r="B855" i="28"/>
  <c r="D855" i="28" s="1"/>
  <c r="B861" i="28"/>
  <c r="D861" i="28" s="1"/>
  <c r="B866" i="28"/>
  <c r="D866" i="28" s="1"/>
  <c r="B871" i="28"/>
  <c r="B877" i="28"/>
  <c r="D877" i="28" s="1"/>
  <c r="B882" i="28"/>
  <c r="D882" i="28" s="1"/>
  <c r="B887" i="28"/>
  <c r="D887" i="28" s="1"/>
  <c r="B893" i="28"/>
  <c r="D893" i="28" s="1"/>
  <c r="B898" i="28"/>
  <c r="D898" i="28" s="1"/>
  <c r="B903" i="28"/>
  <c r="D903" i="28" s="1"/>
  <c r="B909" i="28"/>
  <c r="D909" i="28" s="1"/>
  <c r="B914" i="28"/>
  <c r="D914" i="28" s="1"/>
  <c r="B919" i="28"/>
  <c r="D919" i="28" s="1"/>
  <c r="B925" i="28"/>
  <c r="D925" i="28" s="1"/>
  <c r="B930" i="28"/>
  <c r="D930" i="28" s="1"/>
  <c r="B935" i="28"/>
  <c r="D935" i="28" s="1"/>
  <c r="B941" i="28"/>
  <c r="D941" i="28" s="1"/>
  <c r="B946" i="28"/>
  <c r="D946" i="28" s="1"/>
  <c r="B951" i="28"/>
  <c r="D951" i="28" s="1"/>
  <c r="B957" i="28"/>
  <c r="D957" i="28" s="1"/>
  <c r="B962" i="28"/>
  <c r="D962" i="28" s="1"/>
  <c r="B967" i="28"/>
  <c r="D967" i="28" s="1"/>
  <c r="B973" i="28"/>
  <c r="D973" i="28" s="1"/>
  <c r="B978" i="28"/>
  <c r="D978" i="28" s="1"/>
  <c r="B983" i="28"/>
  <c r="D983" i="28" s="1"/>
  <c r="B989" i="28"/>
  <c r="D989" i="28" s="1"/>
  <c r="B994" i="28"/>
  <c r="D994" i="28" s="1"/>
  <c r="B999" i="28"/>
  <c r="D999" i="28" s="1"/>
  <c r="B1005" i="28"/>
  <c r="D1005" i="28" s="1"/>
  <c r="B1010" i="28"/>
  <c r="D1010" i="28" s="1"/>
  <c r="B1015" i="28"/>
  <c r="B1021" i="28"/>
  <c r="D1021" i="28" s="1"/>
  <c r="B1026" i="28"/>
  <c r="D1026" i="28" s="1"/>
  <c r="B1031" i="28"/>
  <c r="B1037" i="28"/>
  <c r="D1037" i="28" s="1"/>
  <c r="B1042" i="28"/>
  <c r="D1042" i="28" s="1"/>
  <c r="B1046" i="28"/>
  <c r="D1046" i="28" s="1"/>
  <c r="B1050" i="28"/>
  <c r="D1050" i="28" s="1"/>
  <c r="B1054" i="28"/>
  <c r="D1054" i="28" s="1"/>
  <c r="B1058" i="28"/>
  <c r="D1058" i="28" s="1"/>
  <c r="B1062" i="28"/>
  <c r="D1062" i="28" s="1"/>
  <c r="B1066" i="28"/>
  <c r="D1066" i="28" s="1"/>
  <c r="B1070" i="28"/>
  <c r="D1070" i="28" s="1"/>
  <c r="B1074" i="28"/>
  <c r="D1074" i="28" s="1"/>
  <c r="B1078" i="28"/>
  <c r="D1078" i="28" s="1"/>
  <c r="B1082" i="28"/>
  <c r="D1082" i="28" s="1"/>
  <c r="B1086" i="28"/>
  <c r="D1086" i="28" s="1"/>
  <c r="B1090" i="28"/>
  <c r="D1090" i="28" s="1"/>
  <c r="B1094" i="28"/>
  <c r="D1094" i="28" s="1"/>
  <c r="B1098" i="28"/>
  <c r="D1098" i="28" s="1"/>
  <c r="B1102" i="28"/>
  <c r="D1102" i="28" s="1"/>
  <c r="B1106" i="28"/>
  <c r="D1106" i="28" s="1"/>
  <c r="B1110" i="28"/>
  <c r="D1110" i="28" s="1"/>
  <c r="B1114" i="28"/>
  <c r="B1118" i="28"/>
  <c r="B1122" i="28"/>
  <c r="D1122" i="28" s="1"/>
  <c r="B1126" i="28"/>
  <c r="D1126" i="28" s="1"/>
  <c r="B1130" i="28"/>
  <c r="B1134" i="28"/>
  <c r="B1138" i="28"/>
  <c r="D1138" i="28" s="1"/>
  <c r="B1142" i="28"/>
  <c r="D1142" i="28" s="1"/>
  <c r="B1146" i="28"/>
  <c r="B1150" i="28"/>
  <c r="B1154" i="28"/>
  <c r="D1154" i="28" s="1"/>
  <c r="B1158" i="28"/>
  <c r="D1158" i="28" s="1"/>
  <c r="B1162" i="28"/>
  <c r="B1166" i="28"/>
  <c r="B1170" i="28"/>
  <c r="D1170" i="28" s="1"/>
  <c r="B1174" i="28"/>
  <c r="D1174" i="28" s="1"/>
  <c r="B1178" i="28"/>
  <c r="B1182" i="28"/>
  <c r="B1186" i="28"/>
  <c r="D1186" i="28" s="1"/>
  <c r="B1190" i="28"/>
  <c r="B1194" i="28"/>
  <c r="O621" i="25"/>
  <c r="P621" i="25" s="1"/>
  <c r="O6" i="25"/>
  <c r="P6" i="25" s="1"/>
  <c r="O10" i="25"/>
  <c r="P10" i="25" s="1"/>
  <c r="O14" i="25"/>
  <c r="O18" i="25"/>
  <c r="P18" i="25" s="1"/>
  <c r="B27" i="28"/>
  <c r="D27" i="28" s="1"/>
  <c r="B51" i="28"/>
  <c r="D51" i="28" s="1"/>
  <c r="B70" i="28"/>
  <c r="D70" i="28" s="1"/>
  <c r="B91" i="28"/>
  <c r="D91" i="28" s="1"/>
  <c r="B115" i="28"/>
  <c r="D115" i="28" s="1"/>
  <c r="B134" i="28"/>
  <c r="D134" i="28" s="1"/>
  <c r="B155" i="28"/>
  <c r="D155" i="28" s="1"/>
  <c r="B179" i="28"/>
  <c r="D179" i="28" s="1"/>
  <c r="B198" i="28"/>
  <c r="D198" i="28" s="1"/>
  <c r="B219" i="28"/>
  <c r="D219" i="28" s="1"/>
  <c r="B243" i="28"/>
  <c r="D243" i="28" s="1"/>
  <c r="B262" i="28"/>
  <c r="D262" i="28" s="1"/>
  <c r="B279" i="28"/>
  <c r="D279" i="28" s="1"/>
  <c r="B295" i="28"/>
  <c r="D295" i="28" s="1"/>
  <c r="B307" i="28"/>
  <c r="D307" i="28" s="1"/>
  <c r="B322" i="28"/>
  <c r="D322" i="28" s="1"/>
  <c r="B335" i="28"/>
  <c r="D335" i="28" s="1"/>
  <c r="B344" i="28"/>
  <c r="D344" i="28" s="1"/>
  <c r="B355" i="28"/>
  <c r="D355" i="28" s="1"/>
  <c r="B367" i="28"/>
  <c r="D367" i="28" s="1"/>
  <c r="B376" i="28"/>
  <c r="D376" i="28" s="1"/>
  <c r="B387" i="28"/>
  <c r="D387" i="28" s="1"/>
  <c r="B399" i="28"/>
  <c r="D399" i="28" s="1"/>
  <c r="B408" i="28"/>
  <c r="D408" i="28" s="1"/>
  <c r="B419" i="28"/>
  <c r="D419" i="28" s="1"/>
  <c r="B431" i="28"/>
  <c r="D431" i="28" s="1"/>
  <c r="B440" i="28"/>
  <c r="D440" i="28" s="1"/>
  <c r="B451" i="28"/>
  <c r="D451" i="28" s="1"/>
  <c r="B463" i="28"/>
  <c r="D463" i="28" s="1"/>
  <c r="B472" i="28"/>
  <c r="D472" i="28" s="1"/>
  <c r="B483" i="28"/>
  <c r="D483" i="28" s="1"/>
  <c r="B493" i="28"/>
  <c r="D493" i="28" s="1"/>
  <c r="B500" i="28"/>
  <c r="D500" i="28" s="1"/>
  <c r="B507" i="28"/>
  <c r="D507" i="28" s="1"/>
  <c r="B515" i="28"/>
  <c r="D515" i="28" s="1"/>
  <c r="B521" i="28"/>
  <c r="B528" i="28"/>
  <c r="D528" i="28" s="1"/>
  <c r="B536" i="28"/>
  <c r="D536" i="28" s="1"/>
  <c r="B543" i="28"/>
  <c r="D543" i="28" s="1"/>
  <c r="B549" i="28"/>
  <c r="D549" i="28" s="1"/>
  <c r="B557" i="28"/>
  <c r="D557" i="28" s="1"/>
  <c r="B564" i="28"/>
  <c r="D564" i="28" s="1"/>
  <c r="B571" i="28"/>
  <c r="D571" i="28" s="1"/>
  <c r="B579" i="28"/>
  <c r="D579" i="28" s="1"/>
  <c r="B585" i="28"/>
  <c r="D585" i="28" s="1"/>
  <c r="B592" i="28"/>
  <c r="D592" i="28" s="1"/>
  <c r="B600" i="28"/>
  <c r="D600" i="28" s="1"/>
  <c r="B607" i="28"/>
  <c r="D607" i="28" s="1"/>
  <c r="B613" i="28"/>
  <c r="D613" i="28" s="1"/>
  <c r="B621" i="28"/>
  <c r="D621" i="28" s="1"/>
  <c r="B628" i="28"/>
  <c r="D628" i="28" s="1"/>
  <c r="B635" i="28"/>
  <c r="D635" i="28" s="1"/>
  <c r="B643" i="28"/>
  <c r="D643" i="28" s="1"/>
  <c r="B649" i="28"/>
  <c r="D649" i="28" s="1"/>
  <c r="B656" i="28"/>
  <c r="D656" i="28" s="1"/>
  <c r="B664" i="28"/>
  <c r="D664" i="28" s="1"/>
  <c r="B670" i="28"/>
  <c r="D670" i="28" s="1"/>
  <c r="B675" i="28"/>
  <c r="D675" i="28" s="1"/>
  <c r="B681" i="28"/>
  <c r="D681" i="28" s="1"/>
  <c r="B686" i="28"/>
  <c r="D686" i="28" s="1"/>
  <c r="B691" i="28"/>
  <c r="D691" i="28" s="1"/>
  <c r="B697" i="28"/>
  <c r="D697" i="28" s="1"/>
  <c r="B702" i="28"/>
  <c r="D702" i="28" s="1"/>
  <c r="B707" i="28"/>
  <c r="D707" i="28" s="1"/>
  <c r="B713" i="28"/>
  <c r="D713" i="28" s="1"/>
  <c r="B718" i="28"/>
  <c r="D718" i="28" s="1"/>
  <c r="B723" i="28"/>
  <c r="D723" i="28" s="1"/>
  <c r="B729" i="28"/>
  <c r="D729" i="28" s="1"/>
  <c r="B734" i="28"/>
  <c r="D734" i="28" s="1"/>
  <c r="B739" i="28"/>
  <c r="D739" i="28" s="1"/>
  <c r="B745" i="28"/>
  <c r="D745" i="28" s="1"/>
  <c r="B750" i="28"/>
  <c r="D750" i="28" s="1"/>
  <c r="B755" i="28"/>
  <c r="D755" i="28" s="1"/>
  <c r="B761" i="28"/>
  <c r="D761" i="28" s="1"/>
  <c r="B766" i="28"/>
  <c r="D766" i="28" s="1"/>
  <c r="B771" i="28"/>
  <c r="D771" i="28" s="1"/>
  <c r="B777" i="28"/>
  <c r="D777" i="28" s="1"/>
  <c r="B782" i="28"/>
  <c r="D782" i="28" s="1"/>
  <c r="B787" i="28"/>
  <c r="D787" i="28" s="1"/>
  <c r="B793" i="28"/>
  <c r="D793" i="28" s="1"/>
  <c r="B798" i="28"/>
  <c r="D798" i="28" s="1"/>
  <c r="B803" i="28"/>
  <c r="D803" i="28" s="1"/>
  <c r="B809" i="28"/>
  <c r="D809" i="28" s="1"/>
  <c r="B814" i="28"/>
  <c r="D814" i="28" s="1"/>
  <c r="B819" i="28"/>
  <c r="D819" i="28" s="1"/>
  <c r="B825" i="28"/>
  <c r="D825" i="28" s="1"/>
  <c r="B830" i="28"/>
  <c r="D830" i="28" s="1"/>
  <c r="B835" i="28"/>
  <c r="D835" i="28" s="1"/>
  <c r="B841" i="28"/>
  <c r="D841" i="28" s="1"/>
  <c r="B846" i="28"/>
  <c r="D846" i="28" s="1"/>
  <c r="B851" i="28"/>
  <c r="D851" i="28" s="1"/>
  <c r="B857" i="28"/>
  <c r="D857" i="28" s="1"/>
  <c r="B862" i="28"/>
  <c r="D862" i="28" s="1"/>
  <c r="B867" i="28"/>
  <c r="D867" i="28" s="1"/>
  <c r="B873" i="28"/>
  <c r="D873" i="28" s="1"/>
  <c r="B878" i="28"/>
  <c r="D878" i="28" s="1"/>
  <c r="B883" i="28"/>
  <c r="D883" i="28" s="1"/>
  <c r="B889" i="28"/>
  <c r="D889" i="28" s="1"/>
  <c r="B894" i="28"/>
  <c r="D894" i="28" s="1"/>
  <c r="B899" i="28"/>
  <c r="D899" i="28" s="1"/>
  <c r="B905" i="28"/>
  <c r="D905" i="28" s="1"/>
  <c r="B910" i="28"/>
  <c r="D910" i="28" s="1"/>
  <c r="B915" i="28"/>
  <c r="D915" i="28" s="1"/>
  <c r="B921" i="28"/>
  <c r="D921" i="28" s="1"/>
  <c r="B926" i="28"/>
  <c r="D926" i="28" s="1"/>
  <c r="B931" i="28"/>
  <c r="D931" i="28" s="1"/>
  <c r="B937" i="28"/>
  <c r="D937" i="28" s="1"/>
  <c r="B942" i="28"/>
  <c r="D942" i="28" s="1"/>
  <c r="B947" i="28"/>
  <c r="D947" i="28" s="1"/>
  <c r="B953" i="28"/>
  <c r="D953" i="28" s="1"/>
  <c r="B958" i="28"/>
  <c r="D958" i="28" s="1"/>
  <c r="B963" i="28"/>
  <c r="D963" i="28" s="1"/>
  <c r="B969" i="28"/>
  <c r="D969" i="28" s="1"/>
  <c r="B974" i="28"/>
  <c r="D974" i="28" s="1"/>
  <c r="B979" i="28"/>
  <c r="D979" i="28" s="1"/>
  <c r="B985" i="28"/>
  <c r="D985" i="28" s="1"/>
  <c r="B990" i="28"/>
  <c r="D990" i="28" s="1"/>
  <c r="B995" i="28"/>
  <c r="D995" i="28" s="1"/>
  <c r="B1001" i="28"/>
  <c r="D1001" i="28" s="1"/>
  <c r="B1006" i="28"/>
  <c r="D1006" i="28" s="1"/>
  <c r="B1011" i="28"/>
  <c r="D1011" i="28" s="1"/>
  <c r="B1017" i="28"/>
  <c r="D1017" i="28" s="1"/>
  <c r="B1022" i="28"/>
  <c r="D1022" i="28" s="1"/>
  <c r="B1027" i="28"/>
  <c r="B1033" i="28"/>
  <c r="D1033" i="28" s="1"/>
  <c r="B1038" i="28"/>
  <c r="D1038" i="28" s="1"/>
  <c r="B1043" i="28"/>
  <c r="B1047" i="28"/>
  <c r="B1051" i="28"/>
  <c r="D1051" i="28" s="1"/>
  <c r="B1055" i="28"/>
  <c r="D1055" i="28" s="1"/>
  <c r="B1059" i="28"/>
  <c r="B1063" i="28"/>
  <c r="B1067" i="28"/>
  <c r="D1067" i="28" s="1"/>
  <c r="B1071" i="28"/>
  <c r="D1071" i="28" s="1"/>
  <c r="B1075" i="28"/>
  <c r="B1079" i="28"/>
  <c r="B1083" i="28"/>
  <c r="D1083" i="28" s="1"/>
  <c r="B1087" i="28"/>
  <c r="D1087" i="28" s="1"/>
  <c r="B1091" i="28"/>
  <c r="B1095" i="28"/>
  <c r="B1099" i="28"/>
  <c r="D1099" i="28" s="1"/>
  <c r="B1103" i="28"/>
  <c r="B1107" i="28"/>
  <c r="B11" i="28"/>
  <c r="D11" i="28" s="1"/>
  <c r="B35" i="28"/>
  <c r="D35" i="28" s="1"/>
  <c r="B54" i="28"/>
  <c r="D54" i="28" s="1"/>
  <c r="B75" i="28"/>
  <c r="D75" i="28" s="1"/>
  <c r="B99" i="28"/>
  <c r="D99" i="28" s="1"/>
  <c r="B118" i="28"/>
  <c r="D118" i="28" s="1"/>
  <c r="B139" i="28"/>
  <c r="D139" i="28" s="1"/>
  <c r="B163" i="28"/>
  <c r="D163" i="28" s="1"/>
  <c r="B182" i="28"/>
  <c r="D182" i="28" s="1"/>
  <c r="B203" i="28"/>
  <c r="D203" i="28" s="1"/>
  <c r="B227" i="28"/>
  <c r="D227" i="28" s="1"/>
  <c r="B246" i="28"/>
  <c r="D246" i="28" s="1"/>
  <c r="B267" i="28"/>
  <c r="D267" i="28" s="1"/>
  <c r="B284" i="28"/>
  <c r="D284" i="28" s="1"/>
  <c r="B296" i="28"/>
  <c r="D296" i="28" s="1"/>
  <c r="B311" i="28"/>
  <c r="D311" i="28" s="1"/>
  <c r="B327" i="28"/>
  <c r="D327" i="28" s="1"/>
  <c r="B336" i="28"/>
  <c r="D336" i="28" s="1"/>
  <c r="B347" i="28"/>
  <c r="D347" i="28" s="1"/>
  <c r="B359" i="28"/>
  <c r="D359" i="28" s="1"/>
  <c r="B368" i="28"/>
  <c r="D368" i="28" s="1"/>
  <c r="B379" i="28"/>
  <c r="D379" i="28" s="1"/>
  <c r="B391" i="28"/>
  <c r="D391" i="28" s="1"/>
  <c r="B400" i="28"/>
  <c r="D400" i="28" s="1"/>
  <c r="B411" i="28"/>
  <c r="D411" i="28" s="1"/>
  <c r="B423" i="28"/>
  <c r="D423" i="28" s="1"/>
  <c r="B432" i="28"/>
  <c r="D432" i="28" s="1"/>
  <c r="B443" i="28"/>
  <c r="D443" i="28" s="1"/>
  <c r="B455" i="28"/>
  <c r="D455" i="28" s="1"/>
  <c r="B464" i="28"/>
  <c r="D464" i="28" s="1"/>
  <c r="B475" i="28"/>
  <c r="D475" i="28" s="1"/>
  <c r="B487" i="28"/>
  <c r="D487" i="28" s="1"/>
  <c r="B495" i="28"/>
  <c r="D495" i="28" s="1"/>
  <c r="B501" i="28"/>
  <c r="D501" i="28" s="1"/>
  <c r="B509" i="28"/>
  <c r="D509" i="28" s="1"/>
  <c r="B516" i="28"/>
  <c r="D516" i="28" s="1"/>
  <c r="B523" i="28"/>
  <c r="D523" i="28" s="1"/>
  <c r="B531" i="28"/>
  <c r="D531" i="28" s="1"/>
  <c r="B537" i="28"/>
  <c r="D537" i="28" s="1"/>
  <c r="B544" i="28"/>
  <c r="D544" i="28" s="1"/>
  <c r="B552" i="28"/>
  <c r="D552" i="28" s="1"/>
  <c r="B559" i="28"/>
  <c r="D559" i="28" s="1"/>
  <c r="B565" i="28"/>
  <c r="D565" i="28" s="1"/>
  <c r="B573" i="28"/>
  <c r="D573" i="28" s="1"/>
  <c r="B580" i="28"/>
  <c r="D580" i="28" s="1"/>
  <c r="B587" i="28"/>
  <c r="D587" i="28" s="1"/>
  <c r="B595" i="28"/>
  <c r="D595" i="28" s="1"/>
  <c r="B601" i="28"/>
  <c r="D601" i="28" s="1"/>
  <c r="B608" i="28"/>
  <c r="D608" i="28" s="1"/>
  <c r="B616" i="28"/>
  <c r="D616" i="28" s="1"/>
  <c r="B623" i="28"/>
  <c r="D623" i="28" s="1"/>
  <c r="B629" i="28"/>
  <c r="D629" i="28" s="1"/>
  <c r="B637" i="28"/>
  <c r="D637" i="28" s="1"/>
  <c r="B644" i="28"/>
  <c r="D644" i="28" s="1"/>
  <c r="B651" i="28"/>
  <c r="D651" i="28" s="1"/>
  <c r="B659" i="28"/>
  <c r="D659" i="28" s="1"/>
  <c r="B665" i="28"/>
  <c r="D665" i="28" s="1"/>
  <c r="B671" i="28"/>
  <c r="D671" i="28" s="1"/>
  <c r="B677" i="28"/>
  <c r="D677" i="28" s="1"/>
  <c r="B682" i="28"/>
  <c r="D682" i="28" s="1"/>
  <c r="B687" i="28"/>
  <c r="D687" i="28" s="1"/>
  <c r="B693" i="28"/>
  <c r="D693" i="28" s="1"/>
  <c r="B698" i="28"/>
  <c r="D698" i="28" s="1"/>
  <c r="B703" i="28"/>
  <c r="D703" i="28" s="1"/>
  <c r="B709" i="28"/>
  <c r="D709" i="28" s="1"/>
  <c r="B714" i="28"/>
  <c r="D714" i="28" s="1"/>
  <c r="B719" i="28"/>
  <c r="D719" i="28" s="1"/>
  <c r="B725" i="28"/>
  <c r="D725" i="28" s="1"/>
  <c r="B730" i="28"/>
  <c r="D730" i="28" s="1"/>
  <c r="B735" i="28"/>
  <c r="D735" i="28" s="1"/>
  <c r="B741" i="28"/>
  <c r="D741" i="28" s="1"/>
  <c r="B746" i="28"/>
  <c r="D746" i="28" s="1"/>
  <c r="B751" i="28"/>
  <c r="D751" i="28" s="1"/>
  <c r="B757" i="28"/>
  <c r="D757" i="28" s="1"/>
  <c r="B762" i="28"/>
  <c r="D762" i="28" s="1"/>
  <c r="B767" i="28"/>
  <c r="D767" i="28" s="1"/>
  <c r="B773" i="28"/>
  <c r="D773" i="28" s="1"/>
  <c r="B778" i="28"/>
  <c r="D778" i="28" s="1"/>
  <c r="B783" i="28"/>
  <c r="D783" i="28" s="1"/>
  <c r="B789" i="28"/>
  <c r="D789" i="28" s="1"/>
  <c r="B794" i="28"/>
  <c r="D794" i="28" s="1"/>
  <c r="B799" i="28"/>
  <c r="D799" i="28" s="1"/>
  <c r="B805" i="28"/>
  <c r="B810" i="28"/>
  <c r="D810" i="28" s="1"/>
  <c r="B815" i="28"/>
  <c r="D815" i="28" s="1"/>
  <c r="B83" i="28"/>
  <c r="D83" i="28" s="1"/>
  <c r="B166" i="28"/>
  <c r="D166" i="28" s="1"/>
  <c r="B251" i="28"/>
  <c r="D251" i="28" s="1"/>
  <c r="B316" i="28"/>
  <c r="D316" i="28" s="1"/>
  <c r="B360" i="28"/>
  <c r="D360" i="28" s="1"/>
  <c r="B403" i="28"/>
  <c r="D403" i="28" s="1"/>
  <c r="B447" i="28"/>
  <c r="D447" i="28" s="1"/>
  <c r="B488" i="28"/>
  <c r="D488" i="28" s="1"/>
  <c r="B517" i="28"/>
  <c r="D517" i="28" s="1"/>
  <c r="B547" i="28"/>
  <c r="D547" i="28" s="1"/>
  <c r="B575" i="28"/>
  <c r="D575" i="28" s="1"/>
  <c r="B603" i="28"/>
  <c r="D603" i="28" s="1"/>
  <c r="B632" i="28"/>
  <c r="D632" i="28" s="1"/>
  <c r="B660" i="28"/>
  <c r="D660" i="28" s="1"/>
  <c r="B683" i="28"/>
  <c r="D683" i="28" s="1"/>
  <c r="B705" i="28"/>
  <c r="D705" i="28" s="1"/>
  <c r="B726" i="28"/>
  <c r="D726" i="28" s="1"/>
  <c r="B747" i="28"/>
  <c r="D747" i="28" s="1"/>
  <c r="B769" i="28"/>
  <c r="D769" i="28" s="1"/>
  <c r="B790" i="28"/>
  <c r="D790" i="28" s="1"/>
  <c r="B811" i="28"/>
  <c r="D811" i="28" s="1"/>
  <c r="B826" i="28"/>
  <c r="D826" i="28" s="1"/>
  <c r="B837" i="28"/>
  <c r="D837" i="28" s="1"/>
  <c r="B847" i="28"/>
  <c r="D847" i="28" s="1"/>
  <c r="B858" i="28"/>
  <c r="D858" i="28" s="1"/>
  <c r="B869" i="28"/>
  <c r="D869" i="28" s="1"/>
  <c r="B879" i="28"/>
  <c r="D879" i="28" s="1"/>
  <c r="B890" i="28"/>
  <c r="D890" i="28" s="1"/>
  <c r="B901" i="28"/>
  <c r="D901" i="28" s="1"/>
  <c r="B911" i="28"/>
  <c r="D911" i="28" s="1"/>
  <c r="B922" i="28"/>
  <c r="B933" i="28"/>
  <c r="D933" i="28" s="1"/>
  <c r="B943" i="28"/>
  <c r="D943" i="28" s="1"/>
  <c r="B954" i="28"/>
  <c r="D954" i="28" s="1"/>
  <c r="B965" i="28"/>
  <c r="D965" i="28" s="1"/>
  <c r="B975" i="28"/>
  <c r="D975" i="28" s="1"/>
  <c r="B986" i="28"/>
  <c r="D986" i="28" s="1"/>
  <c r="B997" i="28"/>
  <c r="D997" i="28" s="1"/>
  <c r="B1007" i="28"/>
  <c r="B1018" i="28"/>
  <c r="D1018" i="28" s="1"/>
  <c r="B1029" i="28"/>
  <c r="D1029" i="28" s="1"/>
  <c r="B1039" i="28"/>
  <c r="B1048" i="28"/>
  <c r="D1048" i="28" s="1"/>
  <c r="B1056" i="28"/>
  <c r="D1056" i="28" s="1"/>
  <c r="B1064" i="28"/>
  <c r="D1064" i="28" s="1"/>
  <c r="B1072" i="28"/>
  <c r="D1072" i="28" s="1"/>
  <c r="B1080" i="28"/>
  <c r="D1080" i="28" s="1"/>
  <c r="B1088" i="28"/>
  <c r="D1088" i="28" s="1"/>
  <c r="B1096" i="28"/>
  <c r="D1096" i="28" s="1"/>
  <c r="B1104" i="28"/>
  <c r="D1104" i="28" s="1"/>
  <c r="B1111" i="28"/>
  <c r="B1116" i="28"/>
  <c r="D1116" i="28" s="1"/>
  <c r="B1121" i="28"/>
  <c r="D1121" i="28" s="1"/>
  <c r="B1127" i="28"/>
  <c r="D1127" i="28" s="1"/>
  <c r="B1132" i="28"/>
  <c r="B1137" i="28"/>
  <c r="D1137" i="28" s="1"/>
  <c r="B1143" i="28"/>
  <c r="D1143" i="28" s="1"/>
  <c r="B1148" i="28"/>
  <c r="D1148" i="28" s="1"/>
  <c r="B1153" i="28"/>
  <c r="D1153" i="28" s="1"/>
  <c r="B1159" i="28"/>
  <c r="B1164" i="28"/>
  <c r="D1164" i="28" s="1"/>
  <c r="B1169" i="28"/>
  <c r="D1169" i="28" s="1"/>
  <c r="B1175" i="28"/>
  <c r="B1180" i="28"/>
  <c r="B1185" i="28"/>
  <c r="D1185" i="28" s="1"/>
  <c r="B1191" i="28"/>
  <c r="D1191" i="28" s="1"/>
  <c r="B7" i="28"/>
  <c r="O5" i="25"/>
  <c r="P5" i="25" s="1"/>
  <c r="O11" i="25"/>
  <c r="P11" i="25" s="1"/>
  <c r="O16" i="25"/>
  <c r="P16" i="25" s="1"/>
  <c r="O21" i="25"/>
  <c r="O25" i="25"/>
  <c r="P25" i="25" s="1"/>
  <c r="O29" i="25"/>
  <c r="P29" i="25" s="1"/>
  <c r="O33" i="25"/>
  <c r="P33" i="25" s="1"/>
  <c r="O37" i="25"/>
  <c r="O41" i="25"/>
  <c r="O45" i="25"/>
  <c r="P45" i="25" s="1"/>
  <c r="O49" i="25"/>
  <c r="P49" i="25" s="1"/>
  <c r="O53" i="25"/>
  <c r="O57" i="25"/>
  <c r="O61" i="25"/>
  <c r="P61" i="25" s="1"/>
  <c r="O65" i="25"/>
  <c r="P65" i="25" s="1"/>
  <c r="O69" i="25"/>
  <c r="O73" i="25"/>
  <c r="P73" i="25" s="1"/>
  <c r="O77" i="25"/>
  <c r="P77" i="25" s="1"/>
  <c r="O81" i="25"/>
  <c r="P81" i="25" s="1"/>
  <c r="O85" i="25"/>
  <c r="O89" i="25"/>
  <c r="P89" i="25" s="1"/>
  <c r="O93" i="25"/>
  <c r="P93" i="25" s="1"/>
  <c r="O97" i="25"/>
  <c r="P97" i="25" s="1"/>
  <c r="O101" i="25"/>
  <c r="O105" i="25"/>
  <c r="O109" i="25"/>
  <c r="P109" i="25" s="1"/>
  <c r="O113" i="25"/>
  <c r="P113" i="25" s="1"/>
  <c r="O117" i="25"/>
  <c r="O121" i="25"/>
  <c r="P121" i="25" s="1"/>
  <c r="O125" i="25"/>
  <c r="P125" i="25" s="1"/>
  <c r="O129" i="25"/>
  <c r="P129" i="25" s="1"/>
  <c r="O133" i="25"/>
  <c r="O137" i="25"/>
  <c r="P137" i="25" s="1"/>
  <c r="O141" i="25"/>
  <c r="P141" i="25" s="1"/>
  <c r="O145" i="25"/>
  <c r="P145" i="25" s="1"/>
  <c r="O149" i="25"/>
  <c r="O153" i="25"/>
  <c r="P153" i="25" s="1"/>
  <c r="O157" i="25"/>
  <c r="P157" i="25" s="1"/>
  <c r="O161" i="25"/>
  <c r="P161" i="25" s="1"/>
  <c r="O165" i="25"/>
  <c r="O169" i="25"/>
  <c r="O173" i="25"/>
  <c r="P173" i="25" s="1"/>
  <c r="O177" i="25"/>
  <c r="P177" i="25" s="1"/>
  <c r="O181" i="25"/>
  <c r="O185" i="25"/>
  <c r="P185" i="25" s="1"/>
  <c r="O189" i="25"/>
  <c r="P189" i="25" s="1"/>
  <c r="O193" i="25"/>
  <c r="O197" i="25"/>
  <c r="O201" i="25"/>
  <c r="P201" i="25" s="1"/>
  <c r="O205" i="25"/>
  <c r="P205" i="25" s="1"/>
  <c r="O209" i="25"/>
  <c r="P209" i="25" s="1"/>
  <c r="O213" i="25"/>
  <c r="O217" i="25"/>
  <c r="P217" i="25" s="1"/>
  <c r="O221" i="25"/>
  <c r="P221" i="25" s="1"/>
  <c r="O225" i="25"/>
  <c r="O229" i="25"/>
  <c r="O233" i="25"/>
  <c r="O237" i="25"/>
  <c r="P237" i="25" s="1"/>
  <c r="O241" i="25"/>
  <c r="P241" i="25" s="1"/>
  <c r="O245" i="25"/>
  <c r="O249" i="25"/>
  <c r="P249" i="25" s="1"/>
  <c r="O253" i="25"/>
  <c r="P253" i="25" s="1"/>
  <c r="O257" i="25"/>
  <c r="P257" i="25" s="1"/>
  <c r="O261" i="25"/>
  <c r="O265" i="25"/>
  <c r="P265" i="25" s="1"/>
  <c r="O269" i="25"/>
  <c r="P269" i="25" s="1"/>
  <c r="O273" i="25"/>
  <c r="P273" i="25" s="1"/>
  <c r="O277" i="25"/>
  <c r="O281" i="25"/>
  <c r="P281" i="25" s="1"/>
  <c r="O285" i="25"/>
  <c r="P285" i="25" s="1"/>
  <c r="O289" i="25"/>
  <c r="P289" i="25" s="1"/>
  <c r="O293" i="25"/>
  <c r="O297" i="25"/>
  <c r="O301" i="25"/>
  <c r="P301" i="25" s="1"/>
  <c r="O305" i="25"/>
  <c r="O309" i="25"/>
  <c r="O313" i="25"/>
  <c r="P313" i="25" s="1"/>
  <c r="O317" i="25"/>
  <c r="P317" i="25" s="1"/>
  <c r="B19" i="28"/>
  <c r="D19" i="28" s="1"/>
  <c r="B102" i="28"/>
  <c r="D102" i="28" s="1"/>
  <c r="B187" i="28"/>
  <c r="D187" i="28" s="1"/>
  <c r="B274" i="28"/>
  <c r="D274" i="28" s="1"/>
  <c r="B328" i="28"/>
  <c r="D328" i="28" s="1"/>
  <c r="B371" i="28"/>
  <c r="D371" i="28" s="1"/>
  <c r="B415" i="28"/>
  <c r="D415" i="28" s="1"/>
  <c r="B456" i="28"/>
  <c r="D456" i="28" s="1"/>
  <c r="B496" i="28"/>
  <c r="D496" i="28" s="1"/>
  <c r="B525" i="28"/>
  <c r="B553" i="28"/>
  <c r="D553" i="28" s="1"/>
  <c r="B581" i="28"/>
  <c r="D581" i="28" s="1"/>
  <c r="B611" i="28"/>
  <c r="D611" i="28" s="1"/>
  <c r="B639" i="28"/>
  <c r="D639" i="28" s="1"/>
  <c r="B667" i="28"/>
  <c r="D667" i="28" s="1"/>
  <c r="B689" i="28"/>
  <c r="D689" i="28" s="1"/>
  <c r="B710" i="28"/>
  <c r="D710" i="28" s="1"/>
  <c r="B731" i="28"/>
  <c r="D731" i="28" s="1"/>
  <c r="B753" i="28"/>
  <c r="D753" i="28" s="1"/>
  <c r="B774" i="28"/>
  <c r="D774" i="28" s="1"/>
  <c r="B795" i="28"/>
  <c r="D795" i="28" s="1"/>
  <c r="B817" i="28"/>
  <c r="D817" i="28" s="1"/>
  <c r="B827" i="28"/>
  <c r="D827" i="28" s="1"/>
  <c r="B838" i="28"/>
  <c r="D838" i="28" s="1"/>
  <c r="B849" i="28"/>
  <c r="D849" i="28" s="1"/>
  <c r="B859" i="28"/>
  <c r="D859" i="28" s="1"/>
  <c r="B870" i="28"/>
  <c r="D870" i="28" s="1"/>
  <c r="B881" i="28"/>
  <c r="D881" i="28" s="1"/>
  <c r="B891" i="28"/>
  <c r="D891" i="28" s="1"/>
  <c r="B902" i="28"/>
  <c r="D902" i="28" s="1"/>
  <c r="B913" i="28"/>
  <c r="D913" i="28" s="1"/>
  <c r="B923" i="28"/>
  <c r="D923" i="28" s="1"/>
  <c r="B934" i="28"/>
  <c r="D934" i="28" s="1"/>
  <c r="B945" i="28"/>
  <c r="D945" i="28" s="1"/>
  <c r="B955" i="28"/>
  <c r="D955" i="28" s="1"/>
  <c r="B966" i="28"/>
  <c r="D966" i="28" s="1"/>
  <c r="B977" i="28"/>
  <c r="D977" i="28" s="1"/>
  <c r="B987" i="28"/>
  <c r="B998" i="28"/>
  <c r="D998" i="28" s="1"/>
  <c r="B1009" i="28"/>
  <c r="D1009" i="28" s="1"/>
  <c r="B1019" i="28"/>
  <c r="D1019" i="28" s="1"/>
  <c r="B1030" i="28"/>
  <c r="D1030" i="28" s="1"/>
  <c r="B1041" i="28"/>
  <c r="D1041" i="28" s="1"/>
  <c r="B1049" i="28"/>
  <c r="D1049" i="28" s="1"/>
  <c r="B1057" i="28"/>
  <c r="D1057" i="28" s="1"/>
  <c r="B1065" i="28"/>
  <c r="D1065" i="28" s="1"/>
  <c r="B1073" i="28"/>
  <c r="D1073" i="28" s="1"/>
  <c r="B1081" i="28"/>
  <c r="D1081" i="28" s="1"/>
  <c r="B1089" i="28"/>
  <c r="D1089" i="28" s="1"/>
  <c r="B1097" i="28"/>
  <c r="D1097" i="28" s="1"/>
  <c r="B1105" i="28"/>
  <c r="D1105" i="28" s="1"/>
  <c r="B1112" i="28"/>
  <c r="D1112" i="28" s="1"/>
  <c r="B1117" i="28"/>
  <c r="D1117" i="28" s="1"/>
  <c r="B1123" i="28"/>
  <c r="B1128" i="28"/>
  <c r="B1133" i="28"/>
  <c r="D1133" i="28" s="1"/>
  <c r="B1139" i="28"/>
  <c r="B1144" i="28"/>
  <c r="B1149" i="28"/>
  <c r="D1149" i="28" s="1"/>
  <c r="B1155" i="28"/>
  <c r="D1155" i="28" s="1"/>
  <c r="B1160" i="28"/>
  <c r="D1160" i="28" s="1"/>
  <c r="B1165" i="28"/>
  <c r="D1165" i="28" s="1"/>
  <c r="B1171" i="28"/>
  <c r="B1176" i="28"/>
  <c r="D1176" i="28" s="1"/>
  <c r="B1181" i="28"/>
  <c r="D1181" i="28" s="1"/>
  <c r="B1187" i="28"/>
  <c r="B1192" i="28"/>
  <c r="D1192" i="28" s="1"/>
  <c r="O644" i="25"/>
  <c r="P644" i="25" s="1"/>
  <c r="O7" i="25"/>
  <c r="P7" i="25" s="1"/>
  <c r="O12" i="25"/>
  <c r="O17" i="25"/>
  <c r="O22" i="25"/>
  <c r="P22" i="25" s="1"/>
  <c r="O26" i="25"/>
  <c r="P26" i="25" s="1"/>
  <c r="O30" i="25"/>
  <c r="O34" i="25"/>
  <c r="P34" i="25" s="1"/>
  <c r="O38" i="25"/>
  <c r="P38" i="25" s="1"/>
  <c r="O42" i="25"/>
  <c r="P42" i="25" s="1"/>
  <c r="O46" i="25"/>
  <c r="O50" i="25"/>
  <c r="P50" i="25" s="1"/>
  <c r="O54" i="25"/>
  <c r="P54" i="25" s="1"/>
  <c r="O58" i="25"/>
  <c r="P58" i="25" s="1"/>
  <c r="O62" i="25"/>
  <c r="O66" i="25"/>
  <c r="P66" i="25" s="1"/>
  <c r="O70" i="25"/>
  <c r="P70" i="25" s="1"/>
  <c r="O74" i="25"/>
  <c r="P74" i="25" s="1"/>
  <c r="O78" i="25"/>
  <c r="O82" i="25"/>
  <c r="P82" i="25" s="1"/>
  <c r="O86" i="25"/>
  <c r="P86" i="25" s="1"/>
  <c r="O90" i="25"/>
  <c r="P90" i="25" s="1"/>
  <c r="O94" i="25"/>
  <c r="O98" i="25"/>
  <c r="P98" i="25" s="1"/>
  <c r="O102" i="25"/>
  <c r="P102" i="25" s="1"/>
  <c r="O106" i="25"/>
  <c r="P106" i="25" s="1"/>
  <c r="O110" i="25"/>
  <c r="O114" i="25"/>
  <c r="O118" i="25"/>
  <c r="P118" i="25" s="1"/>
  <c r="O122" i="25"/>
  <c r="P122" i="25" s="1"/>
  <c r="O126" i="25"/>
  <c r="O130" i="25"/>
  <c r="P130" i="25" s="1"/>
  <c r="O134" i="25"/>
  <c r="P134" i="25" s="1"/>
  <c r="O138" i="25"/>
  <c r="O142" i="25"/>
  <c r="O146" i="25"/>
  <c r="P146" i="25" s="1"/>
  <c r="O150" i="25"/>
  <c r="P150" i="25" s="1"/>
  <c r="O154" i="25"/>
  <c r="O158" i="25"/>
  <c r="O162" i="25"/>
  <c r="P162" i="25" s="1"/>
  <c r="O166" i="25"/>
  <c r="P166" i="25" s="1"/>
  <c r="O170" i="25"/>
  <c r="P170" i="25" s="1"/>
  <c r="O174" i="25"/>
  <c r="O178" i="25"/>
  <c r="P178" i="25" s="1"/>
  <c r="O182" i="25"/>
  <c r="P182" i="25" s="1"/>
  <c r="O186" i="25"/>
  <c r="O190" i="25"/>
  <c r="O194" i="25"/>
  <c r="P194" i="25" s="1"/>
  <c r="O198" i="25"/>
  <c r="P198" i="25" s="1"/>
  <c r="O202" i="25"/>
  <c r="P202" i="25" s="1"/>
  <c r="O206" i="25"/>
  <c r="O210" i="25"/>
  <c r="O214" i="25"/>
  <c r="P214" i="25" s="1"/>
  <c r="O218" i="25"/>
  <c r="P218" i="25" s="1"/>
  <c r="O222" i="25"/>
  <c r="O226" i="25"/>
  <c r="P226" i="25" s="1"/>
  <c r="O230" i="25"/>
  <c r="P230" i="25" s="1"/>
  <c r="O234" i="25"/>
  <c r="P234" i="25" s="1"/>
  <c r="O238" i="25"/>
  <c r="O242" i="25"/>
  <c r="P242" i="25" s="1"/>
  <c r="O246" i="25"/>
  <c r="P246" i="25" s="1"/>
  <c r="O250" i="25"/>
  <c r="P250" i="25" s="1"/>
  <c r="O254" i="25"/>
  <c r="O258" i="25"/>
  <c r="P258" i="25" s="1"/>
  <c r="O262" i="25"/>
  <c r="P262" i="25" s="1"/>
  <c r="O266" i="25"/>
  <c r="P266" i="25" s="1"/>
  <c r="O270" i="25"/>
  <c r="O274" i="25"/>
  <c r="O278" i="25"/>
  <c r="P278" i="25" s="1"/>
  <c r="O282" i="25"/>
  <c r="P282" i="25" s="1"/>
  <c r="O286" i="25"/>
  <c r="O290" i="25"/>
  <c r="P290" i="25" s="1"/>
  <c r="O294" i="25"/>
  <c r="P294" i="25" s="1"/>
  <c r="O298" i="25"/>
  <c r="O302" i="25"/>
  <c r="O306" i="25"/>
  <c r="P306" i="25" s="1"/>
  <c r="O310" i="25"/>
  <c r="P310" i="25" s="1"/>
  <c r="O314" i="25"/>
  <c r="P314" i="25" s="1"/>
  <c r="O318" i="25"/>
  <c r="O322" i="25"/>
  <c r="P322" i="25" s="1"/>
  <c r="O326" i="25"/>
  <c r="P326" i="25" s="1"/>
  <c r="O330" i="25"/>
  <c r="O334" i="25"/>
  <c r="O338" i="25"/>
  <c r="O342" i="25"/>
  <c r="P342" i="25" s="1"/>
  <c r="O346" i="25"/>
  <c r="P346" i="25" s="1"/>
  <c r="O350" i="25"/>
  <c r="O354" i="25"/>
  <c r="P354" i="25" s="1"/>
  <c r="O358" i="25"/>
  <c r="P358" i="25" s="1"/>
  <c r="O362" i="25"/>
  <c r="P362" i="25" s="1"/>
  <c r="O366" i="25"/>
  <c r="O370" i="25"/>
  <c r="P370" i="25" s="1"/>
  <c r="O374" i="25"/>
  <c r="P374" i="25" s="1"/>
  <c r="O378" i="25"/>
  <c r="P378" i="25" s="1"/>
  <c r="O382" i="25"/>
  <c r="O386" i="25"/>
  <c r="P386" i="25" s="1"/>
  <c r="O390" i="25"/>
  <c r="P390" i="25" s="1"/>
  <c r="O394" i="25"/>
  <c r="P394" i="25" s="1"/>
  <c r="O398" i="25"/>
  <c r="O402" i="25"/>
  <c r="P402" i="25" s="1"/>
  <c r="O406" i="25"/>
  <c r="P406" i="25" s="1"/>
  <c r="O410" i="25"/>
  <c r="O414" i="25"/>
  <c r="B38" i="28"/>
  <c r="D38" i="28" s="1"/>
  <c r="B123" i="28"/>
  <c r="D123" i="28" s="1"/>
  <c r="B211" i="28"/>
  <c r="D211" i="28" s="1"/>
  <c r="B286" i="28"/>
  <c r="D286" i="28" s="1"/>
  <c r="B339" i="28"/>
  <c r="D339" i="28" s="1"/>
  <c r="B383" i="28"/>
  <c r="D383" i="28" s="1"/>
  <c r="B424" i="28"/>
  <c r="D424" i="28" s="1"/>
  <c r="B467" i="28"/>
  <c r="D467" i="28" s="1"/>
  <c r="B504" i="28"/>
  <c r="D504" i="28" s="1"/>
  <c r="B532" i="28"/>
  <c r="D532" i="28" s="1"/>
  <c r="B560" i="28"/>
  <c r="D560" i="28" s="1"/>
  <c r="B589" i="28"/>
  <c r="D589" i="28" s="1"/>
  <c r="B617" i="28"/>
  <c r="D617" i="28" s="1"/>
  <c r="B645" i="28"/>
  <c r="D645" i="28" s="1"/>
  <c r="B673" i="28"/>
  <c r="D673" i="28" s="1"/>
  <c r="B694" i="28"/>
  <c r="D694" i="28" s="1"/>
  <c r="B715" i="28"/>
  <c r="D715" i="28" s="1"/>
  <c r="B737" i="28"/>
  <c r="D737" i="28" s="1"/>
  <c r="B758" i="28"/>
  <c r="D758" i="28" s="1"/>
  <c r="B779" i="28"/>
  <c r="D779" i="28" s="1"/>
  <c r="B801" i="28"/>
  <c r="D801" i="28" s="1"/>
  <c r="B821" i="28"/>
  <c r="D821" i="28" s="1"/>
  <c r="B831" i="28"/>
  <c r="D831" i="28" s="1"/>
  <c r="B842" i="28"/>
  <c r="D842" i="28" s="1"/>
  <c r="B853" i="28"/>
  <c r="D853" i="28" s="1"/>
  <c r="B863" i="28"/>
  <c r="D863" i="28" s="1"/>
  <c r="B874" i="28"/>
  <c r="D874" i="28" s="1"/>
  <c r="B885" i="28"/>
  <c r="D885" i="28" s="1"/>
  <c r="B895" i="28"/>
  <c r="D895" i="28" s="1"/>
  <c r="B906" i="28"/>
  <c r="D906" i="28" s="1"/>
  <c r="B917" i="28"/>
  <c r="D917" i="28" s="1"/>
  <c r="B927" i="28"/>
  <c r="D927" i="28" s="1"/>
  <c r="B938" i="28"/>
  <c r="B949" i="28"/>
  <c r="D949" i="28" s="1"/>
  <c r="B959" i="28"/>
  <c r="D959" i="28" s="1"/>
  <c r="B970" i="28"/>
  <c r="D970" i="28" s="1"/>
  <c r="B981" i="28"/>
  <c r="D981" i="28" s="1"/>
  <c r="B991" i="28"/>
  <c r="D991" i="28" s="1"/>
  <c r="B1002" i="28"/>
  <c r="D1002" i="28" s="1"/>
  <c r="B1013" i="28"/>
  <c r="D1013" i="28" s="1"/>
  <c r="B1023" i="28"/>
  <c r="B1034" i="28"/>
  <c r="D1034" i="28" s="1"/>
  <c r="B1044" i="28"/>
  <c r="D1044" i="28" s="1"/>
  <c r="B1052" i="28"/>
  <c r="D1052" i="28" s="1"/>
  <c r="B1060" i="28"/>
  <c r="D1060" i="28" s="1"/>
  <c r="B1068" i="28"/>
  <c r="D1068" i="28" s="1"/>
  <c r="B1076" i="28"/>
  <c r="D1076" i="28" s="1"/>
  <c r="B1084" i="28"/>
  <c r="D1084" i="28" s="1"/>
  <c r="B1092" i="28"/>
  <c r="D1092" i="28" s="1"/>
  <c r="B1100" i="28"/>
  <c r="D1100" i="28" s="1"/>
  <c r="B1108" i="28"/>
  <c r="D1108" i="28" s="1"/>
  <c r="B1113" i="28"/>
  <c r="D1113" i="28" s="1"/>
  <c r="B1119" i="28"/>
  <c r="B1124" i="28"/>
  <c r="D1124" i="28" s="1"/>
  <c r="B1129" i="28"/>
  <c r="D1129" i="28" s="1"/>
  <c r="B1135" i="28"/>
  <c r="B1140" i="28"/>
  <c r="B1145" i="28"/>
  <c r="D1145" i="28" s="1"/>
  <c r="B300" i="28"/>
  <c r="D300" i="28" s="1"/>
  <c r="B479" i="28"/>
  <c r="D479" i="28" s="1"/>
  <c r="B596" i="28"/>
  <c r="D596" i="28" s="1"/>
  <c r="B699" i="28"/>
  <c r="D699" i="28" s="1"/>
  <c r="B785" i="28"/>
  <c r="D785" i="28" s="1"/>
  <c r="B843" i="28"/>
  <c r="D843" i="28" s="1"/>
  <c r="B886" i="28"/>
  <c r="D886" i="28" s="1"/>
  <c r="B929" i="28"/>
  <c r="D929" i="28" s="1"/>
  <c r="B971" i="28"/>
  <c r="D971" i="28" s="1"/>
  <c r="B1014" i="28"/>
  <c r="D1014" i="28" s="1"/>
  <c r="B1053" i="28"/>
  <c r="D1053" i="28" s="1"/>
  <c r="B1085" i="28"/>
  <c r="D1085" i="28" s="1"/>
  <c r="B1115" i="28"/>
  <c r="D1115" i="28" s="1"/>
  <c r="B1136" i="28"/>
  <c r="B1152" i="28"/>
  <c r="B1163" i="28"/>
  <c r="D1163" i="28" s="1"/>
  <c r="B1173" i="28"/>
  <c r="D1173" i="28" s="1"/>
  <c r="B1184" i="28"/>
  <c r="B1195" i="28"/>
  <c r="O9" i="25"/>
  <c r="P9" i="25" s="1"/>
  <c r="O20" i="25"/>
  <c r="P20" i="25" s="1"/>
  <c r="O28" i="25"/>
  <c r="O36" i="25"/>
  <c r="P36" i="25" s="1"/>
  <c r="O44" i="25"/>
  <c r="P44" i="25" s="1"/>
  <c r="O52" i="25"/>
  <c r="P52" i="25" s="1"/>
  <c r="O60" i="25"/>
  <c r="O68" i="25"/>
  <c r="P68" i="25" s="1"/>
  <c r="O76" i="25"/>
  <c r="P76" i="25" s="1"/>
  <c r="O84" i="25"/>
  <c r="P84" i="25" s="1"/>
  <c r="O92" i="25"/>
  <c r="O100" i="25"/>
  <c r="P100" i="25" s="1"/>
  <c r="O108" i="25"/>
  <c r="P108" i="25" s="1"/>
  <c r="O116" i="25"/>
  <c r="P116" i="25" s="1"/>
  <c r="O124" i="25"/>
  <c r="O132" i="25"/>
  <c r="O140" i="25"/>
  <c r="P140" i="25" s="1"/>
  <c r="O148" i="25"/>
  <c r="P148" i="25" s="1"/>
  <c r="O156" i="25"/>
  <c r="O164" i="25"/>
  <c r="P164" i="25" s="1"/>
  <c r="O172" i="25"/>
  <c r="P172" i="25" s="1"/>
  <c r="O180" i="25"/>
  <c r="P180" i="25" s="1"/>
  <c r="O188" i="25"/>
  <c r="O196" i="25"/>
  <c r="P196" i="25" s="1"/>
  <c r="O204" i="25"/>
  <c r="P204" i="25" s="1"/>
  <c r="O212" i="25"/>
  <c r="P212" i="25" s="1"/>
  <c r="O220" i="25"/>
  <c r="O228" i="25"/>
  <c r="O236" i="25"/>
  <c r="P236" i="25" s="1"/>
  <c r="O244" i="25"/>
  <c r="P244" i="25" s="1"/>
  <c r="O252" i="25"/>
  <c r="O260" i="25"/>
  <c r="P260" i="25" s="1"/>
  <c r="O268" i="25"/>
  <c r="P268" i="25" s="1"/>
  <c r="O276" i="25"/>
  <c r="P276" i="25" s="1"/>
  <c r="O284" i="25"/>
  <c r="O292" i="25"/>
  <c r="P292" i="25" s="1"/>
  <c r="O300" i="25"/>
  <c r="P300" i="25" s="1"/>
  <c r="O308" i="25"/>
  <c r="P308" i="25" s="1"/>
  <c r="O316" i="25"/>
  <c r="O323" i="25"/>
  <c r="O328" i="25"/>
  <c r="P328" i="25" s="1"/>
  <c r="O333" i="25"/>
  <c r="P333" i="25" s="1"/>
  <c r="O339" i="25"/>
  <c r="O344" i="25"/>
  <c r="P344" i="25" s="1"/>
  <c r="O349" i="25"/>
  <c r="P349" i="25" s="1"/>
  <c r="O355" i="25"/>
  <c r="P355" i="25" s="1"/>
  <c r="B59" i="28"/>
  <c r="D59" i="28" s="1"/>
  <c r="B351" i="28"/>
  <c r="D351" i="28" s="1"/>
  <c r="B511" i="28"/>
  <c r="D511" i="28" s="1"/>
  <c r="B624" i="28"/>
  <c r="B721" i="28"/>
  <c r="D721" i="28" s="1"/>
  <c r="B806" i="28"/>
  <c r="D806" i="28" s="1"/>
  <c r="B854" i="28"/>
  <c r="D854" i="28" s="1"/>
  <c r="B897" i="28"/>
  <c r="D897" i="28" s="1"/>
  <c r="B939" i="28"/>
  <c r="D939" i="28" s="1"/>
  <c r="B982" i="28"/>
  <c r="D982" i="28" s="1"/>
  <c r="B1025" i="28"/>
  <c r="D1025" i="28" s="1"/>
  <c r="B1061" i="28"/>
  <c r="D1061" i="28" s="1"/>
  <c r="B1093" i="28"/>
  <c r="D1093" i="28" s="1"/>
  <c r="B1120" i="28"/>
  <c r="B1141" i="28"/>
  <c r="D1141" i="28" s="1"/>
  <c r="B1156" i="28"/>
  <c r="D1156" i="28" s="1"/>
  <c r="B1167" i="28"/>
  <c r="B1177" i="28"/>
  <c r="D1177" i="28" s="1"/>
  <c r="B147" i="28"/>
  <c r="D147" i="28" s="1"/>
  <c r="B392" i="28"/>
  <c r="D392" i="28" s="1"/>
  <c r="B539" i="28"/>
  <c r="D539" i="28" s="1"/>
  <c r="B653" i="28"/>
  <c r="D653" i="28" s="1"/>
  <c r="B742" i="28"/>
  <c r="D742" i="28" s="1"/>
  <c r="B822" i="28"/>
  <c r="D822" i="28" s="1"/>
  <c r="B865" i="28"/>
  <c r="D865" i="28" s="1"/>
  <c r="B907" i="28"/>
  <c r="D907" i="28" s="1"/>
  <c r="B950" i="28"/>
  <c r="D950" i="28" s="1"/>
  <c r="B993" i="28"/>
  <c r="D993" i="28" s="1"/>
  <c r="B1035" i="28"/>
  <c r="B1069" i="28"/>
  <c r="D1069" i="28" s="1"/>
  <c r="B1101" i="28"/>
  <c r="B1125" i="28"/>
  <c r="D1125" i="28" s="1"/>
  <c r="B1147" i="28"/>
  <c r="B1157" i="28"/>
  <c r="D1157" i="28" s="1"/>
  <c r="B1168" i="28"/>
  <c r="D1168" i="28" s="1"/>
  <c r="B1179" i="28"/>
  <c r="B1189" i="28"/>
  <c r="D1189" i="28" s="1"/>
  <c r="O4" i="25"/>
  <c r="O15" i="25"/>
  <c r="P15" i="25" s="1"/>
  <c r="O24" i="25"/>
  <c r="P24" i="25" s="1"/>
  <c r="O32" i="25"/>
  <c r="O40" i="25"/>
  <c r="O48" i="25"/>
  <c r="P48" i="25" s="1"/>
  <c r="O56" i="25"/>
  <c r="P56" i="25" s="1"/>
  <c r="O64" i="25"/>
  <c r="O72" i="25"/>
  <c r="P72" i="25" s="1"/>
  <c r="O80" i="25"/>
  <c r="P80" i="25" s="1"/>
  <c r="O88" i="25"/>
  <c r="P88" i="25" s="1"/>
  <c r="O96" i="25"/>
  <c r="O104" i="25"/>
  <c r="P104" i="25" s="1"/>
  <c r="O112" i="25"/>
  <c r="P112" i="25" s="1"/>
  <c r="O120" i="25"/>
  <c r="P120" i="25" s="1"/>
  <c r="O128" i="25"/>
  <c r="O136" i="25"/>
  <c r="P136" i="25" s="1"/>
  <c r="O144" i="25"/>
  <c r="P144" i="25" s="1"/>
  <c r="O152" i="25"/>
  <c r="P152" i="25" s="1"/>
  <c r="O160" i="25"/>
  <c r="O168" i="25"/>
  <c r="P168" i="25" s="1"/>
  <c r="O176" i="25"/>
  <c r="P176" i="25" s="1"/>
  <c r="O184" i="25"/>
  <c r="P184" i="25" s="1"/>
  <c r="O192" i="25"/>
  <c r="O200" i="25"/>
  <c r="O208" i="25"/>
  <c r="P208" i="25" s="1"/>
  <c r="O216" i="25"/>
  <c r="P216" i="25" s="1"/>
  <c r="O224" i="25"/>
  <c r="O232" i="25"/>
  <c r="P232" i="25" s="1"/>
  <c r="O240" i="25"/>
  <c r="P240" i="25" s="1"/>
  <c r="O248" i="25"/>
  <c r="P248" i="25" s="1"/>
  <c r="O256" i="25"/>
  <c r="O264" i="25"/>
  <c r="P264" i="25" s="1"/>
  <c r="O272" i="25"/>
  <c r="P272" i="25" s="1"/>
  <c r="O280" i="25"/>
  <c r="P280" i="25" s="1"/>
  <c r="O288" i="25"/>
  <c r="O296" i="25"/>
  <c r="O304" i="25"/>
  <c r="P304" i="25" s="1"/>
  <c r="O312" i="25"/>
  <c r="P312" i="25" s="1"/>
  <c r="O320" i="25"/>
  <c r="O325" i="25"/>
  <c r="O331" i="25"/>
  <c r="P331" i="25" s="1"/>
  <c r="O336" i="25"/>
  <c r="O341" i="25"/>
  <c r="O347" i="25"/>
  <c r="O352" i="25"/>
  <c r="P352" i="25" s="1"/>
  <c r="O357" i="25"/>
  <c r="P357" i="25" s="1"/>
  <c r="O363" i="25"/>
  <c r="O368" i="25"/>
  <c r="P368" i="25" s="1"/>
  <c r="O373" i="25"/>
  <c r="P373" i="25" s="1"/>
  <c r="O379" i="25"/>
  <c r="P379" i="25" s="1"/>
  <c r="O384" i="25"/>
  <c r="O389" i="25"/>
  <c r="P389" i="25" s="1"/>
  <c r="O395" i="25"/>
  <c r="P395" i="25" s="1"/>
  <c r="O400" i="25"/>
  <c r="P400" i="25" s="1"/>
  <c r="O405" i="25"/>
  <c r="O411" i="25"/>
  <c r="P411" i="25" s="1"/>
  <c r="O416" i="25"/>
  <c r="P416" i="25" s="1"/>
  <c r="O420" i="25"/>
  <c r="P420" i="25" s="1"/>
  <c r="O424" i="25"/>
  <c r="O428" i="25"/>
  <c r="P428" i="25" s="1"/>
  <c r="O432" i="25"/>
  <c r="P432" i="25" s="1"/>
  <c r="O436" i="25"/>
  <c r="O440" i="25"/>
  <c r="O444" i="25"/>
  <c r="O448" i="25"/>
  <c r="P448" i="25" s="1"/>
  <c r="O452" i="25"/>
  <c r="P452" i="25" s="1"/>
  <c r="O456" i="25"/>
  <c r="O460" i="25"/>
  <c r="P460" i="25" s="1"/>
  <c r="O464" i="25"/>
  <c r="P464" i="25" s="1"/>
  <c r="O468" i="25"/>
  <c r="P468" i="25" s="1"/>
  <c r="O472" i="25"/>
  <c r="O476" i="25"/>
  <c r="P476" i="25" s="1"/>
  <c r="O480" i="25"/>
  <c r="P480" i="25" s="1"/>
  <c r="O484" i="25"/>
  <c r="P484" i="25" s="1"/>
  <c r="O488" i="25"/>
  <c r="O492" i="25"/>
  <c r="P492" i="25" s="1"/>
  <c r="O496" i="25"/>
  <c r="P496" i="25" s="1"/>
  <c r="O500" i="25"/>
  <c r="P500" i="25" s="1"/>
  <c r="O504" i="25"/>
  <c r="O508" i="25"/>
  <c r="P508" i="25" s="1"/>
  <c r="O512" i="25"/>
  <c r="P512" i="25" s="1"/>
  <c r="O516" i="25"/>
  <c r="P516" i="25" s="1"/>
  <c r="O520" i="25"/>
  <c r="O524" i="25"/>
  <c r="P524" i="25" s="1"/>
  <c r="O528" i="25"/>
  <c r="P528" i="25" s="1"/>
  <c r="O532" i="25"/>
  <c r="P532" i="25" s="1"/>
  <c r="O536" i="25"/>
  <c r="O540" i="25"/>
  <c r="P540" i="25" s="1"/>
  <c r="O544" i="25"/>
  <c r="P544" i="25" s="1"/>
  <c r="O548" i="25"/>
  <c r="P548" i="25" s="1"/>
  <c r="O552" i="25"/>
  <c r="O556" i="25"/>
  <c r="P556" i="25" s="1"/>
  <c r="O560" i="25"/>
  <c r="P560" i="25" s="1"/>
  <c r="O564" i="25"/>
  <c r="P564" i="25" s="1"/>
  <c r="O568" i="25"/>
  <c r="O572" i="25"/>
  <c r="P572" i="25" s="1"/>
  <c r="O576" i="25"/>
  <c r="P576" i="25" s="1"/>
  <c r="O580" i="25"/>
  <c r="O584" i="25"/>
  <c r="O588" i="25"/>
  <c r="P588" i="25" s="1"/>
  <c r="O592" i="25"/>
  <c r="P592" i="25" s="1"/>
  <c r="O596" i="25"/>
  <c r="P596" i="25" s="1"/>
  <c r="O600" i="25"/>
  <c r="O604" i="25"/>
  <c r="P604" i="25" s="1"/>
  <c r="O608" i="25"/>
  <c r="P608" i="25" s="1"/>
  <c r="O612" i="25"/>
  <c r="P612" i="25" s="1"/>
  <c r="O616" i="25"/>
  <c r="O620" i="25"/>
  <c r="P620" i="25" s="1"/>
  <c r="O625" i="25"/>
  <c r="P625" i="25" s="1"/>
  <c r="O629" i="25"/>
  <c r="P629" i="25" s="1"/>
  <c r="O633" i="25"/>
  <c r="O637" i="25"/>
  <c r="P637" i="25" s="1"/>
  <c r="O641" i="25"/>
  <c r="P641" i="25" s="1"/>
  <c r="O646" i="25"/>
  <c r="P646" i="25" s="1"/>
  <c r="O650" i="25"/>
  <c r="O654" i="25"/>
  <c r="P654" i="25" s="1"/>
  <c r="O658" i="25"/>
  <c r="P658" i="25" s="1"/>
  <c r="O662" i="25"/>
  <c r="P662" i="25" s="1"/>
  <c r="O666" i="25"/>
  <c r="O670" i="25"/>
  <c r="P670" i="25" s="1"/>
  <c r="O674" i="25"/>
  <c r="P674" i="25" s="1"/>
  <c r="O678" i="25"/>
  <c r="O682" i="25"/>
  <c r="O686" i="25"/>
  <c r="P686" i="25" s="1"/>
  <c r="O690" i="25"/>
  <c r="P690" i="25" s="1"/>
  <c r="O694" i="25"/>
  <c r="P694" i="25" s="1"/>
  <c r="O698" i="25"/>
  <c r="O702" i="25"/>
  <c r="P702" i="25" s="1"/>
  <c r="O706" i="25"/>
  <c r="P706" i="25" s="1"/>
  <c r="O710" i="25"/>
  <c r="P710" i="25" s="1"/>
  <c r="O714" i="25"/>
  <c r="O718" i="25"/>
  <c r="P718" i="25" s="1"/>
  <c r="O722" i="25"/>
  <c r="P722" i="25" s="1"/>
  <c r="O726" i="25"/>
  <c r="O730" i="25"/>
  <c r="O734" i="25"/>
  <c r="P734" i="25" s="1"/>
  <c r="O738" i="25"/>
  <c r="P738" i="25" s="1"/>
  <c r="O742" i="25"/>
  <c r="P742" i="25" s="1"/>
  <c r="O746" i="25"/>
  <c r="O750" i="25"/>
  <c r="P750" i="25" s="1"/>
  <c r="O754" i="25"/>
  <c r="P754" i="25" s="1"/>
  <c r="O758" i="25"/>
  <c r="P758" i="25" s="1"/>
  <c r="O762" i="25"/>
  <c r="O766" i="25"/>
  <c r="P766" i="25" s="1"/>
  <c r="O770" i="25"/>
  <c r="P770" i="25" s="1"/>
  <c r="O774" i="25"/>
  <c r="P774" i="25" s="1"/>
  <c r="O778" i="25"/>
  <c r="O782" i="25"/>
  <c r="P782" i="25" s="1"/>
  <c r="O786" i="25"/>
  <c r="P786" i="25" s="1"/>
  <c r="O790" i="25"/>
  <c r="P790" i="25" s="1"/>
  <c r="O1173" i="25"/>
  <c r="O1169" i="25"/>
  <c r="P1169" i="25" s="1"/>
  <c r="O1165" i="25"/>
  <c r="P1165" i="25" s="1"/>
  <c r="O1161" i="25"/>
  <c r="P1161" i="25" s="1"/>
  <c r="O1157" i="25"/>
  <c r="O1153" i="25"/>
  <c r="P1153" i="25" s="1"/>
  <c r="O1149" i="25"/>
  <c r="P1149" i="25" s="1"/>
  <c r="O1145" i="25"/>
  <c r="P1145" i="25" s="1"/>
  <c r="O1141" i="25"/>
  <c r="O1137" i="25"/>
  <c r="P1137" i="25" s="1"/>
  <c r="O1133" i="25"/>
  <c r="P1133" i="25" s="1"/>
  <c r="O1129" i="25"/>
  <c r="P1129" i="25" s="1"/>
  <c r="O1125" i="25"/>
  <c r="O1121" i="25"/>
  <c r="P1121" i="25" s="1"/>
  <c r="O1117" i="25"/>
  <c r="P1117" i="25" s="1"/>
  <c r="O1113" i="25"/>
  <c r="P1113" i="25" s="1"/>
  <c r="O1109" i="25"/>
  <c r="O1105" i="25"/>
  <c r="P1105" i="25" s="1"/>
  <c r="O1101" i="25"/>
  <c r="P1101" i="25" s="1"/>
  <c r="O1097" i="25"/>
  <c r="P1097" i="25" s="1"/>
  <c r="O1093" i="25"/>
  <c r="O1089" i="25"/>
  <c r="P1089" i="25" s="1"/>
  <c r="O1085" i="25"/>
  <c r="P1085" i="25" s="1"/>
  <c r="O1081" i="25"/>
  <c r="P1081" i="25" s="1"/>
  <c r="O1077" i="25"/>
  <c r="O1073" i="25"/>
  <c r="P1073" i="25" s="1"/>
  <c r="O1069" i="25"/>
  <c r="P1069" i="25" s="1"/>
  <c r="O1065" i="25"/>
  <c r="P1065" i="25" s="1"/>
  <c r="O1061" i="25"/>
  <c r="O1057" i="25"/>
  <c r="P1057" i="25" s="1"/>
  <c r="O1053" i="25"/>
  <c r="P1053" i="25" s="1"/>
  <c r="O1049" i="25"/>
  <c r="P1049" i="25" s="1"/>
  <c r="O1045" i="25"/>
  <c r="O1041" i="25"/>
  <c r="P1041" i="25" s="1"/>
  <c r="O1037" i="25"/>
  <c r="P1037" i="25" s="1"/>
  <c r="O1033" i="25"/>
  <c r="P1033" i="25" s="1"/>
  <c r="O1029" i="25"/>
  <c r="O1025" i="25"/>
  <c r="P1025" i="25" s="1"/>
  <c r="O1021" i="25"/>
  <c r="P1021" i="25" s="1"/>
  <c r="O1017" i="25"/>
  <c r="P1017" i="25" s="1"/>
  <c r="O1013" i="25"/>
  <c r="O1009" i="25"/>
  <c r="P1009" i="25" s="1"/>
  <c r="O1005" i="25"/>
  <c r="P1005" i="25" s="1"/>
  <c r="O1001" i="25"/>
  <c r="P1001" i="25" s="1"/>
  <c r="O997" i="25"/>
  <c r="O993" i="25"/>
  <c r="P993" i="25" s="1"/>
  <c r="O989" i="25"/>
  <c r="P989" i="25" s="1"/>
  <c r="O985" i="25"/>
  <c r="P985" i="25" s="1"/>
  <c r="O981" i="25"/>
  <c r="O977" i="25"/>
  <c r="P977" i="25" s="1"/>
  <c r="O973" i="25"/>
  <c r="P973" i="25" s="1"/>
  <c r="O969" i="25"/>
  <c r="P969" i="25" s="1"/>
  <c r="O965" i="25"/>
  <c r="O961" i="25"/>
  <c r="P961" i="25" s="1"/>
  <c r="O957" i="25"/>
  <c r="P957" i="25" s="1"/>
  <c r="O953" i="25"/>
  <c r="O949" i="25"/>
  <c r="O945" i="25"/>
  <c r="O941" i="25"/>
  <c r="P941" i="25" s="1"/>
  <c r="O937" i="25"/>
  <c r="P937" i="25" s="1"/>
  <c r="O933" i="25"/>
  <c r="O929" i="25"/>
  <c r="P929" i="25" s="1"/>
  <c r="O925" i="25"/>
  <c r="P925" i="25" s="1"/>
  <c r="O921" i="25"/>
  <c r="P921" i="25" s="1"/>
  <c r="O917" i="25"/>
  <c r="O913" i="25"/>
  <c r="P913" i="25" s="1"/>
  <c r="O909" i="25"/>
  <c r="P909" i="25" s="1"/>
  <c r="O905" i="25"/>
  <c r="P905" i="25" s="1"/>
  <c r="O901" i="25"/>
  <c r="O897" i="25"/>
  <c r="P897" i="25" s="1"/>
  <c r="O893" i="25"/>
  <c r="P893" i="25" s="1"/>
  <c r="O889" i="25"/>
  <c r="P889" i="25" s="1"/>
  <c r="O885" i="25"/>
  <c r="O881" i="25"/>
  <c r="P881" i="25" s="1"/>
  <c r="O877" i="25"/>
  <c r="P877" i="25" s="1"/>
  <c r="O873" i="25"/>
  <c r="P873" i="25" s="1"/>
  <c r="O869" i="25"/>
  <c r="P869" i="25" s="1"/>
  <c r="O865" i="25"/>
  <c r="P865" i="25" s="1"/>
  <c r="O861" i="25"/>
  <c r="P861" i="25" s="1"/>
  <c r="O857" i="25"/>
  <c r="P857" i="25" s="1"/>
  <c r="O853" i="25"/>
  <c r="O849" i="25"/>
  <c r="P849" i="25" s="1"/>
  <c r="O845" i="25"/>
  <c r="P845" i="25" s="1"/>
  <c r="O841" i="25"/>
  <c r="P841" i="25" s="1"/>
  <c r="O837" i="25"/>
  <c r="P837" i="25" s="1"/>
  <c r="O833" i="25"/>
  <c r="P833" i="25" s="1"/>
  <c r="O829" i="25"/>
  <c r="P829" i="25" s="1"/>
  <c r="O825" i="25"/>
  <c r="P825" i="25" s="1"/>
  <c r="O821" i="25"/>
  <c r="O817" i="25"/>
  <c r="P817" i="25" s="1"/>
  <c r="O813" i="25"/>
  <c r="P813" i="25" s="1"/>
  <c r="O809" i="25"/>
  <c r="P809" i="25" s="1"/>
  <c r="O805" i="25"/>
  <c r="O801" i="25"/>
  <c r="P801" i="25" s="1"/>
  <c r="O797" i="25"/>
  <c r="P797" i="25" s="1"/>
  <c r="O793" i="25"/>
  <c r="P793" i="25" s="1"/>
  <c r="O788" i="25"/>
  <c r="O783" i="25"/>
  <c r="P783" i="25" s="1"/>
  <c r="O777" i="25"/>
  <c r="P777" i="25" s="1"/>
  <c r="O772" i="25"/>
  <c r="P772" i="25" s="1"/>
  <c r="O767" i="25"/>
  <c r="P767" i="25" s="1"/>
  <c r="O761" i="25"/>
  <c r="P761" i="25" s="1"/>
  <c r="O756" i="25"/>
  <c r="P756" i="25" s="1"/>
  <c r="O751" i="25"/>
  <c r="P751" i="25" s="1"/>
  <c r="O745" i="25"/>
  <c r="O740" i="25"/>
  <c r="P740" i="25" s="1"/>
  <c r="O735" i="25"/>
  <c r="P735" i="25" s="1"/>
  <c r="O729" i="25"/>
  <c r="P729" i="25" s="1"/>
  <c r="O724" i="25"/>
  <c r="P724" i="25" s="1"/>
  <c r="O719" i="25"/>
  <c r="P719" i="25" s="1"/>
  <c r="O713" i="25"/>
  <c r="P713" i="25" s="1"/>
  <c r="O708" i="25"/>
  <c r="P708" i="25" s="1"/>
  <c r="O703" i="25"/>
  <c r="P703" i="25" s="1"/>
  <c r="O697" i="25"/>
  <c r="P697" i="25" s="1"/>
  <c r="O692" i="25"/>
  <c r="P692" i="25" s="1"/>
  <c r="O687" i="25"/>
  <c r="P687" i="25" s="1"/>
  <c r="O681" i="25"/>
  <c r="O676" i="25"/>
  <c r="P676" i="25" s="1"/>
  <c r="O671" i="25"/>
  <c r="P671" i="25" s="1"/>
  <c r="O665" i="25"/>
  <c r="P665" i="25" s="1"/>
  <c r="O660" i="25"/>
  <c r="O655" i="25"/>
  <c r="P655" i="25" s="1"/>
  <c r="O649" i="25"/>
  <c r="P649" i="25" s="1"/>
  <c r="O643" i="25"/>
  <c r="P643" i="25" s="1"/>
  <c r="O638" i="25"/>
  <c r="P638" i="25" s="1"/>
  <c r="O632" i="25"/>
  <c r="P632" i="25" s="1"/>
  <c r="O627" i="25"/>
  <c r="P627" i="25" s="1"/>
  <c r="O622" i="25"/>
  <c r="P622" i="25" s="1"/>
  <c r="O615" i="25"/>
  <c r="O610" i="25"/>
  <c r="P610" i="25" s="1"/>
  <c r="O605" i="25"/>
  <c r="P605" i="25" s="1"/>
  <c r="O599" i="25"/>
  <c r="P599" i="25" s="1"/>
  <c r="O594" i="25"/>
  <c r="O589" i="25"/>
  <c r="P589" i="25" s="1"/>
  <c r="O583" i="25"/>
  <c r="P583" i="25" s="1"/>
  <c r="O578" i="25"/>
  <c r="P578" i="25" s="1"/>
  <c r="O573" i="25"/>
  <c r="O567" i="25"/>
  <c r="P567" i="25" s="1"/>
  <c r="O562" i="25"/>
  <c r="P562" i="25" s="1"/>
  <c r="O557" i="25"/>
  <c r="P557" i="25" s="1"/>
  <c r="O551" i="25"/>
  <c r="O546" i="25"/>
  <c r="P546" i="25" s="1"/>
  <c r="O541" i="25"/>
  <c r="P541" i="25" s="1"/>
  <c r="O535" i="25"/>
  <c r="P535" i="25" s="1"/>
  <c r="O530" i="25"/>
  <c r="O525" i="25"/>
  <c r="P525" i="25" s="1"/>
  <c r="O519" i="25"/>
  <c r="P519" i="25" s="1"/>
  <c r="O514" i="25"/>
  <c r="P514" i="25" s="1"/>
  <c r="O509" i="25"/>
  <c r="O503" i="25"/>
  <c r="P503" i="25" s="1"/>
  <c r="O498" i="25"/>
  <c r="P498" i="25" s="1"/>
  <c r="O493" i="25"/>
  <c r="P493" i="25" s="1"/>
  <c r="O487" i="25"/>
  <c r="P487" i="25" s="1"/>
  <c r="O482" i="25"/>
  <c r="P482" i="25" s="1"/>
  <c r="O477" i="25"/>
  <c r="P477" i="25" s="1"/>
  <c r="O471" i="25"/>
  <c r="P471" i="25" s="1"/>
  <c r="O466" i="25"/>
  <c r="O461" i="25"/>
  <c r="P461" i="25" s="1"/>
  <c r="O455" i="25"/>
  <c r="P455" i="25" s="1"/>
  <c r="O450" i="25"/>
  <c r="P450" i="25" s="1"/>
  <c r="O445" i="25"/>
  <c r="O439" i="25"/>
  <c r="P439" i="25" s="1"/>
  <c r="O434" i="25"/>
  <c r="P434" i="25" s="1"/>
  <c r="O429" i="25"/>
  <c r="P429" i="25" s="1"/>
  <c r="O423" i="25"/>
  <c r="P423" i="25" s="1"/>
  <c r="O418" i="25"/>
  <c r="P418" i="25" s="1"/>
  <c r="O412" i="25"/>
  <c r="P412" i="25" s="1"/>
  <c r="O404" i="25"/>
  <c r="P404" i="25" s="1"/>
  <c r="O397" i="25"/>
  <c r="P397" i="25" s="1"/>
  <c r="O391" i="25"/>
  <c r="P391" i="25" s="1"/>
  <c r="O383" i="25"/>
  <c r="P383" i="25" s="1"/>
  <c r="O376" i="25"/>
  <c r="P376" i="25" s="1"/>
  <c r="O369" i="25"/>
  <c r="P369" i="25" s="1"/>
  <c r="O361" i="25"/>
  <c r="P361" i="25" s="1"/>
  <c r="O353" i="25"/>
  <c r="P353" i="25" s="1"/>
  <c r="O343" i="25"/>
  <c r="P343" i="25" s="1"/>
  <c r="O332" i="25"/>
  <c r="O321" i="25"/>
  <c r="P321" i="25" s="1"/>
  <c r="O307" i="25"/>
  <c r="P307" i="25" s="1"/>
  <c r="O291" i="25"/>
  <c r="P291" i="25" s="1"/>
  <c r="O275" i="25"/>
  <c r="O259" i="25"/>
  <c r="P259" i="25" s="1"/>
  <c r="O243" i="25"/>
  <c r="P243" i="25" s="1"/>
  <c r="O227" i="25"/>
  <c r="P227" i="25" s="1"/>
  <c r="O211" i="25"/>
  <c r="P211" i="25" s="1"/>
  <c r="O195" i="25"/>
  <c r="P195" i="25" s="1"/>
  <c r="O179" i="25"/>
  <c r="P179" i="25" s="1"/>
  <c r="O163" i="25"/>
  <c r="P163" i="25" s="1"/>
  <c r="O147" i="25"/>
  <c r="P147" i="25" s="1"/>
  <c r="O131" i="25"/>
  <c r="P131" i="25" s="1"/>
  <c r="O115" i="25"/>
  <c r="P115" i="25" s="1"/>
  <c r="O99" i="25"/>
  <c r="P99" i="25" s="1"/>
  <c r="O83" i="25"/>
  <c r="O67" i="25"/>
  <c r="P67" i="25" s="1"/>
  <c r="O51" i="25"/>
  <c r="P51" i="25" s="1"/>
  <c r="O35" i="25"/>
  <c r="P35" i="25" s="1"/>
  <c r="O19" i="25"/>
  <c r="P19" i="25" s="1"/>
  <c r="B1193" i="28"/>
  <c r="D1193" i="28" s="1"/>
  <c r="B1161" i="28"/>
  <c r="D1161" i="28" s="1"/>
  <c r="B1077" i="28"/>
  <c r="B918" i="28"/>
  <c r="D918" i="28" s="1"/>
  <c r="B678" i="28"/>
  <c r="D678" i="28" s="1"/>
  <c r="D1147" i="28"/>
  <c r="D1139" i="28"/>
  <c r="D1135" i="28"/>
  <c r="D1123" i="28"/>
  <c r="D1119" i="28"/>
  <c r="D1111" i="28"/>
  <c r="D1107" i="28"/>
  <c r="D1103" i="28"/>
  <c r="D1095" i="28"/>
  <c r="D1091" i="28"/>
  <c r="D1079" i="28"/>
  <c r="D1075" i="28"/>
  <c r="D1063" i="28"/>
  <c r="D1059" i="28"/>
  <c r="D1047" i="28"/>
  <c r="D1043" i="28"/>
  <c r="D1039" i="28"/>
  <c r="D1035" i="28"/>
  <c r="D1031" i="28"/>
  <c r="D1027" i="28"/>
  <c r="D1023" i="28"/>
  <c r="D1015" i="28"/>
  <c r="D1007" i="28"/>
  <c r="D1003" i="28"/>
  <c r="D987" i="28"/>
  <c r="D1134" i="28"/>
  <c r="D1130" i="28"/>
  <c r="D1118" i="28"/>
  <c r="D1114" i="28"/>
  <c r="D1175" i="28"/>
  <c r="D1171" i="28"/>
  <c r="D1167" i="28"/>
  <c r="D1159" i="28"/>
  <c r="D1151" i="28"/>
  <c r="D1187" i="28"/>
  <c r="D7" i="28"/>
  <c r="D1188" i="28"/>
  <c r="D1184" i="28"/>
  <c r="D1180" i="28"/>
  <c r="D1172" i="28"/>
  <c r="D1152" i="28"/>
  <c r="D1144" i="28"/>
  <c r="D1140" i="28"/>
  <c r="D1136" i="28"/>
  <c r="D1132" i="28"/>
  <c r="D1128" i="28"/>
  <c r="D1120" i="28"/>
  <c r="D1194" i="28"/>
  <c r="D1182" i="28"/>
  <c r="D1178" i="28"/>
  <c r="D1166" i="28"/>
  <c r="D1162" i="28"/>
  <c r="D1150" i="28"/>
  <c r="D1146" i="28"/>
  <c r="C6" i="28"/>
  <c r="N288" i="25"/>
  <c r="N284" i="25"/>
  <c r="N280" i="25"/>
  <c r="N276" i="25"/>
  <c r="N272" i="25"/>
  <c r="N268" i="25"/>
  <c r="N264" i="25"/>
  <c r="N260" i="25"/>
  <c r="N256" i="25"/>
  <c r="N252" i="25"/>
  <c r="N248" i="25"/>
  <c r="N244" i="25"/>
  <c r="N240" i="25"/>
  <c r="N236" i="25"/>
  <c r="N232" i="25"/>
  <c r="N228" i="25"/>
  <c r="N224" i="25"/>
  <c r="N220" i="25"/>
  <c r="N216" i="25"/>
  <c r="N212" i="25"/>
  <c r="N208" i="25"/>
  <c r="N204" i="25"/>
  <c r="N200" i="25"/>
  <c r="N196" i="25"/>
  <c r="N192" i="25"/>
  <c r="N188" i="25"/>
  <c r="N184" i="25"/>
  <c r="N180" i="25"/>
  <c r="P633" i="25"/>
  <c r="P613" i="25"/>
  <c r="P609" i="25"/>
  <c r="P597" i="25"/>
  <c r="P593" i="25"/>
  <c r="P585" i="25"/>
  <c r="P577" i="25"/>
  <c r="P573" i="25"/>
  <c r="P561" i="25"/>
  <c r="P549" i="25"/>
  <c r="P533" i="25"/>
  <c r="P521" i="25"/>
  <c r="P513" i="25"/>
  <c r="P509" i="25"/>
  <c r="P497" i="25"/>
  <c r="P485" i="25"/>
  <c r="P469" i="25"/>
  <c r="P465" i="25"/>
  <c r="P457" i="25"/>
  <c r="P449" i="25"/>
  <c r="P445" i="25"/>
  <c r="P441" i="25"/>
  <c r="P1096" i="25"/>
  <c r="P1064" i="25"/>
  <c r="P1032" i="25"/>
  <c r="P968" i="25"/>
  <c r="P1159" i="25"/>
  <c r="P433" i="25"/>
  <c r="P421" i="25"/>
  <c r="P417" i="25"/>
  <c r="P413" i="25"/>
  <c r="P409" i="25"/>
  <c r="P405" i="25"/>
  <c r="P401" i="25"/>
  <c r="P393" i="25"/>
  <c r="P385" i="25"/>
  <c r="P381" i="25"/>
  <c r="P365" i="25"/>
  <c r="P345" i="25"/>
  <c r="P341" i="25"/>
  <c r="P337" i="25"/>
  <c r="P325" i="25"/>
  <c r="P309" i="25"/>
  <c r="P305" i="25"/>
  <c r="P297" i="25"/>
  <c r="P293" i="25"/>
  <c r="P277" i="25"/>
  <c r="P261" i="25"/>
  <c r="P245" i="25"/>
  <c r="P233" i="25"/>
  <c r="P229" i="25"/>
  <c r="P225" i="25"/>
  <c r="P213" i="25"/>
  <c r="P197" i="25"/>
  <c r="P193" i="25"/>
  <c r="P181" i="25"/>
  <c r="P169" i="25"/>
  <c r="P165" i="25"/>
  <c r="P149" i="25"/>
  <c r="P133" i="25"/>
  <c r="P117" i="25"/>
  <c r="P105" i="25"/>
  <c r="P239" i="25"/>
  <c r="N307" i="25"/>
  <c r="N303" i="25"/>
  <c r="N299" i="25"/>
  <c r="N295" i="25"/>
  <c r="N291" i="25"/>
  <c r="N287" i="25"/>
  <c r="N283" i="25"/>
  <c r="N279" i="25"/>
  <c r="N275" i="25"/>
  <c r="N271" i="25"/>
  <c r="N267" i="25"/>
  <c r="N263" i="25"/>
  <c r="N259" i="25"/>
  <c r="N255" i="25"/>
  <c r="N251" i="25"/>
  <c r="N247" i="25"/>
  <c r="N243" i="25"/>
  <c r="N239" i="25"/>
  <c r="N235" i="25"/>
  <c r="N231" i="25"/>
  <c r="N227" i="25"/>
  <c r="N223" i="25"/>
  <c r="N219" i="25"/>
  <c r="N215" i="25"/>
  <c r="N211" i="25"/>
  <c r="N207" i="25"/>
  <c r="P1173" i="25"/>
  <c r="P1157" i="25"/>
  <c r="P1141" i="25"/>
  <c r="P1125" i="25"/>
  <c r="P1109" i="25"/>
  <c r="P1093" i="25"/>
  <c r="P1077" i="25"/>
  <c r="P1061" i="25"/>
  <c r="P1045" i="25"/>
  <c r="P1029" i="25"/>
  <c r="P1013" i="25"/>
  <c r="P997" i="25"/>
  <c r="P917" i="25"/>
  <c r="P853" i="25"/>
  <c r="P981" i="25"/>
  <c r="P965" i="25"/>
  <c r="P953" i="25"/>
  <c r="P949" i="25"/>
  <c r="P945" i="25"/>
  <c r="P933" i="25"/>
  <c r="P901" i="25"/>
  <c r="P885" i="25"/>
  <c r="P821" i="25"/>
  <c r="P805" i="25"/>
  <c r="P785" i="25"/>
  <c r="P773" i="25"/>
  <c r="P769" i="25"/>
  <c r="P757" i="25"/>
  <c r="P749" i="25"/>
  <c r="P745" i="25"/>
  <c r="P733" i="25"/>
  <c r="P721" i="25"/>
  <c r="P705" i="25"/>
  <c r="P701" i="25"/>
  <c r="P693" i="25"/>
  <c r="P685" i="25"/>
  <c r="P681" i="25"/>
  <c r="P669" i="25"/>
  <c r="P657" i="25"/>
  <c r="P653" i="25"/>
  <c r="P1172" i="25"/>
  <c r="P1164" i="25"/>
  <c r="P1160" i="25"/>
  <c r="P1152" i="25"/>
  <c r="P1144" i="25"/>
  <c r="P1136" i="25"/>
  <c r="P1132" i="25"/>
  <c r="P1124" i="25"/>
  <c r="P1120" i="25"/>
  <c r="P1116" i="25"/>
  <c r="P1108" i="25"/>
  <c r="P1092" i="25"/>
  <c r="P1088" i="25"/>
  <c r="P1080" i="25"/>
  <c r="P1072" i="25"/>
  <c r="P1068" i="25"/>
  <c r="P1060" i="25"/>
  <c r="P1052" i="25"/>
  <c r="P1044" i="25"/>
  <c r="P1036" i="25"/>
  <c r="P1024" i="25"/>
  <c r="P1016" i="25"/>
  <c r="P1008" i="25"/>
  <c r="P1004" i="25"/>
  <c r="P996" i="25"/>
  <c r="P992" i="25"/>
  <c r="P988" i="25"/>
  <c r="P984" i="25"/>
  <c r="P980" i="25"/>
  <c r="P972" i="25"/>
  <c r="P964" i="25"/>
  <c r="P960" i="25"/>
  <c r="P952" i="25"/>
  <c r="P944" i="25"/>
  <c r="P940" i="25"/>
  <c r="P932" i="25"/>
  <c r="P928" i="25"/>
  <c r="P924" i="25"/>
  <c r="P916" i="25"/>
  <c r="P904" i="25"/>
  <c r="P900" i="25"/>
  <c r="P896" i="25"/>
  <c r="P888" i="25"/>
  <c r="P884" i="25"/>
  <c r="P880" i="25"/>
  <c r="P876" i="25"/>
  <c r="P868" i="25"/>
  <c r="P864" i="25"/>
  <c r="P860" i="25"/>
  <c r="P852" i="25"/>
  <c r="P844" i="25"/>
  <c r="P840" i="25"/>
  <c r="P832" i="25"/>
  <c r="P828" i="25"/>
  <c r="P824" i="25"/>
  <c r="P816" i="25"/>
  <c r="P812" i="25"/>
  <c r="P808" i="25"/>
  <c r="P804" i="25"/>
  <c r="P796" i="25"/>
  <c r="P788" i="25"/>
  <c r="P764" i="25"/>
  <c r="P760" i="25"/>
  <c r="P748" i="25"/>
  <c r="P736" i="25"/>
  <c r="P728" i="25"/>
  <c r="P712" i="25"/>
  <c r="P700" i="25"/>
  <c r="P684" i="25"/>
  <c r="P680" i="25"/>
  <c r="P672" i="25"/>
  <c r="P664" i="25"/>
  <c r="P660" i="25"/>
  <c r="P648" i="25"/>
  <c r="P640" i="25"/>
  <c r="P628" i="25"/>
  <c r="P616" i="25"/>
  <c r="P600" i="25"/>
  <c r="P584" i="25"/>
  <c r="P580" i="25"/>
  <c r="P568" i="25"/>
  <c r="P552" i="25"/>
  <c r="P536" i="25"/>
  <c r="P520" i="25"/>
  <c r="P504" i="25"/>
  <c r="P488" i="25"/>
  <c r="P472" i="25"/>
  <c r="P456" i="25"/>
  <c r="P444" i="25"/>
  <c r="P440" i="25"/>
  <c r="P436" i="25"/>
  <c r="P424" i="25"/>
  <c r="P392" i="25"/>
  <c r="P388" i="25"/>
  <c r="P384" i="25"/>
  <c r="P372" i="25"/>
  <c r="P364" i="25"/>
  <c r="P360" i="25"/>
  <c r="P356" i="25"/>
  <c r="P340" i="25"/>
  <c r="P336" i="25"/>
  <c r="P332" i="25"/>
  <c r="P320" i="25"/>
  <c r="P316" i="25"/>
  <c r="P296" i="25"/>
  <c r="P288" i="25"/>
  <c r="P284" i="25"/>
  <c r="P256" i="25"/>
  <c r="P252" i="25"/>
  <c r="P228" i="25"/>
  <c r="P224" i="25"/>
  <c r="P220" i="25"/>
  <c r="P200" i="25"/>
  <c r="P192" i="25"/>
  <c r="P188" i="25"/>
  <c r="P160" i="25"/>
  <c r="P156" i="25"/>
  <c r="P132" i="25"/>
  <c r="P128" i="25"/>
  <c r="P124" i="25"/>
  <c r="P96" i="25"/>
  <c r="P92" i="25"/>
  <c r="P64" i="25"/>
  <c r="P60" i="25"/>
  <c r="P40" i="25"/>
  <c r="P32" i="25"/>
  <c r="P1175" i="25"/>
  <c r="P1171" i="25"/>
  <c r="P1167" i="25"/>
  <c r="P1155" i="25"/>
  <c r="P1143" i="25"/>
  <c r="P1139" i="25"/>
  <c r="P1127" i="25"/>
  <c r="P1123" i="25"/>
  <c r="P1119" i="25"/>
  <c r="P1111" i="25"/>
  <c r="P1107" i="25"/>
  <c r="P1103" i="25"/>
  <c r="P1095" i="25"/>
  <c r="P1091" i="25"/>
  <c r="P1079" i="25"/>
  <c r="P1075" i="25"/>
  <c r="P1063" i="25"/>
  <c r="P1059" i="25"/>
  <c r="P1047" i="25"/>
  <c r="P1043" i="25"/>
  <c r="P1039" i="25"/>
  <c r="P1031" i="25"/>
  <c r="P1027" i="25"/>
  <c r="P1015" i="25"/>
  <c r="P1011" i="25"/>
  <c r="P999" i="25"/>
  <c r="P995" i="25"/>
  <c r="P983" i="25"/>
  <c r="P979" i="25"/>
  <c r="P975" i="25"/>
  <c r="P967" i="25"/>
  <c r="P963" i="25"/>
  <c r="P951" i="25"/>
  <c r="P947" i="25"/>
  <c r="P935" i="25"/>
  <c r="P931" i="25"/>
  <c r="P919" i="25"/>
  <c r="P915" i="25"/>
  <c r="P911" i="25"/>
  <c r="P903" i="25"/>
  <c r="P899" i="25"/>
  <c r="P887" i="25"/>
  <c r="P883" i="25"/>
  <c r="P871" i="25"/>
  <c r="P867" i="25"/>
  <c r="P855" i="25"/>
  <c r="P851" i="25"/>
  <c r="P847" i="25"/>
  <c r="P839" i="25"/>
  <c r="P835" i="25"/>
  <c r="P823" i="25"/>
  <c r="P819" i="25"/>
  <c r="P807" i="25"/>
  <c r="P803" i="25"/>
  <c r="P791" i="25"/>
  <c r="P787" i="25"/>
  <c r="P779" i="25"/>
  <c r="P771" i="25"/>
  <c r="P743" i="25"/>
  <c r="P739" i="25"/>
  <c r="P727" i="25"/>
  <c r="P723" i="25"/>
  <c r="P715" i="25"/>
  <c r="P691" i="25"/>
  <c r="P679" i="25"/>
  <c r="P667" i="25"/>
  <c r="P663" i="25"/>
  <c r="P651" i="25"/>
  <c r="P635" i="25"/>
  <c r="P631" i="25"/>
  <c r="P619" i="25"/>
  <c r="P615" i="25"/>
  <c r="P611" i="25"/>
  <c r="P603" i="25"/>
  <c r="P591" i="25"/>
  <c r="P587" i="25"/>
  <c r="P575" i="25"/>
  <c r="P571" i="25"/>
  <c r="P563" i="25"/>
  <c r="P555" i="25"/>
  <c r="P551" i="25"/>
  <c r="P539" i="25"/>
  <c r="P527" i="25"/>
  <c r="P523" i="25"/>
  <c r="P511" i="25"/>
  <c r="P507" i="25"/>
  <c r="P499" i="25"/>
  <c r="P491" i="25"/>
  <c r="P479" i="25"/>
  <c r="P475" i="25"/>
  <c r="P463" i="25"/>
  <c r="P451" i="25"/>
  <c r="P447" i="25"/>
  <c r="P435" i="25"/>
  <c r="P427" i="25"/>
  <c r="P403" i="25"/>
  <c r="P375" i="25"/>
  <c r="P363" i="25"/>
  <c r="P351" i="25"/>
  <c r="P347" i="25"/>
  <c r="P339" i="25"/>
  <c r="P335" i="25"/>
  <c r="P327" i="25"/>
  <c r="P323" i="25"/>
  <c r="P319" i="25"/>
  <c r="P311" i="25"/>
  <c r="P303" i="25"/>
  <c r="P287" i="25"/>
  <c r="P283" i="25"/>
  <c r="P275" i="25"/>
  <c r="P267" i="25"/>
  <c r="P263" i="25"/>
  <c r="P251" i="25"/>
  <c r="P247" i="25"/>
  <c r="P223" i="25"/>
  <c r="P219" i="25"/>
  <c r="P203" i="25"/>
  <c r="P187" i="25"/>
  <c r="P183" i="25"/>
  <c r="P175" i="25"/>
  <c r="P159" i="25"/>
  <c r="P155" i="25"/>
  <c r="P1170" i="25"/>
  <c r="P1166" i="25"/>
  <c r="P1162" i="25"/>
  <c r="P1154" i="25"/>
  <c r="P1150" i="25"/>
  <c r="P1138" i="25"/>
  <c r="P1134" i="25"/>
  <c r="P1122" i="25"/>
  <c r="P1118" i="25"/>
  <c r="P1106" i="25"/>
  <c r="P1102" i="25"/>
  <c r="P1098" i="25"/>
  <c r="P1090" i="25"/>
  <c r="P1086" i="25"/>
  <c r="P1074" i="25"/>
  <c r="P1070" i="25"/>
  <c r="P1058" i="25"/>
  <c r="P1054" i="25"/>
  <c r="P1042" i="25"/>
  <c r="P1038" i="25"/>
  <c r="P1034" i="25"/>
  <c r="P1026" i="25"/>
  <c r="P1022" i="25"/>
  <c r="P1010" i="25"/>
  <c r="P1006" i="25"/>
  <c r="P994" i="25"/>
  <c r="P990" i="25"/>
  <c r="P978" i="25"/>
  <c r="P974" i="25"/>
  <c r="P970" i="25"/>
  <c r="P962" i="25"/>
  <c r="P958" i="25"/>
  <c r="P946" i="25"/>
  <c r="P942" i="25"/>
  <c r="P930" i="25"/>
  <c r="P926" i="25"/>
  <c r="P914" i="25"/>
  <c r="P910" i="25"/>
  <c r="P906" i="25"/>
  <c r="P898" i="25"/>
  <c r="P894" i="25"/>
  <c r="P882" i="25"/>
  <c r="P878" i="25"/>
  <c r="P866" i="25"/>
  <c r="P862" i="25"/>
  <c r="P850" i="25"/>
  <c r="P846" i="25"/>
  <c r="P842" i="25"/>
  <c r="P834" i="25"/>
  <c r="P830" i="25"/>
  <c r="P818" i="25"/>
  <c r="P814" i="25"/>
  <c r="P802" i="25"/>
  <c r="P798" i="25"/>
  <c r="P778" i="25"/>
  <c r="P762" i="25"/>
  <c r="P746" i="25"/>
  <c r="P730" i="25"/>
  <c r="P726" i="25"/>
  <c r="P714" i="25"/>
  <c r="P698" i="25"/>
  <c r="P682" i="25"/>
  <c r="P678" i="25"/>
  <c r="P666" i="25"/>
  <c r="P650" i="25"/>
  <c r="P642" i="25"/>
  <c r="P626" i="25"/>
  <c r="P618" i="25"/>
  <c r="P614" i="25"/>
  <c r="P606" i="25"/>
  <c r="P598" i="25"/>
  <c r="P594" i="25"/>
  <c r="P582" i="25"/>
  <c r="P570" i="25"/>
  <c r="P554" i="25"/>
  <c r="P550" i="25"/>
  <c r="P542" i="25"/>
  <c r="P534" i="25"/>
  <c r="P530" i="25"/>
  <c r="P518" i="25"/>
  <c r="P506" i="25"/>
  <c r="P502" i="25"/>
  <c r="P490" i="25"/>
  <c r="P478" i="25"/>
  <c r="P470" i="25"/>
  <c r="P466" i="25"/>
  <c r="P458" i="25"/>
  <c r="P454" i="25"/>
  <c r="P442" i="25"/>
  <c r="P430" i="25"/>
  <c r="P426" i="25"/>
  <c r="P414" i="25"/>
  <c r="P410" i="25"/>
  <c r="P398" i="25"/>
  <c r="P382" i="25"/>
  <c r="P366" i="25"/>
  <c r="P350" i="25"/>
  <c r="P338" i="25"/>
  <c r="P334" i="25"/>
  <c r="P330" i="25"/>
  <c r="P318" i="25"/>
  <c r="P302" i="25"/>
  <c r="P298" i="25"/>
  <c r="P286" i="25"/>
  <c r="P274" i="25"/>
  <c r="P270" i="25"/>
  <c r="P254" i="25"/>
  <c r="P238" i="25"/>
  <c r="P222" i="25"/>
  <c r="P210" i="25"/>
  <c r="P206" i="25"/>
  <c r="P190" i="25"/>
  <c r="P186" i="25"/>
  <c r="P174" i="25"/>
  <c r="P158" i="25"/>
  <c r="P154" i="25"/>
  <c r="P139" i="25"/>
  <c r="P127" i="25"/>
  <c r="P119" i="25"/>
  <c r="P111" i="25"/>
  <c r="P95" i="25"/>
  <c r="P91" i="25"/>
  <c r="P83" i="25"/>
  <c r="P75" i="25"/>
  <c r="P59" i="25"/>
  <c r="P55" i="25"/>
  <c r="P47" i="25"/>
  <c r="P31" i="25"/>
  <c r="P27" i="25"/>
  <c r="P142" i="25"/>
  <c r="P138" i="25"/>
  <c r="P126" i="25"/>
  <c r="P114" i="25"/>
  <c r="P110" i="25"/>
  <c r="P94" i="25"/>
  <c r="P78" i="25"/>
  <c r="P62" i="25"/>
  <c r="P46" i="25"/>
  <c r="P30" i="25"/>
  <c r="P14" i="25"/>
  <c r="P101" i="25"/>
  <c r="P85" i="25"/>
  <c r="P69" i="25"/>
  <c r="P57" i="25"/>
  <c r="P53" i="25"/>
  <c r="P41" i="25"/>
  <c r="P37" i="25"/>
  <c r="P21" i="25"/>
  <c r="P17" i="25"/>
  <c r="P28" i="25"/>
  <c r="P12" i="25"/>
  <c r="P8" i="25"/>
  <c r="P4" i="25"/>
  <c r="N176" i="25"/>
  <c r="N172" i="25"/>
  <c r="N168" i="25"/>
  <c r="N164" i="25"/>
  <c r="N160" i="25"/>
  <c r="N156" i="25"/>
  <c r="N152" i="25"/>
  <c r="N148" i="25"/>
  <c r="N144" i="25"/>
  <c r="N140" i="25"/>
  <c r="N136" i="25"/>
  <c r="N132" i="25"/>
  <c r="N128" i="25"/>
  <c r="N124" i="25"/>
  <c r="N120" i="25"/>
  <c r="N116" i="25"/>
  <c r="N112" i="25"/>
  <c r="N108" i="25"/>
  <c r="N104" i="25"/>
  <c r="N100" i="25"/>
  <c r="N96" i="25"/>
  <c r="N92" i="25"/>
  <c r="N88" i="25"/>
  <c r="N84" i="25"/>
  <c r="N80" i="25"/>
  <c r="N76" i="25"/>
  <c r="N72" i="25"/>
  <c r="N68" i="25"/>
  <c r="N64" i="25"/>
  <c r="N60" i="25"/>
  <c r="N56" i="25"/>
  <c r="N52" i="25"/>
  <c r="N48" i="25"/>
  <c r="N44" i="25"/>
  <c r="N40" i="25"/>
  <c r="N36" i="25"/>
  <c r="N32" i="25"/>
  <c r="N28" i="25"/>
  <c r="N24" i="25"/>
  <c r="N20" i="25"/>
  <c r="N16" i="25"/>
  <c r="N12" i="25"/>
  <c r="N8" i="25"/>
  <c r="N4" i="25"/>
  <c r="N621" i="25"/>
  <c r="N1173" i="25"/>
  <c r="N1169" i="25"/>
  <c r="N1165" i="25"/>
  <c r="N1161" i="25"/>
  <c r="N1157" i="25"/>
  <c r="N1153" i="25"/>
  <c r="N1149" i="25"/>
  <c r="N1145" i="25"/>
  <c r="N926" i="25"/>
  <c r="N922" i="25"/>
  <c r="N918" i="25"/>
  <c r="N914" i="25"/>
  <c r="N1172" i="25"/>
  <c r="N1168" i="25"/>
  <c r="N1164" i="25"/>
  <c r="N1160" i="25"/>
  <c r="N1156" i="25"/>
  <c r="N1152" i="25"/>
  <c r="N1148" i="25"/>
  <c r="N1144" i="25"/>
  <c r="N1140" i="25"/>
  <c r="N1136" i="25"/>
  <c r="N1132" i="25"/>
  <c r="N1128" i="25"/>
  <c r="N1124" i="25"/>
  <c r="N1175" i="25"/>
  <c r="N1171" i="25"/>
  <c r="N1167" i="25"/>
  <c r="N1163" i="25"/>
  <c r="N1159" i="25"/>
  <c r="N1155" i="25"/>
  <c r="N1151" i="25"/>
  <c r="N1147" i="25"/>
  <c r="N1143" i="25"/>
  <c r="N1139" i="25"/>
  <c r="N1135" i="25"/>
  <c r="N1131" i="25"/>
  <c r="N1127" i="25"/>
  <c r="N1123" i="25"/>
  <c r="N1119" i="25"/>
  <c r="N1115" i="25"/>
  <c r="N1111" i="25"/>
  <c r="N1107" i="25"/>
  <c r="N1103" i="25"/>
  <c r="N1099" i="25"/>
  <c r="N1095" i="25"/>
  <c r="N1091" i="25"/>
  <c r="N1087" i="25"/>
  <c r="N1083" i="25"/>
  <c r="N1079" i="25"/>
  <c r="N1075" i="25"/>
  <c r="N1071" i="25"/>
  <c r="N1067" i="25"/>
  <c r="N1063" i="25"/>
  <c r="N1059" i="25"/>
  <c r="N1055" i="25"/>
  <c r="N1051" i="25"/>
  <c r="N1047" i="25"/>
  <c r="N1043" i="25"/>
  <c r="N1039" i="25"/>
  <c r="N1035" i="25"/>
  <c r="N1031" i="25"/>
  <c r="N1027" i="25"/>
  <c r="N1023" i="25"/>
  <c r="N1019" i="25"/>
  <c r="N1015" i="25"/>
  <c r="N1011" i="25"/>
  <c r="N1007" i="25"/>
  <c r="N1003" i="25"/>
  <c r="N999" i="25"/>
  <c r="N995" i="25"/>
  <c r="N991" i="25"/>
  <c r="N987" i="25"/>
  <c r="N983" i="25"/>
  <c r="N979" i="25"/>
  <c r="N975" i="25"/>
  <c r="N971" i="25"/>
  <c r="N967" i="25"/>
  <c r="N963" i="25"/>
  <c r="N959" i="25"/>
  <c r="N955" i="25"/>
  <c r="N951" i="25"/>
  <c r="N947" i="25"/>
  <c r="N943" i="25"/>
  <c r="N939" i="25"/>
  <c r="N935" i="25"/>
  <c r="N931" i="25"/>
  <c r="N927" i="25"/>
  <c r="N923" i="25"/>
  <c r="N919" i="25"/>
  <c r="N915" i="25"/>
  <c r="N1174" i="25"/>
  <c r="N1170" i="25"/>
  <c r="N1166" i="25"/>
  <c r="N1162" i="25"/>
  <c r="N1158" i="25"/>
  <c r="N1154" i="25"/>
  <c r="N1150" i="25"/>
  <c r="N1146" i="25"/>
  <c r="N1142" i="25"/>
  <c r="N1138" i="25"/>
  <c r="N1134" i="25"/>
  <c r="N1130" i="25"/>
  <c r="N1126" i="25"/>
  <c r="N1122" i="25"/>
  <c r="N1118" i="25"/>
  <c r="N1114" i="25"/>
  <c r="N1110" i="25"/>
  <c r="N1106" i="25"/>
  <c r="N1102" i="25"/>
  <c r="N1098" i="25"/>
  <c r="N1094" i="25"/>
  <c r="N1090" i="25"/>
  <c r="N1086" i="25"/>
  <c r="N1082" i="25"/>
  <c r="N1078" i="25"/>
  <c r="N1074" i="25"/>
  <c r="N1070" i="25"/>
  <c r="N1066" i="25"/>
  <c r="N1062" i="25"/>
  <c r="N1058" i="25"/>
  <c r="N1054" i="25"/>
  <c r="N1050" i="25"/>
  <c r="N1046" i="25"/>
  <c r="N1042" i="25"/>
  <c r="N1038" i="25"/>
  <c r="N1034" i="25"/>
  <c r="N1030" i="25"/>
  <c r="N1026" i="25"/>
  <c r="N1022" i="25"/>
  <c r="N1018" i="25"/>
  <c r="N1014" i="25"/>
  <c r="N1010" i="25"/>
  <c r="N1006" i="25"/>
  <c r="N1002" i="25"/>
  <c r="N998" i="25"/>
  <c r="N994" i="25"/>
  <c r="N990" i="25"/>
  <c r="N986" i="25"/>
  <c r="N982" i="25"/>
  <c r="N978" i="25"/>
  <c r="N974" i="25"/>
  <c r="N970" i="25"/>
  <c r="N966" i="25"/>
  <c r="N962" i="25"/>
  <c r="N958" i="25"/>
  <c r="N954" i="25"/>
  <c r="N950" i="25"/>
  <c r="N946" i="25"/>
  <c r="N942" i="25"/>
  <c r="N938" i="25"/>
  <c r="N934" i="25"/>
  <c r="N930" i="25"/>
  <c r="N198" i="25"/>
  <c r="N194" i="25"/>
  <c r="N190" i="25"/>
  <c r="N186" i="25"/>
  <c r="N182" i="25"/>
  <c r="N178" i="25"/>
  <c r="N174" i="25"/>
  <c r="N170" i="25"/>
  <c r="N166" i="25"/>
  <c r="N162" i="25"/>
  <c r="N158" i="25"/>
  <c r="N154" i="25"/>
  <c r="N150" i="25"/>
  <c r="N146" i="25"/>
  <c r="N142" i="25"/>
  <c r="N138" i="25"/>
  <c r="N134" i="25"/>
  <c r="N130" i="25"/>
  <c r="N126" i="25"/>
  <c r="N122" i="25"/>
  <c r="N118" i="25"/>
  <c r="N114" i="25"/>
  <c r="N110" i="25"/>
  <c r="N106" i="25"/>
  <c r="N102" i="25"/>
  <c r="N98" i="25"/>
  <c r="N94" i="25"/>
  <c r="N90" i="25"/>
  <c r="N86" i="25"/>
  <c r="N82" i="25"/>
  <c r="N78" i="25"/>
  <c r="N74" i="25"/>
  <c r="N70" i="25"/>
  <c r="N66" i="25"/>
  <c r="N62" i="25"/>
  <c r="N58" i="25"/>
  <c r="N54" i="25"/>
  <c r="N50" i="25"/>
  <c r="N46" i="25"/>
  <c r="N42" i="25"/>
  <c r="N38" i="25"/>
  <c r="N34" i="25"/>
  <c r="N30" i="25"/>
  <c r="N26" i="25"/>
  <c r="N22" i="25"/>
  <c r="N18" i="25"/>
  <c r="N14" i="25"/>
  <c r="N10" i="25"/>
  <c r="N6" i="25"/>
  <c r="M1" i="25"/>
  <c r="L1" i="25"/>
  <c r="N2" i="25"/>
  <c r="N203" i="25"/>
  <c r="N199" i="25"/>
  <c r="N195" i="25"/>
  <c r="N191" i="25"/>
  <c r="N187" i="25"/>
  <c r="N183" i="25"/>
  <c r="N179" i="25"/>
  <c r="N175" i="25"/>
  <c r="N171" i="25"/>
  <c r="N167" i="25"/>
  <c r="N163" i="25"/>
  <c r="N159" i="25"/>
  <c r="N155" i="25"/>
  <c r="N151" i="25"/>
  <c r="N147" i="25"/>
  <c r="N143" i="25"/>
  <c r="N139" i="25"/>
  <c r="N135" i="25"/>
  <c r="N131" i="25"/>
  <c r="N127" i="25"/>
  <c r="N123" i="25"/>
  <c r="N119" i="25"/>
  <c r="N115" i="25"/>
  <c r="N111" i="25"/>
  <c r="N107" i="25"/>
  <c r="N103" i="25"/>
  <c r="N99" i="25"/>
  <c r="N95" i="25"/>
  <c r="N91" i="25"/>
  <c r="N87" i="25"/>
  <c r="N83" i="25"/>
  <c r="N79" i="25"/>
  <c r="N75" i="25"/>
  <c r="N71" i="25"/>
  <c r="N67" i="25"/>
  <c r="N63" i="25"/>
  <c r="N59" i="25"/>
  <c r="N55" i="25"/>
  <c r="N51" i="25"/>
  <c r="N47" i="25"/>
  <c r="N43" i="25"/>
  <c r="N39" i="25"/>
  <c r="N35" i="25"/>
  <c r="N31" i="25"/>
  <c r="N27" i="25"/>
  <c r="N23" i="25"/>
  <c r="N19" i="25"/>
  <c r="N15" i="25"/>
  <c r="N11" i="25"/>
  <c r="N7" i="25"/>
  <c r="N3" i="25"/>
  <c r="I55" i="14"/>
  <c r="I49" i="14"/>
  <c r="I51" i="14"/>
  <c r="I319" i="10"/>
  <c r="I50" i="14"/>
  <c r="D25" i="14"/>
  <c r="E25" i="14"/>
  <c r="C25" i="14"/>
  <c r="I318" i="10"/>
  <c r="I311" i="10"/>
  <c r="I126" i="13"/>
  <c r="C149" i="10"/>
  <c r="C55" i="13"/>
  <c r="E55" i="13"/>
  <c r="E149" i="10"/>
  <c r="I127" i="13"/>
  <c r="I125" i="13"/>
  <c r="D55" i="13"/>
  <c r="I312" i="10"/>
  <c r="I310" i="10"/>
  <c r="D149" i="10"/>
  <c r="I293" i="6"/>
  <c r="I292" i="6"/>
  <c r="B6" i="28" l="1"/>
  <c r="D6" i="28" s="1"/>
  <c r="I56" i="14"/>
  <c r="I294" i="6"/>
  <c r="E131" i="6"/>
  <c r="D131" i="6"/>
  <c r="C131" i="6"/>
  <c r="E11" i="4"/>
  <c r="D11" i="4"/>
  <c r="C11" i="4"/>
</calcChain>
</file>

<file path=xl/sharedStrings.xml><?xml version="1.0" encoding="utf-8"?>
<sst xmlns="http://schemas.openxmlformats.org/spreadsheetml/2006/main" count="34338" uniqueCount="4222">
  <si>
    <t>ItemCode</t>
  </si>
  <si>
    <t>ItemName</t>
  </si>
  <si>
    <t>TotalSales</t>
  </si>
  <si>
    <t>TotalCost</t>
  </si>
  <si>
    <t>GrossProfit</t>
  </si>
  <si>
    <t>docnum</t>
  </si>
  <si>
    <t>types</t>
  </si>
  <si>
    <t>0005586DWBRD</t>
  </si>
  <si>
    <t>GORILLA PHENOLIC BOARD 12MM X 4' X 8'</t>
  </si>
  <si>
    <t>Standard</t>
  </si>
  <si>
    <t>Deliveries</t>
  </si>
  <si>
    <t>PERIODFROM</t>
  </si>
  <si>
    <t>PERIODTO</t>
  </si>
  <si>
    <t>QUERY RESULTS:</t>
  </si>
  <si>
    <t>INVENTORY AUDIT REPORT</t>
  </si>
  <si>
    <t>Item No.</t>
  </si>
  <si>
    <t>Description</t>
  </si>
  <si>
    <t>Whse</t>
  </si>
  <si>
    <t>System Date</t>
  </si>
  <si>
    <t>Posting Date</t>
  </si>
  <si>
    <t>Document</t>
  </si>
  <si>
    <t>Quantity</t>
  </si>
  <si>
    <t>Cost</t>
  </si>
  <si>
    <t>Trans. Value</t>
  </si>
  <si>
    <t>Cumulative Qty</t>
  </si>
  <si>
    <t>Cumulative Value</t>
  </si>
  <si>
    <t>Current Item Cost</t>
  </si>
  <si>
    <t>Rate</t>
  </si>
  <si>
    <t>KORST1GS</t>
  </si>
  <si>
    <t>Opening Balance</t>
  </si>
  <si>
    <t>11.16.2019</t>
  </si>
  <si>
    <t>05.12.2020</t>
  </si>
  <si>
    <t>05.15.2020</t>
  </si>
  <si>
    <t>05.19.2020</t>
  </si>
  <si>
    <t>05.27.2020</t>
  </si>
  <si>
    <t>05.28.2020</t>
  </si>
  <si>
    <t>06.27.2020</t>
  </si>
  <si>
    <t>06.30.2020</t>
  </si>
  <si>
    <t>KORST2GS</t>
  </si>
  <si>
    <t>KORWH1GS</t>
  </si>
  <si>
    <t>05.29.2020</t>
  </si>
  <si>
    <t>06.25.2020</t>
  </si>
  <si>
    <t>0006205CMCMT</t>
  </si>
  <si>
    <t>MEGGA CEMENT TYPE 1</t>
  </si>
  <si>
    <t>DropShip</t>
  </si>
  <si>
    <t>0006146CLCMT</t>
  </si>
  <si>
    <t>HOLCIM CEMENT EXCEL 40KG</t>
  </si>
  <si>
    <t>10.17.2019</t>
  </si>
  <si>
    <t>01.22.2020</t>
  </si>
  <si>
    <t>03.13.2020</t>
  </si>
  <si>
    <t>05.02.2020</t>
  </si>
  <si>
    <t>IN 16479</t>
  </si>
  <si>
    <t>IN 16488</t>
  </si>
  <si>
    <t>05.04.2020</t>
  </si>
  <si>
    <t>IN 16566</t>
  </si>
  <si>
    <t>05.05.2020</t>
  </si>
  <si>
    <t>IN 16585</t>
  </si>
  <si>
    <t>IN 16587</t>
  </si>
  <si>
    <t>IN 16588</t>
  </si>
  <si>
    <t>IN 16598</t>
  </si>
  <si>
    <t>IN 16629</t>
  </si>
  <si>
    <t>IN 16630</t>
  </si>
  <si>
    <t>IN 16643</t>
  </si>
  <si>
    <t>IN 16657</t>
  </si>
  <si>
    <t>IN 16665</t>
  </si>
  <si>
    <t>05.06.2020</t>
  </si>
  <si>
    <t>IN 16699</t>
  </si>
  <si>
    <t>IN 16705</t>
  </si>
  <si>
    <t>IN 16707</t>
  </si>
  <si>
    <t>IN 16716</t>
  </si>
  <si>
    <t>IN 16717</t>
  </si>
  <si>
    <t>05.07.2020</t>
  </si>
  <si>
    <t>IN 16752</t>
  </si>
  <si>
    <t>IN 16762</t>
  </si>
  <si>
    <t>IN 16797</t>
  </si>
  <si>
    <t>IN 16809</t>
  </si>
  <si>
    <t>IN 16813</t>
  </si>
  <si>
    <t>05.08.2020</t>
  </si>
  <si>
    <t>IN 16845</t>
  </si>
  <si>
    <t>IN 16871</t>
  </si>
  <si>
    <t>05.09.2020</t>
  </si>
  <si>
    <t>IN 16881</t>
  </si>
  <si>
    <t>05.11.2020</t>
  </si>
  <si>
    <t>IM 109</t>
  </si>
  <si>
    <t>05.21.2020</t>
  </si>
  <si>
    <t>PD 1163</t>
  </si>
  <si>
    <t>IN 17659</t>
  </si>
  <si>
    <t>PD 1164</t>
  </si>
  <si>
    <t>IF 210</t>
  </si>
  <si>
    <t>05.22.2020</t>
  </si>
  <si>
    <t>IN 17677</t>
  </si>
  <si>
    <t>IN 17678</t>
  </si>
  <si>
    <t>IN 17705</t>
  </si>
  <si>
    <t>IN 17707</t>
  </si>
  <si>
    <t>05.23.2020</t>
  </si>
  <si>
    <t>IN 17725</t>
  </si>
  <si>
    <t>IN 17764</t>
  </si>
  <si>
    <t>IN 17772</t>
  </si>
  <si>
    <t>IN 17779</t>
  </si>
  <si>
    <t>IN 17784</t>
  </si>
  <si>
    <t>IN 17788</t>
  </si>
  <si>
    <t>IN 17815</t>
  </si>
  <si>
    <t>05.25.2020</t>
  </si>
  <si>
    <t>IN 17850</t>
  </si>
  <si>
    <t>IN 17866</t>
  </si>
  <si>
    <t>IN 17885</t>
  </si>
  <si>
    <t>IN 17925</t>
  </si>
  <si>
    <t>05.26.2020</t>
  </si>
  <si>
    <t>IN 17934</t>
  </si>
  <si>
    <t>IN 17949</t>
  </si>
  <si>
    <t>IN 17963</t>
  </si>
  <si>
    <t>IN 17965</t>
  </si>
  <si>
    <t>IN 18019</t>
  </si>
  <si>
    <t>IN 18052</t>
  </si>
  <si>
    <t>IN 18097</t>
  </si>
  <si>
    <t>IN 18099</t>
  </si>
  <si>
    <t>IN 18126</t>
  </si>
  <si>
    <t>IN 18127</t>
  </si>
  <si>
    <t>IN 18137</t>
  </si>
  <si>
    <t>IN 18146</t>
  </si>
  <si>
    <t>IN 18153</t>
  </si>
  <si>
    <t>IN 18157</t>
  </si>
  <si>
    <t>IN 18171</t>
  </si>
  <si>
    <t>IN 18183</t>
  </si>
  <si>
    <t>IN 18205</t>
  </si>
  <si>
    <t>IN 18221</t>
  </si>
  <si>
    <t>IN 18223</t>
  </si>
  <si>
    <t>IN 18224</t>
  </si>
  <si>
    <t>IN 18225</t>
  </si>
  <si>
    <t>IN 18242</t>
  </si>
  <si>
    <t>IN 18264</t>
  </si>
  <si>
    <t>IN 18270</t>
  </si>
  <si>
    <t>IN 18272</t>
  </si>
  <si>
    <t>IN 18274</t>
  </si>
  <si>
    <t>IN 18282</t>
  </si>
  <si>
    <t>05.30.2020</t>
  </si>
  <si>
    <t>IN 18291</t>
  </si>
  <si>
    <t>IN 18303</t>
  </si>
  <si>
    <t>IN 18351</t>
  </si>
  <si>
    <t>06.01.2020</t>
  </si>
  <si>
    <t>06.02.2020</t>
  </si>
  <si>
    <t>06.03.2020</t>
  </si>
  <si>
    <t>06.04.2020</t>
  </si>
  <si>
    <t>06.05.2020</t>
  </si>
  <si>
    <t>06.06.2020</t>
  </si>
  <si>
    <t>06.08.2020</t>
  </si>
  <si>
    <t>06.09.2020</t>
  </si>
  <si>
    <t>06.10.2020</t>
  </si>
  <si>
    <t>06.11.2020</t>
  </si>
  <si>
    <t>06.15.2020</t>
  </si>
  <si>
    <t>06.16.2020</t>
  </si>
  <si>
    <t>06.12.2020</t>
  </si>
  <si>
    <t>06.18.2020</t>
  </si>
  <si>
    <t>06.13.2020</t>
  </si>
  <si>
    <t>06.19.2020</t>
  </si>
  <si>
    <t>06.20.2020</t>
  </si>
  <si>
    <t>06.17.2020</t>
  </si>
  <si>
    <t>06.21.2020</t>
  </si>
  <si>
    <t>06.22.2020</t>
  </si>
  <si>
    <t>06.24.2020</t>
  </si>
  <si>
    <t>06.23.2020</t>
  </si>
  <si>
    <t>06.29.2020</t>
  </si>
  <si>
    <t>09.25.2019</t>
  </si>
  <si>
    <t>02.06.2020</t>
  </si>
  <si>
    <t>IN 16510</t>
  </si>
  <si>
    <t>IN 16516</t>
  </si>
  <si>
    <t>IN 16535</t>
  </si>
  <si>
    <t>IN 16615</t>
  </si>
  <si>
    <t>IN 16656</t>
  </si>
  <si>
    <t>IN 16674</t>
  </si>
  <si>
    <t>IN 16719</t>
  </si>
  <si>
    <t>IM 111</t>
  </si>
  <si>
    <t>IN 17257</t>
  </si>
  <si>
    <t>IM 118</t>
  </si>
  <si>
    <t>IN 19129</t>
  </si>
  <si>
    <t>IM 126</t>
  </si>
  <si>
    <t>IN 19517</t>
  </si>
  <si>
    <t>IM 131</t>
  </si>
  <si>
    <t>06.26.2020</t>
  </si>
  <si>
    <t>DN 2344</t>
  </si>
  <si>
    <t>DN 2359</t>
  </si>
  <si>
    <t>DN 2360</t>
  </si>
  <si>
    <t>DN 2369</t>
  </si>
  <si>
    <t>DN 2371</t>
  </si>
  <si>
    <t>DN 2376</t>
  </si>
  <si>
    <t>DN 2377</t>
  </si>
  <si>
    <t>DN 2378</t>
  </si>
  <si>
    <t>DN 2389</t>
  </si>
  <si>
    <t>DN 2393</t>
  </si>
  <si>
    <t>DN 2398</t>
  </si>
  <si>
    <t>DN 2399</t>
  </si>
  <si>
    <t>SO 168</t>
  </si>
  <si>
    <t>DN 2408</t>
  </si>
  <si>
    <t>05.13.2020</t>
  </si>
  <si>
    <t>PD 1137</t>
  </si>
  <si>
    <t>IF 207</t>
  </si>
  <si>
    <t>DN 2422</t>
  </si>
  <si>
    <t>DN 2428</t>
  </si>
  <si>
    <t>DN 2429</t>
  </si>
  <si>
    <t>DN 2430</t>
  </si>
  <si>
    <t>DN 2432</t>
  </si>
  <si>
    <t>DN 2438</t>
  </si>
  <si>
    <t>DN 2441</t>
  </si>
  <si>
    <t>DN 2450</t>
  </si>
  <si>
    <t>DN 2451</t>
  </si>
  <si>
    <t>DN 2452</t>
  </si>
  <si>
    <t>DN 2454</t>
  </si>
  <si>
    <t>DN 2458</t>
  </si>
  <si>
    <t>05.20.2020</t>
  </si>
  <si>
    <t>05.18.2020</t>
  </si>
  <si>
    <t>DN 2469</t>
  </si>
  <si>
    <t>SI 137</t>
  </si>
  <si>
    <t>DN 2479</t>
  </si>
  <si>
    <t>PD 1162</t>
  </si>
  <si>
    <t>IF 209</t>
  </si>
  <si>
    <t>DN 2481</t>
  </si>
  <si>
    <t>DN 2484</t>
  </si>
  <si>
    <t>DN 2485</t>
  </si>
  <si>
    <t>DN 2488</t>
  </si>
  <si>
    <t>DN 2490</t>
  </si>
  <si>
    <t>DN 2491</t>
  </si>
  <si>
    <t>DN 2493</t>
  </si>
  <si>
    <t>DN 2501</t>
  </si>
  <si>
    <t>DN 2504</t>
  </si>
  <si>
    <t>DN 2509</t>
  </si>
  <si>
    <t>DN 2514</t>
  </si>
  <si>
    <t>DN 2518</t>
  </si>
  <si>
    <t>SI 144</t>
  </si>
  <si>
    <t>DN 2522</t>
  </si>
  <si>
    <t>SI 145</t>
  </si>
  <si>
    <t>DN 2526</t>
  </si>
  <si>
    <t>DN 2530</t>
  </si>
  <si>
    <t>DN 2537</t>
  </si>
  <si>
    <t>PD 1168</t>
  </si>
  <si>
    <t>IF 212</t>
  </si>
  <si>
    <t>PD 1169</t>
  </si>
  <si>
    <t>IF 213</t>
  </si>
  <si>
    <t>DN 2551</t>
  </si>
  <si>
    <t>DN 2553</t>
  </si>
  <si>
    <t>DN 2556</t>
  </si>
  <si>
    <t>DN 2561</t>
  </si>
  <si>
    <t>DN 2562</t>
  </si>
  <si>
    <t>DN 2565</t>
  </si>
  <si>
    <t>DN 2741</t>
  </si>
  <si>
    <t>DN 2901</t>
  </si>
  <si>
    <t>DN 2803</t>
  </si>
  <si>
    <t>DN 2838</t>
  </si>
  <si>
    <t>DN 2847</t>
  </si>
  <si>
    <t>DN 2812</t>
  </si>
  <si>
    <t>DN 2598</t>
  </si>
  <si>
    <t>DN 2877</t>
  </si>
  <si>
    <t>IN 18654</t>
  </si>
  <si>
    <t>IN 18631</t>
  </si>
  <si>
    <t>DN 2813</t>
  </si>
  <si>
    <t>IN 18992</t>
  </si>
  <si>
    <t>DN 2694</t>
  </si>
  <si>
    <t>IN 19803</t>
  </si>
  <si>
    <t>IN 19495</t>
  </si>
  <si>
    <t>IN 20274</t>
  </si>
  <si>
    <t>IN 20027</t>
  </si>
  <si>
    <t>IN 19962</t>
  </si>
  <si>
    <t>DN 2823</t>
  </si>
  <si>
    <t>DN 2594</t>
  </si>
  <si>
    <t>DN 2616</t>
  </si>
  <si>
    <t>DN 2836</t>
  </si>
  <si>
    <t>DN 2884</t>
  </si>
  <si>
    <t>0000912SCPRL</t>
  </si>
  <si>
    <t>C-PURLINS 1.2MM X 2" X 3" X 6M BI</t>
  </si>
  <si>
    <t>DN 2885</t>
  </si>
  <si>
    <t>DN 2887</t>
  </si>
  <si>
    <t>DN 2888</t>
  </si>
  <si>
    <t>DN 2876</t>
  </si>
  <si>
    <t>DN 2879</t>
  </si>
  <si>
    <t>DN 2880</t>
  </si>
  <si>
    <t>DN 2906</t>
  </si>
  <si>
    <t>DN 2908</t>
  </si>
  <si>
    <t>DN 2912</t>
  </si>
  <si>
    <t>DN 2913</t>
  </si>
  <si>
    <t>DN 2902</t>
  </si>
  <si>
    <t>DN 2903</t>
  </si>
  <si>
    <t>DN 2841</t>
  </si>
  <si>
    <t>DN 2842</t>
  </si>
  <si>
    <t>DN 2854</t>
  </si>
  <si>
    <t>DN 2861</t>
  </si>
  <si>
    <t>DN 2871</t>
  </si>
  <si>
    <t>DN 2869</t>
  </si>
  <si>
    <t>DN 2820</t>
  </si>
  <si>
    <t>DN 2821</t>
  </si>
  <si>
    <t>DN 2831</t>
  </si>
  <si>
    <t>DN 2811</t>
  </si>
  <si>
    <t>DN 2805</t>
  </si>
  <si>
    <t>DN 2763</t>
  </si>
  <si>
    <t>DN 2758</t>
  </si>
  <si>
    <t>DN 2757</t>
  </si>
  <si>
    <t>DN 2799</t>
  </si>
  <si>
    <t>DN 2793</t>
  </si>
  <si>
    <t>DN 2794</t>
  </si>
  <si>
    <t>DN 2776</t>
  </si>
  <si>
    <t>DN 2771</t>
  </si>
  <si>
    <t>DN 2791</t>
  </si>
  <si>
    <t>DN 2792</t>
  </si>
  <si>
    <t>DN 2782</t>
  </si>
  <si>
    <t>DN 2784</t>
  </si>
  <si>
    <t>DN 2785</t>
  </si>
  <si>
    <t>DN 2625</t>
  </si>
  <si>
    <t>DN 2662</t>
  </si>
  <si>
    <t>DN 2629</t>
  </si>
  <si>
    <t>DN 2618</t>
  </si>
  <si>
    <t>IN 18658</t>
  </si>
  <si>
    <t>IN 18810</t>
  </si>
  <si>
    <t>IN 18606</t>
  </si>
  <si>
    <t>DN 2868</t>
  </si>
  <si>
    <t>DN 2686</t>
  </si>
  <si>
    <t>NULL</t>
  </si>
  <si>
    <t>IN 18912</t>
  </si>
  <si>
    <t>IN 20025</t>
  </si>
  <si>
    <t>DN 2839</t>
  </si>
  <si>
    <t>0006140CMCMT</t>
  </si>
  <si>
    <t>MEGGA CEMENT TYPE 1P</t>
  </si>
  <si>
    <t>DN 2840</t>
  </si>
  <si>
    <t>DN 2849</t>
  </si>
  <si>
    <t>DN 2850</t>
  </si>
  <si>
    <t>DN 2853</t>
  </si>
  <si>
    <t>DN 2851</t>
  </si>
  <si>
    <t>DN 2874</t>
  </si>
  <si>
    <t>DN 2830</t>
  </si>
  <si>
    <t>DN 2822</t>
  </si>
  <si>
    <t>DN 2825</t>
  </si>
  <si>
    <t>DN 2826</t>
  </si>
  <si>
    <t>DN 2808</t>
  </si>
  <si>
    <t>IN 18865</t>
  </si>
  <si>
    <t>IN 19092</t>
  </si>
  <si>
    <t>IN 19479</t>
  </si>
  <si>
    <t>IN 19831</t>
  </si>
  <si>
    <t>IN 20180</t>
  </si>
  <si>
    <t>IN 20294</t>
  </si>
  <si>
    <t>IN 20413</t>
  </si>
  <si>
    <t>IN 20430</t>
  </si>
  <si>
    <t>IN 20937</t>
  </si>
  <si>
    <t>IN 18609</t>
  </si>
  <si>
    <t>IN 18840</t>
  </si>
  <si>
    <t>IN 19489</t>
  </si>
  <si>
    <t>IN 19555</t>
  </si>
  <si>
    <t>IN 19569</t>
  </si>
  <si>
    <t>IN 19668</t>
  </si>
  <si>
    <t>IN 19813</t>
  </si>
  <si>
    <t>IN 19876</t>
  </si>
  <si>
    <t>IN 19885</t>
  </si>
  <si>
    <t>IN 19895</t>
  </si>
  <si>
    <t>IN 19961</t>
  </si>
  <si>
    <t>IN 20018</t>
  </si>
  <si>
    <t>IN 20206</t>
  </si>
  <si>
    <t>IN 20247</t>
  </si>
  <si>
    <t>IN 20852</t>
  </si>
  <si>
    <t>IN 18815</t>
  </si>
  <si>
    <t>IN 19575</t>
  </si>
  <si>
    <t>IN 19679</t>
  </si>
  <si>
    <t>IN 19900</t>
  </si>
  <si>
    <t>IN 20249</t>
  </si>
  <si>
    <t>IN 19581</t>
  </si>
  <si>
    <t>IN 20388</t>
  </si>
  <si>
    <t>IN 18754</t>
  </si>
  <si>
    <t>IN 18869</t>
  </si>
  <si>
    <t>IN 19507</t>
  </si>
  <si>
    <t>IN 19674</t>
  </si>
  <si>
    <t>IN 20075</t>
  </si>
  <si>
    <t>IN 20429</t>
  </si>
  <si>
    <t>IN 18684</t>
  </si>
  <si>
    <t>IN 20189</t>
  </si>
  <si>
    <t>IN 20751</t>
  </si>
  <si>
    <t>IN 20926</t>
  </si>
  <si>
    <t>IN 19590</t>
  </si>
  <si>
    <t>IN 20467</t>
  </si>
  <si>
    <t>IN 20175</t>
  </si>
  <si>
    <t>IN 18649</t>
  </si>
  <si>
    <t>IN 20302</t>
  </si>
  <si>
    <t>IN 20766</t>
  </si>
  <si>
    <t>DS 18048</t>
  </si>
  <si>
    <t>DS 18486</t>
  </si>
  <si>
    <t>DS 18542</t>
  </si>
  <si>
    <t>DS 18885</t>
  </si>
  <si>
    <t>DS 19155</t>
  </si>
  <si>
    <t>DN 2588</t>
  </si>
  <si>
    <t>DN 2589</t>
  </si>
  <si>
    <t>DN 2591</t>
  </si>
  <si>
    <t>DN 2592</t>
  </si>
  <si>
    <t>DN 2596</t>
  </si>
  <si>
    <t>DN 2601</t>
  </si>
  <si>
    <t>DN 2606</t>
  </si>
  <si>
    <t>DN 2604</t>
  </si>
  <si>
    <t>DN 2607</t>
  </si>
  <si>
    <t>DN 2608</t>
  </si>
  <si>
    <t>DN 2611</t>
  </si>
  <si>
    <t>DN 2612</t>
  </si>
  <si>
    <t>DN 2613</t>
  </si>
  <si>
    <t>DN 2614</t>
  </si>
  <si>
    <t>DN 2619</t>
  </si>
  <si>
    <t>DN 2647</t>
  </si>
  <si>
    <t>DN 2644</t>
  </si>
  <si>
    <t>DN 2649</t>
  </si>
  <si>
    <t>DN 2651</t>
  </si>
  <si>
    <t>DN 2652</t>
  </si>
  <si>
    <t>DN 2653</t>
  </si>
  <si>
    <t>DN 2633</t>
  </si>
  <si>
    <t>DN 2635</t>
  </si>
  <si>
    <t>DN 2636</t>
  </si>
  <si>
    <t>DN 2627</t>
  </si>
  <si>
    <t>DN 2628</t>
  </si>
  <si>
    <t>DN 2624</t>
  </si>
  <si>
    <t>DN 2622</t>
  </si>
  <si>
    <t>DN 2642</t>
  </si>
  <si>
    <t>DN 2663</t>
  </si>
  <si>
    <t>DN 2664</t>
  </si>
  <si>
    <t>DN 2668</t>
  </si>
  <si>
    <t>DN 2669</t>
  </si>
  <si>
    <t>DN 2670</t>
  </si>
  <si>
    <t>DN 2671</t>
  </si>
  <si>
    <t>DN 2661</t>
  </si>
  <si>
    <t>DN 2737</t>
  </si>
  <si>
    <t>DN 2729</t>
  </si>
  <si>
    <t>DN 2768</t>
  </si>
  <si>
    <t>DN 2713</t>
  </si>
  <si>
    <t>DN 2721</t>
  </si>
  <si>
    <t>DN 2719</t>
  </si>
  <si>
    <t>DN 2689</t>
  </si>
  <si>
    <t>DN 2677</t>
  </si>
  <si>
    <t>DN 2691</t>
  </si>
  <si>
    <t>DN 2692</t>
  </si>
  <si>
    <t>DN 2789</t>
  </si>
  <si>
    <t>DN 2786</t>
  </si>
  <si>
    <t>DN 2783</t>
  </si>
  <si>
    <t>IM 147</t>
  </si>
  <si>
    <t>PD 1213</t>
  </si>
  <si>
    <t>IF 218</t>
  </si>
  <si>
    <t>DN 2696</t>
  </si>
  <si>
    <t>SI 151</t>
  </si>
  <si>
    <t>SO 184</t>
  </si>
  <si>
    <t>6/31/2020</t>
  </si>
  <si>
    <t>Other Transactions</t>
  </si>
  <si>
    <t>Dropship Entries</t>
  </si>
  <si>
    <t>PD 1291</t>
  </si>
  <si>
    <t>IF 227</t>
  </si>
  <si>
    <t>IM 133</t>
  </si>
  <si>
    <t>PD 1232</t>
  </si>
  <si>
    <t>PD 1259</t>
  </si>
  <si>
    <t>IF 223</t>
  </si>
  <si>
    <t>PD 1292</t>
  </si>
  <si>
    <t>PD 1293</t>
  </si>
  <si>
    <t>IF 228</t>
  </si>
  <si>
    <t>IF 229</t>
  </si>
  <si>
    <t>PD 1320</t>
  </si>
  <si>
    <t>0006219CMCMT</t>
  </si>
  <si>
    <t>XUAN THANH CEMENT TYPE 1</t>
  </si>
  <si>
    <t>IN 17716</t>
  </si>
  <si>
    <t>IN 18220</t>
  </si>
  <si>
    <t>IN 17543</t>
  </si>
  <si>
    <t>IN 17496</t>
  </si>
  <si>
    <t>IN 17455</t>
  </si>
  <si>
    <t>IN 17501</t>
  </si>
  <si>
    <t>IN 17502</t>
  </si>
  <si>
    <t>IN 17429</t>
  </si>
  <si>
    <t>IN 17441</t>
  </si>
  <si>
    <t>IN 17503</t>
  </si>
  <si>
    <t>IN 17451</t>
  </si>
  <si>
    <t>IN 17452</t>
  </si>
  <si>
    <t>IN 17456</t>
  </si>
  <si>
    <t>IN 17418</t>
  </si>
  <si>
    <t>DS 16833</t>
  </si>
  <si>
    <t>DS 16993</t>
  </si>
  <si>
    <t>DS 17180</t>
  </si>
  <si>
    <t>PD 1159</t>
  </si>
  <si>
    <t>PD 1160</t>
  </si>
  <si>
    <t>IF 208</t>
  </si>
  <si>
    <t>0006188SBDFB</t>
  </si>
  <si>
    <t>REROLLED STEEL BARS 8MM X 6M X 2.2 KL VIOLET</t>
  </si>
  <si>
    <t>DN 2569</t>
  </si>
  <si>
    <t>DN 2582</t>
  </si>
  <si>
    <t>DN 2541</t>
  </si>
  <si>
    <t>DN 2568</t>
  </si>
  <si>
    <t>DN 2545</t>
  </si>
  <si>
    <t>DN 2414</t>
  </si>
  <si>
    <t>DN 2394</t>
  </si>
  <si>
    <t>DN 2341</t>
  </si>
  <si>
    <t>DN 2351</t>
  </si>
  <si>
    <t>DN 2365</t>
  </si>
  <si>
    <t>DN 2445</t>
  </si>
  <si>
    <t>DN 2456</t>
  </si>
  <si>
    <t>DN 2434</t>
  </si>
  <si>
    <t>DN 2437</t>
  </si>
  <si>
    <t>DN 2447</t>
  </si>
  <si>
    <t>DN 2482</t>
  </si>
  <si>
    <t>DN 2489</t>
  </si>
  <si>
    <t>DN 2487</t>
  </si>
  <si>
    <t>DN 2461</t>
  </si>
  <si>
    <t>DN 2457</t>
  </si>
  <si>
    <t>DN 2466</t>
  </si>
  <si>
    <t>DN 2468</t>
  </si>
  <si>
    <t>DN 2478</t>
  </si>
  <si>
    <t>DN 2477</t>
  </si>
  <si>
    <t>IN 17715</t>
  </si>
  <si>
    <t>IN 17757</t>
  </si>
  <si>
    <t>IN 17927</t>
  </si>
  <si>
    <t>IN 16622</t>
  </si>
  <si>
    <t>IN 16497</t>
  </si>
  <si>
    <t>IN 16481</t>
  </si>
  <si>
    <t>IN 16668</t>
  </si>
  <si>
    <t>IN 18265</t>
  </si>
  <si>
    <t>IN 18338</t>
  </si>
  <si>
    <t>IN 18367</t>
  </si>
  <si>
    <t>IN 18388</t>
  </si>
  <si>
    <t>IN 16553</t>
  </si>
  <si>
    <t>IN 16714</t>
  </si>
  <si>
    <t>IN 16616</t>
  </si>
  <si>
    <t>IN 18328</t>
  </si>
  <si>
    <t>IN 18332</t>
  </si>
  <si>
    <t>IN 16562</t>
  </si>
  <si>
    <t>IN 17292</t>
  </si>
  <si>
    <t>IN 16654</t>
  </si>
  <si>
    <t>UoM</t>
  </si>
  <si>
    <t>Length</t>
  </si>
  <si>
    <t>03.03.2020</t>
  </si>
  <si>
    <t>IN 15397</t>
  </si>
  <si>
    <t>IN 15420</t>
  </si>
  <si>
    <t>03.04.2020</t>
  </si>
  <si>
    <t>IN 15488</t>
  </si>
  <si>
    <t>03.06.2020</t>
  </si>
  <si>
    <t>IN 15619</t>
  </si>
  <si>
    <t>IN 15658</t>
  </si>
  <si>
    <t>PD 1051</t>
  </si>
  <si>
    <t>03.10.2020</t>
  </si>
  <si>
    <t>IN 15860</t>
  </si>
  <si>
    <t>IN 15871</t>
  </si>
  <si>
    <t>03.11.2020</t>
  </si>
  <si>
    <t>IN 15930</t>
  </si>
  <si>
    <t>03.12.2020</t>
  </si>
  <si>
    <t>IN 16013</t>
  </si>
  <si>
    <t>IN 16064</t>
  </si>
  <si>
    <t>IN 16065</t>
  </si>
  <si>
    <t>03.14.2020</t>
  </si>
  <si>
    <t>IN 16083</t>
  </si>
  <si>
    <t>03.17.2020</t>
  </si>
  <si>
    <t>IN 16232</t>
  </si>
  <si>
    <t>03.19.2020</t>
  </si>
  <si>
    <t>IN 16367</t>
  </si>
  <si>
    <t>IN 16368</t>
  </si>
  <si>
    <t>IN 16380</t>
  </si>
  <si>
    <t>IN 16419</t>
  </si>
  <si>
    <t>IN 16433</t>
  </si>
  <si>
    <t>PD 1204</t>
  </si>
  <si>
    <t>IN 19064</t>
  </si>
  <si>
    <t>IN 19159</t>
  </si>
  <si>
    <t>IN 19288</t>
  </si>
  <si>
    <t>IN 19446</t>
  </si>
  <si>
    <t>IN 19460</t>
  </si>
  <si>
    <t>IN 19712</t>
  </si>
  <si>
    <t>IN 20004</t>
  </si>
  <si>
    <t>IN 20104</t>
  </si>
  <si>
    <t>03.02.2020</t>
  </si>
  <si>
    <t>IN 15323</t>
  </si>
  <si>
    <t>IN 15374</t>
  </si>
  <si>
    <t>IN 15409</t>
  </si>
  <si>
    <t>IN 15471</t>
  </si>
  <si>
    <t>IN 15507</t>
  </si>
  <si>
    <t>03.05.2020</t>
  </si>
  <si>
    <t>IN 15578</t>
  </si>
  <si>
    <t>IN 15601</t>
  </si>
  <si>
    <t>IN 15622</t>
  </si>
  <si>
    <t>IN 15673</t>
  </si>
  <si>
    <t>03.07.2020</t>
  </si>
  <si>
    <t>IN 15726</t>
  </si>
  <si>
    <t>03.09.2020</t>
  </si>
  <si>
    <t>IN 15775</t>
  </si>
  <si>
    <t>IN 15786</t>
  </si>
  <si>
    <t>IN 15818</t>
  </si>
  <si>
    <t>IN 15855</t>
  </si>
  <si>
    <t>IN 15859</t>
  </si>
  <si>
    <t>IN 15874</t>
  </si>
  <si>
    <t>IN 15968</t>
  </si>
  <si>
    <t>IN 15992</t>
  </si>
  <si>
    <t>IN 16041</t>
  </si>
  <si>
    <t>IN 16060</t>
  </si>
  <si>
    <t>IN 16066</t>
  </si>
  <si>
    <t>IN 16086</t>
  </si>
  <si>
    <t>03.16.2020</t>
  </si>
  <si>
    <t>IN 16182</t>
  </si>
  <si>
    <t>03.18.2020</t>
  </si>
  <si>
    <t>IN 16308</t>
  </si>
  <si>
    <t>IM 102</t>
  </si>
  <si>
    <t>IN 16338</t>
  </si>
  <si>
    <t>IN 16375</t>
  </si>
  <si>
    <t>03.20.2020</t>
  </si>
  <si>
    <t>IN 16435</t>
  </si>
  <si>
    <t>IN 16456</t>
  </si>
  <si>
    <t>05.16.2020</t>
  </si>
  <si>
    <t>IM 112</t>
  </si>
  <si>
    <t>PD 1190</t>
  </si>
  <si>
    <t>IN 20693</t>
  </si>
  <si>
    <t>DN 2142</t>
  </si>
  <si>
    <t>DN 2154</t>
  </si>
  <si>
    <t>PD 1043</t>
  </si>
  <si>
    <t>DN 2184</t>
  </si>
  <si>
    <t>DN 2249</t>
  </si>
  <si>
    <t>DN 2264</t>
  </si>
  <si>
    <t>DN 2267</t>
  </si>
  <si>
    <t>DN 2268</t>
  </si>
  <si>
    <t>DN 2278</t>
  </si>
  <si>
    <t>DN 2287</t>
  </si>
  <si>
    <t>DN 2326</t>
  </si>
  <si>
    <t>DN 2328</t>
  </si>
  <si>
    <t>DN 2334</t>
  </si>
  <si>
    <t>IN 16385</t>
  </si>
  <si>
    <t>IN 16417</t>
  </si>
  <si>
    <t>PD 1136</t>
  </si>
  <si>
    <t>DN 2516</t>
  </si>
  <si>
    <t>DN 2517</t>
  </si>
  <si>
    <t>DN 2733</t>
  </si>
  <si>
    <t>DN 2755</t>
  </si>
  <si>
    <t>DN 2832</t>
  </si>
  <si>
    <t>0006217CMCMT</t>
  </si>
  <si>
    <t>XUAN THANH TYPE1 TONNER</t>
  </si>
  <si>
    <t>DS 16798</t>
  </si>
  <si>
    <t>DS 16985</t>
  </si>
  <si>
    <t>0006197CMCMT</t>
  </si>
  <si>
    <t>REPUBLIC PORTLAND PLUS TYPE 1P</t>
  </si>
  <si>
    <t>DN 2382</t>
  </si>
  <si>
    <t>DN 2865</t>
  </si>
  <si>
    <t>DN 2339</t>
  </si>
  <si>
    <t>DN 2750</t>
  </si>
  <si>
    <t>DN 2769</t>
  </si>
  <si>
    <t>DN 2347</t>
  </si>
  <si>
    <t>DN 2748</t>
  </si>
  <si>
    <t>DN 2764</t>
  </si>
  <si>
    <t>DN 2800</t>
  </si>
  <si>
    <t>DN 2756</t>
  </si>
  <si>
    <t>DN 2774</t>
  </si>
  <si>
    <t>DN 2364</t>
  </si>
  <si>
    <t>DN 2648</t>
  </si>
  <si>
    <t>DN 2709</t>
  </si>
  <si>
    <t>DN 2753</t>
  </si>
  <si>
    <t>DN 2406</t>
  </si>
  <si>
    <t>DN 2650</t>
  </si>
  <si>
    <t>DN 2654</t>
  </si>
  <si>
    <t>DN 2717</t>
  </si>
  <si>
    <t>DN 2725</t>
  </si>
  <si>
    <t>DN 2759</t>
  </si>
  <si>
    <t>DN 2804</t>
  </si>
  <si>
    <t>DN 2827</t>
  </si>
  <si>
    <t>DN 2355</t>
  </si>
  <si>
    <t>DN 2683</t>
  </si>
  <si>
    <t>DN 2352</t>
  </si>
  <si>
    <t>DN 2400</t>
  </si>
  <si>
    <t>DN 2676</t>
  </si>
  <si>
    <t>DN 2381</t>
  </si>
  <si>
    <t>DN 2665</t>
  </si>
  <si>
    <t>IN 16473</t>
  </si>
  <si>
    <t>IN 16477</t>
  </si>
  <si>
    <t>IN 16939</t>
  </si>
  <si>
    <t>IN 16953</t>
  </si>
  <si>
    <t>IN 16981</t>
  </si>
  <si>
    <t>IN 17012</t>
  </si>
  <si>
    <t>IN 17042</t>
  </si>
  <si>
    <t>IN 19430</t>
  </si>
  <si>
    <t>IN 19533</t>
  </si>
  <si>
    <t>IN 19544</t>
  </si>
  <si>
    <t>IN 19546</t>
  </si>
  <si>
    <t>IN 19792</t>
  </si>
  <si>
    <t>IN 20046</t>
  </si>
  <si>
    <t>IN 20234</t>
  </si>
  <si>
    <t>IN 20506</t>
  </si>
  <si>
    <t>IN 20725</t>
  </si>
  <si>
    <t>IN 16594</t>
  </si>
  <si>
    <t>IN 16660</t>
  </si>
  <si>
    <t>IN 19061</t>
  </si>
  <si>
    <t>IN 19202</t>
  </si>
  <si>
    <t>IN 19545</t>
  </si>
  <si>
    <t>IN 19767</t>
  </si>
  <si>
    <t>IN 20048</t>
  </si>
  <si>
    <t>IN 20122</t>
  </si>
  <si>
    <t>IN 20640</t>
  </si>
  <si>
    <t>IN 19082</t>
  </si>
  <si>
    <t>IN 19105</t>
  </si>
  <si>
    <t>IN 19645</t>
  </si>
  <si>
    <t>IN 20655</t>
  </si>
  <si>
    <t>IN 16685</t>
  </si>
  <si>
    <t>IN 18973</t>
  </si>
  <si>
    <t>IN 19043</t>
  </si>
  <si>
    <t>IN 19357</t>
  </si>
  <si>
    <t>IN 19455</t>
  </si>
  <si>
    <t>IN 20008</t>
  </si>
  <si>
    <t>IN 20577</t>
  </si>
  <si>
    <t>IN 16655</t>
  </si>
  <si>
    <t>IN 16842</t>
  </si>
  <si>
    <t>IN 16880</t>
  </si>
  <si>
    <t>IN 16963</t>
  </si>
  <si>
    <t>IN 18997</t>
  </si>
  <si>
    <t>IN 19009</t>
  </si>
  <si>
    <t>IN 19379</t>
  </si>
  <si>
    <t>IN 19452</t>
  </si>
  <si>
    <t>IN 19642</t>
  </si>
  <si>
    <t>IN 19911</t>
  </si>
  <si>
    <t>IN 20085</t>
  </si>
  <si>
    <t>IN 20153</t>
  </si>
  <si>
    <t>IN 20515</t>
  </si>
  <si>
    <t>IN 20555</t>
  </si>
  <si>
    <t>IN 20652</t>
  </si>
  <si>
    <t>IN 19215</t>
  </si>
  <si>
    <t>IN 19431</t>
  </si>
  <si>
    <t>IN 19448</t>
  </si>
  <si>
    <t>IN 19777</t>
  </si>
  <si>
    <t>IN 19005</t>
  </si>
  <si>
    <t>IN 19376</t>
  </si>
  <si>
    <t>IN 20487</t>
  </si>
  <si>
    <t>IN 20578</t>
  </si>
  <si>
    <t>IN 20676</t>
  </si>
  <si>
    <t>IN 20748</t>
  </si>
  <si>
    <t>IN 16570</t>
  </si>
  <si>
    <t>IN 16711</t>
  </si>
  <si>
    <t>IN 16722</t>
  </si>
  <si>
    <t>IN 16840</t>
  </si>
  <si>
    <t>IN 16875</t>
  </si>
  <si>
    <t>IN 16904</t>
  </si>
  <si>
    <t>IN 16925</t>
  </si>
  <si>
    <t>IN 16933</t>
  </si>
  <si>
    <t>IN 18917</t>
  </si>
  <si>
    <t>IN 19049</t>
  </si>
  <si>
    <t>IN 19214</t>
  </si>
  <si>
    <t>IN 19413</t>
  </si>
  <si>
    <t>IN 19456</t>
  </si>
  <si>
    <t>IN 19643</t>
  </si>
  <si>
    <t>IN 19697</t>
  </si>
  <si>
    <t>IN 19738</t>
  </si>
  <si>
    <t>IN 20596</t>
  </si>
  <si>
    <t>IN 20680</t>
  </si>
  <si>
    <t>IN 19696</t>
  </si>
  <si>
    <t>IN 20835</t>
  </si>
  <si>
    <t>IN 16944</t>
  </si>
  <si>
    <t>IN 19028</t>
  </si>
  <si>
    <t>IN 20158</t>
  </si>
  <si>
    <t>IN 20214</t>
  </si>
  <si>
    <t>IN 20694</t>
  </si>
  <si>
    <t>IN 16781</t>
  </si>
  <si>
    <t>IN 16710</t>
  </si>
  <si>
    <t>IN 17011</t>
  </si>
  <si>
    <t>IN 19570</t>
  </si>
  <si>
    <t>IN 19644</t>
  </si>
  <si>
    <t>IN 20000</t>
  </si>
  <si>
    <t>IN 20050</t>
  </si>
  <si>
    <t>IN 20564</t>
  </si>
  <si>
    <t>IN 20736</t>
  </si>
  <si>
    <t>IN 16954</t>
  </si>
  <si>
    <t>IN 20116</t>
  </si>
  <si>
    <t>IN 17032</t>
  </si>
  <si>
    <t>IN 20157</t>
  </si>
  <si>
    <t>IN 18929</t>
  </si>
  <si>
    <t>IN 20638</t>
  </si>
  <si>
    <t>IN 20092</t>
  </si>
  <si>
    <t>IN 16687</t>
  </si>
  <si>
    <t>IN 20504</t>
  </si>
  <si>
    <t>IN 20734</t>
  </si>
  <si>
    <t>IN 20741</t>
  </si>
  <si>
    <t>IN 20266</t>
  </si>
  <si>
    <t>IN 20305</t>
  </si>
  <si>
    <t>IN 20326</t>
  </si>
  <si>
    <t>IN 20463</t>
  </si>
  <si>
    <t>IN 20625</t>
  </si>
  <si>
    <t>IN 20666</t>
  </si>
  <si>
    <t>IN 20776</t>
  </si>
  <si>
    <t>IN 20873</t>
  </si>
  <si>
    <t>IN 20880</t>
  </si>
  <si>
    <t>IN 16885</t>
  </si>
  <si>
    <t>IN 20790</t>
  </si>
  <si>
    <t>IN 20622</t>
  </si>
  <si>
    <t>IN 20779</t>
  </si>
  <si>
    <t>IN 20795</t>
  </si>
  <si>
    <t>IN 20808</t>
  </si>
  <si>
    <t>IN 20763</t>
  </si>
  <si>
    <t>IN 20771</t>
  </si>
  <si>
    <t>IN 20879</t>
  </si>
  <si>
    <t>Bag</t>
  </si>
  <si>
    <t>IM 121</t>
  </si>
  <si>
    <t>PD 1296</t>
  </si>
  <si>
    <t>PD 1297</t>
  </si>
  <si>
    <t>IF 231</t>
  </si>
  <si>
    <t>IF 232</t>
  </si>
  <si>
    <t>IM 136</t>
  </si>
  <si>
    <t>PD 1102</t>
  </si>
  <si>
    <t>PD 1225</t>
  </si>
  <si>
    <t>IF 219</t>
  </si>
  <si>
    <t>PD 1226</t>
  </si>
  <si>
    <t>IF 220</t>
  </si>
  <si>
    <t>PD 1228</t>
  </si>
  <si>
    <t>IF 221</t>
  </si>
  <si>
    <t>0006110DWBRD</t>
  </si>
  <si>
    <t>GORILLA PHENOLIC BOARD 18MM X 4' X 8'</t>
  </si>
  <si>
    <t>IN 17006</t>
  </si>
  <si>
    <t>IN 17432</t>
  </si>
  <si>
    <t>IN 17968</t>
  </si>
  <si>
    <t>DN 2373</t>
  </si>
  <si>
    <t>DN 2402</t>
  </si>
  <si>
    <t>DN 2337</t>
  </si>
  <si>
    <t>0006088SBDFB</t>
  </si>
  <si>
    <t>STRUCTURAL DEFORMED BAR Grade 230 10MM X 6M - 3.5KLS white</t>
  </si>
  <si>
    <t>0005537DWPLD</t>
  </si>
  <si>
    <t>GORILLA MARINE PLYWOOD 18MM 4' X 8'</t>
  </si>
  <si>
    <t>0006098SBDFB</t>
  </si>
  <si>
    <t>REROLLED STEEL BARS 6 - 6.5MM X 6M X 1.5KL</t>
  </si>
  <si>
    <t>0005635HWSPL</t>
  </si>
  <si>
    <t>TIE WIRE 16 35KL GI</t>
  </si>
  <si>
    <t>0006089SBDFB</t>
  </si>
  <si>
    <t>STRUCTURAL DEFORMED BAR Grade 230 12MM X 6M - 5.0KLS white</t>
  </si>
  <si>
    <t>0006097SBDFB</t>
  </si>
  <si>
    <t>REROLLED STEEL BARS 7MM X 6M X 1.7KL</t>
  </si>
  <si>
    <t>0006090SBDFB</t>
  </si>
  <si>
    <t>STRUCTURAL DEFORMED BAR Grade 230 16MM X 6M - 9.0KLS white</t>
  </si>
  <si>
    <t>0002706PWASA</t>
  </si>
  <si>
    <t>METABO CUT-OFF WHEEL STAINLESS STEEL 16210 - 4''</t>
  </si>
  <si>
    <t>0000159SBAGB</t>
  </si>
  <si>
    <t>ANGLE BAR STANDARD 3.0MM X 1-1/2" X 6M YELLOW</t>
  </si>
  <si>
    <t>0005525DWPLD</t>
  </si>
  <si>
    <t>GORILLA MARINE PLYWOOD 5MM 4' X 8'</t>
  </si>
  <si>
    <t>0005654SHMTS</t>
  </si>
  <si>
    <t>SUMO SHEET CORR. .30 X 12' GI</t>
  </si>
  <si>
    <t>0005540MGSMT</t>
  </si>
  <si>
    <t>STEEL MATTING 5.5MM 2 X 2 X 4 X 8</t>
  </si>
  <si>
    <t>0000725SHMTS</t>
  </si>
  <si>
    <t>CHERRYLUME  SHEET CORR. .40MM X  12' GI</t>
  </si>
  <si>
    <t>0006087HWWAS</t>
  </si>
  <si>
    <t>NIJON  WELDING ROD N-6013 - 3/32"" GRAY</t>
  </si>
  <si>
    <t>0003379SHMTS</t>
  </si>
  <si>
    <t>PHILSTEEL GALVALUME SUPREME CORR 10'</t>
  </si>
  <si>
    <t>0000801HWNLS</t>
  </si>
  <si>
    <t>COMMON WIRE NAILS 4''</t>
  </si>
  <si>
    <t>0001863DWBRD</t>
  </si>
  <si>
    <t>HARDIFLEX FICEM BOARD 3.5MM X 4' X 8'</t>
  </si>
  <si>
    <t>0006038SHMTS</t>
  </si>
  <si>
    <t>SUMO SHEET PLAIN 0.3MM 3 X 8 GI</t>
  </si>
  <si>
    <t>0000181SBAGB</t>
  </si>
  <si>
    <t>ANGLE BAR STANDARD 2.0MM X 1" X 6M BLUE</t>
  </si>
  <si>
    <t>0000800HWNLS</t>
  </si>
  <si>
    <t>COMMON WIRE NAILS 3''</t>
  </si>
  <si>
    <t>0000168SBAGB</t>
  </si>
  <si>
    <t>ANGLE BAR STANDARD 3.0MM X 2" X 6M YELLOW</t>
  </si>
  <si>
    <t>0000724SHMTS</t>
  </si>
  <si>
    <t>CHERRYLUME  SHEET CORR. .40MM X  10' GI</t>
  </si>
  <si>
    <t>0005538DWPLD</t>
  </si>
  <si>
    <t>GORILLA MARINE PLYWOOD 9MM 4' X 8'</t>
  </si>
  <si>
    <t>0005465MGSMT</t>
  </si>
  <si>
    <t>STEEL MATTING 2.8MM 2 X 2 X 4 X 8</t>
  </si>
  <si>
    <t>0005969PSGPP</t>
  </si>
  <si>
    <t>STRUX PIPE FENCE TUBE 2" X 6M GI</t>
  </si>
  <si>
    <t>0005471PSGPP</t>
  </si>
  <si>
    <t>STRUX PIPE FENCE TUBE 3/4" X 6M GI</t>
  </si>
  <si>
    <t>0006115PSGPP</t>
  </si>
  <si>
    <t>KING PIPE LIGHT GAUGE 2" X 6M"</t>
  </si>
  <si>
    <t>0004232TBRTG</t>
  </si>
  <si>
    <t>CYW RECTANGULAR TUBE 1.5MM X 2" X 4" X 6M - 15.8KL BI</t>
  </si>
  <si>
    <t>0000152SBAGB</t>
  </si>
  <si>
    <t>ANGLE BAR STANDARD 3.0MM X 1" X 6M YELLOW</t>
  </si>
  <si>
    <t>0005583SHMTS</t>
  </si>
  <si>
    <t>SUMO SHEET CORR. .30  X 10 GI</t>
  </si>
  <si>
    <t>0002993HWWAS</t>
  </si>
  <si>
    <t>NIJON  WELDING ROD N-6013-N-55 - 1/8'' RED</t>
  </si>
  <si>
    <t>0003381SHMTS</t>
  </si>
  <si>
    <t>PHILSTEEL GALVALUME SUPREME CORR. 8'</t>
  </si>
  <si>
    <t>0004517SHMTS</t>
  </si>
  <si>
    <t>SUMO SHEET PLAIN G.16 - 1.2MM 4' X 8' GI</t>
  </si>
  <si>
    <t>0005888PGPIP</t>
  </si>
  <si>
    <t>COTECH SANITARY PIPE S900 - 4" PVC</t>
  </si>
  <si>
    <t>0005656SHMTS</t>
  </si>
  <si>
    <t>SUMO SHEET PLAIN G.18 - 1.0MM 4' X 8' GI</t>
  </si>
  <si>
    <t>0004457MGSMT</t>
  </si>
  <si>
    <t>STEEL MATTING 4.5MM - 2 X 2 X 4 X 8</t>
  </si>
  <si>
    <t>0000796HWNLS</t>
  </si>
  <si>
    <t>COMMON WIRE NAILS 1''</t>
  </si>
  <si>
    <t>0001002TBSQR</t>
  </si>
  <si>
    <t>CYW SQUARE TUBE 1.2MM X 2" X 2" X 6M 7.8KL BI</t>
  </si>
  <si>
    <t>0005653SHMTS</t>
  </si>
  <si>
    <t>SUMO SHEET CORR. .30 X 8' GI</t>
  </si>
  <si>
    <t>0004866PSGPP</t>
  </si>
  <si>
    <t>TRI-R PIPE "1-1/4"" X 6M" LIGHT GAUGE G.I.</t>
  </si>
  <si>
    <t>0005436SVSVS</t>
  </si>
  <si>
    <t>DELIVERY CHARGE - (KOR-SURALLAH)</t>
  </si>
  <si>
    <t>0006095SBDFB</t>
  </si>
  <si>
    <t>INTERMEDIATE DEFORMED BAR Grade 275 10MM X 6M X 3.69KLS yellow</t>
  </si>
  <si>
    <t>0001230DWWLF</t>
  </si>
  <si>
    <t>DVO. GALVA C-STUDS 0.5MM X 75MM X 3M METAL</t>
  </si>
  <si>
    <t>0005449SVSVS</t>
  </si>
  <si>
    <t>DELIVERY CHARGE - KS1 (LOCAL)</t>
  </si>
  <si>
    <t>0004455MGSMT</t>
  </si>
  <si>
    <t>STEEL MATTING 3.5MM - 2 X 2 X 4 X 8</t>
  </si>
  <si>
    <t>0005486PSGPP</t>
  </si>
  <si>
    <t>STRUX PIPE FENCE TUBE 1-1/2" X 6M GI</t>
  </si>
  <si>
    <t>0000726SHMTS</t>
  </si>
  <si>
    <t>CHERRYLUME  SHEET CORR. .40MM X  8' GI</t>
  </si>
  <si>
    <t>0000151SBAGB</t>
  </si>
  <si>
    <t>ANGLE BAR STANDARD 2.5MM X 1" X 6M RED</t>
  </si>
  <si>
    <t>0004694HWSPL</t>
  </si>
  <si>
    <t xml:space="preserve">TEX SCREW 12X50 - 2"" FOR STEEL </t>
  </si>
  <si>
    <t>0004864PSGPP</t>
  </si>
  <si>
    <t>TRI-R PIPE 3" X 6M LIGHT GAUGE GI</t>
  </si>
  <si>
    <t>0000797HWNLS</t>
  </si>
  <si>
    <t>COMMON WIRE NAILS 1-1/2''</t>
  </si>
  <si>
    <t>0000919SCPRL</t>
  </si>
  <si>
    <t>C-PURLINS 1.5MM X 2" X 6" X 6M BI</t>
  </si>
  <si>
    <t>0006172DWPLD</t>
  </si>
  <si>
    <t>MARINE PLYWOOD 10MM 4' X 8'</t>
  </si>
  <si>
    <t>0005970SBSQB</t>
  </si>
  <si>
    <t>SQUARE BAR 12MM - 5/8" X 5/8" X 6M X 5.7-6.25KL</t>
  </si>
  <si>
    <t>0003826PSSTP</t>
  </si>
  <si>
    <t>ROUND TUBE 1.5MM X 2"" SS</t>
  </si>
  <si>
    <t>0004860PSGPP</t>
  </si>
  <si>
    <t>TRI-R PIPE 1-1/2" X 6M LIGHTGAUGE GI</t>
  </si>
  <si>
    <t>0001001TBSQR</t>
  </si>
  <si>
    <t>CYW SQUARE TUBE 1.2MM X 2" X 2" X 6M 7.5KG BI</t>
  </si>
  <si>
    <t>0004332SBSQB</t>
  </si>
  <si>
    <t>SQUARE BAR 10MM - 1/2" X 1/2" X 6M X 3.6KL BLUE</t>
  </si>
  <si>
    <t>0000799HWNLS</t>
  </si>
  <si>
    <t>COMMON WIRE NAILS 2-1/2''</t>
  </si>
  <si>
    <t>0006192HWAC4</t>
  </si>
  <si>
    <t>BLIND RIVETS 1/8 X 1/2</t>
  </si>
  <si>
    <t>0006145DWPLD</t>
  </si>
  <si>
    <t>GORILLA ORDINARY PLYWOOD 9MM 4' X 8'</t>
  </si>
  <si>
    <t>0005246PTSTB</t>
  </si>
  <si>
    <t>Z BAR 19MM - 3/4" X 6M 4.5KLS RED</t>
  </si>
  <si>
    <t>0006142DWPLD</t>
  </si>
  <si>
    <t>GORILLA ORDINARY PLYWOOD 10MM 4' X 8'</t>
  </si>
  <si>
    <t>0000798HWNLS</t>
  </si>
  <si>
    <t>COMMON WIRE NAILS 2''</t>
  </si>
  <si>
    <t>0005843FNCSB</t>
  </si>
  <si>
    <t>TILEMAX ADHESSIVE 25KG</t>
  </si>
  <si>
    <t>0005434SVSVS</t>
  </si>
  <si>
    <t>DELIVERY CHARGE - (KOR-TAMPAKAN)</t>
  </si>
  <si>
    <t>0000916SCPRL</t>
  </si>
  <si>
    <t>C-PURLINS 1.5MM X 2" X 4" X 6M BI</t>
  </si>
  <si>
    <t>0001229CLCLF</t>
  </si>
  <si>
    <t>DVO. GALVA C-CHANNEL 0.80MM X 5M METAL</t>
  </si>
  <si>
    <t>0005661SBPRB</t>
  </si>
  <si>
    <t>PLAIN ROUND BAR 10MM X 6M X 3.2-3.9KL</t>
  </si>
  <si>
    <t>0005670SCPRL</t>
  </si>
  <si>
    <t>C-PURLINS 1.0MM X 2" X 4" X 6M BI</t>
  </si>
  <si>
    <t>0004258DWBRD</t>
  </si>
  <si>
    <t>SMARTBOARD FICEM CEMENT SQUARE EDGE 4.5MM - 4' X 8' THAILAND</t>
  </si>
  <si>
    <t>0005902PGFTR</t>
  </si>
  <si>
    <t xml:space="preserve">EAGLE PITCHER PUMP 1-1/4"" </t>
  </si>
  <si>
    <t>0005554PWDRL</t>
  </si>
  <si>
    <t>KAWASAKI DRILL 2213-NVR</t>
  </si>
  <si>
    <t>0000170SBAGB</t>
  </si>
  <si>
    <t>ANGLE BAR STANDARD 4.0MM X 2" X 6M ORANGE</t>
  </si>
  <si>
    <t>0003823PSSTP</t>
  </si>
  <si>
    <t>ROUND TUBE 1.5MM X 1" SS 20</t>
  </si>
  <si>
    <t>0004858PSGPP</t>
  </si>
  <si>
    <t>TRI-R PIPE 1" X 6M LIGHT GAUGE GI</t>
  </si>
  <si>
    <t>0005886PGPIP</t>
  </si>
  <si>
    <t>COTECH SANITARY PIPE S900 - 3" PVC</t>
  </si>
  <si>
    <t>0004865PSGPP</t>
  </si>
  <si>
    <t>TRI-R PIPE 3/4" X 6M LIGHT GAUGE GI</t>
  </si>
  <si>
    <t>0002955PGPIP</t>
  </si>
  <si>
    <t xml:space="preserve">NELTEX WATERLINE PIPE CLASS 150 - 1/2"" X 3M BLUE </t>
  </si>
  <si>
    <t>0004944HWNLS</t>
  </si>
  <si>
    <t>UMBRELLA HEAD ROOFING NAIL 2''</t>
  </si>
  <si>
    <t>0004710HWSPL</t>
  </si>
  <si>
    <t>TIE WIRE 18 35 KL GI</t>
  </si>
  <si>
    <t>0000987HWSPL</t>
  </si>
  <si>
    <t>CYCLONE WIRE 5' X 9M</t>
  </si>
  <si>
    <t>0006193HWAC4</t>
  </si>
  <si>
    <t>BLIND RIVETS 1/8 X 3/4</t>
  </si>
  <si>
    <t>0003951ELWR1</t>
  </si>
  <si>
    <t>ROYU THHN WIRE STRANDED 3.5MM 12/7</t>
  </si>
  <si>
    <t>0006118SBDFB</t>
  </si>
  <si>
    <t>REROLLED STEEL BARS 4.45MM X 6M X .75KL</t>
  </si>
  <si>
    <t>0006144DWPLD</t>
  </si>
  <si>
    <t>GORILLA ORDINARY PLYWOOD 5MM 4' X 8'</t>
  </si>
  <si>
    <t>0006195CLCLA</t>
  </si>
  <si>
    <t>GORILLA W-CLIP DOUBLE</t>
  </si>
  <si>
    <t>0001000TBSQR</t>
  </si>
  <si>
    <t>CYW SQUARE TUBE 1.5MM X 2" X 2" X 6M 10.3KL BI</t>
  </si>
  <si>
    <t>0000918SCPRL</t>
  </si>
  <si>
    <t>C-PURLINS 1.0MM X 2" X 6" X 6M BI</t>
  </si>
  <si>
    <t>0001782HWWAS</t>
  </si>
  <si>
    <t>GOLDEN BRIDGE WELDING ROD J-38 - 1/8'' GRAY</t>
  </si>
  <si>
    <t>0005666SBSQB</t>
  </si>
  <si>
    <t>SQUARE BAR 8MM - 1/2" X 1/2" X 6M X 2.6-2.8KL</t>
  </si>
  <si>
    <t>0006034SHMTS</t>
  </si>
  <si>
    <t>APO PEARL SHEET CORR 8 GI</t>
  </si>
  <si>
    <t>0004862PSGPP</t>
  </si>
  <si>
    <t>TRI-R PIPE 2" X 6M LIGHT GAUGE GI</t>
  </si>
  <si>
    <t>0006150ELECS</t>
  </si>
  <si>
    <t>EVER KWH METER 2WIRE DDS - 1607 60AMP. 10 W/ALL METAL GEAR</t>
  </si>
  <si>
    <t>0006053TBSQR</t>
  </si>
  <si>
    <t>SQUARE TUBE 1.0 - 1.2MM - 1" X 1" X 6M BI</t>
  </si>
  <si>
    <t>0002919PGSP1</t>
  </si>
  <si>
    <t>NELTEX PVC SOLVENT CEMENT 100CC</t>
  </si>
  <si>
    <t>0004516SHMTS</t>
  </si>
  <si>
    <t>SUMO SHEET PLAIN G.20 - 0.8MM 4' X 8' GI</t>
  </si>
  <si>
    <t>0003949ELWR1</t>
  </si>
  <si>
    <t>ROYU THHN STRANDED WIRE 2.OMM 14/7</t>
  </si>
  <si>
    <t>0006157PSGPP</t>
  </si>
  <si>
    <t>KING PIPE LIGHT GAUGE 1" X 6M"</t>
  </si>
  <si>
    <t>0000730SHMTS</t>
  </si>
  <si>
    <t>CHERRYLUME SHEET PLAIN 0.40MM X 3' X 8' GI</t>
  </si>
  <si>
    <t>0000979HWSPL</t>
  </si>
  <si>
    <t>CYCLONE WIRE 2' X 4' X 10M</t>
  </si>
  <si>
    <t>0006185CLCLF</t>
  </si>
  <si>
    <t>GORILLA METAL FURRING DOUBLE 0.30MM</t>
  </si>
  <si>
    <t>0000154SBAGB</t>
  </si>
  <si>
    <t>ANGLE BAR STANDARD 4.0MM X 1" X 6M ORANGE</t>
  </si>
  <si>
    <t>0004859PSGPP</t>
  </si>
  <si>
    <t>TRI-R PIPE 1/2" X 6M LIGHT GAUGE GI</t>
  </si>
  <si>
    <t>0001958HWSPL</t>
  </si>
  <si>
    <t>HOG WIRE 47 X 40YRD - 9HOLES</t>
  </si>
  <si>
    <t>0002959PGPIP</t>
  </si>
  <si>
    <t xml:space="preserve">NELTEX WATERLINE PIPE CLASS 150 - 1-1/2"" X 3M BLUE </t>
  </si>
  <si>
    <t>0005576PSSTP</t>
  </si>
  <si>
    <t>ROUND TUBE 1.5MM  X 1-1/4"" SS  20</t>
  </si>
  <si>
    <t>0003648ELWR1</t>
  </si>
  <si>
    <t>POWERFLEX PDX WIRE 14/2</t>
  </si>
  <si>
    <t>0003999HWLTS</t>
  </si>
  <si>
    <t>SAKOLIN DOUBLE 12' BLUE ORANGE LAMINATED SACK</t>
  </si>
  <si>
    <t>0003824PSSTP</t>
  </si>
  <si>
    <t>ROUND TUBE 1.5MM X 1-1/2"" SS</t>
  </si>
  <si>
    <t>0006036SHMTS</t>
  </si>
  <si>
    <t>APO PEARL SHEET CORR 12 GI</t>
  </si>
  <si>
    <t>0005777HWSPL</t>
  </si>
  <si>
    <t xml:space="preserve">STANLEY HINGES  LOOSE PIN ORIG. 3"" X 3"" </t>
  </si>
  <si>
    <t>0004514SHMTS</t>
  </si>
  <si>
    <t>SUMO SHEET PLAIN G.24 - 0.5MM 4' X 8' GI</t>
  </si>
  <si>
    <t>0006116PSGPP</t>
  </si>
  <si>
    <t>KING PIPE LIGHT GAUGE 1-1/2" X 6M"</t>
  </si>
  <si>
    <t>0003402HWAGS</t>
  </si>
  <si>
    <t>PIONEER EPOXY MARINE NONSAG 1/4PINT - 1/8LTR</t>
  </si>
  <si>
    <t>0000013SBAGB</t>
  </si>
  <si>
    <t>ANGLE BAR STANDARD 2.5MM X 1-1/2" X 6M RED</t>
  </si>
  <si>
    <t>0003457SBPRB</t>
  </si>
  <si>
    <t>PLAIN ROUND BAR 5MM X 6M X 1.2KL</t>
  </si>
  <si>
    <t>0003396HWAGS</t>
  </si>
  <si>
    <t>PIONEER ELASTO SEAL 250G PISIL PACK</t>
  </si>
  <si>
    <t>0005485PSGPP</t>
  </si>
  <si>
    <t>STRUX PIPE FENCE TUBE 2-1/2" X 6M GI</t>
  </si>
  <si>
    <t>0000913SCPRL</t>
  </si>
  <si>
    <t>C-PURLINS 1.5MM X 2" X 3" X 6M BI</t>
  </si>
  <si>
    <t>0005706PTEPT</t>
  </si>
  <si>
    <t>BOYSEN EPOXY PRIMER 2230 - 4LTR GRAY W/ CA 2202</t>
  </si>
  <si>
    <t>0004915HWTBK</t>
  </si>
  <si>
    <t>TURNBUCKLE 12MM GI</t>
  </si>
  <si>
    <t>0006184HWHTL</t>
  </si>
  <si>
    <t>OMEGA HAND RIVETER HTR-646 M.D.</t>
  </si>
  <si>
    <t>0005499CLCLF</t>
  </si>
  <si>
    <t>DVO. GALVA WALL ANGLE 0.4MM  X 25X25X3M</t>
  </si>
  <si>
    <t>0001638SBFLB</t>
  </si>
  <si>
    <t>FLAT BAR 3/16" X 1-1/2" X 6M</t>
  </si>
  <si>
    <t>0004257DWBRD</t>
  </si>
  <si>
    <t>SMARTBOARD FICEM CEMENT SQUARE EDGE 3.5MM - 4' X 8' THAILAND</t>
  </si>
  <si>
    <t>0000157SBAGB</t>
  </si>
  <si>
    <t>ANGLE BAR STANDARD 2.0MM X 1-1/2" X 6M BLUE</t>
  </si>
  <si>
    <t>0005662SBSTB</t>
  </si>
  <si>
    <t xml:space="preserve">I BAR 1-5/8"" X 6M </t>
  </si>
  <si>
    <t>0005433SVSVS</t>
  </si>
  <si>
    <t>DELIVERY CHARGE - (KOR-TANTANGAN)</t>
  </si>
  <si>
    <t>0004918HWTBK</t>
  </si>
  <si>
    <t>TURNBUCKLE 10MM GI</t>
  </si>
  <si>
    <t>0005580SHMTS</t>
  </si>
  <si>
    <t>DURALUME CORR. SHEET 8' GI</t>
  </si>
  <si>
    <t>0003465SBPRB</t>
  </si>
  <si>
    <t>PLAIN ROUND BAR 7MM X 6M X 1.6-1.8KL</t>
  </si>
  <si>
    <t>0004024DWPLD</t>
  </si>
  <si>
    <t>SANTA CLARA MARINE PLYWOOD 18MM 4' X 8'</t>
  </si>
  <si>
    <t>0003224DWPLD</t>
  </si>
  <si>
    <t>ORDINARY PLYWOOD 4MM 4' X 8'</t>
  </si>
  <si>
    <t>0002364DWPLD</t>
  </si>
  <si>
    <t>LAWANIT 1/8" X 4' X 8'</t>
  </si>
  <si>
    <t>0004333SBSQB</t>
  </si>
  <si>
    <t>SQUARE BAR 11MM - 1/2" X 1/2" X 6M X 4.0KL WHITE</t>
  </si>
  <si>
    <t>0005884PGPIP</t>
  </si>
  <si>
    <t>COTECH SANITARY PIPE S900 - 2" PVC</t>
  </si>
  <si>
    <t>0000915SCPRL</t>
  </si>
  <si>
    <t>C-PURLINS 1.2MM X 2" X 4" X 6M BI</t>
  </si>
  <si>
    <t>0000164SBAGB</t>
  </si>
  <si>
    <t>ANGLE BAR STANDARD 3.0MM X 1-1/4" X 6M YELLOW</t>
  </si>
  <si>
    <t>0006194CLCLF</t>
  </si>
  <si>
    <t>GORILLA METAL FURRING DOUBLE 0.4MM</t>
  </si>
  <si>
    <t>0001619SBFLB</t>
  </si>
  <si>
    <t>FLAT BAR 3/16" X 1" X 6M 3.0KLS</t>
  </si>
  <si>
    <t>0004331SBSQB</t>
  </si>
  <si>
    <t>SQUARE BAR 9MM - 1/2" X 1/2" X 6M X 3.1KLS YELLOW</t>
  </si>
  <si>
    <t>0001784HWSPL</t>
  </si>
  <si>
    <t xml:space="preserve">GOLDEN CUP LOOSE PIN  HINGES 3"" X 3"" </t>
  </si>
  <si>
    <t>0000802HWNLS</t>
  </si>
  <si>
    <t>COMMON WIRE NAILS 5''</t>
  </si>
  <si>
    <t>0001617SBFLB</t>
  </si>
  <si>
    <t>FLAT BAR 1/4" X 1" X 6M</t>
  </si>
  <si>
    <t>0005516WSGLV</t>
  </si>
  <si>
    <t>NIKKO RUBBERIZED GLOVES</t>
  </si>
  <si>
    <t>0001618SBFLB</t>
  </si>
  <si>
    <t>FLAT BAR 1/8" X 1" X 6M</t>
  </si>
  <si>
    <t>0003950ELWR1</t>
  </si>
  <si>
    <t>ROYU THHN STRANDED WIRE 5.5MM 10/7</t>
  </si>
  <si>
    <t>0003914ELAC3</t>
  </si>
  <si>
    <t>ROYU OUTLET WHITE SERIES WH-115 - 3-GANG</t>
  </si>
  <si>
    <t>0004758HWHTL</t>
  </si>
  <si>
    <t>TOMBO SHOVEL ECONOMY-SPADE 12" X 7-1/2"</t>
  </si>
  <si>
    <t>0000878ELPES</t>
  </si>
  <si>
    <t>CORTECH FLEXIBLE HOSE 1/2"</t>
  </si>
  <si>
    <t>0005563DWPLD</t>
  </si>
  <si>
    <t>GORILLA MARINE PLYWOOD 10MM 4' X 8'</t>
  </si>
  <si>
    <t>0004515SHMTS</t>
  </si>
  <si>
    <t>SUMO SHEET PLAIN G.22 - 0.6MM 4' X 8' GI</t>
  </si>
  <si>
    <t>0003468SBPRB</t>
  </si>
  <si>
    <t>PLAIN ROUND BAR 9MM X 6M X 2.0-2.4KL</t>
  </si>
  <si>
    <t>0001550ELLTG</t>
  </si>
  <si>
    <t>FIREFLY LED BULB   EBI109 E27 - 9W DL</t>
  </si>
  <si>
    <t>0000206ELSP3</t>
  </si>
  <si>
    <t>ARMAK ELECTRICAL TAPE 20Y BLACK</t>
  </si>
  <si>
    <t>0002958PGPIP</t>
  </si>
  <si>
    <t>NELTEX WATERLINE PIPE 1-1/4" X 3M BLUE</t>
  </si>
  <si>
    <t>0001232CLCLF</t>
  </si>
  <si>
    <t>DVO. GALVA WALL ANGLE  0.8MM X 25 X 25 X 3M METAL</t>
  </si>
  <si>
    <t>0003728HWHOS</t>
  </si>
  <si>
    <t>RAINBOW GARDEN HOSE 1/2</t>
  </si>
  <si>
    <t>0001628SBFLB</t>
  </si>
  <si>
    <t>FLAT BAR 1/4" X 2" X 6M</t>
  </si>
  <si>
    <t>0004919HWTBK</t>
  </si>
  <si>
    <t>TURNBUCKLE 16MM GI</t>
  </si>
  <si>
    <t>0005768PTAPT</t>
  </si>
  <si>
    <t>MAYON LACQUER THINER 3.75LTR</t>
  </si>
  <si>
    <t>0001437HWNLS</t>
  </si>
  <si>
    <t>FINISHING NAIL 1''</t>
  </si>
  <si>
    <t>0003917ELAC3</t>
  </si>
  <si>
    <t>ROYU OUTLET WIDE SERIES WD-115 - 3-GANG</t>
  </si>
  <si>
    <t>0005891HWLAP</t>
  </si>
  <si>
    <t>KWIKSET ENTRANCE LOCKSET 400 TYLO US5 AB</t>
  </si>
  <si>
    <t>0001440HWNLS</t>
  </si>
  <si>
    <t>FINISHING NAIL 2-1/2''</t>
  </si>
  <si>
    <t>0000161SBAGB</t>
  </si>
  <si>
    <t xml:space="preserve">ANGLE BAR STANDARD 4.0MM X 1-1/2"" X 6M ORANGE </t>
  </si>
  <si>
    <t>0005452PWASA</t>
  </si>
  <si>
    <t>HELLER MASONRY DRILL BIT 10000 3.0MM 45 X 85MM</t>
  </si>
  <si>
    <t>0006077HWSPL</t>
  </si>
  <si>
    <t>FIBER CEMENT SCREW 7 X 1  METAL</t>
  </si>
  <si>
    <t>0005166HWSPL</t>
  </si>
  <si>
    <t>WIRE FASTENER LEAD</t>
  </si>
  <si>
    <t>0005458PSGPP</t>
  </si>
  <si>
    <t>STRUX PIPE FENCE TUBE 1/2" X 6M GI</t>
  </si>
  <si>
    <t>0005809PGFTR</t>
  </si>
  <si>
    <t>OMEGA FAUCET PLAIN BIBB PT8126 1/2''</t>
  </si>
  <si>
    <t>0002888PGPIP</t>
  </si>
  <si>
    <t xml:space="preserve">NELTEX CERTIFIED PIPE S-1000 - 2"" X 3M </t>
  </si>
  <si>
    <t>0004534WSBTS</t>
  </si>
  <si>
    <t>SUPER TUFF BOOTS 8'' BLACK RUBBER W/O S. TOE</t>
  </si>
  <si>
    <t>0004478HWAGS</t>
  </si>
  <si>
    <t>STIKWEL WOOD PARQUET GLUE 250G POUCH</t>
  </si>
  <si>
    <t>0003925ELAC3</t>
  </si>
  <si>
    <t>ROYU SAFETY BREAKER RSB20 - 20AMP.</t>
  </si>
  <si>
    <t>0005767PTAPT</t>
  </si>
  <si>
    <t>MAYON LACQUER THINER BOTTLE</t>
  </si>
  <si>
    <t>0006167HWSPL</t>
  </si>
  <si>
    <t>FIBER CEMENT SCREW 7 X 3/4 METAL</t>
  </si>
  <si>
    <t>0002957PGPIP</t>
  </si>
  <si>
    <t xml:space="preserve">NELTEX WATERLINE PIPE CLASS 150 - 1"" X 3M BLUE </t>
  </si>
  <si>
    <t>0004650PGFTG</t>
  </si>
  <si>
    <t xml:space="preserve">TECHNO SANITARY ELBOW 4"" X 90° ORANGE PVC </t>
  </si>
  <si>
    <t>0003477HWPTP</t>
  </si>
  <si>
    <t>CEMENT PAIL ROUND 14</t>
  </si>
  <si>
    <t>0002711PWASA</t>
  </si>
  <si>
    <t>METABO CUT-OFF WHEEL STAINLESS STEEL 16327 - 14''</t>
  </si>
  <si>
    <t>0004574PTSTB</t>
  </si>
  <si>
    <t xml:space="preserve">T BAR SECTION 3/4"" X 6M </t>
  </si>
  <si>
    <t>0002727PWASA</t>
  </si>
  <si>
    <t>METABO GRINDING DISC STAINLESS STEEL 16429 - 4''</t>
  </si>
  <si>
    <t>0004015HWSPL</t>
  </si>
  <si>
    <t>SANDVIK SANDFLEX HACKSAW BLADE 18T METAL SWEDEN</t>
  </si>
  <si>
    <t>0002991HWWAS</t>
  </si>
  <si>
    <t>NIJON  WELDING ROD N-6011-N53 - 1/8''</t>
  </si>
  <si>
    <t>0005892PGFTG</t>
  </si>
  <si>
    <t>TECHNO SANITARY ELBOW 3" X 90° ORANGE PVC</t>
  </si>
  <si>
    <t>0001555ELLTG</t>
  </si>
  <si>
    <t>FIREFLY LED BULB EBI107DL E27 - 7W DL</t>
  </si>
  <si>
    <t>0001768PTAPT</t>
  </si>
  <si>
    <t>GI PLASTIC VARNISH BOTTLE MAHOGANY</t>
  </si>
  <si>
    <t>0006143DWPLD</t>
  </si>
  <si>
    <t>GORILLA ORDINARY PLYWOOD 4MM 4' X 8'</t>
  </si>
  <si>
    <t>0002170ELAC3</t>
  </si>
  <si>
    <t xml:space="preserve">KAWAGUCHI INS. STAPLE WIRE 1"" JAPAN </t>
  </si>
  <si>
    <t>0003916ELAC3</t>
  </si>
  <si>
    <t>ROYU OUTLET WIDE SERIES WD-113 - 2-GANG</t>
  </si>
  <si>
    <t>0002707PWASA</t>
  </si>
  <si>
    <t>METABO CUT-OFF WHEEL STAINLESS STEEL 16220 - 5''</t>
  </si>
  <si>
    <t>0003404HWAGS</t>
  </si>
  <si>
    <t>PIONEER EPOXY MARINE NONSAG PINT - 1/2LTR</t>
  </si>
  <si>
    <t>0006015SHMTS</t>
  </si>
  <si>
    <t>APO DRAGON PLAIN SHEET 8' GI</t>
  </si>
  <si>
    <t>0001233CLCLA</t>
  </si>
  <si>
    <t>DVO. GALVA W-CLIP DOUBLE</t>
  </si>
  <si>
    <t>0001769PTAPT</t>
  </si>
  <si>
    <t>GI PLASTIC VARNISH BOTTLE MAPLE</t>
  </si>
  <si>
    <t>0002722PWASA</t>
  </si>
  <si>
    <t>METABO GRINDING DISC STAINLESS STEEL 16735 - 4''</t>
  </si>
  <si>
    <t>0003913ELAC3</t>
  </si>
  <si>
    <t>ROYU OUTLET WHITE SERIES WH-113 - 2-GANG</t>
  </si>
  <si>
    <t>0004761HWHTL</t>
  </si>
  <si>
    <t>TOMBO SHOVEL ECONOMY-ST.BACK 12" X 9"</t>
  </si>
  <si>
    <t>0002238ELAC3</t>
  </si>
  <si>
    <t>KOPEZ SPRING LOADED OUTLET 2144- 4 GANG BROWN</t>
  </si>
  <si>
    <t>0002237ELAC3</t>
  </si>
  <si>
    <t>KOPEZ SPRING LOADED OUTLET 2143- 3 GANG BROWN</t>
  </si>
  <si>
    <t>0003221DWPLD</t>
  </si>
  <si>
    <t>ORDINARY PLYWOOD 10MM 4' X 8'</t>
  </si>
  <si>
    <t>0001078SVSVS</t>
  </si>
  <si>
    <t>DELIVERY CHARGE</t>
  </si>
  <si>
    <t>0004101SBSFT</t>
  </si>
  <si>
    <t>SHAFTING 304 5/16" X 20' SS</t>
  </si>
  <si>
    <t>0003184ELWR1</t>
  </si>
  <si>
    <t xml:space="preserve">OMEGA PDX WIRE 12/2"" </t>
  </si>
  <si>
    <t>0005881HWMSR</t>
  </si>
  <si>
    <t>OMEGA  TAPE MEASURE  OTM-8030 - 3M</t>
  </si>
  <si>
    <t>0004641PGFTG</t>
  </si>
  <si>
    <t>TECHNO SANITARY CLEAN OUT 4" ORANGE PVC W/ PLUG</t>
  </si>
  <si>
    <t>0006170HWAGS</t>
  </si>
  <si>
    <t>PIONEER CONTACT BOND 300ML</t>
  </si>
  <si>
    <t>0004649PGFTG</t>
  </si>
  <si>
    <t>TECHNO SANITARY ELBOW 2" X 90° ORANGE PVC</t>
  </si>
  <si>
    <t>0000165SBAGB</t>
  </si>
  <si>
    <t xml:space="preserve">ANGLE BAR STANDARD 4.0MM X 1-1/4"" X 6M ORANGE </t>
  </si>
  <si>
    <t>0002712PWASA</t>
  </si>
  <si>
    <t>METABO CUT-OFF WHEEL STAINLESS STEEL 16328 - 12''</t>
  </si>
  <si>
    <t>0005707PTPRP</t>
  </si>
  <si>
    <t>BOYSEN METAL PRIMER 310 - 1LTR RED OXIDE</t>
  </si>
  <si>
    <t>0006163PSGPP</t>
  </si>
  <si>
    <t>DABAW SINO TUBING FENCE TUBE S20 1/2" GI</t>
  </si>
  <si>
    <t>0004477HWAGS</t>
  </si>
  <si>
    <t>STIKWEL WOOD PARQUET GLUE 1LTR 1KG</t>
  </si>
  <si>
    <t>0003171PGFTR</t>
  </si>
  <si>
    <t>OMEGA FAUCET HOSE BIBB PT8125-1 WHITE PVC</t>
  </si>
  <si>
    <t>0000030HWSPL</t>
  </si>
  <si>
    <t xml:space="preserve">8MESH HARDWARE CLOTH 1/8"" </t>
  </si>
  <si>
    <t>0001686HWMSR</t>
  </si>
  <si>
    <t>FUJI DIAL TABLE SCALE FTS-10 SMALL 10KG</t>
  </si>
  <si>
    <t>0003887ELAC3</t>
  </si>
  <si>
    <t>ROYU CIRCUIT BREAKER MINI RCB20 - 20AMP.</t>
  </si>
  <si>
    <t>0005882HWMSR</t>
  </si>
  <si>
    <t>OMEGA  TAPE MEASURE  OTM-8050 - 5M</t>
  </si>
  <si>
    <t>0003899ELAC3</t>
  </si>
  <si>
    <t>ROYU JUNCTION BOX RJB1 ORANGE W/O COVER</t>
  </si>
  <si>
    <t>0000983HWSPL</t>
  </si>
  <si>
    <t>CYCLONE WIRE 3' X 9M</t>
  </si>
  <si>
    <t>0004323ELAC3</t>
  </si>
  <si>
    <t>PORCELAIN SPOOL INSULATOR</t>
  </si>
  <si>
    <t>0006079HWSPL</t>
  </si>
  <si>
    <t>GYPSUM SCREW WOOD 6 X 1-1/2 BLACK</t>
  </si>
  <si>
    <t>0005695PGFTG</t>
  </si>
  <si>
    <t>TECHNO SANITARY TEE 4" ORANGE PVC</t>
  </si>
  <si>
    <t>0006191HWAC4</t>
  </si>
  <si>
    <t>BLIND RIVETS 1/8 X 1</t>
  </si>
  <si>
    <t>0004476HWAGS</t>
  </si>
  <si>
    <t>STIKWEL WOOD PARQUET GLUE 1/2LTR 500G</t>
  </si>
  <si>
    <t>0003954ELAC3</t>
  </si>
  <si>
    <t>ROYU UTILITY BOX ORANGE W/SCREW</t>
  </si>
  <si>
    <t>0000228ELMDG</t>
  </si>
  <si>
    <t>ARROW ELECTRICAL MOULDING 3/ 4"</t>
  </si>
  <si>
    <t>0003934ELAC3</t>
  </si>
  <si>
    <t>ROYU SWITCH BOX SURF.UTILITY RUB2 WHITE</t>
  </si>
  <si>
    <t>0003288CLCLF</t>
  </si>
  <si>
    <t>PCW WALL ANGLE 10'</t>
  </si>
  <si>
    <t>0003165PTSP2</t>
  </si>
  <si>
    <t xml:space="preserve">OMEGA BABY ROLLER RR4006 - 4"" FABRIC W/HANDLE </t>
  </si>
  <si>
    <t>0000167SBAGB</t>
  </si>
  <si>
    <t>ANGLE BAR STANDARD 2.5MM X 2" X 6M RED</t>
  </si>
  <si>
    <t>0001160PWASA</t>
  </si>
  <si>
    <t xml:space="preserve">DORMER DRILL BIT HSS JOBBER 1/8"" </t>
  </si>
  <si>
    <t>0003932ELAC3</t>
  </si>
  <si>
    <t>ROYU SWITCH CLASSIC 3-WAY RCS3</t>
  </si>
  <si>
    <t>0003940ELAC3</t>
  </si>
  <si>
    <t>ROYU SWITCH WHITE SERIES WH-501 - 1-GANG</t>
  </si>
  <si>
    <t>0006073PGSP1</t>
  </si>
  <si>
    <t>SHERMAN PVC SOLVENT CEMENT 200CC</t>
  </si>
  <si>
    <t>0006165PWASA</t>
  </si>
  <si>
    <t>OMEGA DIAMOND BLADE CONTINOUS YM12-2 - 4"</t>
  </si>
  <si>
    <t>0005478HWNLS</t>
  </si>
  <si>
    <t>CONCRETE NAIL 1"</t>
  </si>
  <si>
    <t>0004254DWBRD</t>
  </si>
  <si>
    <t>SMARTBOARD FICEM BOARD SQUARE EDGE 6.0MM - 4' X 8' THAILAND</t>
  </si>
  <si>
    <t>0003267PTSP2</t>
  </si>
  <si>
    <t xml:space="preserve">PANCLUB PAINT BRUSH 1-1/2"" </t>
  </si>
  <si>
    <t>0003476HWPTP</t>
  </si>
  <si>
    <t>CEMENT PAIL ROUND 12 PVC</t>
  </si>
  <si>
    <t>0001439HWNLS</t>
  </si>
  <si>
    <t>FINISHING NAIL 2''</t>
  </si>
  <si>
    <t>0005236HWLAP</t>
  </si>
  <si>
    <t>YETI PADLOCK 30MM BRASS BLISTER</t>
  </si>
  <si>
    <t>0005923ELTOL</t>
  </si>
  <si>
    <t>STANLEY CUSHION GRIP SCREW DRIVER 65-170 PHILIP 1/4 X 8""</t>
  </si>
  <si>
    <t>0000813HWNLS</t>
  </si>
  <si>
    <t>CONCRETE NAIL 3''</t>
  </si>
  <si>
    <t>0003894ELMDG</t>
  </si>
  <si>
    <t xml:space="preserve">ROYU ELECTRICAL MOULDING RPEM12X12 - 1/2"" PVC </t>
  </si>
  <si>
    <t>0001884PWASA</t>
  </si>
  <si>
    <t>HELLER MASONRY DRILL BIT 10008 - 8.0MM 80 X 120MM</t>
  </si>
  <si>
    <t>0003268PTSP2</t>
  </si>
  <si>
    <t xml:space="preserve">PANCLUB PAINT BRUSH 2"" </t>
  </si>
  <si>
    <t>0003610PWASA</t>
  </si>
  <si>
    <t>POWERCRAFT DIAMOND BLADE CONTINOUS RIM 4'' STEEL</t>
  </si>
  <si>
    <t>0005910PGFTG</t>
  </si>
  <si>
    <t>PITCHER PUMP PARTS PISTON 2"</t>
  </si>
  <si>
    <t>0003941ELAC3</t>
  </si>
  <si>
    <t>ROYU SWITCH WHITE SERIES WH-503 - 2-GANG</t>
  </si>
  <si>
    <t>0003208PTSP2</t>
  </si>
  <si>
    <t>OMEGA WATERPROOF SANDPAPER 120</t>
  </si>
  <si>
    <t>0003511ELAC3</t>
  </si>
  <si>
    <t xml:space="preserve">POLY PVC NAIL CABLE CLAMP 1/2""  ORANGE </t>
  </si>
  <si>
    <t>0004945HWNLS</t>
  </si>
  <si>
    <t>UMBRELLA HEAD ROOFING NAIL 2-1/2''</t>
  </si>
  <si>
    <t>0004010ELAC3</t>
  </si>
  <si>
    <t>SAKURA SWITCH SQUARE 737</t>
  </si>
  <si>
    <t>0003516PGFTG</t>
  </si>
  <si>
    <t>POLYFIT MALE ADAPTOR 1/2" BLUE PVC</t>
  </si>
  <si>
    <t>0001581ELAC3</t>
  </si>
  <si>
    <t>FIREFLY RECEPTACLE FEDCRW104 E27</t>
  </si>
  <si>
    <t>0003529PGFTG</t>
  </si>
  <si>
    <t>POLYFIT ELBOW 3/4" BLUE PVC</t>
  </si>
  <si>
    <t>0003525PGFTG</t>
  </si>
  <si>
    <t>POLYFIT ELBOW 1/2" BLUE PVC</t>
  </si>
  <si>
    <t>0004016HWSPL</t>
  </si>
  <si>
    <t>SANDVIK SANDFLEX HACKSAW BLADE 24T METAL SWEDEN</t>
  </si>
  <si>
    <t>0000811HWNLS</t>
  </si>
  <si>
    <t xml:space="preserve">CONCRETE NAIL 2"" </t>
  </si>
  <si>
    <t>0005702PTTRB</t>
  </si>
  <si>
    <t>BOYSEN QUICK DRYING ENAMEL 670 - 1LTR BRIGHT RED</t>
  </si>
  <si>
    <t>0005842HWAGS</t>
  </si>
  <si>
    <t>TILEMAX TILE GROUT 2KG STD. WHITE</t>
  </si>
  <si>
    <t>0005663SBSFT</t>
  </si>
  <si>
    <t>SHAFTING 304 1/4" X 20' SS</t>
  </si>
  <si>
    <t>0005991ELLTG</t>
  </si>
  <si>
    <t>FIREFLY LED BULB EBI105 - E27 - 4.8-5W DL</t>
  </si>
  <si>
    <t>0006075HWSPL</t>
  </si>
  <si>
    <t>GYPSUM SCREW WOOD 6 X 1-1/4 BLACK</t>
  </si>
  <si>
    <t>0005778HWSPL</t>
  </si>
  <si>
    <t xml:space="preserve">STANLEY HINGES  LOOSE PIN ORIG. 3-1/2"" X 3-1/2"" </t>
  </si>
  <si>
    <t>0005708PTSP2</t>
  </si>
  <si>
    <t xml:space="preserve">PANCLUB PAINT BRUSH 2-1/2"" </t>
  </si>
  <si>
    <t>0005508DWWLF</t>
  </si>
  <si>
    <t>DVO. GALVA METAL TRACKS 0.5MM X 75MMX35MMX3M</t>
  </si>
  <si>
    <t>0001579ELAC3</t>
  </si>
  <si>
    <t>FIREFLY RECEPTACLE FEDCRW102 E27</t>
  </si>
  <si>
    <t>0003900ELAC3</t>
  </si>
  <si>
    <t>ROYU JUNCTION BOX RJB2 ORANGE COVER ONLY</t>
  </si>
  <si>
    <t>0003534PGFTG</t>
  </si>
  <si>
    <t>POLYFIT TEE 1/2" BLUE PVC</t>
  </si>
  <si>
    <t>0005725PGSP1</t>
  </si>
  <si>
    <t xml:space="preserve">OMEGA TEFLON TAPE 1/2"" </t>
  </si>
  <si>
    <t>0004654PGFTG</t>
  </si>
  <si>
    <t>TECHNO SANITARY TEE 2" ORANGE PVC</t>
  </si>
  <si>
    <t>0004373HWHTL</t>
  </si>
  <si>
    <t>STANLEY CLAW HAMMER WOODEN HANDLE 16OZ. ORIGINAL</t>
  </si>
  <si>
    <t>0001627SBFLB</t>
  </si>
  <si>
    <t>FLAT BAR 1/4" X 1-1/4" X 6M</t>
  </si>
  <si>
    <t>0006068ELAC3</t>
  </si>
  <si>
    <t>ROYU SNAP SWITCH REDSW101</t>
  </si>
  <si>
    <t>0000209ELSP3</t>
  </si>
  <si>
    <t>ARMAK ELECTRICAL TAPE 20Y RED</t>
  </si>
  <si>
    <t>0005489HWNLS</t>
  </si>
  <si>
    <t xml:space="preserve">CONCRETE NAIL 4""  </t>
  </si>
  <si>
    <t>0001250ELAC3</t>
  </si>
  <si>
    <t>EAGLE  FUSE 655 - 30A</t>
  </si>
  <si>
    <t>0004206PGSP1</t>
  </si>
  <si>
    <t>SHERMAN PVC SOLVENT CEMENT 400CC</t>
  </si>
  <si>
    <t>0005914HWHTL</t>
  </si>
  <si>
    <t>STANLEY LOOSE BOX WRENCH 87806 - 16 X 17</t>
  </si>
  <si>
    <t>0004094SBSFT</t>
  </si>
  <si>
    <t>SHAFTING 304 1/2" X 20' SS</t>
  </si>
  <si>
    <t>0001438HWNLS</t>
  </si>
  <si>
    <t>FINISHING NAIL 1-1/2''</t>
  </si>
  <si>
    <t>0004917HWTBK</t>
  </si>
  <si>
    <t>TURNBUCKLE 20MM GI</t>
  </si>
  <si>
    <t>0003265PTSP2</t>
  </si>
  <si>
    <t xml:space="preserve">PANCLUB PAINT BRUSH 1"" </t>
  </si>
  <si>
    <t>0004655PGFTG</t>
  </si>
  <si>
    <t>TECHNO SANITARY TEE 3" ORANGE PVC</t>
  </si>
  <si>
    <t>0002233ELAC3</t>
  </si>
  <si>
    <t>KOPEZ MALE PLUG HANDLE CAP 2110 - 250V - 2AMP. PLASTIC</t>
  </si>
  <si>
    <t>0003530PGFTG</t>
  </si>
  <si>
    <t>POLYFIT ELBOW THREADED 1/2" BLUE PVC</t>
  </si>
  <si>
    <t>0005479HWNLS</t>
  </si>
  <si>
    <t xml:space="preserve">CONCRETE NAIL 1-1/2"" 25KL  </t>
  </si>
  <si>
    <t>0001883PWASA</t>
  </si>
  <si>
    <t>HELLER MASONRY DRILL BIT 10005 - 6.0MM 60 X 100MM TUNGSTEEL CARB. GERMANY</t>
  </si>
  <si>
    <t>0003944ELAC3</t>
  </si>
  <si>
    <t>ROYU SWITCH WIDE SERIES WD-513 - 2-GANG</t>
  </si>
  <si>
    <t>0004653PGFTG</t>
  </si>
  <si>
    <t xml:space="preserve">TECHNO SANITARY P-TRAP 2"" ORANGE PVC </t>
  </si>
  <si>
    <t>0006000ELAC3</t>
  </si>
  <si>
    <t>PORCELAIN SCREW INSULATOR BIG</t>
  </si>
  <si>
    <t>0000207ELSP3</t>
  </si>
  <si>
    <t>ARMAK ELECTRICAL TAPE 20Y BLUE</t>
  </si>
  <si>
    <t>0006001ELSP3</t>
  </si>
  <si>
    <t>KOPEZ MALE PLUG 2014LD RUBBER</t>
  </si>
  <si>
    <t>0000171SBAGB</t>
  </si>
  <si>
    <t>ANGLE BAR STANDARD 4.5MM X 2" X 6M VIOLET</t>
  </si>
  <si>
    <t>0005815HWAGS</t>
  </si>
  <si>
    <t>PIONEER PRO BUILDERS BOND 100GRMS</t>
  </si>
  <si>
    <t>0005694PGFTG</t>
  </si>
  <si>
    <t>TECHNO SANITARY ELBOW 4" X 45° ORANGE PVC</t>
  </si>
  <si>
    <t>0005766ELCDF</t>
  </si>
  <si>
    <t xml:space="preserve">ORION CONDUIT ANGLE CONNECTOR 3/4"" </t>
  </si>
  <si>
    <t>0001333HWHTL</t>
  </si>
  <si>
    <t xml:space="preserve">EL TORO CEMENT TROWEL 8"" TAIWAN </t>
  </si>
  <si>
    <t>0003521PGFTG</t>
  </si>
  <si>
    <t>POLYFIT COUPLING 1/2" BLUE PVC</t>
  </si>
  <si>
    <t>0003266PTSP2</t>
  </si>
  <si>
    <t xml:space="preserve">PANCLUB PAINT BRUSH 1/2"" </t>
  </si>
  <si>
    <t>0005699PGFTG</t>
  </si>
  <si>
    <t>TECHNO SANITARY WYE REDUCER 4" X 2" ORANGE PVC</t>
  </si>
  <si>
    <t>0003930ELAC3</t>
  </si>
  <si>
    <t>ROYU SWITCH CLASSIC 1-WAY RCS1 W/O LED</t>
  </si>
  <si>
    <t>0005909HWHTL</t>
  </si>
  <si>
    <t>ELTORO PLASTERING TROWEL FINISHING GRANDE</t>
  </si>
  <si>
    <t>0003270PTSP2</t>
  </si>
  <si>
    <t xml:space="preserve">PANCLUB PAINT BRUSH 3"" </t>
  </si>
  <si>
    <t>0006010PGFTG</t>
  </si>
  <si>
    <t xml:space="preserve">NELTEX SANILINE BUSHING REDUCER 4" X 2" </t>
  </si>
  <si>
    <t>0001441HWNLS</t>
  </si>
  <si>
    <t>FINISHING NAIL 3''</t>
  </si>
  <si>
    <t>0004651PGFTG</t>
  </si>
  <si>
    <t xml:space="preserve">TECHNO SANITARY ELBOW 2"" X 45° ORANGE PVC </t>
  </si>
  <si>
    <t>0005722PTSP2</t>
  </si>
  <si>
    <t>OMEGA SAND PAPER WATERPROOF #10</t>
  </si>
  <si>
    <t>0003532PGFTG</t>
  </si>
  <si>
    <t>POLYFIT FEMALE ADAPTER 1/2" BLUE PVC</t>
  </si>
  <si>
    <t>0006078HWSPL</t>
  </si>
  <si>
    <t>GYPSUM SCREW WOOD 6 X 1 BLACK</t>
  </si>
  <si>
    <t>0004652PGFTG</t>
  </si>
  <si>
    <t xml:space="preserve">TECHNO SANITARY ELBOW 3"" X 45° ORANGE PVC </t>
  </si>
  <si>
    <t>0005691ELPFG</t>
  </si>
  <si>
    <t>POLYFIT FEMALE ADAPTOR 1/2" BLUE PVC</t>
  </si>
  <si>
    <t>0006029ELAC1</t>
  </si>
  <si>
    <t>CIRCULAR LOOM MECCA TUBE 1/4"</t>
  </si>
  <si>
    <t>0000833ELCDF</t>
  </si>
  <si>
    <t xml:space="preserve">CONDUIT ENTRANCE CAP 3/ 4"" </t>
  </si>
  <si>
    <t>0000879ELPES</t>
  </si>
  <si>
    <t xml:space="preserve">CORTECH FLEXIBLE HOSE 3/4"" </t>
  </si>
  <si>
    <t>0003513PGFTG</t>
  </si>
  <si>
    <t xml:space="preserve">POLYFIT CAPS 1/2"" BLUE PVC </t>
  </si>
  <si>
    <t>0005145HWAST</t>
  </si>
  <si>
    <t>WELDING LENS ELECTRO 10 BLACK GLASS GERMANY</t>
  </si>
  <si>
    <t>0001580ELAC3</t>
  </si>
  <si>
    <t>FIREFLY RECEPTACLE FEDCRW103 E27</t>
  </si>
  <si>
    <t>0003541PGFTG</t>
  </si>
  <si>
    <t>POLYFIT TEE THREADED 1/2" BLUE PVC</t>
  </si>
  <si>
    <t>0004330SBSQB</t>
  </si>
  <si>
    <t>SQUARE BAR 7MM - 1/2" X 1/2" X 6M X 2.3KL GREEN</t>
  </si>
  <si>
    <t>Piece</t>
  </si>
  <si>
    <t>PD 1133</t>
  </si>
  <si>
    <t>PD 1134</t>
  </si>
  <si>
    <t>PD 1140</t>
  </si>
  <si>
    <t>PD 1152</t>
  </si>
  <si>
    <t>0006178SCPRL</t>
  </si>
  <si>
    <t>C-PURLINS 1.2MM 2 X 3" GI</t>
  </si>
  <si>
    <t>0005585CMCMT</t>
  </si>
  <si>
    <t>HOLCIM CEMENT EXCEL TONNER</t>
  </si>
  <si>
    <t>0001862DWBRD</t>
  </si>
  <si>
    <t>HARDIFLEX FICEM BOARD 12.0MM X  4 'X 8'</t>
  </si>
  <si>
    <t>0000920TBRTG</t>
  </si>
  <si>
    <t>C-PURLINS 1.2MM X 2" X 6" X 6M BI</t>
  </si>
  <si>
    <t>0005671TBRTG</t>
  </si>
  <si>
    <t>CYW RECTANGULAR TUBE 2.0MM 2" X 6" X 6M BI</t>
  </si>
  <si>
    <t>0006198PSGPP</t>
  </si>
  <si>
    <t>TYT LUCKY PIPE FENCE TUBE 1-1/4 X 6M GI</t>
  </si>
  <si>
    <t>0004863PSGPP</t>
  </si>
  <si>
    <t>TRI-R PIPE 2-1/2" X 6M LIGHT GAUGE GI</t>
  </si>
  <si>
    <t>0005500SBAGB</t>
  </si>
  <si>
    <t>ANGLE BAR STANDARD 4.0MM X 2-1/2" X 6M ORANGE</t>
  </si>
  <si>
    <t>0006160SVSVS</t>
  </si>
  <si>
    <t>DELIVERY CHARGE - KS5 (LOCAL)</t>
  </si>
  <si>
    <t>0005562ETEMR</t>
  </si>
  <si>
    <t>YAMASAKI AIR-COOLED DEISEL ENGINE 186FA LOW SPEED 10HP</t>
  </si>
  <si>
    <t>0003464SBPRB</t>
  </si>
  <si>
    <t>PLAIN ROUND BAR 16MM X 6M X 7.4-7.8KL</t>
  </si>
  <si>
    <t>0005988CMCMT</t>
  </si>
  <si>
    <t>MERAH PUTIH CEMENT TYPE 1P 40 KG</t>
  </si>
  <si>
    <t>0000998TBSQR</t>
  </si>
  <si>
    <t>CYW SQUARE TUBE 1.2MM X 1" X 1" X 6M 3.8KG BI</t>
  </si>
  <si>
    <t>0005482PWASA</t>
  </si>
  <si>
    <t>POWERCRAFT DIAMOND BLADE ROAD MASTER PREMIUM 350RM 14"</t>
  </si>
  <si>
    <t>0000993TBRTG</t>
  </si>
  <si>
    <t>CYW RECTANGULAR TUBE 1.2MM X 1" X 2" X 6M 6.0KL BI</t>
  </si>
  <si>
    <t>0004988ELWR1</t>
  </si>
  <si>
    <t>UNITED POWER FLAT CORD 18/2</t>
  </si>
  <si>
    <t>0002175PWGDR</t>
  </si>
  <si>
    <t>KAWASAKI ANGLE GRINDER SP3100C+</t>
  </si>
  <si>
    <t>0000999TBSQR</t>
  </si>
  <si>
    <t>CYW SQUARE TUBE 1.5MM X 1" X 1" X 6M 5.2KL BI</t>
  </si>
  <si>
    <t>0005560ETWGM</t>
  </si>
  <si>
    <t>YAMATO WELDING MACHINE 200AMP PORTABLE</t>
  </si>
  <si>
    <t>0005431SVSVS</t>
  </si>
  <si>
    <t>DELIVERY CHARGE - (KOR-TUPI)</t>
  </si>
  <si>
    <t>0000155SBAGB</t>
  </si>
  <si>
    <t>ANGLE BAR STANDARD 5.0MM X 1" X 6M WHITE</t>
  </si>
  <si>
    <t>0000995TBRTG</t>
  </si>
  <si>
    <t>CYW RECTANGULAR TUBE 1.2MM X 2" X 4" X 6M 13.0KL BI</t>
  </si>
  <si>
    <t>0006166WSHMT</t>
  </si>
  <si>
    <t>LOCAL SAFETY HELMET PLDT TYPE- YELLOW</t>
  </si>
  <si>
    <t>0001320DWWLF</t>
  </si>
  <si>
    <t>ECOSTEEL WALL ANGLE 0.4MM X 3M</t>
  </si>
  <si>
    <t>0005858PGPIP</t>
  </si>
  <si>
    <t>NELTEX PPR PIPE PN20 - 4.2MM - 3/4" X 4M</t>
  </si>
  <si>
    <t>0005503HWHTL</t>
  </si>
  <si>
    <t>YUKO SWIVEL VISE 6"" W/ ANVIL</t>
  </si>
  <si>
    <t>0002708PWASA</t>
  </si>
  <si>
    <t>METABO CUT-OFF WHEEL STAINLESS STEEL 16226 - 7''</t>
  </si>
  <si>
    <t>0002397WSHMT</t>
  </si>
  <si>
    <t>LOCAL SAFETY HELMET PLDT TYPE- RED</t>
  </si>
  <si>
    <t>0006033TBRTG</t>
  </si>
  <si>
    <t>CYW RECTANGULAR TUBE 1.5MM 1 X 2 X 6 M 8.3KG</t>
  </si>
  <si>
    <t>0004567HWHTL</t>
  </si>
  <si>
    <t>SWIVEL VISE 4"" W/ ANVIL</t>
  </si>
  <si>
    <t>0001643SBFLB</t>
  </si>
  <si>
    <t>FLAT BAR 3/8" X 1-1/2" X 6M 2.0KL</t>
  </si>
  <si>
    <t>0003213DWPLD</t>
  </si>
  <si>
    <t>MARINE PLYWOOD 18MM 4' X 8'</t>
  </si>
  <si>
    <t>0005608ELWR1</t>
  </si>
  <si>
    <t>PHILFLEX ALUMINUM DUPLEX WIRE 6/7</t>
  </si>
  <si>
    <t>0005685ELECS</t>
  </si>
  <si>
    <t>AMERICA PANEL BOARD 2 X 2 - 2BR 4 HOLES COPPER</t>
  </si>
  <si>
    <t>0005510SBAGB</t>
  </si>
  <si>
    <t>ANGLE BAR STANDARD 6.0MM X 2" X 6M BROWN</t>
  </si>
  <si>
    <t>0004231CMCAR</t>
  </si>
  <si>
    <t>SIKA SIKALITE INTEGRAL WATERPROOFING 0.8KG</t>
  </si>
  <si>
    <t>0005629HWISM</t>
  </si>
  <si>
    <t>PE INSULATION FOAM SHEET SINGLE SIDED 5MM 1M X</t>
  </si>
  <si>
    <t>0005802HWFAN</t>
  </si>
  <si>
    <t xml:space="preserve">ROYU EXHAUST FAN WALL TYPE REFW01/12 - 12"" X 12"" </t>
  </si>
  <si>
    <t>0002040SHPTS</t>
  </si>
  <si>
    <t>IMPERIAL THERMOCORR ROOFING 1.3MM X 12' TRANSLUCENT SKYLIGHT PVC</t>
  </si>
  <si>
    <t>0000012SBAGB</t>
  </si>
  <si>
    <t xml:space="preserve"> ANGLE BAR  STANDARD 3.0MM X 1""  YELLOW </t>
  </si>
  <si>
    <t>0004546HWHOS</t>
  </si>
  <si>
    <t xml:space="preserve">SUPERFLEX CHEMICAL HOSE 1/4"" PVC </t>
  </si>
  <si>
    <t>0005817PGFTR</t>
  </si>
  <si>
    <t>STALLION KITCHEN SINK ST1624 SS</t>
  </si>
  <si>
    <t>0002398WSHMT</t>
  </si>
  <si>
    <t>LOCAL SAFETY HELMET PLDT TYPE- WHITE</t>
  </si>
  <si>
    <t>0002710PWASA</t>
  </si>
  <si>
    <t>METABO CUT-OFF WHEEL STAINLESS STEEL 16215 - 16''</t>
  </si>
  <si>
    <t>0006086HWSPL</t>
  </si>
  <si>
    <t>GYPSUM SCREW METAL 6 X 1-1/4 BLACK</t>
  </si>
  <si>
    <t>0003614PWASA</t>
  </si>
  <si>
    <t>POWERCRAFT DIAMOND BLADE SINTERED G.P. ECO-PLUS 4""</t>
  </si>
  <si>
    <t>0002766PWASA</t>
  </si>
  <si>
    <t>MEXICO J.ELECTRODE HOLDER A3-S 300A</t>
  </si>
  <si>
    <t>0001629SBFLB</t>
  </si>
  <si>
    <t>FLAT BAR 1/4" X 3" X 6M</t>
  </si>
  <si>
    <t>0004084HWSPL</t>
  </si>
  <si>
    <t>SENIC  CONCEALED HINGES INSET</t>
  </si>
  <si>
    <t>0001645SBFLB</t>
  </si>
  <si>
    <t>FLAT BAR 3/8" X 2" X 6M</t>
  </si>
  <si>
    <t>0002259ELAC3</t>
  </si>
  <si>
    <t>KOTEN SAFETY BREAKER KSB2050 - 20A 2P</t>
  </si>
  <si>
    <t>0005472PSGPP</t>
  </si>
  <si>
    <t>STRUX PIPE FENCE TUBE 1" X 6M GI</t>
  </si>
  <si>
    <t>0002908ELPES</t>
  </si>
  <si>
    <t xml:space="preserve">NELTEX POWERGUARD PIPE PNS-14 THINWALL 3/4"" X 3M </t>
  </si>
  <si>
    <t>0006189PGPT1</t>
  </si>
  <si>
    <t>KITCHEN SINK SMALL</t>
  </si>
  <si>
    <t>0003398HWAGS</t>
  </si>
  <si>
    <t>PIONEER ELASTO SEAL PISILITO 85G</t>
  </si>
  <si>
    <t>0000467PTWRB</t>
  </si>
  <si>
    <t>BOYSEN LATEX PERMACOAT 710 - 4LTR GLOSS WHITE</t>
  </si>
  <si>
    <t>0003595PWASA</t>
  </si>
  <si>
    <t xml:space="preserve">POWERCRAFT AGGRESSOR DRILL BIT COBALT 12658 -L3653 - 1/8"" </t>
  </si>
  <si>
    <t>0003405HWAGS</t>
  </si>
  <si>
    <t>PIONEER EPOXY MARINE NONSAG QUART</t>
  </si>
  <si>
    <t>0005930HWHTL</t>
  </si>
  <si>
    <t xml:space="preserve">STANLEY ADJUSTABLE WRENCH 87-434 - 12"" </t>
  </si>
  <si>
    <t>0001886PWASA</t>
  </si>
  <si>
    <t>HELLER MASONRY DRILL BIT 10013 - 12.0MM 90 X 150MM</t>
  </si>
  <si>
    <t>0006154HWHTL</t>
  </si>
  <si>
    <t>OMEGA CLAW HAMMER WOODEN HANDLE 16 0Z.</t>
  </si>
  <si>
    <t>0005929HWHTL</t>
  </si>
  <si>
    <t xml:space="preserve">STANLEY ADJUSTABLE WRENCH 87-433/88-848 - 10"" </t>
  </si>
  <si>
    <t>0001716PGFTG</t>
  </si>
  <si>
    <t>G.V. GATE VALVE 1/2"" BRASS</t>
  </si>
  <si>
    <t>0001885PWASA</t>
  </si>
  <si>
    <t>HELLER MASONRY DRILL BIT 10011 - 10.0MM 80 X 120MM</t>
  </si>
  <si>
    <t>0001162PWASA</t>
  </si>
  <si>
    <t xml:space="preserve">DORMER DRILL BIT HSS JOBBER 3/8"" </t>
  </si>
  <si>
    <t>0000994TBRTG</t>
  </si>
  <si>
    <t>CYW RECTANGULAR TUBE 1.5MM X 2" X 3" X 6M 13.3KL BI</t>
  </si>
  <si>
    <t>0001161PWASA</t>
  </si>
  <si>
    <t xml:space="preserve">DORMER DRILL BIT HSS JOBBER 3/16"" </t>
  </si>
  <si>
    <t>0001553ELLTG</t>
  </si>
  <si>
    <t>FIREFLY LED BULB EBI103 E27 - 3W DL</t>
  </si>
  <si>
    <t>0003232ELCDF</t>
  </si>
  <si>
    <t xml:space="preserve">ORION CONDUIT ST. CONNECTOR 1/2"" </t>
  </si>
  <si>
    <t>0006137DWPLD</t>
  </si>
  <si>
    <t>GORILLA MARINE PLYWOOD 11MM 4' X 8'</t>
  </si>
  <si>
    <t>0005642PWASA</t>
  </si>
  <si>
    <t xml:space="preserve">POWERCRAFT HSS DRILL BIT 10108 - 1/8"" HI-SPEED </t>
  </si>
  <si>
    <t>0005828PGFTG</t>
  </si>
  <si>
    <t xml:space="preserve">NELTEX PPR  COUPLING ERA 3/4"" </t>
  </si>
  <si>
    <t>0000933HWMSR</t>
  </si>
  <si>
    <t>CRESTON MEASURING TAPE  CFT-330 - 30M FIBERGLASS</t>
  </si>
  <si>
    <t>0005453PWASA</t>
  </si>
  <si>
    <t>HELLER MASONRY DRILL BIT 10001 4.0MM 45 X 85MM</t>
  </si>
  <si>
    <t>0005821PGFTG</t>
  </si>
  <si>
    <t xml:space="preserve">NELTEX PPR  ELBOW ERA 3/4"" X 90° </t>
  </si>
  <si>
    <t>0003615PWASA</t>
  </si>
  <si>
    <t>POWERCRAFT DIAMOND BLADE SINTERED-GP ECO PLUS 4'' STEEL</t>
  </si>
  <si>
    <t>0005712ELAC3</t>
  </si>
  <si>
    <t>KOTEN CIRCUIT BREAKER PLUG-IN HPH-P 2P - 15A</t>
  </si>
  <si>
    <t>0005993ELSP3</t>
  </si>
  <si>
    <t>KOTEN CIRCUIT BREAKER PLUG -IN HPH-P - 2P - 60A</t>
  </si>
  <si>
    <t>0002709PWASA</t>
  </si>
  <si>
    <t>METABO CUT-OFF WHEEL STAINLESS STEEL 16357 - "5"""</t>
  </si>
  <si>
    <t>0000929HWHTL</t>
  </si>
  <si>
    <t>CRESTON HACKSAW FRAME PVC HANDLE CH150</t>
  </si>
  <si>
    <t>0000812HWNLS</t>
  </si>
  <si>
    <t>CONCRETE NAIL 2-1/2''</t>
  </si>
  <si>
    <t>0002396WSHMT</t>
  </si>
  <si>
    <t>LOCAL SAFETY HELMET PLDT TYPE- BLUE</t>
  </si>
  <si>
    <t>0002956PGPIP</t>
  </si>
  <si>
    <t xml:space="preserve">NELTEX WATERLINE PIPE CLASS 150 - 3/4"" X 3M BLUE </t>
  </si>
  <si>
    <t>0003889ELAC3</t>
  </si>
  <si>
    <t>ROYU CIRCUIT BREAKER MINI RCB40 - 40AMP.</t>
  </si>
  <si>
    <t>0005920HWAST</t>
  </si>
  <si>
    <t>MAGNETIC CATHES BIG BROWN W/ SCREW</t>
  </si>
  <si>
    <t>0001637SBFLB</t>
  </si>
  <si>
    <t>FLAT BAR 3/16" X 1/2" X 6M 1.6KL</t>
  </si>
  <si>
    <t>0000471PTWRB</t>
  </si>
  <si>
    <t>BOYSEN LATEX PERMACOAT B-701 - 1LTR FLAT WHITE</t>
  </si>
  <si>
    <t>0005916HWHTL</t>
  </si>
  <si>
    <t>STANLEY LOOSE OPEN WRENCH 87098 - 10 X 11</t>
  </si>
  <si>
    <t>0003605PWASA</t>
  </si>
  <si>
    <t>POWERCRAFT CUP BRUSH PCCB 14 - 3'' X 14 X 2.0 ORD. STEEL</t>
  </si>
  <si>
    <t>0003919ELAC3</t>
  </si>
  <si>
    <t>ROYU PLATE CLASSIC RCP1 - 1-GANG</t>
  </si>
  <si>
    <t>0002865PGFTG</t>
  </si>
  <si>
    <t>NELTEX SANILINE BUSHING REDUCER 4" X 3"</t>
  </si>
  <si>
    <t>0003198PGAC1</t>
  </si>
  <si>
    <t xml:space="preserve">OMEGA TEFLON TAPE 3/4"" </t>
  </si>
  <si>
    <t>0003466SBPRB</t>
  </si>
  <si>
    <t>PLAIN ROUND BAR 8MM X 6M X 2.0KL</t>
  </si>
  <si>
    <t>0001249ELAC3</t>
  </si>
  <si>
    <t>EAGLE  FUSE 655 - 20A</t>
  </si>
  <si>
    <t>0003918ELAC3</t>
  </si>
  <si>
    <t>ROYU PLATE BLANK CLASSIC RCP4</t>
  </si>
  <si>
    <t>0003931ELAC3</t>
  </si>
  <si>
    <t>ROYU SWITCH WIDE SERIES 1-WAY RWS1-A</t>
  </si>
  <si>
    <t>0005833PGFTG</t>
  </si>
  <si>
    <t xml:space="preserve">NELTEX PPR  ELBOW ERA 1/2"" X 90° </t>
  </si>
  <si>
    <t>0005854PGFTG</t>
  </si>
  <si>
    <t xml:space="preserve">NELTEX PPR END CAP ERA 1"" </t>
  </si>
  <si>
    <t>0005696PGFTG</t>
  </si>
  <si>
    <t>TECHNO SANITARY WYE 2" ORANGE PVC</t>
  </si>
  <si>
    <t>0003922ELAC3</t>
  </si>
  <si>
    <t>ROYU PLATE WIDE SERIES RWP1 - 1-GANG</t>
  </si>
  <si>
    <t>0001983HWAST</t>
  </si>
  <si>
    <t xml:space="preserve">HOSE CLAMP 3/4"""" SS </t>
  </si>
  <si>
    <t>0002422PTTRB</t>
  </si>
  <si>
    <t>LOTUS QUICK DRY ENAMEL 60CC SKY BLUE</t>
  </si>
  <si>
    <t>0005871HWLAP</t>
  </si>
  <si>
    <t xml:space="preserve">PROC BARREL BOLT 4"" BRASS PLATED </t>
  </si>
  <si>
    <t>0003719HWAST</t>
  </si>
  <si>
    <t>TOX 6 PVC</t>
  </si>
  <si>
    <t>0005989CMCMT</t>
  </si>
  <si>
    <t>HALONG CEMENT TYPE 1P</t>
  </si>
  <si>
    <t>Cost Center</t>
  </si>
  <si>
    <t>G/L Acct</t>
  </si>
  <si>
    <t>Trans. No.</t>
  </si>
  <si>
    <t>Origin</t>
  </si>
  <si>
    <t>Remarks</t>
  </si>
  <si>
    <t>Amount(LC)</t>
  </si>
  <si>
    <t>Distr. Rule Code</t>
  </si>
  <si>
    <t>Distr. Rule Desc.</t>
  </si>
  <si>
    <t>Project</t>
  </si>
  <si>
    <t>KOR_STR1 - KOR_STORE 1</t>
  </si>
  <si>
    <t>SA010000 - Cost of Sales</t>
  </si>
  <si>
    <t>IN</t>
  </si>
  <si>
    <t>A/R Invoices - C000019</t>
  </si>
  <si>
    <t>PHP 5,143.34</t>
  </si>
  <si>
    <t>KOR_STR1</t>
  </si>
  <si>
    <t>KOR_STORE 1</t>
  </si>
  <si>
    <t>A/R Invoices - C000107</t>
  </si>
  <si>
    <t>PHP 158.75</t>
  </si>
  <si>
    <t>PHP 1,835.09</t>
  </si>
  <si>
    <t>PHP 222.99</t>
  </si>
  <si>
    <t>A/R Invoices - C000153</t>
  </si>
  <si>
    <t>PHP 834.89</t>
  </si>
  <si>
    <t>PHP 660.82</t>
  </si>
  <si>
    <t>PHP 3,062.40</t>
  </si>
  <si>
    <t>PHP 2,582.92</t>
  </si>
  <si>
    <t>PHP 2,690.44</t>
  </si>
  <si>
    <t>PHP 628.79</t>
  </si>
  <si>
    <t>PHP 406.01</t>
  </si>
  <si>
    <t>PHP 1,770.54</t>
  </si>
  <si>
    <t>DN</t>
  </si>
  <si>
    <t>Deliveries - C000044</t>
  </si>
  <si>
    <t>PHP 4,226.26</t>
  </si>
  <si>
    <t>Deliveries - C000107</t>
  </si>
  <si>
    <t>PHP 71,931.36</t>
  </si>
  <si>
    <t>Deliveries - C000094</t>
  </si>
  <si>
    <t>PHP 3,537.95</t>
  </si>
  <si>
    <t>PHP 244.87</t>
  </si>
  <si>
    <t>PHP 65,714.29</t>
  </si>
  <si>
    <t>PHP 438.29</t>
  </si>
  <si>
    <t>PHP 8,303.23</t>
  </si>
  <si>
    <t>PHP 733.26</t>
  </si>
  <si>
    <t>PHP 634.82</t>
  </si>
  <si>
    <t>Deliveries - C000103</t>
  </si>
  <si>
    <t>PHP 8,452.52</t>
  </si>
  <si>
    <t>PHP 4,522.03</t>
  </si>
  <si>
    <t>PHP 79.63</t>
  </si>
  <si>
    <t>Deliveries - C000021</t>
  </si>
  <si>
    <t>PHP 3,114.51</t>
  </si>
  <si>
    <t>PHP 2,416.07</t>
  </si>
  <si>
    <t>PHP 47,668.14</t>
  </si>
  <si>
    <t>PHP 11,723.78</t>
  </si>
  <si>
    <t>PHP 18,358.93</t>
  </si>
  <si>
    <t>Deliveries - C000049</t>
  </si>
  <si>
    <t>PHP 5,100.48</t>
  </si>
  <si>
    <t>Deliveries - C000053</t>
  </si>
  <si>
    <t>PHP 2,583.57</t>
  </si>
  <si>
    <t>PHP 339.20</t>
  </si>
  <si>
    <t>PHP 10,749.81</t>
  </si>
  <si>
    <t>PHP 5,071.51</t>
  </si>
  <si>
    <t>A/R Invoices - C000108</t>
  </si>
  <si>
    <t>PHP 27,632.49</t>
  </si>
  <si>
    <t>PHP 8,939.45</t>
  </si>
  <si>
    <t>PHP 410.53</t>
  </si>
  <si>
    <t>PHP 1,360.13</t>
  </si>
  <si>
    <t>PHP 226.79</t>
  </si>
  <si>
    <t>PHP 1,421.87</t>
  </si>
  <si>
    <t>Deliveries - C000098</t>
  </si>
  <si>
    <t>PHP 110,153.55</t>
  </si>
  <si>
    <t>Deliveries - C000117</t>
  </si>
  <si>
    <t>PHP 10,757.60</t>
  </si>
  <si>
    <t>PHP 1,230.59</t>
  </si>
  <si>
    <t>Deliveries - C000073</t>
  </si>
  <si>
    <t>PHP 12,678.78</t>
  </si>
  <si>
    <t>A/R Invoices - C000078</t>
  </si>
  <si>
    <t>PHP 18,350.86</t>
  </si>
  <si>
    <t>PHP 917.54</t>
  </si>
  <si>
    <t>PHP 3,267.04</t>
  </si>
  <si>
    <t>Deliveries - C000087</t>
  </si>
  <si>
    <t>PHP 119,132.66</t>
  </si>
  <si>
    <t>PHP 1,993.73</t>
  </si>
  <si>
    <t>PHP 8,783.31</t>
  </si>
  <si>
    <t>PHP 9,118.22</t>
  </si>
  <si>
    <t>PHP 339.96</t>
  </si>
  <si>
    <t>PHP 18,423.08</t>
  </si>
  <si>
    <t>PHP 428.11</t>
  </si>
  <si>
    <t>PHP 24,681.78</t>
  </si>
  <si>
    <t>PHP 3,684.62</t>
  </si>
  <si>
    <t>PHP 154.68</t>
  </si>
  <si>
    <t>PHP 1,831.32</t>
  </si>
  <si>
    <t>PHP 109.33</t>
  </si>
  <si>
    <t>PHP 183.51</t>
  </si>
  <si>
    <t>PHP 992.59</t>
  </si>
  <si>
    <t>PHP 789.50</t>
  </si>
  <si>
    <t>PHP 1,843.02</t>
  </si>
  <si>
    <t>PHP 950.80</t>
  </si>
  <si>
    <t>PHP 1,685.71</t>
  </si>
  <si>
    <t>PHP 1,061.38</t>
  </si>
  <si>
    <t>PHP 230.51</t>
  </si>
  <si>
    <t>PHP 248.87</t>
  </si>
  <si>
    <t>PHP 550.53</t>
  </si>
  <si>
    <t>CN</t>
  </si>
  <si>
    <t>A/R Credit Memos - C000107</t>
  </si>
  <si>
    <t>PHP -1,359.82</t>
  </si>
  <si>
    <t>PHP 2,540.41</t>
  </si>
  <si>
    <t>A/R Invoices - C000049</t>
  </si>
  <si>
    <t>PHP 81.41</t>
  </si>
  <si>
    <t>PHP 4,811.51</t>
  </si>
  <si>
    <t>PHP 2,186.65</t>
  </si>
  <si>
    <t>PHP 842.86</t>
  </si>
  <si>
    <t>PHP 494.98</t>
  </si>
  <si>
    <t>PHP 11,607.62</t>
  </si>
  <si>
    <t>PHP 3,350.79</t>
  </si>
  <si>
    <t>A/R Invoices - C000071</t>
  </si>
  <si>
    <t>PHP 216.03</t>
  </si>
  <si>
    <t>PHP 746.16</t>
  </si>
  <si>
    <t>PHP 2,890.86</t>
  </si>
  <si>
    <t>A/R Invoices - C000146</t>
  </si>
  <si>
    <t>PHP 2,233.00</t>
  </si>
  <si>
    <t>PHP 10.23</t>
  </si>
  <si>
    <t>PHP 147.54</t>
  </si>
  <si>
    <t>PHP 132.23</t>
  </si>
  <si>
    <t>PHP 3,028.89</t>
  </si>
  <si>
    <t>PHP 143.42</t>
  </si>
  <si>
    <t>PHP 5,203.50</t>
  </si>
  <si>
    <t>A/R Invoices - C000090</t>
  </si>
  <si>
    <t>PHP 9,523.49</t>
  </si>
  <si>
    <t>PHP 26.54</t>
  </si>
  <si>
    <t>PHP 3,010.23</t>
  </si>
  <si>
    <t>PHP 687.54</t>
  </si>
  <si>
    <t>PHP 100.45</t>
  </si>
  <si>
    <t>PHP 2,792.32</t>
  </si>
  <si>
    <t>PHP 28,750.10</t>
  </si>
  <si>
    <t>PHP 780.43</t>
  </si>
  <si>
    <t>PHP 42,142.86</t>
  </si>
  <si>
    <t>PHP 2,742.06</t>
  </si>
  <si>
    <t>PHP 4,085.71</t>
  </si>
  <si>
    <t>PHP 44.08</t>
  </si>
  <si>
    <t>PHP 337.14</t>
  </si>
  <si>
    <t>PHP 1,141.26</t>
  </si>
  <si>
    <t>PHP 993.70</t>
  </si>
  <si>
    <t>PHP 172.46</t>
  </si>
  <si>
    <t>PHP 36.90</t>
  </si>
  <si>
    <t>PHP 149.75</t>
  </si>
  <si>
    <t>PHP 610.93</t>
  </si>
  <si>
    <t>PHP 2,639.84</t>
  </si>
  <si>
    <t>PHP 647.10</t>
  </si>
  <si>
    <t>A/R Invoices - C000029</t>
  </si>
  <si>
    <t>PHP 26,505.47</t>
  </si>
  <si>
    <t>A/R Invoices - C000098</t>
  </si>
  <si>
    <t>PHP 367.02</t>
  </si>
  <si>
    <t>PHP 361.46</t>
  </si>
  <si>
    <t>PHP 1,690.50</t>
  </si>
  <si>
    <t>PHP 850.45</t>
  </si>
  <si>
    <t>Deliveries - C000097</t>
  </si>
  <si>
    <t>PHP 69,657.15</t>
  </si>
  <si>
    <t>PHP 15,948.66</t>
  </si>
  <si>
    <t>PHP 36,083.84</t>
  </si>
  <si>
    <t>PHP 845.47</t>
  </si>
  <si>
    <t>PHP 178.64</t>
  </si>
  <si>
    <t>PHP 2,305.09</t>
  </si>
  <si>
    <t>PHP 1,411.61</t>
  </si>
  <si>
    <t>PHP 864.11</t>
  </si>
  <si>
    <t>A/R Invoices - C000044</t>
  </si>
  <si>
    <t>PHP 4,214.29</t>
  </si>
  <si>
    <t>PHP 421.52</t>
  </si>
  <si>
    <t>PHP 6,348.22</t>
  </si>
  <si>
    <t>PHP 6,570.09</t>
  </si>
  <si>
    <t>PHP 36.25</t>
  </si>
  <si>
    <t>PHP 3,670.17</t>
  </si>
  <si>
    <t>PHP 419.20</t>
  </si>
  <si>
    <t>PHP 15,518.84</t>
  </si>
  <si>
    <t>PHP 275.04</t>
  </si>
  <si>
    <t>PHP 1,880.12</t>
  </si>
  <si>
    <t>PHP 186.69</t>
  </si>
  <si>
    <t>PHP 884.72</t>
  </si>
  <si>
    <t>A/R Invoices - C000126</t>
  </si>
  <si>
    <t>PHP 12,780.81</t>
  </si>
  <si>
    <t>PHP 907.52</t>
  </si>
  <si>
    <t>A/R Invoices - C000021</t>
  </si>
  <si>
    <t>PHP 5,099.33</t>
  </si>
  <si>
    <t>PHP 1,729.79</t>
  </si>
  <si>
    <t>PHP 2,528.57</t>
  </si>
  <si>
    <t>PHP 340.89</t>
  </si>
  <si>
    <t>PHP 3,349.65</t>
  </si>
  <si>
    <t>PHP 4,834.07</t>
  </si>
  <si>
    <t>PHP 2,388.74</t>
  </si>
  <si>
    <t>PHP 449.55</t>
  </si>
  <si>
    <t>PHP 222.90</t>
  </si>
  <si>
    <t>PHP 432.05</t>
  </si>
  <si>
    <t>PHP 482.15</t>
  </si>
  <si>
    <t>PHP 804.80</t>
  </si>
  <si>
    <t>PHP 472.71</t>
  </si>
  <si>
    <t>PHP 4,094.64</t>
  </si>
  <si>
    <t>PHP 2,170.31</t>
  </si>
  <si>
    <t>PHP 11,842.50</t>
  </si>
  <si>
    <t>PHP 3,371.43</t>
  </si>
  <si>
    <t>A/R Invoices - C000034</t>
  </si>
  <si>
    <t>PHP 35,861.03</t>
  </si>
  <si>
    <t>PHP 3,939.90</t>
  </si>
  <si>
    <t>PHP 2,996.10</t>
  </si>
  <si>
    <t>PHP 458.93</t>
  </si>
  <si>
    <t>PHP 3,912.47</t>
  </si>
  <si>
    <t>PHP 511.57</t>
  </si>
  <si>
    <t>PHP 505.71</t>
  </si>
  <si>
    <t>A/R Invoices - C000031</t>
  </si>
  <si>
    <t>PHP 4,752.37</t>
  </si>
  <si>
    <t>A/R Invoices - C000132</t>
  </si>
  <si>
    <t>PHP 49,531.26</t>
  </si>
  <si>
    <t>PHP 178.55</t>
  </si>
  <si>
    <t>PHP 669.93</t>
  </si>
  <si>
    <t>PHP 16,857.14</t>
  </si>
  <si>
    <t>PHP 278.21</t>
  </si>
  <si>
    <t>PHP 822.78</t>
  </si>
  <si>
    <t>PHP 6,285.70</t>
  </si>
  <si>
    <t>PHP 48.86</t>
  </si>
  <si>
    <t>PHP 1,029.55</t>
  </si>
  <si>
    <t>PHP 440.75</t>
  </si>
  <si>
    <t>PHP 70.60</t>
  </si>
  <si>
    <t>A/R Invoices - C000120</t>
  </si>
  <si>
    <t>PHP 5,459.15</t>
  </si>
  <si>
    <t>PHP 373.08</t>
  </si>
  <si>
    <t>PHP 124.94</t>
  </si>
  <si>
    <t>PHP 2,558.03</t>
  </si>
  <si>
    <t>PHP 2,105.55</t>
  </si>
  <si>
    <t>A/R Invoices - C000097</t>
  </si>
  <si>
    <t>PHP 14,940.71</t>
  </si>
  <si>
    <t>PHP 1,510.95</t>
  </si>
  <si>
    <t>PHP 15,096.40</t>
  </si>
  <si>
    <t>PHP 710.94</t>
  </si>
  <si>
    <t>PHP 4,731.47</t>
  </si>
  <si>
    <t>A/R Invoices - C000073</t>
  </si>
  <si>
    <t>PHP 147.59</t>
  </si>
  <si>
    <t>PHP 1,216.18</t>
  </si>
  <si>
    <t>PHP 192.60</t>
  </si>
  <si>
    <t>PHP 526.60</t>
  </si>
  <si>
    <t>PHP 1,101.05</t>
  </si>
  <si>
    <t>PHP 122.21</t>
  </si>
  <si>
    <t>PHP 5,983.90</t>
  </si>
  <si>
    <t>PHP 945.72</t>
  </si>
  <si>
    <t>PHP 54,887.66</t>
  </si>
  <si>
    <t>PHP 26,686.71</t>
  </si>
  <si>
    <t>Deliveries - C000144</t>
  </si>
  <si>
    <t>PHP 29,215.80</t>
  </si>
  <si>
    <t>Deliveries - C000019</t>
  </si>
  <si>
    <t>PHP 43,071.83</t>
  </si>
  <si>
    <t>PHP 2,823.72</t>
  </si>
  <si>
    <t>Deliveries - C000108</t>
  </si>
  <si>
    <t>PHP 58,627.23</t>
  </si>
  <si>
    <t>PHP 9,035.89</t>
  </si>
  <si>
    <t>PHP 16,760.21</t>
  </si>
  <si>
    <t>PHP 2,024.61</t>
  </si>
  <si>
    <t>PHP 1,676.02</t>
  </si>
  <si>
    <t>PHP 1,376.32</t>
  </si>
  <si>
    <t>PHP 13,152.00</t>
  </si>
  <si>
    <t>PHP 6,083.52</t>
  </si>
  <si>
    <t>PHP 3,467.86</t>
  </si>
  <si>
    <t>PHP 1,694.23</t>
  </si>
  <si>
    <t>PHP 1,463.67</t>
  </si>
  <si>
    <t>PHP 7,701.65</t>
  </si>
  <si>
    <t>PHP 723.33</t>
  </si>
  <si>
    <t>PHP 13,675.08</t>
  </si>
  <si>
    <t>PHP 2,258.97</t>
  </si>
  <si>
    <t>PHP 18,295.89</t>
  </si>
  <si>
    <t>PHP 3,287.28</t>
  </si>
  <si>
    <t>PHP 1,283.65</t>
  </si>
  <si>
    <t>PHP 39,167.84</t>
  </si>
  <si>
    <t>Deliveries - C000029</t>
  </si>
  <si>
    <t>PHP 11,294.86</t>
  </si>
  <si>
    <t>Deliveries - C000100</t>
  </si>
  <si>
    <t>PHP 654.91</t>
  </si>
  <si>
    <t>PHP 2,177.27</t>
  </si>
  <si>
    <t>PHP 529.69</t>
  </si>
  <si>
    <t>PHP 900.39</t>
  </si>
  <si>
    <t>PHP 17,672.64</t>
  </si>
  <si>
    <t>A/R Invoices - C000117</t>
  </si>
  <si>
    <t>PHP 465.46</t>
  </si>
  <si>
    <t>PHP 674.29</t>
  </si>
  <si>
    <t>PHP 39.15</t>
  </si>
  <si>
    <t>PHP 103.12</t>
  </si>
  <si>
    <t>PHP 492.34</t>
  </si>
  <si>
    <t>PHP 483.76</t>
  </si>
  <si>
    <t>PHP 1,014.09</t>
  </si>
  <si>
    <t>PHP 2,675.43</t>
  </si>
  <si>
    <t>Deliveries - C000149</t>
  </si>
  <si>
    <t>PHP 10,937.50</t>
  </si>
  <si>
    <t>Deliveries - C000128</t>
  </si>
  <si>
    <t>PHP 4,976.56</t>
  </si>
  <si>
    <t>PHP 25,140.31</t>
  </si>
  <si>
    <t>PHP 50,280.62</t>
  </si>
  <si>
    <t>Deliveries - C000120</t>
  </si>
  <si>
    <t>PHP 8,236.89</t>
  </si>
  <si>
    <t>PHP 353.79</t>
  </si>
  <si>
    <t>PHP 2,044.28</t>
  </si>
  <si>
    <t>PHP 18.06</t>
  </si>
  <si>
    <t>PHP 2,348.33</t>
  </si>
  <si>
    <t>PHP 9,147.94</t>
  </si>
  <si>
    <t>PHP 67.86</t>
  </si>
  <si>
    <t>Deliveries - C000148</t>
  </si>
  <si>
    <t>PHP 55,810.43</t>
  </si>
  <si>
    <t>PHP 2,170.17</t>
  </si>
  <si>
    <t>PHP 4,456.26</t>
  </si>
  <si>
    <t>PHP 2,047.32</t>
  </si>
  <si>
    <t>PHP 1,763.65</t>
  </si>
  <si>
    <t>PHP 2,930.12</t>
  </si>
  <si>
    <t>PHP 59.38</t>
  </si>
  <si>
    <t>PHP 950.48</t>
  </si>
  <si>
    <t>PHP 4,953.13</t>
  </si>
  <si>
    <t>PHP 4,213.91</t>
  </si>
  <si>
    <t>PHP 5,500.93</t>
  </si>
  <si>
    <t>A/R Invoices - C000028</t>
  </si>
  <si>
    <t>PHP 142.74</t>
  </si>
  <si>
    <t>PHP 732.53</t>
  </si>
  <si>
    <t>PHP 2,824.11</t>
  </si>
  <si>
    <t>PHP 1,283.51</t>
  </si>
  <si>
    <t>PHP 1,320.85</t>
  </si>
  <si>
    <t>PHP 1,972.10</t>
  </si>
  <si>
    <t>PHP 196.44</t>
  </si>
  <si>
    <t>PHP 926.43</t>
  </si>
  <si>
    <t>PHP 1,548.21</t>
  </si>
  <si>
    <t>PHP 1,013.18</t>
  </si>
  <si>
    <t>Deliveries - C000132</t>
  </si>
  <si>
    <t>PHP 62,628.46</t>
  </si>
  <si>
    <t>PHP 5,614.00</t>
  </si>
  <si>
    <t>PHP 3,260.90</t>
  </si>
  <si>
    <t>PHP 2,174.46</t>
  </si>
  <si>
    <t>PHP 170.09</t>
  </si>
  <si>
    <t>PHP 2,383.96</t>
  </si>
  <si>
    <t>PHP 78.12</t>
  </si>
  <si>
    <t>PHP 1,468.07</t>
  </si>
  <si>
    <t>PHP 3,246.33</t>
  </si>
  <si>
    <t>PHP 109.34</t>
  </si>
  <si>
    <t>PHP 16,250.66</t>
  </si>
  <si>
    <t>PHP 47.99</t>
  </si>
  <si>
    <t>PHP 1,129.02</t>
  </si>
  <si>
    <t>PHP 6,946.47</t>
  </si>
  <si>
    <t>PHP -873.24</t>
  </si>
  <si>
    <t>PHP 5,306.34</t>
  </si>
  <si>
    <t>PHP 23,641.24</t>
  </si>
  <si>
    <t>PHP 4,105.11</t>
  </si>
  <si>
    <t>PHP 171.29</t>
  </si>
  <si>
    <t>PHP 18,012.78</t>
  </si>
  <si>
    <t>PHP 868.31</t>
  </si>
  <si>
    <t>PHP 2,512.24</t>
  </si>
  <si>
    <t>PHP 8,380.10</t>
  </si>
  <si>
    <t>PHP 1,854.52</t>
  </si>
  <si>
    <t>PHP 10,334.13</t>
  </si>
  <si>
    <t>PHP 1,226.79</t>
  </si>
  <si>
    <t>Deliveries - C000090</t>
  </si>
  <si>
    <t>PHP 7,866.20</t>
  </si>
  <si>
    <t>Deliveries - C000153</t>
  </si>
  <si>
    <t>PHP 22,589.73</t>
  </si>
  <si>
    <t>PHP 6,417.54</t>
  </si>
  <si>
    <t>PHP 2,641.83</t>
  </si>
  <si>
    <t>PHP 2,624.88</t>
  </si>
  <si>
    <t>PHP 28,055.07</t>
  </si>
  <si>
    <t>PHP 6,527.68</t>
  </si>
  <si>
    <t>PHP 82,331.50</t>
  </si>
  <si>
    <t>PHP 3,523.82</t>
  </si>
  <si>
    <t>PHP 734.03</t>
  </si>
  <si>
    <t>PHP 5,468.75</t>
  </si>
  <si>
    <t>Deliveries - C000118</t>
  </si>
  <si>
    <t>PHP 23,483.01</t>
  </si>
  <si>
    <t>PHP 16,387.92</t>
  </si>
  <si>
    <t>PHP 641.75</t>
  </si>
  <si>
    <t>PHP 3,995.26</t>
  </si>
  <si>
    <t>PHP 11,706.81</t>
  </si>
  <si>
    <t>PHP 5,289.67</t>
  </si>
  <si>
    <t>PHP 41,482.82</t>
  </si>
  <si>
    <t>PHP 4,087.23</t>
  </si>
  <si>
    <t>PHP 453.13</t>
  </si>
  <si>
    <t>PHP 3,101.89</t>
  </si>
  <si>
    <t>PHP 10,200.22</t>
  </si>
  <si>
    <t>PHP 97,724.03</t>
  </si>
  <si>
    <t>PHP 3,614.96</t>
  </si>
  <si>
    <t>PHP 463.22</t>
  </si>
  <si>
    <t>PHP 764.04</t>
  </si>
  <si>
    <t>PHP 695.25</t>
  </si>
  <si>
    <t>PHP 1,493.97</t>
  </si>
  <si>
    <t>PHP 1,038.81</t>
  </si>
  <si>
    <t>PHP 5,226.14</t>
  </si>
  <si>
    <t>PHP 1,728.21</t>
  </si>
  <si>
    <t>PHP 1,053.20</t>
  </si>
  <si>
    <t>PHP 618.23</t>
  </si>
  <si>
    <t>PHP 8,324.09</t>
  </si>
  <si>
    <t>PHP 1,728.22</t>
  </si>
  <si>
    <t>PHP 33,520.41</t>
  </si>
  <si>
    <t>PHP 71,753.49</t>
  </si>
  <si>
    <t>PHP 17,689.73</t>
  </si>
  <si>
    <t>PHP 19,571.17</t>
  </si>
  <si>
    <t>PHP 3,013.39</t>
  </si>
  <si>
    <t>PHP 6,108.40</t>
  </si>
  <si>
    <t>PHP 93.75</t>
  </si>
  <si>
    <t>PHP 7,049.24</t>
  </si>
  <si>
    <t>A/R Invoices - C000144</t>
  </si>
  <si>
    <t>PHP 2,350.92</t>
  </si>
  <si>
    <t>PHP 463.21</t>
  </si>
  <si>
    <t>PHP 654.75</t>
  </si>
  <si>
    <t>PHP 819.21</t>
  </si>
  <si>
    <t>PHP 28,994.06</t>
  </si>
  <si>
    <t>PHP 847.16</t>
  </si>
  <si>
    <t>PHP 835.36</t>
  </si>
  <si>
    <t>PHP 36,633.20</t>
  </si>
  <si>
    <t>PHP 10,613.84</t>
  </si>
  <si>
    <t>PHP 1,783.87</t>
  </si>
  <si>
    <t>PHP 873.22</t>
  </si>
  <si>
    <t>PHP 2,843.75</t>
  </si>
  <si>
    <t>PHP 38,509.46</t>
  </si>
  <si>
    <t>PHP 1,893.85</t>
  </si>
  <si>
    <t>PHP 579.88</t>
  </si>
  <si>
    <t>PHP 7,419.65</t>
  </si>
  <si>
    <t>PHP 728.09</t>
  </si>
  <si>
    <t>PHP 4,190.05</t>
  </si>
  <si>
    <t>PHP 334.96</t>
  </si>
  <si>
    <t>PHP 190.02</t>
  </si>
  <si>
    <t>PHP 8,174.08</t>
  </si>
  <si>
    <t>PHP 820.39</t>
  </si>
  <si>
    <t>PHP 920.80</t>
  </si>
  <si>
    <t>PHP 433.48</t>
  </si>
  <si>
    <t>PHP 3,943.75</t>
  </si>
  <si>
    <t>PHP 1,638.58</t>
  </si>
  <si>
    <t>PHP 25,089.28</t>
  </si>
  <si>
    <t>PHP 17,529.48</t>
  </si>
  <si>
    <t>Deliveries - C000034</t>
  </si>
  <si>
    <t>PHP 3,352.04</t>
  </si>
  <si>
    <t>PHP 1,842.31</t>
  </si>
  <si>
    <t>PHP 628.80</t>
  </si>
  <si>
    <t>PHP 16,150.51</t>
  </si>
  <si>
    <t>PHP 52.37</t>
  </si>
  <si>
    <t>PHP 22,669.20</t>
  </si>
  <si>
    <t>PHP 4,183.70</t>
  </si>
  <si>
    <t>PHP 5,667.16</t>
  </si>
  <si>
    <t>PHP 6,945.02</t>
  </si>
  <si>
    <t>PHP 192.41</t>
  </si>
  <si>
    <t>A/R Invoices - C000100</t>
  </si>
  <si>
    <t>PHP 1,685.72</t>
  </si>
  <si>
    <t>PHP 4,700.89</t>
  </si>
  <si>
    <t>PHP 15,679.93</t>
  </si>
  <si>
    <t>PHP 641.82</t>
  </si>
  <si>
    <t>PHP 4,255.63</t>
  </si>
  <si>
    <t>PHP 1,042.87</t>
  </si>
  <si>
    <t>PHP 3,075.10</t>
  </si>
  <si>
    <t>PHP 1,087.95</t>
  </si>
  <si>
    <t>PHP 231.61</t>
  </si>
  <si>
    <t>PHP 3,285.04</t>
  </si>
  <si>
    <t>PHP 1,623.52</t>
  </si>
  <si>
    <t>PHP 712.52</t>
  </si>
  <si>
    <t>PHP 271.43</t>
  </si>
  <si>
    <t>PHP 3,408.72</t>
  </si>
  <si>
    <t>PHP 3,726.49</t>
  </si>
  <si>
    <t>PHP 5,356.96</t>
  </si>
  <si>
    <t>PHP 2,028.19</t>
  </si>
  <si>
    <t>PHP 31.25</t>
  </si>
  <si>
    <t>PHP 114.06</t>
  </si>
  <si>
    <t>PHP 334.97</t>
  </si>
  <si>
    <t>PHP 2,145.31</t>
  </si>
  <si>
    <t>PHP 1,100.32</t>
  </si>
  <si>
    <t>PHP 454.17</t>
  </si>
  <si>
    <t>Deliveries - C000071</t>
  </si>
  <si>
    <t>PHP 2,681.63</t>
  </si>
  <si>
    <t>Deliveries - C000150</t>
  </si>
  <si>
    <t>PHP 91,463.57</t>
  </si>
  <si>
    <t>PHP 3,310.52</t>
  </si>
  <si>
    <t>PHP 8,193.96</t>
  </si>
  <si>
    <t>PHP 701.21</t>
  </si>
  <si>
    <t>PHP 515.16</t>
  </si>
  <si>
    <t>PHP 44.06</t>
  </si>
  <si>
    <t>PHP 62.47</t>
  </si>
  <si>
    <t>PHP 1,485.57</t>
  </si>
  <si>
    <t>PHP 1,674.82</t>
  </si>
  <si>
    <t>PHP 1,704.10</t>
  </si>
  <si>
    <t>PHP 92.20</t>
  </si>
  <si>
    <t>PHP 203.49</t>
  </si>
  <si>
    <t>PHP 4,750.13</t>
  </si>
  <si>
    <t>PHP 3,154.38</t>
  </si>
  <si>
    <t>PHP 199.75</t>
  </si>
  <si>
    <t>PHP 837.41</t>
  </si>
  <si>
    <t>PHP 1,603.48</t>
  </si>
  <si>
    <t>PHP 742.81</t>
  </si>
  <si>
    <t>PHP 3,000.80</t>
  </si>
  <si>
    <t>PHP 1,542.63</t>
  </si>
  <si>
    <t>A/R Invoices - C000099</t>
  </si>
  <si>
    <t>PHP 27,958.25</t>
  </si>
  <si>
    <t>PHP 1,008.16</t>
  </si>
  <si>
    <t>PHP 1,980.36</t>
  </si>
  <si>
    <t>PHP 522.14</t>
  </si>
  <si>
    <t>PHP 831.59</t>
  </si>
  <si>
    <t>PHP 223.22</t>
  </si>
  <si>
    <t>PHP 134.15</t>
  </si>
  <si>
    <t>A/R Invoices - C000124</t>
  </si>
  <si>
    <t>PHP 1,862.02</t>
  </si>
  <si>
    <t>PHP 1,178.07</t>
  </si>
  <si>
    <t>PHP 3,802.86</t>
  </si>
  <si>
    <t>PHP 1,899.76</t>
  </si>
  <si>
    <t>PHP 5,659.15</t>
  </si>
  <si>
    <t>PHP 544.86</t>
  </si>
  <si>
    <t>PHP 1,992.21</t>
  </si>
  <si>
    <t>PHP 5,405.32</t>
  </si>
  <si>
    <t>PHP 120.49</t>
  </si>
  <si>
    <t>PHP 1,775.30</t>
  </si>
  <si>
    <t>PHP 58.04</t>
  </si>
  <si>
    <t>PHP 1,421.88</t>
  </si>
  <si>
    <t>PHP 9,765.14</t>
  </si>
  <si>
    <t>PHP 1,643.38</t>
  </si>
  <si>
    <t>PHP 9,256.11</t>
  </si>
  <si>
    <t>PHP 18,292.71</t>
  </si>
  <si>
    <t>PHP 666.71</t>
  </si>
  <si>
    <t>PHP 546.43</t>
  </si>
  <si>
    <t>PHP 4,391.16</t>
  </si>
  <si>
    <t>PHP 46,901.79</t>
  </si>
  <si>
    <t>PHP 340.82</t>
  </si>
  <si>
    <t>PHP 2,981.68</t>
  </si>
  <si>
    <t>PHP 9,496.65</t>
  </si>
  <si>
    <t>PHP 1,227.61</t>
  </si>
  <si>
    <t>PHP 61,777.84</t>
  </si>
  <si>
    <t>A/R Invoices - C000128</t>
  </si>
  <si>
    <t>PHP 77.45</t>
  </si>
  <si>
    <t>PHP 825.22</t>
  </si>
  <si>
    <t>PU</t>
  </si>
  <si>
    <t>A/P Invoices - V000051</t>
  </si>
  <si>
    <t>PHP 157,142.86</t>
  </si>
  <si>
    <t>PHP 22,721.30</t>
  </si>
  <si>
    <t>PHP 469.71</t>
  </si>
  <si>
    <t>PHP -2,048.63</t>
  </si>
  <si>
    <t>PHP 2,561.47</t>
  </si>
  <si>
    <t>PHP 11,742.68</t>
  </si>
  <si>
    <t>PHP 6,699.30</t>
  </si>
  <si>
    <t>PHP 742.86</t>
  </si>
  <si>
    <t>PHP 2,685.55</t>
  </si>
  <si>
    <t>PHP 1,387.68</t>
  </si>
  <si>
    <t>PHP 873.86</t>
  </si>
  <si>
    <t>PHP 2,170.77</t>
  </si>
  <si>
    <t>PHP 163.84</t>
  </si>
  <si>
    <t>PHP 2,519.86</t>
  </si>
  <si>
    <t>PHP 734.62</t>
  </si>
  <si>
    <t>PHP 81.39</t>
  </si>
  <si>
    <t>A/R Invoices - C000151</t>
  </si>
  <si>
    <t>PHP 34,339.28</t>
  </si>
  <si>
    <t>PHP 407.14</t>
  </si>
  <si>
    <t>PHP 347.98</t>
  </si>
  <si>
    <t>PHP 2,143.37</t>
  </si>
  <si>
    <t>PHP 19,552.87</t>
  </si>
  <si>
    <t>PHP 39,084.82</t>
  </si>
  <si>
    <t>PHP 6,089.66</t>
  </si>
  <si>
    <t>PHP 6,799.38</t>
  </si>
  <si>
    <t>PHP 2,834.82</t>
  </si>
  <si>
    <t>PHP 6,704.08</t>
  </si>
  <si>
    <t>PHP 5,028.06</t>
  </si>
  <si>
    <t>Deliveries - C000099</t>
  </si>
  <si>
    <t>PHP 102,449.49</t>
  </si>
  <si>
    <t>PHP 7,428.57</t>
  </si>
  <si>
    <t>Deliveries - C000111</t>
  </si>
  <si>
    <t>PHP 14,857.15</t>
  </si>
  <si>
    <t>PHP 4,292.41</t>
  </si>
  <si>
    <t>PHP 9,962.98</t>
  </si>
  <si>
    <t>PHP 7,426.82</t>
  </si>
  <si>
    <t>PHP 12.17</t>
  </si>
  <si>
    <t>PHP 3,522.37</t>
  </si>
  <si>
    <t>PHP 7,330.15</t>
  </si>
  <si>
    <t>PHP 6,193.99</t>
  </si>
  <si>
    <t>PHP 9,056.39</t>
  </si>
  <si>
    <t>PHP 6,121.14</t>
  </si>
  <si>
    <t>PHP 1,904.91</t>
  </si>
  <si>
    <t>PHP 241.00</t>
  </si>
  <si>
    <t>PHP 3,743.50</t>
  </si>
  <si>
    <t>PHP 1,215.29</t>
  </si>
  <si>
    <t>PHP 420.64</t>
  </si>
  <si>
    <t>PHP -47.40</t>
  </si>
  <si>
    <t>PHP 100.80</t>
  </si>
  <si>
    <t>PHP 2,221.54</t>
  </si>
  <si>
    <t>PHP 3,936.96</t>
  </si>
  <si>
    <t>PHP 4,599.06</t>
  </si>
  <si>
    <t>PHP 138.31</t>
  </si>
  <si>
    <t>PHP 13,537.89</t>
  </si>
  <si>
    <t>PHP 434.15</t>
  </si>
  <si>
    <t>PHP 5,166.32</t>
  </si>
  <si>
    <t>PHP 2,099.55</t>
  </si>
  <si>
    <t>PHP 24.34</t>
  </si>
  <si>
    <t>PHP 277.45</t>
  </si>
  <si>
    <t>PHP 243.61</t>
  </si>
  <si>
    <t>PHP 144.94</t>
  </si>
  <si>
    <t>PHP 1,372.51</t>
  </si>
  <si>
    <t>PHP 5,781.26</t>
  </si>
  <si>
    <t>PHP 201.60</t>
  </si>
  <si>
    <t>PHP 29,737.50</t>
  </si>
  <si>
    <t>PHP 2,919.63</t>
  </si>
  <si>
    <t>PHP 5,636.76</t>
  </si>
  <si>
    <t>PHP 237.51</t>
  </si>
  <si>
    <t>PHP 220.38</t>
  </si>
  <si>
    <t>PHP 193.66</t>
  </si>
  <si>
    <t>PHP 6,375.82</t>
  </si>
  <si>
    <t>PHP 2,206.87</t>
  </si>
  <si>
    <t>PHP 3,850.53</t>
  </si>
  <si>
    <t>PHP 3,862.62</t>
  </si>
  <si>
    <t>PHP 723.04</t>
  </si>
  <si>
    <t>PHP 43.53</t>
  </si>
  <si>
    <t>PHP 315.25</t>
  </si>
  <si>
    <t>PHP 53.09</t>
  </si>
  <si>
    <t>PHP 5,617.00</t>
  </si>
  <si>
    <t>PHP 1,792.62</t>
  </si>
  <si>
    <t>PHP 1,867.90</t>
  </si>
  <si>
    <t>PHP 8,192.11</t>
  </si>
  <si>
    <t>PHP 39,762.28</t>
  </si>
  <si>
    <t>PHP 1,543.97</t>
  </si>
  <si>
    <t>PHP 124.74</t>
  </si>
  <si>
    <t>PHP 6,085.27</t>
  </si>
  <si>
    <t>PHP 1,879.46</t>
  </si>
  <si>
    <t>PHP 1,830.60</t>
  </si>
  <si>
    <t>A/P Invoices - V000001</t>
  </si>
  <si>
    <t>PHP 179,017.86</t>
  </si>
  <si>
    <t>PHP 3,193.46</t>
  </si>
  <si>
    <t>SI</t>
  </si>
  <si>
    <t>Goods Receipt</t>
  </si>
  <si>
    <t>PHP -3,193.46</t>
  </si>
  <si>
    <t>PHP 10,603.10</t>
  </si>
  <si>
    <t>PHP -10,603.10</t>
  </si>
  <si>
    <t>PHP 4,270.81</t>
  </si>
  <si>
    <t>PHP 6,715.38</t>
  </si>
  <si>
    <t>PHP 12,570.16</t>
  </si>
  <si>
    <t>PHP 22,703.38</t>
  </si>
  <si>
    <t>PHP 54,718.75</t>
  </si>
  <si>
    <t>PHP 16,552.62</t>
  </si>
  <si>
    <t>PHP 12,074.22</t>
  </si>
  <si>
    <t>PHP 1,415.18</t>
  </si>
  <si>
    <t>PHP 7,459.50</t>
  </si>
  <si>
    <t>PHP 12,085.70</t>
  </si>
  <si>
    <t>PHP 1,649.03</t>
  </si>
  <si>
    <t>PHP 704.47</t>
  </si>
  <si>
    <t>PHP 3,080.86</t>
  </si>
  <si>
    <t>PHP 707.59</t>
  </si>
  <si>
    <t>PHP 4,749.73</t>
  </si>
  <si>
    <t>PHP 313.85</t>
  </si>
  <si>
    <t>PHP 3,028.67</t>
  </si>
  <si>
    <t>PHP 881.50</t>
  </si>
  <si>
    <t>PHP 3,661.94</t>
  </si>
  <si>
    <t>PHP 2,641.09</t>
  </si>
  <si>
    <t>PHP 374.46</t>
  </si>
  <si>
    <t>PHP 80.94</t>
  </si>
  <si>
    <t>KOR_STR2</t>
  </si>
  <si>
    <t>KOR_STORE 2</t>
  </si>
  <si>
    <t>PHP 92.19</t>
  </si>
  <si>
    <t>PHP 86.83</t>
  </si>
  <si>
    <t>A/R Invoices - C000088</t>
  </si>
  <si>
    <t>PHP 599.94</t>
  </si>
  <si>
    <t>PHP 105.30</t>
  </si>
  <si>
    <t>PHP 3.35</t>
  </si>
  <si>
    <t>PHP 249.43</t>
  </si>
  <si>
    <t>PHP 24.57</t>
  </si>
  <si>
    <t>PHP 73.69</t>
  </si>
  <si>
    <t>PHP 5,260.95</t>
  </si>
  <si>
    <t>PHP 1,838.21</t>
  </si>
  <si>
    <t>PHP 19.67</t>
  </si>
  <si>
    <t>PHP 1,339.86</t>
  </si>
  <si>
    <t>PHP 839.13</t>
  </si>
  <si>
    <t>PHP 829.60</t>
  </si>
  <si>
    <t>PHP 688.76</t>
  </si>
  <si>
    <t>PHP 232.19</t>
  </si>
  <si>
    <t>PHP 133.25</t>
  </si>
  <si>
    <t>PHP 641.74</t>
  </si>
  <si>
    <t>PHP 3,112.09</t>
  </si>
  <si>
    <t>PHP 367.64</t>
  </si>
  <si>
    <t>PHP 7,698.38</t>
  </si>
  <si>
    <t>PHP 2,855.35</t>
  </si>
  <si>
    <t>PHP 1,322.99</t>
  </si>
  <si>
    <t>PHP 205.74</t>
  </si>
  <si>
    <t>PHP 507.23</t>
  </si>
  <si>
    <t>PHP 854.26</t>
  </si>
  <si>
    <t>A/R Invoices - C000105</t>
  </si>
  <si>
    <t>PHP 27.43</t>
  </si>
  <si>
    <t>PHP 385.96</t>
  </si>
  <si>
    <t>PHP 1,362.56</t>
  </si>
  <si>
    <t>PHP 2,870.30</t>
  </si>
  <si>
    <t>PHP 847.69</t>
  </si>
  <si>
    <t>PHP 180.92</t>
  </si>
  <si>
    <t>PHP 6.66</t>
  </si>
  <si>
    <t>PHP 129.86</t>
  </si>
  <si>
    <t>PHP 2,627.61</t>
  </si>
  <si>
    <t>PHP 269.06</t>
  </si>
  <si>
    <t>PHP 414.77</t>
  </si>
  <si>
    <t>PHP 224.07</t>
  </si>
  <si>
    <t>PHP 2,970.53</t>
  </si>
  <si>
    <t>PHP 112.77</t>
  </si>
  <si>
    <t>PHP 465.96</t>
  </si>
  <si>
    <t>PHP 252.17</t>
  </si>
  <si>
    <t>PHP 48.85</t>
  </si>
  <si>
    <t>PHP 164.31</t>
  </si>
  <si>
    <t>PHP 865.52</t>
  </si>
  <si>
    <t>PHP 477.01</t>
  </si>
  <si>
    <t>PHP 3.91</t>
  </si>
  <si>
    <t>PHP 129.06</t>
  </si>
  <si>
    <t>PHP 151.67</t>
  </si>
  <si>
    <t>PHP 21.02</t>
  </si>
  <si>
    <t>PHP 769.37</t>
  </si>
  <si>
    <t>PHP 71.72</t>
  </si>
  <si>
    <t>PHP 5,744.94</t>
  </si>
  <si>
    <t>PHP 60.31</t>
  </si>
  <si>
    <t>PHP 1,096.32</t>
  </si>
  <si>
    <t>PHP 589.01</t>
  </si>
  <si>
    <t>PHP 159.60</t>
  </si>
  <si>
    <t>PHP 575.89</t>
  </si>
  <si>
    <t>PHP 4,305.88</t>
  </si>
  <si>
    <t>PHP 2,121.63</t>
  </si>
  <si>
    <t>PHP 31.70</t>
  </si>
  <si>
    <t>PHP 919.10</t>
  </si>
  <si>
    <t>PHP 15,794.15</t>
  </si>
  <si>
    <t>PHP 803.58</t>
  </si>
  <si>
    <t>PHP 271.65</t>
  </si>
  <si>
    <t>PHP 1,616.33</t>
  </si>
  <si>
    <t>PHP 8.32</t>
  </si>
  <si>
    <t>PHP 33.19</t>
  </si>
  <si>
    <t>PHP 148.45</t>
  </si>
  <si>
    <t>PHP 169.54</t>
  </si>
  <si>
    <t>PHP 122.53</t>
  </si>
  <si>
    <t>PHP 326.77</t>
  </si>
  <si>
    <t>PHP 242.32</t>
  </si>
  <si>
    <t>PHP 148.00</t>
  </si>
  <si>
    <t>PHP 712.62</t>
  </si>
  <si>
    <t>PHP 709.35</t>
  </si>
  <si>
    <t>PHP 635.04</t>
  </si>
  <si>
    <t>PHP 183.82</t>
  </si>
  <si>
    <t>PHP 22.98</t>
  </si>
  <si>
    <t>PHP 985.71</t>
  </si>
  <si>
    <t>PHP 203.00</t>
  </si>
  <si>
    <t>PHP 204.61</t>
  </si>
  <si>
    <t>PHP 3.18</t>
  </si>
  <si>
    <t>PHP 1,242.19</t>
  </si>
  <si>
    <t>PHP 90.17</t>
  </si>
  <si>
    <t>PHP 139.10</t>
  </si>
  <si>
    <t>PHP 141.52</t>
  </si>
  <si>
    <t>PHP 50.67</t>
  </si>
  <si>
    <t>PHP 229.58</t>
  </si>
  <si>
    <t>PHP 25.22</t>
  </si>
  <si>
    <t>PHP 264.60</t>
  </si>
  <si>
    <t>PHP 68.48</t>
  </si>
  <si>
    <t>PHP 26.97</t>
  </si>
  <si>
    <t>PHP 1,310.28</t>
  </si>
  <si>
    <t>PHP 511.06</t>
  </si>
  <si>
    <t>PHP 11.49</t>
  </si>
  <si>
    <t>PHP 78.06</t>
  </si>
  <si>
    <t>PHP 760.29</t>
  </si>
  <si>
    <t>PHP 695.76</t>
  </si>
  <si>
    <t>PHP 122.98</t>
  </si>
  <si>
    <t>PHP 81.19</t>
  </si>
  <si>
    <t>PHP 6.70</t>
  </si>
  <si>
    <t>PHP 3,737.69</t>
  </si>
  <si>
    <t>PHP 171.36</t>
  </si>
  <si>
    <t>PHP 2,488.16</t>
  </si>
  <si>
    <t>PHP 125.99</t>
  </si>
  <si>
    <t>PHP 3,290.47</t>
  </si>
  <si>
    <t>PHP 415.56</t>
  </si>
  <si>
    <t>PHP 183.01</t>
  </si>
  <si>
    <t>PHP 110.67</t>
  </si>
  <si>
    <t>PHP 881.72</t>
  </si>
  <si>
    <t>PHP 40.85</t>
  </si>
  <si>
    <t>PHP 783.20</t>
  </si>
  <si>
    <t>PHP 13.29</t>
  </si>
  <si>
    <t>PHP 286.65</t>
  </si>
  <si>
    <t>PHP 743.72</t>
  </si>
  <si>
    <t>PHP 60.99</t>
  </si>
  <si>
    <t>PHP 50.24</t>
  </si>
  <si>
    <t>PHP 326.56</t>
  </si>
  <si>
    <t>PHP 214.06</t>
  </si>
  <si>
    <t>PHP 16.35</t>
  </si>
  <si>
    <t>PHP 1,807.35</t>
  </si>
  <si>
    <t>PHP 551.46</t>
  </si>
  <si>
    <t>PHP 167.48</t>
  </si>
  <si>
    <t>PHP 594.30</t>
  </si>
  <si>
    <t>PHP 71.80</t>
  </si>
  <si>
    <t>PHP 192.14</t>
  </si>
  <si>
    <t>PHP 8.99</t>
  </si>
  <si>
    <t>PHP 1,401.90</t>
  </si>
  <si>
    <t>PHP 34.08</t>
  </si>
  <si>
    <t>PHP 94.18</t>
  </si>
  <si>
    <t>PHP 60.90</t>
  </si>
  <si>
    <t>PHP 848.65</t>
  </si>
  <si>
    <t>PHP 104.16</t>
  </si>
  <si>
    <t>PHP 10.19</t>
  </si>
  <si>
    <t>PHP 3,968.97</t>
  </si>
  <si>
    <t>PHP 911.86</t>
  </si>
  <si>
    <t>PHP 702.27</t>
  </si>
  <si>
    <t>PHP -506.78</t>
  </si>
  <si>
    <t>PHP 64.98</t>
  </si>
  <si>
    <t>PHP 66.85</t>
  </si>
  <si>
    <t>PHP 512.56</t>
  </si>
  <si>
    <t>PHP 66.82</t>
  </si>
  <si>
    <t>PHP 14.19</t>
  </si>
  <si>
    <t>PHP 344.87</t>
  </si>
  <si>
    <t>PHP 1,507.67</t>
  </si>
  <si>
    <t>PHP 678.15</t>
  </si>
  <si>
    <t>PHP 2,434.92</t>
  </si>
  <si>
    <t>PHP 223.44</t>
  </si>
  <si>
    <t>PHP 277.40</t>
  </si>
  <si>
    <t>PHP 1,652.40</t>
  </si>
  <si>
    <t>PHP 936.12</t>
  </si>
  <si>
    <t>PHP 469.18</t>
  </si>
  <si>
    <t>PHP 1,024.53</t>
  </si>
  <si>
    <t>PHP 534.75</t>
  </si>
  <si>
    <t>PHP 53.79</t>
  </si>
  <si>
    <t>PHP 683.71</t>
  </si>
  <si>
    <t>PHP 63.35</t>
  </si>
  <si>
    <t>PHP 43.75</t>
  </si>
  <si>
    <t>PHP 134.91</t>
  </si>
  <si>
    <t>PHP 406.93</t>
  </si>
  <si>
    <t>PHP 370.00</t>
  </si>
  <si>
    <t>PHP 260.19</t>
  </si>
  <si>
    <t>PHP 57.03</t>
  </si>
  <si>
    <t>PHP 963.50</t>
  </si>
  <si>
    <t>PHP 156.02</t>
  </si>
  <si>
    <t>PHP 9,125.37</t>
  </si>
  <si>
    <t>PHP 1,462.29</t>
  </si>
  <si>
    <t>PHP 249.63</t>
  </si>
  <si>
    <t>PHP 51.56</t>
  </si>
  <si>
    <t>PHP 43.76</t>
  </si>
  <si>
    <t>PHP 642.17</t>
  </si>
  <si>
    <t>PHP 3,424.89</t>
  </si>
  <si>
    <t>PHP 1,377.90</t>
  </si>
  <si>
    <t>PHP 383.60</t>
  </si>
  <si>
    <t>PHP 897.08</t>
  </si>
  <si>
    <t>PHP 77.36</t>
  </si>
  <si>
    <t>PHP 702.88</t>
  </si>
  <si>
    <t>PHP 63.40</t>
  </si>
  <si>
    <t>PHP 1,774.92</t>
  </si>
  <si>
    <t>PHP 17.12</t>
  </si>
  <si>
    <t>PHP 59.91</t>
  </si>
  <si>
    <t>PHP 1,084.80</t>
  </si>
  <si>
    <t>PHP 11.13</t>
  </si>
  <si>
    <t>PHP 75.50</t>
  </si>
  <si>
    <t>PHP 667.44</t>
  </si>
  <si>
    <t>PHP 4,050.00</t>
  </si>
  <si>
    <t>PHP 4,561.10</t>
  </si>
  <si>
    <t>PHP 331.94</t>
  </si>
  <si>
    <t>PHP 89.96</t>
  </si>
  <si>
    <t>PHP 314.73</t>
  </si>
  <si>
    <t>PHP 2,384.74</t>
  </si>
  <si>
    <t>PHP 42.10</t>
  </si>
  <si>
    <t>PHP 1,359.66</t>
  </si>
  <si>
    <t>PHP 20.49</t>
  </si>
  <si>
    <t>A/R Invoices - C000148</t>
  </si>
  <si>
    <t>PHP 4,846.30</t>
  </si>
  <si>
    <t>PHP -3,290.50</t>
  </si>
  <si>
    <t>PHP 1,947.41</t>
  </si>
  <si>
    <t>PHP 1,570.21</t>
  </si>
  <si>
    <t>PHP 94.65</t>
  </si>
  <si>
    <t>PHP 627.66</t>
  </si>
  <si>
    <t>PHP 339.07</t>
  </si>
  <si>
    <t>PHP 1,556.76</t>
  </si>
  <si>
    <t>PHP 704.04</t>
  </si>
  <si>
    <t>PHP 390.27</t>
  </si>
  <si>
    <t>PHP 204.56</t>
  </si>
  <si>
    <t>PHP 136.96</t>
  </si>
  <si>
    <t>PHP 626.43</t>
  </si>
  <si>
    <t>PHP 27.14</t>
  </si>
  <si>
    <t>PHP 96.27</t>
  </si>
  <si>
    <t>PHP 50.34</t>
  </si>
  <si>
    <t>PHP 9,393.32</t>
  </si>
  <si>
    <t>PHP 11,273.44</t>
  </si>
  <si>
    <t>PHP 286.91</t>
  </si>
  <si>
    <t>PHP 69.30</t>
  </si>
  <si>
    <t>PHP 1,996.93</t>
  </si>
  <si>
    <t>PHP 1,200.95</t>
  </si>
  <si>
    <t>PHP 56.85</t>
  </si>
  <si>
    <t>PHP 40.77</t>
  </si>
  <si>
    <t>PHP 790.79</t>
  </si>
  <si>
    <t>PHP 2,212.95</t>
  </si>
  <si>
    <t>PHP 10.36</t>
  </si>
  <si>
    <t>PHP 329.02</t>
  </si>
  <si>
    <t>PHP 367.11</t>
  </si>
  <si>
    <t>PHP 107.37</t>
  </si>
  <si>
    <t>PHP 2,938.86</t>
  </si>
  <si>
    <t>PHP 99.42</t>
  </si>
  <si>
    <t>PHP 54.77</t>
  </si>
  <si>
    <t>PHP 181.38</t>
  </si>
  <si>
    <t>PHP 4,618.50</t>
  </si>
  <si>
    <t>PHP 18.44</t>
  </si>
  <si>
    <t>PHP 508.61</t>
  </si>
  <si>
    <t>PHP 536.57</t>
  </si>
  <si>
    <t>PHP 12.42</t>
  </si>
  <si>
    <t>PHP 32.70</t>
  </si>
  <si>
    <t>PHP 70.80</t>
  </si>
  <si>
    <t>PHP 191.56</t>
  </si>
  <si>
    <t>PHP 289.33</t>
  </si>
  <si>
    <t>PHP 33.60</t>
  </si>
  <si>
    <t>PHP 3,419.20</t>
  </si>
  <si>
    <t>PHP 106.65</t>
  </si>
  <si>
    <t>PHP 221.30</t>
  </si>
  <si>
    <t>PHP 3,187.17</t>
  </si>
  <si>
    <t>PHP -20.70</t>
  </si>
  <si>
    <t>PHP 26.98</t>
  </si>
  <si>
    <t>PHP 1,631.75</t>
  </si>
  <si>
    <t>PHP 5.02</t>
  </si>
  <si>
    <t>PHP 230.48</t>
  </si>
  <si>
    <t>PHP 307.16</t>
  </si>
  <si>
    <t>PHP 5,320.14</t>
  </si>
  <si>
    <t>PHP 133.63</t>
  </si>
  <si>
    <t>PHP 220.96</t>
  </si>
  <si>
    <t>PHP 42.73</t>
  </si>
  <si>
    <t>PHP 4,780.76</t>
  </si>
  <si>
    <t>PHP 1,487.43</t>
  </si>
  <si>
    <t>PHP 398.11</t>
  </si>
  <si>
    <t>PHP 2,598.96</t>
  </si>
  <si>
    <t>PHP -70.10</t>
  </si>
  <si>
    <t>PHP 94.48</t>
  </si>
  <si>
    <t>PHP 97.75</t>
  </si>
  <si>
    <t>PHP 401.01</t>
  </si>
  <si>
    <t>PHP 34.02</t>
  </si>
  <si>
    <t>PHP 141.74</t>
  </si>
  <si>
    <t>PHP 1,556.61</t>
  </si>
  <si>
    <t>PHP 25.50</t>
  </si>
  <si>
    <t>PHP 335.23</t>
  </si>
  <si>
    <t>PHP 2,137.35</t>
  </si>
  <si>
    <t>PHP 2,827.30</t>
  </si>
  <si>
    <t>PHP 1,086.03</t>
  </si>
  <si>
    <t>PHP 7.74</t>
  </si>
  <si>
    <t>PHP 1,096.80</t>
  </si>
  <si>
    <t>PHP 24.47</t>
  </si>
  <si>
    <t>PHP 191.49</t>
  </si>
  <si>
    <t>PHP 39.50</t>
  </si>
  <si>
    <t>PHP 95.63</t>
  </si>
  <si>
    <t>PHP 107.81</t>
  </si>
  <si>
    <t>PHP 168.53</t>
  </si>
  <si>
    <t>PHP 1,243.37</t>
  </si>
  <si>
    <t>PHP 44.07</t>
  </si>
  <si>
    <t>PHP 1,829.27</t>
  </si>
  <si>
    <t>PHP 34.24</t>
  </si>
  <si>
    <t>PHP 548.78</t>
  </si>
  <si>
    <t>PHP 89.95</t>
  </si>
  <si>
    <t>PHP 177.42</t>
  </si>
  <si>
    <t>PHP 273.25</t>
  </si>
  <si>
    <t>PHP 239.51</t>
  </si>
  <si>
    <t>PHP 1,172.03</t>
  </si>
  <si>
    <t>PHP 609.00</t>
  </si>
  <si>
    <t>PHP 35.78</t>
  </si>
  <si>
    <t>PHP 34.71</t>
  </si>
  <si>
    <t>PHP 1,175.91</t>
  </si>
  <si>
    <t>PHP 148.08</t>
  </si>
  <si>
    <t>PHP 5,676.04</t>
  </si>
  <si>
    <t>PHP 119.41</t>
  </si>
  <si>
    <t>PHP -139.41</t>
  </si>
  <si>
    <t>PHP 14.27</t>
  </si>
  <si>
    <t>PHP 731.71</t>
  </si>
  <si>
    <t>PHP 514.08</t>
  </si>
  <si>
    <t>PHP 414.24</t>
  </si>
  <si>
    <t>PHP 977.78</t>
  </si>
  <si>
    <t>PHP 4.61</t>
  </si>
  <si>
    <t>PHP 379.86</t>
  </si>
  <si>
    <t>PHP 1,697.51</t>
  </si>
  <si>
    <t>PHP 2,004.59</t>
  </si>
  <si>
    <t>PHP 1,036.88</t>
  </si>
  <si>
    <t>PHP 447.10</t>
  </si>
  <si>
    <t>PHP 12,836.49</t>
  </si>
  <si>
    <t>PHP 635.05</t>
  </si>
  <si>
    <t>PHP 182.93</t>
  </si>
  <si>
    <t>PHP 333.39</t>
  </si>
  <si>
    <t>PHP 35.79</t>
  </si>
  <si>
    <t>PHP 34.69</t>
  </si>
  <si>
    <t>PHP 637.20</t>
  </si>
  <si>
    <t>PHP 7,448.96</t>
  </si>
  <si>
    <t>PHP 644.33</t>
  </si>
  <si>
    <t>PHP 1,469.43</t>
  </si>
  <si>
    <t>PHP 670.41</t>
  </si>
  <si>
    <t>PHP 778.92</t>
  </si>
  <si>
    <t>PHP 23.44</t>
  </si>
  <si>
    <t>PHP 139.97</t>
  </si>
  <si>
    <t>PHP 221.29</t>
  </si>
  <si>
    <t>PHP 684.57</t>
  </si>
  <si>
    <t>PHP 485.27</t>
  </si>
  <si>
    <t>PHP 410.27</t>
  </si>
  <si>
    <t>PHP 606.27</t>
  </si>
  <si>
    <t>PHP 256.36</t>
  </si>
  <si>
    <t>PHP 2,738.58</t>
  </si>
  <si>
    <t>PHP 9.00</t>
  </si>
  <si>
    <t>PHP 249.65</t>
  </si>
  <si>
    <t>PHP 197.16</t>
  </si>
  <si>
    <t>PHP 61.61</t>
  </si>
  <si>
    <t>PHP 68.97</t>
  </si>
  <si>
    <t>PHP 290.81</t>
  </si>
  <si>
    <t>PHP 174.87</t>
  </si>
  <si>
    <t>PHP 367.39</t>
  </si>
  <si>
    <t>PHP 12.41</t>
  </si>
  <si>
    <t>PHP 39.51</t>
  </si>
  <si>
    <t>PHP 838.01</t>
  </si>
  <si>
    <t>PHP 172.13</t>
  </si>
  <si>
    <t>PHP 134.06</t>
  </si>
  <si>
    <t>PHP 16.63</t>
  </si>
  <si>
    <t>PHP 3,919.92</t>
  </si>
  <si>
    <t>PHP 319.19</t>
  </si>
  <si>
    <t>PHP 69.42</t>
  </si>
  <si>
    <t>PHP 119.38</t>
  </si>
  <si>
    <t>PHP 137.95</t>
  </si>
  <si>
    <t>PHP 45.76</t>
  </si>
  <si>
    <t>PHP 5,389.18</t>
  </si>
  <si>
    <t>PHP 1,662.71</t>
  </si>
  <si>
    <t>PHP 472.40</t>
  </si>
  <si>
    <t>PHP 2,332.14</t>
  </si>
  <si>
    <t>PHP 184.75</t>
  </si>
  <si>
    <t>PHP 442.59</t>
  </si>
  <si>
    <t>PHP 1,007.94</t>
  </si>
  <si>
    <t>PHP 111.82</t>
  </si>
  <si>
    <t>PHP 1,384.13</t>
  </si>
  <si>
    <t>PHP 295.04</t>
  </si>
  <si>
    <t>PHP 3,865.18</t>
  </si>
  <si>
    <t>PHP 1,106.47</t>
  </si>
  <si>
    <t>PHP 35.94</t>
  </si>
  <si>
    <t>PHP 131.95</t>
  </si>
  <si>
    <t>PHP 81.03</t>
  </si>
  <si>
    <t>PHP 124.13</t>
  </si>
  <si>
    <t>PHP 2,175.20</t>
  </si>
  <si>
    <t>PHP 456.39</t>
  </si>
  <si>
    <t>PHP 26.68</t>
  </si>
  <si>
    <t>PHP 46.10</t>
  </si>
  <si>
    <t>PHP 68.75</t>
  </si>
  <si>
    <t>PHP 43.93</t>
  </si>
  <si>
    <t>PHP 1,271.36</t>
  </si>
  <si>
    <t>PHP 631.04</t>
  </si>
  <si>
    <t>PHP 3,082.45</t>
  </si>
  <si>
    <t>PHP 2,465.46</t>
  </si>
  <si>
    <t>PHP 10.31</t>
  </si>
  <si>
    <t>PHP 9,711.10</t>
  </si>
  <si>
    <t>PHP 129.07</t>
  </si>
  <si>
    <t>PHP 365.85</t>
  </si>
  <si>
    <t>PHP 111.51</t>
  </si>
  <si>
    <t>PHP 2,364.12</t>
  </si>
  <si>
    <t>PHP 265.12</t>
  </si>
  <si>
    <t>PHP 46.97</t>
  </si>
  <si>
    <t>PHP 1,153.43</t>
  </si>
  <si>
    <t>PHP -82.79</t>
  </si>
  <si>
    <t>PHP 958.74</t>
  </si>
  <si>
    <t>PHP 70.71</t>
  </si>
  <si>
    <t>PHP 63.05</t>
  </si>
  <si>
    <t>PHP 2,185.06</t>
  </si>
  <si>
    <t>PHP 235.68</t>
  </si>
  <si>
    <t>PHP 1,083.83</t>
  </si>
  <si>
    <t>PHP 75.23</t>
  </si>
  <si>
    <t>PHP 445.53</t>
  </si>
  <si>
    <t>PHP 175.14</t>
  </si>
  <si>
    <t>PHP 72.01</t>
  </si>
  <si>
    <t>PHP 64.07</t>
  </si>
  <si>
    <t>PHP 119.02</t>
  </si>
  <si>
    <t>PHP 7.59</t>
  </si>
  <si>
    <t>PHP 7.75</t>
  </si>
  <si>
    <t>PHP 83.23</t>
  </si>
  <si>
    <t>PHP 56.22</t>
  </si>
  <si>
    <t>PHP 1,821.69</t>
  </si>
  <si>
    <t>PHP 1,014.26</t>
  </si>
  <si>
    <t>PHP -130.93</t>
  </si>
  <si>
    <t>PHP 200.39</t>
  </si>
  <si>
    <t>PHP 99.98</t>
  </si>
  <si>
    <t>PHP 23.96</t>
  </si>
  <si>
    <t>PHP 608.47</t>
  </si>
  <si>
    <t>PHP 603.06</t>
  </si>
  <si>
    <t>PHP 122.54</t>
  </si>
  <si>
    <t>PHP 94.42</t>
  </si>
  <si>
    <t>PHP 244.90</t>
  </si>
  <si>
    <t>PHP 269.36</t>
  </si>
  <si>
    <t>PHP 67.66</t>
  </si>
  <si>
    <t>PHP 216.07</t>
  </si>
  <si>
    <t>PHP 2,589.47</t>
  </si>
  <si>
    <t>PHP 663.89</t>
  </si>
  <si>
    <t>PHP 434.99</t>
  </si>
  <si>
    <t>PHP 277.36</t>
  </si>
  <si>
    <t>PHP 8.50</t>
  </si>
  <si>
    <t>PHP 163.73</t>
  </si>
  <si>
    <t>PHP 47,347.18</t>
  </si>
  <si>
    <t>PHP 10,311.41</t>
  </si>
  <si>
    <t>PHP 570.47</t>
  </si>
  <si>
    <t>PHP 1,363.09</t>
  </si>
  <si>
    <t>PHP 700.99</t>
  </si>
  <si>
    <t>PHP 282.50</t>
  </si>
  <si>
    <t>PHP 1,671.37</t>
  </si>
  <si>
    <t>PHP 1,974.23</t>
  </si>
  <si>
    <t>PHP 2,492.55</t>
  </si>
  <si>
    <t>PHP 1,654.54</t>
  </si>
  <si>
    <t>PHP 76.00</t>
  </si>
  <si>
    <t>PHP 1,004.24</t>
  </si>
  <si>
    <t>PHP 226.05</t>
  </si>
  <si>
    <t>PHP 161.97</t>
  </si>
  <si>
    <t>PHP 1,628.85</t>
  </si>
  <si>
    <t>PHP 937.43</t>
  </si>
  <si>
    <t>PHP 31.47</t>
  </si>
  <si>
    <t>PHP 2,413.89</t>
  </si>
  <si>
    <t>PHP 17.35</t>
  </si>
  <si>
    <t>PHP 177.48</t>
  </si>
  <si>
    <t>PHP 1,404.08</t>
  </si>
  <si>
    <t>PHP 137.16</t>
  </si>
  <si>
    <t>PHP 142.72</t>
  </si>
  <si>
    <t>PHP 542.40</t>
  </si>
  <si>
    <t>PHP 138.29</t>
  </si>
  <si>
    <t>PHP 275.92</t>
  </si>
  <si>
    <t>PHP 181.67</t>
  </si>
  <si>
    <t>PHP 496.36</t>
  </si>
  <si>
    <t>PHP 20.70</t>
  </si>
  <si>
    <t>PHP 143.59</t>
  </si>
  <si>
    <t>PHP 56.88</t>
  </si>
  <si>
    <t>PHP 1,793.05</t>
  </si>
  <si>
    <t>PHP 330.91</t>
  </si>
  <si>
    <t>PHP 1,151.18</t>
  </si>
  <si>
    <t>PHP 107.90</t>
  </si>
  <si>
    <t>PHP 157.29</t>
  </si>
  <si>
    <t>PHP 235.18</t>
  </si>
  <si>
    <t>PHP 2,079.92</t>
  </si>
  <si>
    <t>PHP 5,143.01</t>
  </si>
  <si>
    <t>PHP 353.05</t>
  </si>
  <si>
    <t>PHP 1,224.52</t>
  </si>
  <si>
    <t>PHP 1,634.28</t>
  </si>
  <si>
    <t>PHP 13,449.81</t>
  </si>
  <si>
    <t>PHP 299.57</t>
  </si>
  <si>
    <t>PHP 629.96</t>
  </si>
  <si>
    <t>PHP 20.36</t>
  </si>
  <si>
    <t>PHP 24.99</t>
  </si>
  <si>
    <t>PHP 12,057.41</t>
  </si>
  <si>
    <t>PHP 41.53</t>
  </si>
  <si>
    <t>PHP 71.96</t>
  </si>
  <si>
    <t>PHP 525.46</t>
  </si>
  <si>
    <t>PHP -372.01</t>
  </si>
  <si>
    <t>PHP 50,651.49</t>
  </si>
  <si>
    <t>PHP 11,865.27</t>
  </si>
  <si>
    <t>PHP 83.96</t>
  </si>
  <si>
    <t>PHP 1,365.30</t>
  </si>
  <si>
    <t>PHP 1,557.99</t>
  </si>
  <si>
    <t>A/R Invoice - Cancellation - C000098</t>
  </si>
  <si>
    <t>PHP -4,768.13</t>
  </si>
  <si>
    <t>PHP 730.13</t>
  </si>
  <si>
    <t>PHP 53.95</t>
  </si>
  <si>
    <t>PHP 70.77</t>
  </si>
  <si>
    <t>PHP 4,768.13</t>
  </si>
  <si>
    <t>A/R Invoice - Cancellation - C000100</t>
  </si>
  <si>
    <t>KOR_WH1</t>
  </si>
  <si>
    <t>A/R Invoice - Cancellation - C000071</t>
  </si>
  <si>
    <t>A/R Invoice - Cancellation - C000107</t>
  </si>
  <si>
    <t>Row#</t>
  </si>
  <si>
    <t>JE Entry</t>
  </si>
  <si>
    <t>TransType</t>
  </si>
  <si>
    <t>TransactionType</t>
  </si>
  <si>
    <t>(No column name)</t>
  </si>
  <si>
    <t>Date</t>
  </si>
  <si>
    <t>Base Reference</t>
  </si>
  <si>
    <t>Brief Description</t>
  </si>
  <si>
    <t>Account Code</t>
  </si>
  <si>
    <t>Account Name</t>
  </si>
  <si>
    <t>PHP Balance</t>
  </si>
  <si>
    <t>PHP Debit</t>
  </si>
  <si>
    <t>PHP Credit</t>
  </si>
  <si>
    <t>----------------------------</t>
  </si>
  <si>
    <t>A/R Invoice</t>
  </si>
  <si>
    <t>A/P Invoice</t>
  </si>
  <si>
    <t>A/P Credit Memo</t>
  </si>
  <si>
    <t>A/R Credit Memo</t>
  </si>
  <si>
    <t>A/R Credit Memos - C000034</t>
  </si>
  <si>
    <t>A/R Invoices - C000111</t>
  </si>
  <si>
    <t>A/R Invoices - C000149</t>
  </si>
  <si>
    <t>A/R Invoices - C000150</t>
  </si>
  <si>
    <t>A/R Invoices - C000118</t>
  </si>
  <si>
    <t>A/R Credit Memos - C000049</t>
  </si>
  <si>
    <t>Delivery</t>
  </si>
  <si>
    <t>A/P Credit Memos - V000001</t>
  </si>
  <si>
    <t>RE010000</t>
  </si>
  <si>
    <t>Sales</t>
  </si>
  <si>
    <t>SA010000</t>
  </si>
  <si>
    <t>Cost of Sales</t>
  </si>
  <si>
    <t>DS</t>
  </si>
  <si>
    <t>JE</t>
  </si>
  <si>
    <t>42275:IN</t>
  </si>
  <si>
    <t>42279:IN</t>
  </si>
  <si>
    <t>42282:IN</t>
  </si>
  <si>
    <t>42287:IN</t>
  </si>
  <si>
    <t>42290:IN</t>
  </si>
  <si>
    <t>42293:IN</t>
  </si>
  <si>
    <t>42298:IN</t>
  </si>
  <si>
    <t>42305:IN</t>
  </si>
  <si>
    <t>42310:IN</t>
  </si>
  <si>
    <t>42318:IN</t>
  </si>
  <si>
    <t>42323:IN</t>
  </si>
  <si>
    <t>42325:IN</t>
  </si>
  <si>
    <t>42328:IN</t>
  </si>
  <si>
    <t>42333:IN</t>
  </si>
  <si>
    <t>42336:IN</t>
  </si>
  <si>
    <t>42339:IN</t>
  </si>
  <si>
    <t>42340:IN</t>
  </si>
  <si>
    <t>42345:IN</t>
  </si>
  <si>
    <t>42350:IN</t>
  </si>
  <si>
    <t>42352:IN</t>
  </si>
  <si>
    <t>42357:IN</t>
  </si>
  <si>
    <t>42361:IN</t>
  </si>
  <si>
    <t>42364:IN</t>
  </si>
  <si>
    <t>42366:IN</t>
  </si>
  <si>
    <t>42368:IN</t>
  </si>
  <si>
    <t>42371:IN</t>
  </si>
  <si>
    <t>42373:IN</t>
  </si>
  <si>
    <t>42375:IN</t>
  </si>
  <si>
    <t>42377:IN</t>
  </si>
  <si>
    <t>42379:IN</t>
  </si>
  <si>
    <t>42381:IN</t>
  </si>
  <si>
    <t>42383:IN</t>
  </si>
  <si>
    <t>42385:IN</t>
  </si>
  <si>
    <t>42387:IN</t>
  </si>
  <si>
    <t>42389:IN</t>
  </si>
  <si>
    <t>42391:IN</t>
  </si>
  <si>
    <t>42393:IN</t>
  </si>
  <si>
    <t>42395:IN</t>
  </si>
  <si>
    <t>42397:IN</t>
  </si>
  <si>
    <t>42399:IN</t>
  </si>
  <si>
    <t>42401:IN</t>
  </si>
  <si>
    <t>42403:IN</t>
  </si>
  <si>
    <t>42407:IN</t>
  </si>
  <si>
    <t>42409:IN</t>
  </si>
  <si>
    <t>42411:IN</t>
  </si>
  <si>
    <t>42413:IN</t>
  </si>
  <si>
    <t>42415:IN</t>
  </si>
  <si>
    <t>42430:IN</t>
  </si>
  <si>
    <t>42433:IN</t>
  </si>
  <si>
    <t>42437:IN</t>
  </si>
  <si>
    <t>42444:IN</t>
  </si>
  <si>
    <t>42447:IN</t>
  </si>
  <si>
    <t>42449:IN</t>
  </si>
  <si>
    <t>42451:IN</t>
  </si>
  <si>
    <t>42453:IN</t>
  </si>
  <si>
    <t>42457:IN</t>
  </si>
  <si>
    <t>42459:IN</t>
  </si>
  <si>
    <t>42460:IN</t>
  </si>
  <si>
    <t>42462:IN</t>
  </si>
  <si>
    <t>42464:IN</t>
  </si>
  <si>
    <t>42466:IN</t>
  </si>
  <si>
    <t>42468:IN</t>
  </si>
  <si>
    <t>42471:IN</t>
  </si>
  <si>
    <t>42474:IN</t>
  </si>
  <si>
    <t>42476:IN</t>
  </si>
  <si>
    <t>42481:IN</t>
  </si>
  <si>
    <t>42484:IN</t>
  </si>
  <si>
    <t>42487:IN</t>
  </si>
  <si>
    <t>42489:IN</t>
  </si>
  <si>
    <t>42493:IN</t>
  </si>
  <si>
    <t>42495:IN</t>
  </si>
  <si>
    <t>42497:IN</t>
  </si>
  <si>
    <t>42498:IN</t>
  </si>
  <si>
    <t>42500:IN</t>
  </si>
  <si>
    <t>42502:IN</t>
  </si>
  <si>
    <t>42503:IN</t>
  </si>
  <si>
    <t>42505:IN</t>
  </si>
  <si>
    <t>42507:IN</t>
  </si>
  <si>
    <t>42509:IN</t>
  </si>
  <si>
    <t>42510:IN</t>
  </si>
  <si>
    <t>42512:IN</t>
  </si>
  <si>
    <t>42514:IN</t>
  </si>
  <si>
    <t>42515:IN</t>
  </si>
  <si>
    <t>42517:IN</t>
  </si>
  <si>
    <t>42519:IN</t>
  </si>
  <si>
    <t>42521:IN</t>
  </si>
  <si>
    <t>42523:IN</t>
  </si>
  <si>
    <t>42525:IN</t>
  </si>
  <si>
    <t>42527:IN</t>
  </si>
  <si>
    <t>42529:IN</t>
  </si>
  <si>
    <t>42531:IN</t>
  </si>
  <si>
    <t>42533:IN</t>
  </si>
  <si>
    <t>42535:IN</t>
  </si>
  <si>
    <t>42537:IN</t>
  </si>
  <si>
    <t>42539:IN</t>
  </si>
  <si>
    <t>42541:IN</t>
  </si>
  <si>
    <t>42543:IN</t>
  </si>
  <si>
    <t>42545:IN</t>
  </si>
  <si>
    <t>42547:IN</t>
  </si>
  <si>
    <t>42549:IN</t>
  </si>
  <si>
    <t>42550:IN</t>
  </si>
  <si>
    <t>42552:IN</t>
  </si>
  <si>
    <t>42554:IN</t>
  </si>
  <si>
    <t>42556:IN</t>
  </si>
  <si>
    <t>42558:IN</t>
  </si>
  <si>
    <t>42560:IN</t>
  </si>
  <si>
    <t>42562:IN</t>
  </si>
  <si>
    <t>42564:IN</t>
  </si>
  <si>
    <t>42566:IN</t>
  </si>
  <si>
    <t>42568:IN</t>
  </si>
  <si>
    <t>42570:IN</t>
  </si>
  <si>
    <t>42573:IN</t>
  </si>
  <si>
    <t>42575:IN</t>
  </si>
  <si>
    <t>42577:IN</t>
  </si>
  <si>
    <t>42579:IN</t>
  </si>
  <si>
    <t>42581:IN</t>
  </si>
  <si>
    <t>42583:IN</t>
  </si>
  <si>
    <t>42585:IN</t>
  </si>
  <si>
    <t>42587:IN</t>
  </si>
  <si>
    <t>42589:IN</t>
  </si>
  <si>
    <t>42591:IN</t>
  </si>
  <si>
    <t>42593:IN</t>
  </si>
  <si>
    <t>42595:IN</t>
  </si>
  <si>
    <t>42597:IN</t>
  </si>
  <si>
    <t>42599:IN</t>
  </si>
  <si>
    <t>42602:IN</t>
  </si>
  <si>
    <t>42605:IN</t>
  </si>
  <si>
    <t>42607:IN</t>
  </si>
  <si>
    <t>42609:IN</t>
  </si>
  <si>
    <t>42611:IN</t>
  </si>
  <si>
    <t>42612:IN</t>
  </si>
  <si>
    <t>42614:IN</t>
  </si>
  <si>
    <t>42616:IN</t>
  </si>
  <si>
    <t>42618:IN</t>
  </si>
  <si>
    <t>42620:IN</t>
  </si>
  <si>
    <t>42622:IN</t>
  </si>
  <si>
    <t>42624:IN</t>
  </si>
  <si>
    <t>42626:IN</t>
  </si>
  <si>
    <t>42631:IN</t>
  </si>
  <si>
    <t>42633:IN</t>
  </si>
  <si>
    <t>42635:IN</t>
  </si>
  <si>
    <t>42637:IN</t>
  </si>
  <si>
    <t>42639:IN</t>
  </si>
  <si>
    <t>42641:IN</t>
  </si>
  <si>
    <t>42644:IN</t>
  </si>
  <si>
    <t>42646:IN</t>
  </si>
  <si>
    <t>42648:IN</t>
  </si>
  <si>
    <t>42650:IN</t>
  </si>
  <si>
    <t>42652:IN</t>
  </si>
  <si>
    <t>42654:IN</t>
  </si>
  <si>
    <t>42656:IN</t>
  </si>
  <si>
    <t>42658:IN</t>
  </si>
  <si>
    <t>42660:IN</t>
  </si>
  <si>
    <t>42662:IN</t>
  </si>
  <si>
    <t>42664:IN</t>
  </si>
  <si>
    <t>42666:IN</t>
  </si>
  <si>
    <t>42668:IN</t>
  </si>
  <si>
    <t>42670:IN</t>
  </si>
  <si>
    <t>42672:IN</t>
  </si>
  <si>
    <t>42674:IN</t>
  </si>
  <si>
    <t>42676:IN</t>
  </si>
  <si>
    <t>42678:IN</t>
  </si>
  <si>
    <t>42680:IN</t>
  </si>
  <si>
    <t>42682:IN</t>
  </si>
  <si>
    <t>42683:IN</t>
  </si>
  <si>
    <t>42686:IN</t>
  </si>
  <si>
    <t>42688:IN</t>
  </si>
  <si>
    <t>42697:IN</t>
  </si>
  <si>
    <t>42699:IN</t>
  </si>
  <si>
    <t>42701:IN</t>
  </si>
  <si>
    <t>42703:IN</t>
  </si>
  <si>
    <t>42705:IN</t>
  </si>
  <si>
    <t>42707:IN</t>
  </si>
  <si>
    <t>42709:IN</t>
  </si>
  <si>
    <t>42711:CN</t>
  </si>
  <si>
    <t>42712:IN</t>
  </si>
  <si>
    <t>42714:IN</t>
  </si>
  <si>
    <t>42716:IN</t>
  </si>
  <si>
    <t>42718:IN</t>
  </si>
  <si>
    <t>42720:IN</t>
  </si>
  <si>
    <t>42722:IN</t>
  </si>
  <si>
    <t>42724:IN</t>
  </si>
  <si>
    <t>42726:IN</t>
  </si>
  <si>
    <t>42728:IN</t>
  </si>
  <si>
    <t>42734:IN</t>
  </si>
  <si>
    <t>42738:IN</t>
  </si>
  <si>
    <t>42740:IN</t>
  </si>
  <si>
    <t>42742:IN</t>
  </si>
  <si>
    <t>42744:CN</t>
  </si>
  <si>
    <t>42745:IN</t>
  </si>
  <si>
    <t>42747:IN</t>
  </si>
  <si>
    <t>42749:IN</t>
  </si>
  <si>
    <t>42751:IN</t>
  </si>
  <si>
    <t>42753:IN</t>
  </si>
  <si>
    <t>42755:IN</t>
  </si>
  <si>
    <t>42757:IN</t>
  </si>
  <si>
    <t>42759:IN</t>
  </si>
  <si>
    <t>42761:IN</t>
  </si>
  <si>
    <t>42763:IN</t>
  </si>
  <si>
    <t>42765:IN</t>
  </si>
  <si>
    <t>42767:IN</t>
  </si>
  <si>
    <t>42770:IN</t>
  </si>
  <si>
    <t>42772:IN</t>
  </si>
  <si>
    <t>42776:IN</t>
  </si>
  <si>
    <t>42779:IN</t>
  </si>
  <si>
    <t>42781:IN</t>
  </si>
  <si>
    <t>42783:IN</t>
  </si>
  <si>
    <t>42786:IN</t>
  </si>
  <si>
    <t>42788:IN</t>
  </si>
  <si>
    <t>42791:IN</t>
  </si>
  <si>
    <t>42793:IN</t>
  </si>
  <si>
    <t>42795:IN</t>
  </si>
  <si>
    <t>42799:IN</t>
  </si>
  <si>
    <t>42802:IN</t>
  </si>
  <si>
    <t>42805:IN</t>
  </si>
  <si>
    <t>42808:IN</t>
  </si>
  <si>
    <t>42812:IN</t>
  </si>
  <si>
    <t>42816:IN</t>
  </si>
  <si>
    <t>42818:IN</t>
  </si>
  <si>
    <t>42820:IN</t>
  </si>
  <si>
    <t>42821:IN</t>
  </si>
  <si>
    <t>42822:IN</t>
  </si>
  <si>
    <t>42842:IN</t>
  </si>
  <si>
    <t>42845:IN</t>
  </si>
  <si>
    <t>42847:IN</t>
  </si>
  <si>
    <t>42851:IN</t>
  </si>
  <si>
    <t>42853:IN</t>
  </si>
  <si>
    <t>42854:IN</t>
  </si>
  <si>
    <t>42855:IN</t>
  </si>
  <si>
    <t>42856:IN</t>
  </si>
  <si>
    <t>42863:IN</t>
  </si>
  <si>
    <t>42865:IN</t>
  </si>
  <si>
    <t>42866:IN</t>
  </si>
  <si>
    <t>42870:IN</t>
  </si>
  <si>
    <t>42873:IN</t>
  </si>
  <si>
    <t>42875:IN</t>
  </si>
  <si>
    <t>42878:IN</t>
  </si>
  <si>
    <t>42885:IN</t>
  </si>
  <si>
    <t>42891:IN</t>
  </si>
  <si>
    <t>42895:IN</t>
  </si>
  <si>
    <t>42897:IN</t>
  </si>
  <si>
    <t>42899:IN</t>
  </si>
  <si>
    <t>42901:IN</t>
  </si>
  <si>
    <t>42903:IN</t>
  </si>
  <si>
    <t>42905:IN</t>
  </si>
  <si>
    <t>42907:IN</t>
  </si>
  <si>
    <t>42912:IN</t>
  </si>
  <si>
    <t>42925:IN</t>
  </si>
  <si>
    <t>42931:IN</t>
  </si>
  <si>
    <t>42933:IN</t>
  </si>
  <si>
    <t>42936:IN</t>
  </si>
  <si>
    <t>42940:IN</t>
  </si>
  <si>
    <t>42942:IN</t>
  </si>
  <si>
    <t>42943:IN</t>
  </si>
  <si>
    <t>42945:IN</t>
  </si>
  <si>
    <t>42947:IN</t>
  </si>
  <si>
    <t>42949:IN</t>
  </si>
  <si>
    <t>42951:IN</t>
  </si>
  <si>
    <t>42953:IN</t>
  </si>
  <si>
    <t>42955:IN</t>
  </si>
  <si>
    <t>42957:IN</t>
  </si>
  <si>
    <t>42959:IN</t>
  </si>
  <si>
    <t>42961:IN</t>
  </si>
  <si>
    <t>42963:IN</t>
  </si>
  <si>
    <t>42965:IN</t>
  </si>
  <si>
    <t>42967:IN</t>
  </si>
  <si>
    <t>42969:IN</t>
  </si>
  <si>
    <t>42971:IN</t>
  </si>
  <si>
    <t>42973:IN</t>
  </si>
  <si>
    <t>42975:IN</t>
  </si>
  <si>
    <t>42977:IN</t>
  </si>
  <si>
    <t>42979:IN</t>
  </si>
  <si>
    <t>42981:IN</t>
  </si>
  <si>
    <t>42983:IN</t>
  </si>
  <si>
    <t>42985:IN</t>
  </si>
  <si>
    <t>42987:IN</t>
  </si>
  <si>
    <t>42989:IN</t>
  </si>
  <si>
    <t>42991:IN</t>
  </si>
  <si>
    <t>42993:IN</t>
  </si>
  <si>
    <t>42995:IN</t>
  </si>
  <si>
    <t>42997:IN</t>
  </si>
  <si>
    <t>42999:IN</t>
  </si>
  <si>
    <t>43001:IN</t>
  </si>
  <si>
    <t>43010:IN</t>
  </si>
  <si>
    <t>43012:IN</t>
  </si>
  <si>
    <t>43014:IN</t>
  </si>
  <si>
    <t>43016:CN</t>
  </si>
  <si>
    <t>43017:IN</t>
  </si>
  <si>
    <t>43019:IN</t>
  </si>
  <si>
    <t>43021:IN</t>
  </si>
  <si>
    <t>43022:IN</t>
  </si>
  <si>
    <t>43025:IN</t>
  </si>
  <si>
    <t>43027:IN</t>
  </si>
  <si>
    <t>43030:IN</t>
  </si>
  <si>
    <t>43032:IN</t>
  </si>
  <si>
    <t>43035:IN</t>
  </si>
  <si>
    <t>43037:IN</t>
  </si>
  <si>
    <t>43039:IN</t>
  </si>
  <si>
    <t>43040:IN</t>
  </si>
  <si>
    <t>43041:IN</t>
  </si>
  <si>
    <t>43043:IN</t>
  </si>
  <si>
    <t>43044:IN</t>
  </si>
  <si>
    <t>43048:IN</t>
  </si>
  <si>
    <t>43050:IN</t>
  </si>
  <si>
    <t>43052:IN</t>
  </si>
  <si>
    <t>43054:IN</t>
  </si>
  <si>
    <t>43056:IN</t>
  </si>
  <si>
    <t>43058:IN</t>
  </si>
  <si>
    <t>43060:IN</t>
  </si>
  <si>
    <t>43062:IN</t>
  </si>
  <si>
    <t>43064:IN</t>
  </si>
  <si>
    <t>43066:IN</t>
  </si>
  <si>
    <t>43071:IN</t>
  </si>
  <si>
    <t>43078:IN</t>
  </si>
  <si>
    <t>43082:IN</t>
  </si>
  <si>
    <t>43084:IN</t>
  </si>
  <si>
    <t>43086:IN</t>
  </si>
  <si>
    <t>43089:IN</t>
  </si>
  <si>
    <t>43091:IN</t>
  </si>
  <si>
    <t>43093:IN</t>
  </si>
  <si>
    <t>43096:IN</t>
  </si>
  <si>
    <t>43105:IN</t>
  </si>
  <si>
    <t>43110:IN</t>
  </si>
  <si>
    <t>43112:IN</t>
  </si>
  <si>
    <t>43114:IN</t>
  </si>
  <si>
    <t>43116:IN</t>
  </si>
  <si>
    <t>43118:IN</t>
  </si>
  <si>
    <t>43120:IN</t>
  </si>
  <si>
    <t>43127:IN</t>
  </si>
  <si>
    <t>43129:IN</t>
  </si>
  <si>
    <t>43131:IN</t>
  </si>
  <si>
    <t>43133:IN</t>
  </si>
  <si>
    <t>43135:IN</t>
  </si>
  <si>
    <t>43137:IN</t>
  </si>
  <si>
    <t>43140:IN</t>
  </si>
  <si>
    <t>43141:IN</t>
  </si>
  <si>
    <t>43143:IN</t>
  </si>
  <si>
    <t>43145:IN</t>
  </si>
  <si>
    <t>43147:IN</t>
  </si>
  <si>
    <t>43149:IN</t>
  </si>
  <si>
    <t>43151:IN</t>
  </si>
  <si>
    <t>43153:IN</t>
  </si>
  <si>
    <t>43155:IN</t>
  </si>
  <si>
    <t>43157:IN</t>
  </si>
  <si>
    <t>43159:IN</t>
  </si>
  <si>
    <t>43166:IN</t>
  </si>
  <si>
    <t>43168:IN</t>
  </si>
  <si>
    <t>43170:IN</t>
  </si>
  <si>
    <t>43172:IN</t>
  </si>
  <si>
    <t>43174:IN</t>
  </si>
  <si>
    <t>43176:IN</t>
  </si>
  <si>
    <t>43179:IN</t>
  </si>
  <si>
    <t>43184:IN</t>
  </si>
  <si>
    <t>43193:IN</t>
  </si>
  <si>
    <t>43195:IN</t>
  </si>
  <si>
    <t>43198:IN</t>
  </si>
  <si>
    <t>43202:IN</t>
  </si>
  <si>
    <t>43206:IN</t>
  </si>
  <si>
    <t>43218:IN</t>
  </si>
  <si>
    <t>43222:IN</t>
  </si>
  <si>
    <t>43225:IN</t>
  </si>
  <si>
    <t>43228:IN</t>
  </si>
  <si>
    <t>43230:IN</t>
  </si>
  <si>
    <t>43243:IN</t>
  </si>
  <si>
    <t>43247:IN</t>
  </si>
  <si>
    <t>43249:IN</t>
  </si>
  <si>
    <t>43251:IN</t>
  </si>
  <si>
    <t>43253:IN</t>
  </si>
  <si>
    <t>43255:IN</t>
  </si>
  <si>
    <t>43257:IN</t>
  </si>
  <si>
    <t>43259:IN</t>
  </si>
  <si>
    <t>43265:IN</t>
  </si>
  <si>
    <t>43267:IN</t>
  </si>
  <si>
    <t>43269:IN</t>
  </si>
  <si>
    <t>43271:IN</t>
  </si>
  <si>
    <t>43273:IN</t>
  </si>
  <si>
    <t>43275:IN</t>
  </si>
  <si>
    <t>43276:IN</t>
  </si>
  <si>
    <t>43279:IN</t>
  </si>
  <si>
    <t>43281:IN</t>
  </si>
  <si>
    <t>43284:IN</t>
  </si>
  <si>
    <t>43286:IN</t>
  </si>
  <si>
    <t>43288:IN</t>
  </si>
  <si>
    <t>43290:IN</t>
  </si>
  <si>
    <t>43292:IN</t>
  </si>
  <si>
    <t>43294:IN</t>
  </si>
  <si>
    <t>43296:IN</t>
  </si>
  <si>
    <t>43299:IN</t>
  </si>
  <si>
    <t>43303:IN</t>
  </si>
  <si>
    <t>43307:IN</t>
  </si>
  <si>
    <t>43309:IN</t>
  </si>
  <si>
    <t>43311:IN</t>
  </si>
  <si>
    <t>43313:IN</t>
  </si>
  <si>
    <t>43317:IN</t>
  </si>
  <si>
    <t>43321:IN</t>
  </si>
  <si>
    <t>43323:IN</t>
  </si>
  <si>
    <t>43325:IN</t>
  </si>
  <si>
    <t>43327:IN</t>
  </si>
  <si>
    <t>43329:IN</t>
  </si>
  <si>
    <t>43331:IN</t>
  </si>
  <si>
    <t>43333:IN</t>
  </si>
  <si>
    <t>43334:IN</t>
  </si>
  <si>
    <t>43336:IN</t>
  </si>
  <si>
    <t>43338:IN</t>
  </si>
  <si>
    <t>43340:IN</t>
  </si>
  <si>
    <t>43342:IN</t>
  </si>
  <si>
    <t>43345:IN</t>
  </si>
  <si>
    <t>43347:IN</t>
  </si>
  <si>
    <t>43349:IN</t>
  </si>
  <si>
    <t>43351:IN</t>
  </si>
  <si>
    <t>43353:IN</t>
  </si>
  <si>
    <t>43355:IN</t>
  </si>
  <si>
    <t>43357:IN</t>
  </si>
  <si>
    <t>43358:IN</t>
  </si>
  <si>
    <t>43360:IN</t>
  </si>
  <si>
    <t>43362:IN</t>
  </si>
  <si>
    <t>43364:IN</t>
  </si>
  <si>
    <t>43366:IN</t>
  </si>
  <si>
    <t>43368:IN</t>
  </si>
  <si>
    <t>43370:IN</t>
  </si>
  <si>
    <t>43372:IN</t>
  </si>
  <si>
    <t>43374:IN</t>
  </si>
  <si>
    <t>43376:IN</t>
  </si>
  <si>
    <t>43378:IN</t>
  </si>
  <si>
    <t>43380:IN</t>
  </si>
  <si>
    <t>43382:IN</t>
  </si>
  <si>
    <t>43383:IN</t>
  </si>
  <si>
    <t>43385:IN</t>
  </si>
  <si>
    <t>43389:IN</t>
  </si>
  <si>
    <t>43393:IN</t>
  </si>
  <si>
    <t>43395:IN</t>
  </si>
  <si>
    <t>43397:IN</t>
  </si>
  <si>
    <t>43399:IN</t>
  </si>
  <si>
    <t>43401:IN</t>
  </si>
  <si>
    <t>43403:IN</t>
  </si>
  <si>
    <t>43405:IN</t>
  </si>
  <si>
    <t>43407:IN</t>
  </si>
  <si>
    <t>43409:IN</t>
  </si>
  <si>
    <t>43412:IN</t>
  </si>
  <si>
    <t>43416:IN</t>
  </si>
  <si>
    <t>43418:IN</t>
  </si>
  <si>
    <t>43420:IN</t>
  </si>
  <si>
    <t>43422:IN</t>
  </si>
  <si>
    <t>43426:IN</t>
  </si>
  <si>
    <t>43429:IN</t>
  </si>
  <si>
    <t>43432:IN</t>
  </si>
  <si>
    <t>43435:IN</t>
  </si>
  <si>
    <t>43440:IN</t>
  </si>
  <si>
    <t>43442:IN</t>
  </si>
  <si>
    <t>43444:IN</t>
  </si>
  <si>
    <t>43446:IN</t>
  </si>
  <si>
    <t>43448:IN</t>
  </si>
  <si>
    <t>43450:IN</t>
  </si>
  <si>
    <t>43452:IN</t>
  </si>
  <si>
    <t>43455:IN</t>
  </si>
  <si>
    <t>43458:IN</t>
  </si>
  <si>
    <t>43460:IN</t>
  </si>
  <si>
    <t>43462:IN</t>
  </si>
  <si>
    <t>43464:IN</t>
  </si>
  <si>
    <t>43466:IN</t>
  </si>
  <si>
    <t>43468:IN</t>
  </si>
  <si>
    <t>43470:IN</t>
  </si>
  <si>
    <t>43471:IN</t>
  </si>
  <si>
    <t>43474:IN</t>
  </si>
  <si>
    <t>43477:IN</t>
  </si>
  <si>
    <t>43484:IN</t>
  </si>
  <si>
    <t>43487:IN</t>
  </si>
  <si>
    <t>43491:IN</t>
  </si>
  <si>
    <t>43494:IN</t>
  </si>
  <si>
    <t>43496:IN</t>
  </si>
  <si>
    <t>43501:IN</t>
  </si>
  <si>
    <t>43503:IN</t>
  </si>
  <si>
    <t>43505:IN</t>
  </si>
  <si>
    <t>43508:IN</t>
  </si>
  <si>
    <t>43510:IN</t>
  </si>
  <si>
    <t>43513:IN</t>
  </si>
  <si>
    <t>43515:IN</t>
  </si>
  <si>
    <t>43517:IN</t>
  </si>
  <si>
    <t>43519:IN</t>
  </si>
  <si>
    <t>43523:IN</t>
  </si>
  <si>
    <t>43529:IN</t>
  </si>
  <si>
    <t>43531:IN</t>
  </si>
  <si>
    <t>43536:IN</t>
  </si>
  <si>
    <t>43538:IN</t>
  </si>
  <si>
    <t>43542:IN</t>
  </si>
  <si>
    <t>43549:IN</t>
  </si>
  <si>
    <t>43552:IN</t>
  </si>
  <si>
    <t>43554:IN</t>
  </si>
  <si>
    <t>43556:IN</t>
  </si>
  <si>
    <t>43558:IN</t>
  </si>
  <si>
    <t>43560:IN</t>
  </si>
  <si>
    <t>43562:IN</t>
  </si>
  <si>
    <t>43564:IN</t>
  </si>
  <si>
    <t>43566:IN</t>
  </si>
  <si>
    <t>43568:IN</t>
  </si>
  <si>
    <t>43572:CN</t>
  </si>
  <si>
    <t>43573:IN</t>
  </si>
  <si>
    <t>43574:IN</t>
  </si>
  <si>
    <t>43575:IN</t>
  </si>
  <si>
    <t>43577:IN</t>
  </si>
  <si>
    <t>43580:IN</t>
  </si>
  <si>
    <t>43582:IN</t>
  </si>
  <si>
    <t>43584:IN</t>
  </si>
  <si>
    <t>43587:IN</t>
  </si>
  <si>
    <t>43589:IN</t>
  </si>
  <si>
    <t>43594:IN</t>
  </si>
  <si>
    <t>43600:IN</t>
  </si>
  <si>
    <t>43608:IN</t>
  </si>
  <si>
    <t>43610:IN</t>
  </si>
  <si>
    <t>43612:IN</t>
  </si>
  <si>
    <t>43614:IN</t>
  </si>
  <si>
    <t>43617:IN</t>
  </si>
  <si>
    <t>43619:IN</t>
  </si>
  <si>
    <t>43623:IN</t>
  </si>
  <si>
    <t>43630:IN</t>
  </si>
  <si>
    <t>43636:IN</t>
  </si>
  <si>
    <t>43644:IN</t>
  </si>
  <si>
    <t>43648:IN</t>
  </si>
  <si>
    <t>43650:IN</t>
  </si>
  <si>
    <t>43652:IN</t>
  </si>
  <si>
    <t>43656:IN</t>
  </si>
  <si>
    <t>43663:IN</t>
  </si>
  <si>
    <t>43672:IN</t>
  </si>
  <si>
    <t>43674:IN</t>
  </si>
  <si>
    <t>43687:IN</t>
  </si>
  <si>
    <t>43689:IN</t>
  </si>
  <si>
    <t>43691:IN</t>
  </si>
  <si>
    <t>43694:IN</t>
  </si>
  <si>
    <t>43700:IN</t>
  </si>
  <si>
    <t>43715:IN</t>
  </si>
  <si>
    <t>43719:IN</t>
  </si>
  <si>
    <t>43724:IN</t>
  </si>
  <si>
    <t>43726:IN</t>
  </si>
  <si>
    <t>43738:IN</t>
  </si>
  <si>
    <t>43741:IN</t>
  </si>
  <si>
    <t>43743:IN</t>
  </si>
  <si>
    <t>43747:IN</t>
  </si>
  <si>
    <t>43749:IN</t>
  </si>
  <si>
    <t>43754:IN</t>
  </si>
  <si>
    <t>43757:IN</t>
  </si>
  <si>
    <t>43759:IN</t>
  </si>
  <si>
    <t>43762:IN</t>
  </si>
  <si>
    <t>43764:IN</t>
  </si>
  <si>
    <t>43767:IN</t>
  </si>
  <si>
    <t>43771:IN</t>
  </si>
  <si>
    <t>43775:IN</t>
  </si>
  <si>
    <t>43780:IN</t>
  </si>
  <si>
    <t>43786:IN</t>
  </si>
  <si>
    <t>43790:IN</t>
  </si>
  <si>
    <t>43793:IN</t>
  </si>
  <si>
    <t>43795:IN</t>
  </si>
  <si>
    <t>43797:IN</t>
  </si>
  <si>
    <t>43805:IN</t>
  </si>
  <si>
    <t>43807:CN</t>
  </si>
  <si>
    <t>43809:IN</t>
  </si>
  <si>
    <t>43815:IN</t>
  </si>
  <si>
    <t>43819:IN</t>
  </si>
  <si>
    <t>43824:IN</t>
  </si>
  <si>
    <t>43827:IN</t>
  </si>
  <si>
    <t>43829:IN</t>
  </si>
  <si>
    <t>43833:IN</t>
  </si>
  <si>
    <t>43836:IN</t>
  </si>
  <si>
    <t>43840:IN</t>
  </si>
  <si>
    <t>43845:IN</t>
  </si>
  <si>
    <t>43847:IN</t>
  </si>
  <si>
    <t>43850:IN</t>
  </si>
  <si>
    <t>43854:IN</t>
  </si>
  <si>
    <t>43857:IN</t>
  </si>
  <si>
    <t>43859:CN</t>
  </si>
  <si>
    <t>43860:IN</t>
  </si>
  <si>
    <t>43862:IN</t>
  </si>
  <si>
    <t>43864:IN</t>
  </si>
  <si>
    <t>43866:IN</t>
  </si>
  <si>
    <t>43869:IN</t>
  </si>
  <si>
    <t>43871:IN</t>
  </si>
  <si>
    <t>43873:IN</t>
  </si>
  <si>
    <t>43875:IN</t>
  </si>
  <si>
    <t>43877:IN</t>
  </si>
  <si>
    <t>43879:IN</t>
  </si>
  <si>
    <t>43881:IN</t>
  </si>
  <si>
    <t>43883:IN</t>
  </si>
  <si>
    <t>43885:IN</t>
  </si>
  <si>
    <t>43887:IN</t>
  </si>
  <si>
    <t>43889:IN</t>
  </si>
  <si>
    <t>43891:IN</t>
  </si>
  <si>
    <t>43893:IN</t>
  </si>
  <si>
    <t>43895:IN</t>
  </si>
  <si>
    <t>43897:IN</t>
  </si>
  <si>
    <t>43899:IN</t>
  </si>
  <si>
    <t>43901:IN</t>
  </si>
  <si>
    <t>43902:IN</t>
  </si>
  <si>
    <t>43903:IN</t>
  </si>
  <si>
    <t>43905:IN</t>
  </si>
  <si>
    <t>43907:IN</t>
  </si>
  <si>
    <t>43909:IN</t>
  </si>
  <si>
    <t>43911:IN</t>
  </si>
  <si>
    <t>43913:IN</t>
  </si>
  <si>
    <t>43915:CN</t>
  </si>
  <si>
    <t>43919:IN</t>
  </si>
  <si>
    <t>43922:IN</t>
  </si>
  <si>
    <t>43923:IN</t>
  </si>
  <si>
    <t>43924:CN</t>
  </si>
  <si>
    <t>43925:IN</t>
  </si>
  <si>
    <t>43929:IN</t>
  </si>
  <si>
    <t>43931:IN</t>
  </si>
  <si>
    <t>43932:IN</t>
  </si>
  <si>
    <t>43934:IN</t>
  </si>
  <si>
    <t>43942:IN</t>
  </si>
  <si>
    <t>43944:IN</t>
  </si>
  <si>
    <t>43946:IN</t>
  </si>
  <si>
    <t>43948:IN</t>
  </si>
  <si>
    <t>43950:IN</t>
  </si>
  <si>
    <t>43952:IN</t>
  </si>
  <si>
    <t>43954:IN</t>
  </si>
  <si>
    <t>43956:IN</t>
  </si>
  <si>
    <t>43958:IN</t>
  </si>
  <si>
    <t>43968:IN</t>
  </si>
  <si>
    <t>43971:IN</t>
  </si>
  <si>
    <t>43973:IN</t>
  </si>
  <si>
    <t>43975:IN</t>
  </si>
  <si>
    <t>43979:IN</t>
  </si>
  <si>
    <t>43981:IN</t>
  </si>
  <si>
    <t>43983:IN</t>
  </si>
  <si>
    <t>43985:IN</t>
  </si>
  <si>
    <t>43987:IN</t>
  </si>
  <si>
    <t>43989:IN</t>
  </si>
  <si>
    <t>43991:IN</t>
  </si>
  <si>
    <t>43993:IN</t>
  </si>
  <si>
    <t>43994:IN</t>
  </si>
  <si>
    <t>43998:IN</t>
  </si>
  <si>
    <t>44000:IN</t>
  </si>
  <si>
    <t>44002:IN</t>
  </si>
  <si>
    <t>44004:IN</t>
  </si>
  <si>
    <t>44006:IN</t>
  </si>
  <si>
    <t>44008:IN</t>
  </si>
  <si>
    <t>44010:IN</t>
  </si>
  <si>
    <t>44012:IN</t>
  </si>
  <si>
    <t>44014:IN</t>
  </si>
  <si>
    <t>44016:IN</t>
  </si>
  <si>
    <t>44018:IN</t>
  </si>
  <si>
    <t>44020:IN</t>
  </si>
  <si>
    <t>44023:IN</t>
  </si>
  <si>
    <t>44025:IN</t>
  </si>
  <si>
    <t>44027:IN</t>
  </si>
  <si>
    <t>44029:IN</t>
  </si>
  <si>
    <t>44031:IN</t>
  </si>
  <si>
    <t>44033:IN</t>
  </si>
  <si>
    <t>44035:IN</t>
  </si>
  <si>
    <t>44037:IN</t>
  </si>
  <si>
    <t>44039:IN</t>
  </si>
  <si>
    <t>44041:IN</t>
  </si>
  <si>
    <t>44044:IN</t>
  </si>
  <si>
    <t>44046:IN</t>
  </si>
  <si>
    <t>44048:IN</t>
  </si>
  <si>
    <t>44052:IN</t>
  </si>
  <si>
    <t>44055:IN</t>
  </si>
  <si>
    <t>44057:IN</t>
  </si>
  <si>
    <t>44059:IN</t>
  </si>
  <si>
    <t>44070:IN</t>
  </si>
  <si>
    <t>44084:IN</t>
  </si>
  <si>
    <t>44091:IN</t>
  </si>
  <si>
    <t>44095:IN</t>
  </si>
  <si>
    <t>44098:IN</t>
  </si>
  <si>
    <t>44103:IN</t>
  </si>
  <si>
    <t>44112:IN</t>
  </si>
  <si>
    <t>44120:IN</t>
  </si>
  <si>
    <t>44121:IN</t>
  </si>
  <si>
    <t>44127:IN</t>
  </si>
  <si>
    <t>44129:IN</t>
  </si>
  <si>
    <t>44131:IN</t>
  </si>
  <si>
    <t>44133:IN</t>
  </si>
  <si>
    <t>44135:IN</t>
  </si>
  <si>
    <t>44140:IN</t>
  </si>
  <si>
    <t>44142:IN</t>
  </si>
  <si>
    <t>44144:IN</t>
  </si>
  <si>
    <t>44146:IN</t>
  </si>
  <si>
    <t>44149:IN</t>
  </si>
  <si>
    <t>44151:IN</t>
  </si>
  <si>
    <t>44154:IN</t>
  </si>
  <si>
    <t>44157:IN</t>
  </si>
  <si>
    <t>44165:IN</t>
  </si>
  <si>
    <t>44167:IN</t>
  </si>
  <si>
    <t>44169:IN</t>
  </si>
  <si>
    <t>44171:IN</t>
  </si>
  <si>
    <t>44173:IN</t>
  </si>
  <si>
    <t>44174:IN</t>
  </si>
  <si>
    <t>44175:IN</t>
  </si>
  <si>
    <t>44178:IN</t>
  </si>
  <si>
    <t>44180:IN</t>
  </si>
  <si>
    <t>44185:IN</t>
  </si>
  <si>
    <t>44198:IN</t>
  </si>
  <si>
    <t>44200:IN</t>
  </si>
  <si>
    <t>44202:IN</t>
  </si>
  <si>
    <t>44204:IN</t>
  </si>
  <si>
    <t>44206:IN</t>
  </si>
  <si>
    <t>44208:IN</t>
  </si>
  <si>
    <t>44210:IN</t>
  </si>
  <si>
    <t>44212:IN</t>
  </si>
  <si>
    <t>44214:IN</t>
  </si>
  <si>
    <t>44216:IN</t>
  </si>
  <si>
    <t>44218:IN</t>
  </si>
  <si>
    <t>44220:IN</t>
  </si>
  <si>
    <t>44222:IN</t>
  </si>
  <si>
    <t>44224:IN</t>
  </si>
  <si>
    <t>44226:IN</t>
  </si>
  <si>
    <t>44228:IN</t>
  </si>
  <si>
    <t>44230:IN</t>
  </si>
  <si>
    <t>44243:IN</t>
  </si>
  <si>
    <t>44250:IN</t>
  </si>
  <si>
    <t>44252:IN</t>
  </si>
  <si>
    <t>44254:IN</t>
  </si>
  <si>
    <t>44256:IN</t>
  </si>
  <si>
    <t>44258:IN</t>
  </si>
  <si>
    <t>44260:IN</t>
  </si>
  <si>
    <t>44262:IN</t>
  </si>
  <si>
    <t>44264:IN</t>
  </si>
  <si>
    <t>44266:IN</t>
  </si>
  <si>
    <t>44281:IN</t>
  </si>
  <si>
    <t>44285:IN</t>
  </si>
  <si>
    <t>44287:IN</t>
  </si>
  <si>
    <t>44289:IN</t>
  </si>
  <si>
    <t>44291:IN</t>
  </si>
  <si>
    <t>44292:IN</t>
  </si>
  <si>
    <t>44294:IN</t>
  </si>
  <si>
    <t>44296:IN</t>
  </si>
  <si>
    <t>44298:IN</t>
  </si>
  <si>
    <t>44303:IN</t>
  </si>
  <si>
    <t>44305:IN</t>
  </si>
  <si>
    <t>44307:IN</t>
  </si>
  <si>
    <t>44308:IN</t>
  </si>
  <si>
    <t>44309:IN</t>
  </si>
  <si>
    <t>44311:IN</t>
  </si>
  <si>
    <t>44313:IN</t>
  </si>
  <si>
    <t>44315:IN</t>
  </si>
  <si>
    <t>44317:IN</t>
  </si>
  <si>
    <t>44320:IN</t>
  </si>
  <si>
    <t>44322:IN</t>
  </si>
  <si>
    <t>44324:IN</t>
  </si>
  <si>
    <t>44326:IN</t>
  </si>
  <si>
    <t>44329:IN</t>
  </si>
  <si>
    <t>44331:IN</t>
  </si>
  <si>
    <t>44333:IN</t>
  </si>
  <si>
    <t>44335:IN</t>
  </si>
  <si>
    <t>44337:IN</t>
  </si>
  <si>
    <t>44341:IN</t>
  </si>
  <si>
    <t>44343:IN</t>
  </si>
  <si>
    <t>44345:IN</t>
  </si>
  <si>
    <t>44347:IN</t>
  </si>
  <si>
    <t>44349:IN</t>
  </si>
  <si>
    <t>44351:IN</t>
  </si>
  <si>
    <t>44353:IN</t>
  </si>
  <si>
    <t>44355:IN</t>
  </si>
  <si>
    <t>44357:IN</t>
  </si>
  <si>
    <t>44359:IN</t>
  </si>
  <si>
    <t>44361:IN</t>
  </si>
  <si>
    <t>44363:IN</t>
  </si>
  <si>
    <t>44365:IN</t>
  </si>
  <si>
    <t>44367:IN</t>
  </si>
  <si>
    <t>44370:IN</t>
  </si>
  <si>
    <t>44372:IN</t>
  </si>
  <si>
    <t>44374:IN</t>
  </si>
  <si>
    <t>44379:IN</t>
  </si>
  <si>
    <t>44383:IN</t>
  </si>
  <si>
    <t>44387:IN</t>
  </si>
  <si>
    <t>44389:IN</t>
  </si>
  <si>
    <t>44391:IN</t>
  </si>
  <si>
    <t>44393:IN</t>
  </si>
  <si>
    <t>44395:IN</t>
  </si>
  <si>
    <t>44397:IN</t>
  </si>
  <si>
    <t>44399:IN</t>
  </si>
  <si>
    <t>44400:IN</t>
  </si>
  <si>
    <t>44402:IN</t>
  </si>
  <si>
    <t>44404:CN</t>
  </si>
  <si>
    <t>44405:IN</t>
  </si>
  <si>
    <t>44407:IN</t>
  </si>
  <si>
    <t>44409:IN</t>
  </si>
  <si>
    <t>44410:IN</t>
  </si>
  <si>
    <t>44413:IN</t>
  </si>
  <si>
    <t>44414:IN</t>
  </si>
  <si>
    <t>44416:IN</t>
  </si>
  <si>
    <t>44418:CN</t>
  </si>
  <si>
    <t>44419:IN</t>
  </si>
  <si>
    <t>44421:IN</t>
  </si>
  <si>
    <t>44423:IN</t>
  </si>
  <si>
    <t>44425:IN</t>
  </si>
  <si>
    <t>44427:IN</t>
  </si>
  <si>
    <t>44429:IN</t>
  </si>
  <si>
    <t>44431:IN</t>
  </si>
  <si>
    <t>44433:IN</t>
  </si>
  <si>
    <t>44435:IN</t>
  </si>
  <si>
    <t>44437:IN</t>
  </si>
  <si>
    <t>44439:IN</t>
  </si>
  <si>
    <t>44441:IN</t>
  </si>
  <si>
    <t>44445:IN</t>
  </si>
  <si>
    <t>44447:IN</t>
  </si>
  <si>
    <t>44449:IN</t>
  </si>
  <si>
    <t>44451:IN</t>
  </si>
  <si>
    <t>44453:IN</t>
  </si>
  <si>
    <t>44455:IN</t>
  </si>
  <si>
    <t>44457:IN</t>
  </si>
  <si>
    <t>44459:IN</t>
  </si>
  <si>
    <t>44461:IN</t>
  </si>
  <si>
    <t>44463:IN</t>
  </si>
  <si>
    <t>44465:IN</t>
  </si>
  <si>
    <t>44469:IN</t>
  </si>
  <si>
    <t>44471:IN</t>
  </si>
  <si>
    <t>44473:IN</t>
  </si>
  <si>
    <t>44475:IN</t>
  </si>
  <si>
    <t>44476:IN</t>
  </si>
  <si>
    <t>44478:IN</t>
  </si>
  <si>
    <t>44480:IN</t>
  </si>
  <si>
    <t>44482:IN</t>
  </si>
  <si>
    <t>44484:IN</t>
  </si>
  <si>
    <t>44486:IN</t>
  </si>
  <si>
    <t>44488:IN</t>
  </si>
  <si>
    <t>44490:IN</t>
  </si>
  <si>
    <t>44492:IN</t>
  </si>
  <si>
    <t>44494:IN</t>
  </si>
  <si>
    <t>44496:IN</t>
  </si>
  <si>
    <t>44498:IN</t>
  </si>
  <si>
    <t>44500:IN</t>
  </si>
  <si>
    <t>44502:IN</t>
  </si>
  <si>
    <t>44504:IN</t>
  </si>
  <si>
    <t>44509:IN</t>
  </si>
  <si>
    <t>44510:IN</t>
  </si>
  <si>
    <t>44513:IN</t>
  </si>
  <si>
    <t>44515:IN</t>
  </si>
  <si>
    <t>44518:IN</t>
  </si>
  <si>
    <t>44520:IN</t>
  </si>
  <si>
    <t>44522:IN</t>
  </si>
  <si>
    <t>44524:IN</t>
  </si>
  <si>
    <t>44526:IN</t>
  </si>
  <si>
    <t>44528:IN</t>
  </si>
  <si>
    <t>44530:IN</t>
  </si>
  <si>
    <t>44532:IN</t>
  </si>
  <si>
    <t>44544:IN</t>
  </si>
  <si>
    <t>44548:IN</t>
  </si>
  <si>
    <t>44551:IN</t>
  </si>
  <si>
    <t>44553:IN</t>
  </si>
  <si>
    <t>44555:IN</t>
  </si>
  <si>
    <t>44558:IN</t>
  </si>
  <si>
    <t>44562:IN</t>
  </si>
  <si>
    <t>44566:IN</t>
  </si>
  <si>
    <t>44568:IN</t>
  </si>
  <si>
    <t>44570:IN</t>
  </si>
  <si>
    <t>44572:IN</t>
  </si>
  <si>
    <t>44574:IN</t>
  </si>
  <si>
    <t>44576:IN</t>
  </si>
  <si>
    <t>44578:IN</t>
  </si>
  <si>
    <t>44580:IN</t>
  </si>
  <si>
    <t>44582:IN</t>
  </si>
  <si>
    <t>44584:IN</t>
  </si>
  <si>
    <t>44586:IN</t>
  </si>
  <si>
    <t>44588:IN</t>
  </si>
  <si>
    <t>44589:IN</t>
  </si>
  <si>
    <t>44591:IN</t>
  </si>
  <si>
    <t>44593:IN</t>
  </si>
  <si>
    <t>44595:IN</t>
  </si>
  <si>
    <t>44597:IN</t>
  </si>
  <si>
    <t>44599:IN</t>
  </si>
  <si>
    <t>44601:IN</t>
  </si>
  <si>
    <t>44603:IN</t>
  </si>
  <si>
    <t>44605:IN</t>
  </si>
  <si>
    <t>44607:IN</t>
  </si>
  <si>
    <t>44609:IN</t>
  </si>
  <si>
    <t>44611:IN</t>
  </si>
  <si>
    <t>44613:IN</t>
  </si>
  <si>
    <t>44614:IN</t>
  </si>
  <si>
    <t>44616:IN</t>
  </si>
  <si>
    <t>44618:IN</t>
  </si>
  <si>
    <t>44620:IN</t>
  </si>
  <si>
    <t>44622:IN</t>
  </si>
  <si>
    <t>44624:IN</t>
  </si>
  <si>
    <t>44626:IN</t>
  </si>
  <si>
    <t>44628:IN</t>
  </si>
  <si>
    <t>44630:IN</t>
  </si>
  <si>
    <t>44632:IN</t>
  </si>
  <si>
    <t>44634:IN</t>
  </si>
  <si>
    <t>44636:IN</t>
  </si>
  <si>
    <t>44638:IN</t>
  </si>
  <si>
    <t>44640:IN</t>
  </si>
  <si>
    <t>44642:IN</t>
  </si>
  <si>
    <t>44644:IN</t>
  </si>
  <si>
    <t>44646:IN</t>
  </si>
  <si>
    <t>44650:IN</t>
  </si>
  <si>
    <t>44652:IN</t>
  </si>
  <si>
    <t>44654:IN</t>
  </si>
  <si>
    <t>44656:IN</t>
  </si>
  <si>
    <t>44658:IN</t>
  </si>
  <si>
    <t>44660:IN</t>
  </si>
  <si>
    <t>44662:CN</t>
  </si>
  <si>
    <t>44663:IN</t>
  </si>
  <si>
    <t>44664:IN</t>
  </si>
  <si>
    <t>44666:IN</t>
  </si>
  <si>
    <t>44668:IN</t>
  </si>
  <si>
    <t>44671:IN</t>
  </si>
  <si>
    <t>44673:IN</t>
  </si>
  <si>
    <t>44676:IN</t>
  </si>
  <si>
    <t>44678:IN</t>
  </si>
  <si>
    <t>44680:IN</t>
  </si>
  <si>
    <t>44682:IN</t>
  </si>
  <si>
    <t>44684:IN</t>
  </si>
  <si>
    <t>44686:IN</t>
  </si>
  <si>
    <t>44688:IN</t>
  </si>
  <si>
    <t>44690:IN</t>
  </si>
  <si>
    <t>44692:IN</t>
  </si>
  <si>
    <t>44694:IN</t>
  </si>
  <si>
    <t>44696:IN</t>
  </si>
  <si>
    <t>44698:IN</t>
  </si>
  <si>
    <t>44700:IN</t>
  </si>
  <si>
    <t>44702:IN</t>
  </si>
  <si>
    <t>44704:IN</t>
  </si>
  <si>
    <t>44706:IN</t>
  </si>
  <si>
    <t>44708:IN</t>
  </si>
  <si>
    <t>44710:IN</t>
  </si>
  <si>
    <t>44712:IN</t>
  </si>
  <si>
    <t>44714:IN</t>
  </si>
  <si>
    <t>44716:IN</t>
  </si>
  <si>
    <t>44718:IN</t>
  </si>
  <si>
    <t>44721:IN</t>
  </si>
  <si>
    <t>44725:IN</t>
  </si>
  <si>
    <t>44727:IN</t>
  </si>
  <si>
    <t>44729:IN</t>
  </si>
  <si>
    <t>44731:IN</t>
  </si>
  <si>
    <t>44733:IN</t>
  </si>
  <si>
    <t>44735:IN</t>
  </si>
  <si>
    <t>44737:IN</t>
  </si>
  <si>
    <t>44739:IN</t>
  </si>
  <si>
    <t>44741:IN</t>
  </si>
  <si>
    <t>44743:IN</t>
  </si>
  <si>
    <t>44745:IN</t>
  </si>
  <si>
    <t>44747:IN</t>
  </si>
  <si>
    <t>44749:IN</t>
  </si>
  <si>
    <t>44751:IN</t>
  </si>
  <si>
    <t>44753:IN</t>
  </si>
  <si>
    <t>44755:IN</t>
  </si>
  <si>
    <t>44757:IN</t>
  </si>
  <si>
    <t>44759:IN</t>
  </si>
  <si>
    <t>44761:IN</t>
  </si>
  <si>
    <t>44763:IN</t>
  </si>
  <si>
    <t>44765:IN</t>
  </si>
  <si>
    <t>44767:IN</t>
  </si>
  <si>
    <t>44769:IN</t>
  </si>
  <si>
    <t>44771:IN</t>
  </si>
  <si>
    <t>44773:IN</t>
  </si>
  <si>
    <t>44775:IN</t>
  </si>
  <si>
    <t>44777:IN</t>
  </si>
  <si>
    <t>44779:IN</t>
  </si>
  <si>
    <t>44781:IN</t>
  </si>
  <si>
    <t>44783:IN</t>
  </si>
  <si>
    <t>44785:IN</t>
  </si>
  <si>
    <t>44791:IN</t>
  </si>
  <si>
    <t>44796:IN</t>
  </si>
  <si>
    <t>44799:IN</t>
  </si>
  <si>
    <t>44802:IN</t>
  </si>
  <si>
    <t>44804:IN</t>
  </si>
  <si>
    <t>44806:IN</t>
  </si>
  <si>
    <t>44808:IN</t>
  </si>
  <si>
    <t>44810:IN</t>
  </si>
  <si>
    <t>44812:IN</t>
  </si>
  <si>
    <t>44814:IN</t>
  </si>
  <si>
    <t>44816:IN</t>
  </si>
  <si>
    <t>44818:IN</t>
  </si>
  <si>
    <t>44820:IN</t>
  </si>
  <si>
    <t>44822:IN</t>
  </si>
  <si>
    <t>44824:IN</t>
  </si>
  <si>
    <t>44826:IN</t>
  </si>
  <si>
    <t>44828:IN</t>
  </si>
  <si>
    <t>44830:IN</t>
  </si>
  <si>
    <t>44832:IN</t>
  </si>
  <si>
    <t>44833:IN</t>
  </si>
  <si>
    <t>44835:IN</t>
  </si>
  <si>
    <t>44837:IN</t>
  </si>
  <si>
    <t>44840:IN</t>
  </si>
  <si>
    <t>44842:IN</t>
  </si>
  <si>
    <t>44843:IN</t>
  </si>
  <si>
    <t>44849:IN</t>
  </si>
  <si>
    <t>44850:IN</t>
  </si>
  <si>
    <t>44854:IN</t>
  </si>
  <si>
    <t>44856:IN</t>
  </si>
  <si>
    <t>44858:IN</t>
  </si>
  <si>
    <t>44860:IN</t>
  </si>
  <si>
    <t>44862:IN</t>
  </si>
  <si>
    <t>44864:IN</t>
  </si>
  <si>
    <t>44866:IN</t>
  </si>
  <si>
    <t>44868:IN</t>
  </si>
  <si>
    <t>44870:IN</t>
  </si>
  <si>
    <t>44872:IN</t>
  </si>
  <si>
    <t>44874:IN</t>
  </si>
  <si>
    <t>44876:IN</t>
  </si>
  <si>
    <t>44878:IN</t>
  </si>
  <si>
    <t>44880:IN</t>
  </si>
  <si>
    <t>44882:IN</t>
  </si>
  <si>
    <t>44884:IN</t>
  </si>
  <si>
    <t>44886:IN</t>
  </si>
  <si>
    <t>44888:IN</t>
  </si>
  <si>
    <t>44890:IN</t>
  </si>
  <si>
    <t>44892:IN</t>
  </si>
  <si>
    <t>44894:IN</t>
  </si>
  <si>
    <t>44896:IN</t>
  </si>
  <si>
    <t>44898:IN</t>
  </si>
  <si>
    <t>44900:IN</t>
  </si>
  <si>
    <t>44902:IN</t>
  </si>
  <si>
    <t>44904:IN</t>
  </si>
  <si>
    <t>44906:IN</t>
  </si>
  <si>
    <t>44908:IN</t>
  </si>
  <si>
    <t>44910:IN</t>
  </si>
  <si>
    <t>44913:IN</t>
  </si>
  <si>
    <t>44915:IN</t>
  </si>
  <si>
    <t>44917:IN</t>
  </si>
  <si>
    <t>44923:IN</t>
  </si>
  <si>
    <t>44925:IN</t>
  </si>
  <si>
    <t>44928:IN</t>
  </si>
  <si>
    <t>44930:IN</t>
  </si>
  <si>
    <t>44932:IN</t>
  </si>
  <si>
    <t>44934:CN</t>
  </si>
  <si>
    <t>44935:IN</t>
  </si>
  <si>
    <t>44936:IN</t>
  </si>
  <si>
    <t>44938:IN</t>
  </si>
  <si>
    <t>44940:IN</t>
  </si>
  <si>
    <t>44942:IN</t>
  </si>
  <si>
    <t>44944:IN</t>
  </si>
  <si>
    <t>44949:IN</t>
  </si>
  <si>
    <t>44951:IN</t>
  </si>
  <si>
    <t>44953:IN</t>
  </si>
  <si>
    <t>44956:IN</t>
  </si>
  <si>
    <t>44958:IN</t>
  </si>
  <si>
    <t>44960:IN</t>
  </si>
  <si>
    <t>44962:IN</t>
  </si>
  <si>
    <t>44964:IN</t>
  </si>
  <si>
    <t>44966:IN</t>
  </si>
  <si>
    <t>44968:IN</t>
  </si>
  <si>
    <t>44970:IN</t>
  </si>
  <si>
    <t>44972:IN</t>
  </si>
  <si>
    <t>44974:IN</t>
  </si>
  <si>
    <t>44976:IN</t>
  </si>
  <si>
    <t>44977:IN</t>
  </si>
  <si>
    <t>44979:IN</t>
  </si>
  <si>
    <t>44981:IN</t>
  </si>
  <si>
    <t>44983:IN</t>
  </si>
  <si>
    <t>44985:IN</t>
  </si>
  <si>
    <t>44987:IN</t>
  </si>
  <si>
    <t>44989:IN</t>
  </si>
  <si>
    <t>44991:IN</t>
  </si>
  <si>
    <t>44993:IN</t>
  </si>
  <si>
    <t>44998:IN</t>
  </si>
  <si>
    <t>45011:IN</t>
  </si>
  <si>
    <t>45013:IN</t>
  </si>
  <si>
    <t>45015:IN</t>
  </si>
  <si>
    <t>45035:IN</t>
  </si>
  <si>
    <t>45037:IN</t>
  </si>
  <si>
    <t>45043:IN</t>
  </si>
  <si>
    <t>45045:IN</t>
  </si>
  <si>
    <t>45047:IN</t>
  </si>
  <si>
    <t>45049:IN</t>
  </si>
  <si>
    <t>45058:IN</t>
  </si>
  <si>
    <t>45063:IN</t>
  </si>
  <si>
    <t>45070:IN</t>
  </si>
  <si>
    <t>45074:IN</t>
  </si>
  <si>
    <t>45079:IN</t>
  </si>
  <si>
    <t>45081:IN</t>
  </si>
  <si>
    <t>45083:IN</t>
  </si>
  <si>
    <t>45085:IN</t>
  </si>
  <si>
    <t>45087:IN</t>
  </si>
  <si>
    <t>45089:IN</t>
  </si>
  <si>
    <t>45092:IN</t>
  </si>
  <si>
    <t>45094:IN</t>
  </si>
  <si>
    <t>45096:IN</t>
  </si>
  <si>
    <t>45098:IN</t>
  </si>
  <si>
    <t>45100:IN</t>
  </si>
  <si>
    <t>45104:IN</t>
  </si>
  <si>
    <t>45107:IN</t>
  </si>
  <si>
    <t>45114:IN</t>
  </si>
  <si>
    <t>45116:IN</t>
  </si>
  <si>
    <t>45118:IN</t>
  </si>
  <si>
    <t>45122:IN</t>
  </si>
  <si>
    <t>45123:IN</t>
  </si>
  <si>
    <t>45125:IN</t>
  </si>
  <si>
    <t>45126:IN</t>
  </si>
  <si>
    <t>45128:IN</t>
  </si>
  <si>
    <t>45130:IN</t>
  </si>
  <si>
    <t>45132:CN</t>
  </si>
  <si>
    <t>45134:IN</t>
  </si>
  <si>
    <t>45135:IN</t>
  </si>
  <si>
    <t>45136:IN</t>
  </si>
  <si>
    <t>45137:IN</t>
  </si>
  <si>
    <t>45139:IN</t>
  </si>
  <si>
    <t>45141:IN</t>
  </si>
  <si>
    <t>45149:IN</t>
  </si>
  <si>
    <t>45151:IN</t>
  </si>
  <si>
    <t>45153:IN</t>
  </si>
  <si>
    <t>45155:IN</t>
  </si>
  <si>
    <t>45157:IN</t>
  </si>
  <si>
    <t>45159:IN</t>
  </si>
  <si>
    <t>45161:IN</t>
  </si>
  <si>
    <t>45163:IN</t>
  </si>
  <si>
    <t>45165:IN</t>
  </si>
  <si>
    <t>45167:IN</t>
  </si>
  <si>
    <t>45169:IN</t>
  </si>
  <si>
    <t>45171:IN</t>
  </si>
  <si>
    <t>45173:IN</t>
  </si>
  <si>
    <t>45175:IN</t>
  </si>
  <si>
    <t>45177:IN</t>
  </si>
  <si>
    <t>45180:IN</t>
  </si>
  <si>
    <t>45182:IN</t>
  </si>
  <si>
    <t>45186:IN</t>
  </si>
  <si>
    <t>45188:IN</t>
  </si>
  <si>
    <t>45190:IN</t>
  </si>
  <si>
    <t>45192:IN</t>
  </si>
  <si>
    <t>45193:IN</t>
  </si>
  <si>
    <t>45195:IN</t>
  </si>
  <si>
    <t>45198:IN</t>
  </si>
  <si>
    <t>45201:IN</t>
  </si>
  <si>
    <t>45203:IN</t>
  </si>
  <si>
    <t>45205:IN</t>
  </si>
  <si>
    <t>45206:IN</t>
  </si>
  <si>
    <t>45208:IN</t>
  </si>
  <si>
    <t>45210:IN</t>
  </si>
  <si>
    <t>45212:IN</t>
  </si>
  <si>
    <t>45213:IN</t>
  </si>
  <si>
    <t>45215:IN</t>
  </si>
  <si>
    <t>45216:IN</t>
  </si>
  <si>
    <t>45217:IN</t>
  </si>
  <si>
    <t>45221:IN</t>
  </si>
  <si>
    <t>45223:IN</t>
  </si>
  <si>
    <t>45226:IN</t>
  </si>
  <si>
    <t>45227:IN</t>
  </si>
  <si>
    <t>45229:IN</t>
  </si>
  <si>
    <t>45230:IN</t>
  </si>
  <si>
    <t>45232:IN</t>
  </si>
  <si>
    <t>45234:IN</t>
  </si>
  <si>
    <t>45236:IN</t>
  </si>
  <si>
    <t>45238:IN</t>
  </si>
  <si>
    <t>45240:IN</t>
  </si>
  <si>
    <t>45242:IN</t>
  </si>
  <si>
    <t>45244:IN</t>
  </si>
  <si>
    <t>45246:IN</t>
  </si>
  <si>
    <t>45248:CN</t>
  </si>
  <si>
    <t>45249:IN</t>
  </si>
  <si>
    <t>45250:IN</t>
  </si>
  <si>
    <t>45252:IN</t>
  </si>
  <si>
    <t>45254:IN</t>
  </si>
  <si>
    <t>45256:IN</t>
  </si>
  <si>
    <t>45259:IN</t>
  </si>
  <si>
    <t>45261:IN</t>
  </si>
  <si>
    <t>45263:IN</t>
  </si>
  <si>
    <t>45265:IN</t>
  </si>
  <si>
    <t>45268:IN</t>
  </si>
  <si>
    <t>45271:IN</t>
  </si>
  <si>
    <t>45273:IN</t>
  </si>
  <si>
    <t>45275:IN</t>
  </si>
  <si>
    <t>45277:IN</t>
  </si>
  <si>
    <t>45279:IN</t>
  </si>
  <si>
    <t>45282:IN</t>
  </si>
  <si>
    <t>45284:IN</t>
  </si>
  <si>
    <t>45286:IN</t>
  </si>
  <si>
    <t>45288:IN</t>
  </si>
  <si>
    <t>45290:IN</t>
  </si>
  <si>
    <t>45292:IN</t>
  </si>
  <si>
    <t>45297:IN</t>
  </si>
  <si>
    <t>45301:IN</t>
  </si>
  <si>
    <t>45303:IN</t>
  </si>
  <si>
    <t>45306:IN</t>
  </si>
  <si>
    <t>45309:IN</t>
  </si>
  <si>
    <t>45312:IN</t>
  </si>
  <si>
    <t>46040:IN</t>
  </si>
  <si>
    <t>42277:DN</t>
  </si>
  <si>
    <t>42278:DN</t>
  </si>
  <si>
    <t>42281:DN</t>
  </si>
  <si>
    <t>42284:DN</t>
  </si>
  <si>
    <t>42285:DN</t>
  </si>
  <si>
    <t>42286:DN</t>
  </si>
  <si>
    <t>42289:DN</t>
  </si>
  <si>
    <t>42292:DN</t>
  </si>
  <si>
    <t>42295:DN</t>
  </si>
  <si>
    <t>42296:DN</t>
  </si>
  <si>
    <t>42297:DN</t>
  </si>
  <si>
    <t>42300:DN</t>
  </si>
  <si>
    <t>42301:DN</t>
  </si>
  <si>
    <t>42302:DN</t>
  </si>
  <si>
    <t>42303:DN</t>
  </si>
  <si>
    <t>42304:DN</t>
  </si>
  <si>
    <t>42307:DN</t>
  </si>
  <si>
    <t>42308:DN</t>
  </si>
  <si>
    <t>42309:DN</t>
  </si>
  <si>
    <t>42312:DN</t>
  </si>
  <si>
    <t>42313:DN</t>
  </si>
  <si>
    <t>42314:DN</t>
  </si>
  <si>
    <t>42315:DN</t>
  </si>
  <si>
    <t>42316:DN</t>
  </si>
  <si>
    <t>42317:DN</t>
  </si>
  <si>
    <t>42320:DN</t>
  </si>
  <si>
    <t>42321:DN</t>
  </si>
  <si>
    <t>42322:DN</t>
  </si>
  <si>
    <t>42324:DN</t>
  </si>
  <si>
    <t>42327:DN</t>
  </si>
  <si>
    <t>42330:DN</t>
  </si>
  <si>
    <t>42331:DN</t>
  </si>
  <si>
    <t>42332:DN</t>
  </si>
  <si>
    <t>42335:DN</t>
  </si>
  <si>
    <t>42338:DN</t>
  </si>
  <si>
    <t>42342:DN</t>
  </si>
  <si>
    <t>42343:DN</t>
  </si>
  <si>
    <t>42344:DN</t>
  </si>
  <si>
    <t>42347:DN</t>
  </si>
  <si>
    <t>42348:DN</t>
  </si>
  <si>
    <t>42354:DN</t>
  </si>
  <si>
    <t>42356:DN</t>
  </si>
  <si>
    <t>42359:DN</t>
  </si>
  <si>
    <t>42360:DN</t>
  </si>
  <si>
    <t>53088:DN</t>
  </si>
  <si>
    <t>53089:SI</t>
  </si>
  <si>
    <t>43696:DN</t>
  </si>
  <si>
    <t>43697:DN</t>
  </si>
  <si>
    <t>43698:DN</t>
  </si>
  <si>
    <t>43699:DN</t>
  </si>
  <si>
    <t>43702:DN</t>
  </si>
  <si>
    <t>43703:DN</t>
  </si>
  <si>
    <t>43704:DN</t>
  </si>
  <si>
    <t>43706:DN</t>
  </si>
  <si>
    <t>43707:DN</t>
  </si>
  <si>
    <t>43708:DN</t>
  </si>
  <si>
    <t>43710:DN</t>
  </si>
  <si>
    <t>43711:DN</t>
  </si>
  <si>
    <t>43712:DN</t>
  </si>
  <si>
    <t>43714:DN</t>
  </si>
  <si>
    <t>43717:DN</t>
  </si>
  <si>
    <t>43718:DN</t>
  </si>
  <si>
    <t>43721:DN</t>
  </si>
  <si>
    <t>43722:DN</t>
  </si>
  <si>
    <t>43723:DN</t>
  </si>
  <si>
    <t>43728:DN</t>
  </si>
  <si>
    <t>43729:DN</t>
  </si>
  <si>
    <t>43730:DN</t>
  </si>
  <si>
    <t>43731:DN</t>
  </si>
  <si>
    <t>43732:DN</t>
  </si>
  <si>
    <t>43733:DN</t>
  </si>
  <si>
    <t>43734:DN</t>
  </si>
  <si>
    <t>43735:DN</t>
  </si>
  <si>
    <t>43736:DN</t>
  </si>
  <si>
    <t>43737:DN</t>
  </si>
  <si>
    <t>43740:DN</t>
  </si>
  <si>
    <t>43745:DN</t>
  </si>
  <si>
    <t>43746:DN</t>
  </si>
  <si>
    <t>43751:DN</t>
  </si>
  <si>
    <t>43752:DN</t>
  </si>
  <si>
    <t>43753:DN</t>
  </si>
  <si>
    <t>43756:DN</t>
  </si>
  <si>
    <t>43761:DN</t>
  </si>
  <si>
    <t>43765:DN</t>
  </si>
  <si>
    <t>43766:DN</t>
  </si>
  <si>
    <t>43769:DN</t>
  </si>
  <si>
    <t>43770:DN</t>
  </si>
  <si>
    <t>43773:DN</t>
  </si>
  <si>
    <t>43774:DN</t>
  </si>
  <si>
    <t>43778:DN</t>
  </si>
  <si>
    <t>43782:DN</t>
  </si>
  <si>
    <t>43783:DN</t>
  </si>
  <si>
    <t>43784:DN</t>
  </si>
  <si>
    <t>43785:DN</t>
  </si>
  <si>
    <t>43788:DN</t>
  </si>
  <si>
    <t>43789:DN</t>
  </si>
  <si>
    <t>43792:DN</t>
  </si>
  <si>
    <t>43799:DN</t>
  </si>
  <si>
    <t>43801:DN</t>
  </si>
  <si>
    <t>43802:DN</t>
  </si>
  <si>
    <t>43803:DN</t>
  </si>
  <si>
    <t>43804:DN</t>
  </si>
  <si>
    <t>43808:DN</t>
  </si>
  <si>
    <t>43811:DN</t>
  </si>
  <si>
    <t>43813:DN</t>
  </si>
  <si>
    <t>43814:DN</t>
  </si>
  <si>
    <t>43818:DN</t>
  </si>
  <si>
    <t>43822:DN</t>
  </si>
  <si>
    <t>43823:DN</t>
  </si>
  <si>
    <t>43826:DN</t>
  </si>
  <si>
    <t>43831:DN</t>
  </si>
  <si>
    <t>43832:DN</t>
  </si>
  <si>
    <t>43835:DN</t>
  </si>
  <si>
    <t>43838:DN</t>
  </si>
  <si>
    <t>43842:DN</t>
  </si>
  <si>
    <t>43843:DN</t>
  </si>
  <si>
    <t>43844:DN</t>
  </si>
  <si>
    <t>43849:DN</t>
  </si>
  <si>
    <t>43851:DN</t>
  </si>
  <si>
    <t>43852:DN</t>
  </si>
  <si>
    <t>44072:DN</t>
  </si>
  <si>
    <t>44073:DN</t>
  </si>
  <si>
    <t>44074:DN</t>
  </si>
  <si>
    <t>44075:DN</t>
  </si>
  <si>
    <t>44076:DN</t>
  </si>
  <si>
    <t>44078:DN</t>
  </si>
  <si>
    <t>44080:DN</t>
  </si>
  <si>
    <t>44081:DN</t>
  </si>
  <si>
    <t>44083:DN</t>
  </si>
  <si>
    <t>44087:DN</t>
  </si>
  <si>
    <t>44090:DN</t>
  </si>
  <si>
    <t>44094:DN</t>
  </si>
  <si>
    <t>44101:DN</t>
  </si>
  <si>
    <t>44105:DN</t>
  </si>
  <si>
    <t>44108:DN</t>
  </si>
  <si>
    <t>44111:DN</t>
  </si>
  <si>
    <t>44116:DN</t>
  </si>
  <si>
    <t>44124:DN</t>
  </si>
  <si>
    <t>44232:DN</t>
  </si>
  <si>
    <t>44233:DN</t>
  </si>
  <si>
    <t>44234:DN</t>
  </si>
  <si>
    <t>44235:DN</t>
  </si>
  <si>
    <t>44236:DN</t>
  </si>
  <si>
    <t>44237:DN</t>
  </si>
  <si>
    <t>44238:DN</t>
  </si>
  <si>
    <t>44239:DN</t>
  </si>
  <si>
    <t>44240:DN</t>
  </si>
  <si>
    <t>44241:DN</t>
  </si>
  <si>
    <t>44242:DN</t>
  </si>
  <si>
    <t>44245:DN</t>
  </si>
  <si>
    <t>44246:DN</t>
  </si>
  <si>
    <t>44247:DN</t>
  </si>
  <si>
    <t>44248:DN</t>
  </si>
  <si>
    <t>44249:DN</t>
  </si>
  <si>
    <t>48961:DN</t>
  </si>
  <si>
    <t>53086:DN</t>
  </si>
  <si>
    <t>53087:SI</t>
  </si>
  <si>
    <t>44376:DN</t>
  </si>
  <si>
    <t>44377:DN</t>
  </si>
  <si>
    <t>44378:DN</t>
  </si>
  <si>
    <t>44381:DN</t>
  </si>
  <si>
    <t>44382:DN</t>
  </si>
  <si>
    <t>44385:DN</t>
  </si>
  <si>
    <t>44386:DN</t>
  </si>
  <si>
    <t>44790:PU</t>
  </si>
  <si>
    <t>45018:DN</t>
  </si>
  <si>
    <t>45019:DN</t>
  </si>
  <si>
    <t>45020:DN</t>
  </si>
  <si>
    <t>45021:DN</t>
  </si>
  <si>
    <t>45023:DN</t>
  </si>
  <si>
    <t>45024:DN</t>
  </si>
  <si>
    <t>45026:DN</t>
  </si>
  <si>
    <t>45027:DN</t>
  </si>
  <si>
    <t>45029:DN</t>
  </si>
  <si>
    <t>45032:DN</t>
  </si>
  <si>
    <t>45034:DN</t>
  </si>
  <si>
    <t>45039:DN</t>
  </si>
  <si>
    <t>45040:DN</t>
  </si>
  <si>
    <t>45041:DN</t>
  </si>
  <si>
    <t>45042:DN</t>
  </si>
  <si>
    <t>45051:DN</t>
  </si>
  <si>
    <t>45052:DN</t>
  </si>
  <si>
    <t>45053:DN</t>
  </si>
  <si>
    <t>45054:DN</t>
  </si>
  <si>
    <t>45055:DN</t>
  </si>
  <si>
    <t>45056:DN</t>
  </si>
  <si>
    <t>45057:DN</t>
  </si>
  <si>
    <t>45060:DN</t>
  </si>
  <si>
    <t>45061:DN</t>
  </si>
  <si>
    <t>45062:DN</t>
  </si>
  <si>
    <t>45065:DN</t>
  </si>
  <si>
    <t>45066:DN</t>
  </si>
  <si>
    <t>45067:DN</t>
  </si>
  <si>
    <t>45068:DN</t>
  </si>
  <si>
    <t>45069:DN</t>
  </si>
  <si>
    <t>45072:DN</t>
  </si>
  <si>
    <t>45073:DN</t>
  </si>
  <si>
    <t>45076:DN</t>
  </si>
  <si>
    <t>45077:DN</t>
  </si>
  <si>
    <t>45078:DN</t>
  </si>
  <si>
    <t>45091:DN</t>
  </si>
  <si>
    <t>45143:PU</t>
  </si>
  <si>
    <t>48962:DN</t>
  </si>
  <si>
    <t>45586:PU</t>
  </si>
  <si>
    <t>45589:PC</t>
  </si>
  <si>
    <t>45590:PC</t>
  </si>
  <si>
    <t>45591:PC</t>
  </si>
  <si>
    <t>45592:PC</t>
  </si>
  <si>
    <t>45593:PC</t>
  </si>
  <si>
    <t>Center</t>
  </si>
  <si>
    <t>G/L</t>
  </si>
  <si>
    <t>Acct</t>
  </si>
  <si>
    <t>Trans.</t>
  </si>
  <si>
    <t>No.</t>
  </si>
  <si>
    <t>Distr.</t>
  </si>
  <si>
    <t>Rule</t>
  </si>
  <si>
    <t>Code</t>
  </si>
  <si>
    <t>Desc.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</si>
  <si>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</si>
  <si>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</si>
  <si>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</si>
  <si>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</si>
  <si>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</si>
  <si>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</si>
  <si>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</si>
  <si>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</si>
  <si>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</si>
  <si>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</si>
  <si>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</si>
  <si>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</si>
  <si>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KOR_STORE</t>
  </si>
  <si>
    <t>PHP</t>
  </si>
  <si>
    <t>KOR_WAREHOUSE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</si>
</sst>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2" fontId="0" fillId="0" borderId="0" xfId="0" applyNumberFormat="1"/>
    <xf numFmtId="44" fontId="1" fillId="0" borderId="0" xfId="0" applyNumberFormat="1" applyFont="1"/>
    <xf numFmtId="4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4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1" fillId="2" borderId="0" xfId="0" applyNumberFormat="1" applyFont="1" applyFill="1"/>
    <xf numFmtId="44" fontId="1" fillId="2" borderId="0" xfId="0" applyNumberFormat="1" applyFont="1" applyFill="1"/>
    <xf numFmtId="44" fontId="0" fillId="2" borderId="0" xfId="0" applyNumberFormat="1" applyFill="1"/>
    <xf numFmtId="4" fontId="0" fillId="2" borderId="0" xfId="0" applyNumberFormat="1" applyFill="1"/>
    <xf numFmtId="14" fontId="1" fillId="2" borderId="0" xfId="0" applyNumberFormat="1" applyFont="1" applyFill="1" applyAlignment="1">
      <alignment horizontal="right"/>
    </xf>
    <xf numFmtId="44" fontId="0" fillId="0" borderId="0" xfId="0" applyNumberFormat="1" applyFill="1"/>
    <xf numFmtId="44" fontId="1" fillId="0" borderId="0" xfId="0" applyNumberFormat="1" applyFont="1" applyFill="1"/>
    <xf numFmtId="2" fontId="1" fillId="0" borderId="0" xfId="0" applyNumberFormat="1" applyFont="1"/>
    <xf numFmtId="4" fontId="1" fillId="2" borderId="0" xfId="0" applyNumberFormat="1" applyFont="1" applyFill="1"/>
    <xf numFmtId="164" fontId="1" fillId="0" borderId="0" xfId="0" applyNumberFormat="1" applyFont="1"/>
    <xf numFmtId="17" fontId="1" fillId="0" borderId="0" xfId="0" applyNumberFormat="1" applyFont="1"/>
    <xf numFmtId="47" fontId="0" fillId="0" borderId="0" xfId="0" applyNumberFormat="1"/>
    <xf numFmtId="0" fontId="0" fillId="0" borderId="0" xfId="0" applyAlignment="1">
      <alignment wrapText="1"/>
    </xf>
    <xf numFmtId="14" fontId="1" fillId="0" borderId="0" xfId="0" applyNumberFormat="1" applyFont="1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44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5"/>
  <sheetViews>
    <sheetView workbookViewId="0">
      <selection activeCell="G18" sqref="G18"/>
    </sheetView>
  </sheetViews>
  <sheetFormatPr defaultRowHeight="15" x14ac:dyDescent="0.25"/>
  <cols>
    <col min="1" max="1" width="15.7109375" bestFit="1" customWidth="1"/>
    <col min="2" max="2" width="38.140625" bestFit="1" customWidth="1"/>
    <col min="3" max="3" width="12.5703125" style="4" bestFit="1" customWidth="1"/>
    <col min="4" max="4" width="12" style="4" bestFit="1" customWidth="1"/>
    <col min="5" max="5" width="14.85546875" style="4" customWidth="1"/>
    <col min="6" max="6" width="11" bestFit="1" customWidth="1"/>
    <col min="7" max="7" width="13.140625" bestFit="1" customWidth="1"/>
    <col min="8" max="8" width="9.85546875" bestFit="1" customWidth="1"/>
    <col min="9" max="9" width="14" customWidth="1"/>
    <col min="10" max="10" width="17.28515625" bestFit="1" customWidth="1"/>
    <col min="11" max="11" width="11.5703125" bestFit="1" customWidth="1"/>
  </cols>
  <sheetData>
    <row r="3" spans="1:10" x14ac:dyDescent="0.25">
      <c r="A3" s="1" t="s">
        <v>13</v>
      </c>
    </row>
    <row r="4" spans="1:10" s="1" customFormat="1" x14ac:dyDescent="0.25">
      <c r="A4" s="1" t="s">
        <v>0</v>
      </c>
      <c r="B4" s="1" t="s">
        <v>1</v>
      </c>
      <c r="C4" s="3" t="s">
        <v>2</v>
      </c>
      <c r="D4" s="3" t="s">
        <v>3</v>
      </c>
      <c r="E4" s="3" t="s">
        <v>4</v>
      </c>
      <c r="G4" s="7" t="s">
        <v>11</v>
      </c>
      <c r="H4" s="8">
        <v>43952</v>
      </c>
    </row>
    <row r="5" spans="1:10" x14ac:dyDescent="0.25">
      <c r="A5" t="s">
        <v>792</v>
      </c>
      <c r="B5" t="s">
        <v>793</v>
      </c>
      <c r="C5" s="4">
        <v>34022.33</v>
      </c>
      <c r="D5" s="4">
        <v>29410.04</v>
      </c>
      <c r="E5" s="4">
        <v>4612.29</v>
      </c>
      <c r="G5" s="7" t="s">
        <v>12</v>
      </c>
      <c r="H5" s="8">
        <v>43982</v>
      </c>
    </row>
    <row r="7" spans="1:10" s="1" customFormat="1" x14ac:dyDescent="0.25">
      <c r="A7" s="5" t="s">
        <v>0</v>
      </c>
      <c r="B7" s="5" t="s">
        <v>1</v>
      </c>
      <c r="C7" s="3" t="s">
        <v>2</v>
      </c>
      <c r="D7" s="3" t="s">
        <v>3</v>
      </c>
      <c r="E7" s="3" t="s">
        <v>4</v>
      </c>
      <c r="F7" s="5" t="s">
        <v>6</v>
      </c>
      <c r="G7" s="5" t="s">
        <v>5</v>
      </c>
      <c r="I7" s="5"/>
      <c r="J7" s="5"/>
    </row>
    <row r="8" spans="1:10" x14ac:dyDescent="0.25">
      <c r="A8" t="s">
        <v>792</v>
      </c>
      <c r="B8" t="s">
        <v>793</v>
      </c>
      <c r="C8">
        <v>2117.86</v>
      </c>
      <c r="D8">
        <v>1643.75</v>
      </c>
      <c r="E8">
        <v>474.11</v>
      </c>
      <c r="F8" t="s">
        <v>794</v>
      </c>
      <c r="G8" t="s">
        <v>9</v>
      </c>
      <c r="I8" s="6"/>
      <c r="J8" s="6"/>
    </row>
    <row r="9" spans="1:10" x14ac:dyDescent="0.25">
      <c r="A9" t="s">
        <v>792</v>
      </c>
      <c r="B9" t="s">
        <v>793</v>
      </c>
      <c r="C9">
        <v>2860.72</v>
      </c>
      <c r="D9">
        <v>2497.6799999999998</v>
      </c>
      <c r="E9">
        <v>363.04</v>
      </c>
      <c r="F9" t="s">
        <v>795</v>
      </c>
      <c r="G9" t="s">
        <v>9</v>
      </c>
      <c r="I9" s="6"/>
      <c r="J9" s="6"/>
    </row>
    <row r="10" spans="1:10" x14ac:dyDescent="0.25">
      <c r="A10" t="s">
        <v>792</v>
      </c>
      <c r="B10" t="s">
        <v>793</v>
      </c>
      <c r="C10">
        <v>4767.8599999999997</v>
      </c>
      <c r="D10">
        <v>4162.8</v>
      </c>
      <c r="E10">
        <v>605.05999999999995</v>
      </c>
      <c r="F10" t="s">
        <v>796</v>
      </c>
      <c r="G10" t="s">
        <v>9</v>
      </c>
      <c r="I10" s="6"/>
      <c r="J10" s="6"/>
    </row>
    <row r="11" spans="1:10" x14ac:dyDescent="0.25">
      <c r="A11" t="s">
        <v>792</v>
      </c>
      <c r="B11" t="s">
        <v>793</v>
      </c>
      <c r="C11">
        <v>1798.21</v>
      </c>
      <c r="D11">
        <v>1563.39</v>
      </c>
      <c r="E11">
        <v>234.82</v>
      </c>
      <c r="F11" t="s">
        <v>797</v>
      </c>
      <c r="G11" t="s">
        <v>10</v>
      </c>
      <c r="I11" s="6"/>
      <c r="J11" s="6"/>
    </row>
    <row r="12" spans="1:10" x14ac:dyDescent="0.25">
      <c r="A12" t="s">
        <v>792</v>
      </c>
      <c r="B12" t="s">
        <v>793</v>
      </c>
      <c r="C12">
        <v>6293.75</v>
      </c>
      <c r="D12">
        <v>5471.88</v>
      </c>
      <c r="E12">
        <v>821.87</v>
      </c>
      <c r="F12" t="s">
        <v>798</v>
      </c>
      <c r="G12" t="s">
        <v>10</v>
      </c>
      <c r="I12" s="6"/>
      <c r="J12" s="6"/>
    </row>
    <row r="13" spans="1:10" x14ac:dyDescent="0.25">
      <c r="A13" t="s">
        <v>792</v>
      </c>
      <c r="B13" t="s">
        <v>793</v>
      </c>
      <c r="C13">
        <v>16183.93</v>
      </c>
      <c r="D13">
        <v>14070.54</v>
      </c>
      <c r="E13">
        <v>2113.39</v>
      </c>
      <c r="F13" t="s">
        <v>799</v>
      </c>
      <c r="G13" t="s">
        <v>10</v>
      </c>
      <c r="H13" s="6"/>
      <c r="I13" s="6"/>
      <c r="J13" s="6"/>
    </row>
    <row r="14" spans="1:10" x14ac:dyDescent="0.25">
      <c r="A14" s="6"/>
      <c r="B14" s="6"/>
      <c r="C14" s="12">
        <f>SUM(C8:C13)</f>
        <v>34022.33</v>
      </c>
      <c r="D14" s="12">
        <f t="shared" ref="D14:E14" si="0">SUM(D8:D13)</f>
        <v>29410.04</v>
      </c>
      <c r="E14" s="12">
        <f t="shared" si="0"/>
        <v>4612.29</v>
      </c>
      <c r="F14" s="6"/>
      <c r="G14" s="6"/>
      <c r="H14" s="6"/>
      <c r="I14" s="6"/>
      <c r="J14" s="6"/>
    </row>
    <row r="15" spans="1:10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</row>
    <row r="16" spans="1:10" s="1" customFormat="1" x14ac:dyDescent="0.25">
      <c r="A16" s="5" t="s">
        <v>14</v>
      </c>
      <c r="B16" s="5"/>
      <c r="C16" s="5"/>
      <c r="D16" s="5"/>
      <c r="E16" s="5"/>
      <c r="F16" s="5"/>
      <c r="G16" s="5"/>
      <c r="H16" s="5"/>
      <c r="I16" s="5"/>
      <c r="J16" s="5"/>
    </row>
    <row r="17" spans="1:16" s="1" customFormat="1" x14ac:dyDescent="0.25">
      <c r="A17" s="5" t="s">
        <v>15</v>
      </c>
      <c r="B17" s="5" t="s">
        <v>16</v>
      </c>
      <c r="C17" s="5" t="s">
        <v>17</v>
      </c>
      <c r="D17" s="5" t="s">
        <v>18</v>
      </c>
      <c r="E17" s="5" t="s">
        <v>19</v>
      </c>
      <c r="F17" s="5" t="s">
        <v>20</v>
      </c>
      <c r="G17" s="19" t="s">
        <v>21</v>
      </c>
      <c r="H17" s="3" t="s">
        <v>22</v>
      </c>
      <c r="I17" s="18" t="s">
        <v>23</v>
      </c>
      <c r="J17" s="3" t="s">
        <v>24</v>
      </c>
      <c r="K17" s="3" t="s">
        <v>25</v>
      </c>
      <c r="L17" s="5" t="s">
        <v>26</v>
      </c>
      <c r="M17" s="5" t="s">
        <v>518</v>
      </c>
      <c r="N17" s="5"/>
      <c r="O17" s="5"/>
      <c r="P17" s="5"/>
    </row>
    <row r="18" spans="1:16" x14ac:dyDescent="0.25">
      <c r="A18" t="s">
        <v>792</v>
      </c>
      <c r="B18" t="s">
        <v>793</v>
      </c>
      <c r="H18">
        <v>0</v>
      </c>
      <c r="I18" s="4">
        <v>0</v>
      </c>
      <c r="J18">
        <v>73</v>
      </c>
      <c r="K18" s="9">
        <v>60242.61</v>
      </c>
      <c r="M18" t="s">
        <v>1448</v>
      </c>
    </row>
    <row r="19" spans="1:16" x14ac:dyDescent="0.25">
      <c r="C19" s="4" t="s">
        <v>28</v>
      </c>
      <c r="H19">
        <v>0</v>
      </c>
      <c r="I19">
        <v>0</v>
      </c>
      <c r="J19">
        <v>23</v>
      </c>
      <c r="K19" s="9">
        <v>19148.86</v>
      </c>
      <c r="L19">
        <v>832.56</v>
      </c>
    </row>
    <row r="20" spans="1:16" x14ac:dyDescent="0.25">
      <c r="F20" t="s">
        <v>29</v>
      </c>
      <c r="H20">
        <v>0</v>
      </c>
      <c r="I20">
        <v>0</v>
      </c>
      <c r="J20">
        <v>0</v>
      </c>
      <c r="K20">
        <v>0</v>
      </c>
    </row>
    <row r="21" spans="1:16" s="11" customFormat="1" x14ac:dyDescent="0.25">
      <c r="C21" s="14"/>
      <c r="D21" s="14" t="s">
        <v>82</v>
      </c>
      <c r="E21" s="14" t="s">
        <v>82</v>
      </c>
      <c r="F21" s="11" t="s">
        <v>1449</v>
      </c>
      <c r="G21" s="11">
        <v>70</v>
      </c>
      <c r="H21" s="11">
        <v>821.88</v>
      </c>
      <c r="I21" s="15">
        <v>57531.25</v>
      </c>
      <c r="J21" s="11">
        <v>70</v>
      </c>
      <c r="K21" s="15">
        <v>57531.25</v>
      </c>
      <c r="M21" s="11" t="s">
        <v>1448</v>
      </c>
    </row>
    <row r="22" spans="1:16" s="11" customFormat="1" x14ac:dyDescent="0.25">
      <c r="C22" s="14"/>
      <c r="D22" s="14" t="s">
        <v>82</v>
      </c>
      <c r="E22" s="14" t="s">
        <v>82</v>
      </c>
      <c r="F22" s="11" t="s">
        <v>1450</v>
      </c>
      <c r="G22" s="11">
        <v>99</v>
      </c>
      <c r="H22" s="11">
        <v>821.88</v>
      </c>
      <c r="I22" s="15">
        <v>81365.63</v>
      </c>
      <c r="J22" s="11">
        <v>169</v>
      </c>
      <c r="K22" s="15">
        <v>138896.88</v>
      </c>
      <c r="M22" s="11" t="s">
        <v>1448</v>
      </c>
    </row>
    <row r="23" spans="1:16" x14ac:dyDescent="0.25">
      <c r="D23" s="4" t="s">
        <v>82</v>
      </c>
      <c r="E23" s="4" t="s">
        <v>82</v>
      </c>
      <c r="F23" t="s">
        <v>794</v>
      </c>
      <c r="G23">
        <v>-2</v>
      </c>
      <c r="H23">
        <v>821.88</v>
      </c>
      <c r="I23" s="9">
        <v>-1643.75</v>
      </c>
      <c r="J23">
        <v>167</v>
      </c>
      <c r="K23" s="9">
        <v>137253.13</v>
      </c>
      <c r="M23" t="s">
        <v>1448</v>
      </c>
    </row>
    <row r="24" spans="1:16" s="11" customFormat="1" x14ac:dyDescent="0.25">
      <c r="C24" s="14"/>
      <c r="D24" s="14" t="s">
        <v>193</v>
      </c>
      <c r="E24" s="14" t="s">
        <v>193</v>
      </c>
      <c r="F24" s="11" t="s">
        <v>1451</v>
      </c>
      <c r="G24" s="11">
        <v>49</v>
      </c>
      <c r="H24" s="11">
        <v>868.97</v>
      </c>
      <c r="I24" s="15">
        <v>42579.68</v>
      </c>
      <c r="J24" s="11">
        <v>216</v>
      </c>
      <c r="K24" s="15">
        <v>179832.81</v>
      </c>
      <c r="M24" s="11" t="s">
        <v>1448</v>
      </c>
    </row>
    <row r="25" spans="1:16" x14ac:dyDescent="0.25">
      <c r="D25" s="4" t="s">
        <v>33</v>
      </c>
      <c r="E25" s="4" t="s">
        <v>33</v>
      </c>
      <c r="F25" t="s">
        <v>795</v>
      </c>
      <c r="G25">
        <v>-3</v>
      </c>
      <c r="H25">
        <v>832.56</v>
      </c>
      <c r="I25" s="9">
        <v>-2497.6799999999998</v>
      </c>
      <c r="J25">
        <v>213</v>
      </c>
      <c r="K25" s="9">
        <v>177335.13</v>
      </c>
      <c r="M25" t="s">
        <v>1448</v>
      </c>
    </row>
    <row r="26" spans="1:16" x14ac:dyDescent="0.25">
      <c r="D26" s="4" t="s">
        <v>107</v>
      </c>
      <c r="E26" s="4" t="s">
        <v>107</v>
      </c>
      <c r="F26" t="s">
        <v>796</v>
      </c>
      <c r="G26">
        <v>-5</v>
      </c>
      <c r="H26">
        <v>832.56</v>
      </c>
      <c r="I26" s="9">
        <v>-4162.8</v>
      </c>
      <c r="J26">
        <v>208</v>
      </c>
      <c r="K26" s="9">
        <v>173172.33</v>
      </c>
      <c r="M26" t="s">
        <v>1448</v>
      </c>
    </row>
    <row r="27" spans="1:16" x14ac:dyDescent="0.25">
      <c r="C27" s="4" t="s">
        <v>39</v>
      </c>
      <c r="H27">
        <v>0</v>
      </c>
      <c r="I27">
        <v>0</v>
      </c>
      <c r="J27">
        <v>50</v>
      </c>
      <c r="K27" s="9">
        <v>41093.75</v>
      </c>
      <c r="L27">
        <v>821.88</v>
      </c>
    </row>
    <row r="28" spans="1:16" x14ac:dyDescent="0.25">
      <c r="F28" t="s">
        <v>29</v>
      </c>
      <c r="H28">
        <v>0</v>
      </c>
      <c r="I28">
        <v>0</v>
      </c>
      <c r="J28">
        <v>0</v>
      </c>
      <c r="K28">
        <v>0</v>
      </c>
    </row>
    <row r="29" spans="1:16" x14ac:dyDescent="0.25">
      <c r="D29" s="4" t="s">
        <v>77</v>
      </c>
      <c r="E29" s="4" t="s">
        <v>77</v>
      </c>
      <c r="F29" t="s">
        <v>799</v>
      </c>
      <c r="G29">
        <v>-18</v>
      </c>
      <c r="H29">
        <v>781.7</v>
      </c>
      <c r="I29" s="9">
        <v>-14070.54</v>
      </c>
      <c r="J29">
        <v>9</v>
      </c>
      <c r="K29" s="9">
        <v>7035.27</v>
      </c>
      <c r="M29" t="s">
        <v>1448</v>
      </c>
    </row>
    <row r="30" spans="1:16" x14ac:dyDescent="0.25">
      <c r="D30" s="4" t="s">
        <v>77</v>
      </c>
      <c r="E30" s="4" t="s">
        <v>77</v>
      </c>
      <c r="F30" t="s">
        <v>797</v>
      </c>
      <c r="G30">
        <v>-2</v>
      </c>
      <c r="H30">
        <v>781.7</v>
      </c>
      <c r="I30" s="9">
        <v>-1563.39</v>
      </c>
      <c r="J30">
        <v>7</v>
      </c>
      <c r="K30" s="9">
        <v>5471.88</v>
      </c>
      <c r="M30" t="s">
        <v>1448</v>
      </c>
    </row>
    <row r="31" spans="1:16" x14ac:dyDescent="0.25">
      <c r="D31" s="4" t="s">
        <v>31</v>
      </c>
      <c r="E31" s="4" t="s">
        <v>31</v>
      </c>
      <c r="F31" t="s">
        <v>798</v>
      </c>
      <c r="G31">
        <v>-7</v>
      </c>
      <c r="H31">
        <v>781.7</v>
      </c>
      <c r="I31" s="9">
        <v>-5471.88</v>
      </c>
      <c r="J31">
        <v>0</v>
      </c>
      <c r="K31">
        <v>0</v>
      </c>
      <c r="M31" t="s">
        <v>1448</v>
      </c>
    </row>
    <row r="32" spans="1:16" s="11" customFormat="1" x14ac:dyDescent="0.25">
      <c r="C32" s="14"/>
      <c r="D32" s="14" t="s">
        <v>32</v>
      </c>
      <c r="E32" s="14" t="s">
        <v>32</v>
      </c>
      <c r="F32" s="11" t="s">
        <v>1452</v>
      </c>
      <c r="G32" s="11">
        <v>100</v>
      </c>
      <c r="H32" s="11">
        <v>821.88</v>
      </c>
      <c r="I32" s="15">
        <v>82187.5</v>
      </c>
      <c r="J32" s="11">
        <v>100</v>
      </c>
      <c r="K32" s="15">
        <v>82187.5</v>
      </c>
      <c r="M32" s="11" t="s">
        <v>1448</v>
      </c>
    </row>
    <row r="33" spans="9:9" x14ac:dyDescent="0.25">
      <c r="I33" s="9">
        <f>SUM(I21:I32)</f>
        <v>234254.02</v>
      </c>
    </row>
    <row r="34" spans="9:9" x14ac:dyDescent="0.25">
      <c r="I34" s="9">
        <f>SUM(I32,I24,I21:I22)</f>
        <v>263664.06</v>
      </c>
    </row>
    <row r="35" spans="9:9" x14ac:dyDescent="0.25">
      <c r="I35" s="20">
        <f>I33-I34</f>
        <v>-29410.040000000008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75"/>
  <sheetViews>
    <sheetView workbookViewId="0">
      <pane ySplit="7" topLeftCell="A356" activePane="bottomLeft" state="frozen"/>
      <selection pane="bottomLeft" activeCell="O311" sqref="A310:O311"/>
    </sheetView>
  </sheetViews>
  <sheetFormatPr defaultRowHeight="15" x14ac:dyDescent="0.25"/>
  <cols>
    <col min="1" max="1" width="25.140625" bestFit="1" customWidth="1"/>
    <col min="2" max="2" width="44.28515625" bestFit="1" customWidth="1"/>
    <col min="3" max="3" width="12.5703125" style="4" bestFit="1" customWidth="1"/>
    <col min="4" max="4" width="13.5703125" style="4" bestFit="1" customWidth="1"/>
    <col min="5" max="5" width="13.7109375" style="4" bestFit="1" customWidth="1"/>
    <col min="6" max="6" width="16" style="6" bestFit="1" customWidth="1"/>
    <col min="7" max="7" width="13.140625" style="6" bestFit="1" customWidth="1"/>
    <col min="8" max="8" width="17.85546875" bestFit="1" customWidth="1"/>
    <col min="9" max="9" width="13.42578125" style="4" bestFit="1" customWidth="1"/>
    <col min="10" max="10" width="14.85546875" bestFit="1" customWidth="1"/>
    <col min="11" max="11" width="16.85546875" bestFit="1" customWidth="1"/>
    <col min="12" max="12" width="16.7109375" bestFit="1" customWidth="1"/>
    <col min="13" max="13" width="7" bestFit="1" customWidth="1"/>
  </cols>
  <sheetData>
    <row r="3" spans="1:9" x14ac:dyDescent="0.25">
      <c r="A3" s="1" t="s">
        <v>13</v>
      </c>
    </row>
    <row r="4" spans="1:9" s="1" customFormat="1" x14ac:dyDescent="0.25">
      <c r="A4" s="1" t="s">
        <v>0</v>
      </c>
      <c r="B4" s="1" t="s">
        <v>1</v>
      </c>
      <c r="C4" s="3" t="s">
        <v>2</v>
      </c>
      <c r="D4" s="3" t="s">
        <v>3</v>
      </c>
      <c r="E4" s="3" t="s">
        <v>4</v>
      </c>
      <c r="F4" s="5"/>
      <c r="G4" s="12" t="s">
        <v>11</v>
      </c>
      <c r="H4" s="8">
        <v>43952</v>
      </c>
      <c r="I4" s="3"/>
    </row>
    <row r="5" spans="1:9" x14ac:dyDescent="0.25">
      <c r="A5" t="s">
        <v>622</v>
      </c>
      <c r="B5" t="s">
        <v>623</v>
      </c>
      <c r="C5" s="4">
        <v>982902.79</v>
      </c>
      <c r="D5" s="3">
        <v>892451.98</v>
      </c>
      <c r="E5" s="4">
        <v>90450.81</v>
      </c>
      <c r="G5" s="12" t="s">
        <v>12</v>
      </c>
      <c r="H5" s="16">
        <v>44012</v>
      </c>
    </row>
    <row r="7" spans="1:9" s="1" customFormat="1" x14ac:dyDescent="0.25">
      <c r="A7" s="5" t="s">
        <v>0</v>
      </c>
      <c r="B7" s="5" t="s">
        <v>1</v>
      </c>
      <c r="C7" s="3" t="s">
        <v>2</v>
      </c>
      <c r="D7" s="3" t="s">
        <v>3</v>
      </c>
      <c r="E7" s="3" t="s">
        <v>4</v>
      </c>
      <c r="F7" s="5" t="s">
        <v>6</v>
      </c>
      <c r="G7" s="5" t="s">
        <v>5</v>
      </c>
      <c r="I7" s="3"/>
    </row>
    <row r="8" spans="1:9" x14ac:dyDescent="0.25">
      <c r="A8" t="s">
        <v>622</v>
      </c>
      <c r="B8" t="s">
        <v>623</v>
      </c>
      <c r="C8" s="4">
        <v>883.93</v>
      </c>
      <c r="D8" s="4">
        <v>827.63</v>
      </c>
      <c r="E8" s="4">
        <v>56.3</v>
      </c>
      <c r="F8" s="6" t="s">
        <v>624</v>
      </c>
      <c r="G8" s="6" t="s">
        <v>10</v>
      </c>
    </row>
    <row r="9" spans="1:9" x14ac:dyDescent="0.25">
      <c r="A9" t="s">
        <v>622</v>
      </c>
      <c r="B9" t="s">
        <v>623</v>
      </c>
      <c r="C9" s="4">
        <v>1237.5</v>
      </c>
      <c r="D9" s="4">
        <v>1111.25</v>
      </c>
      <c r="E9" s="4">
        <v>126.25</v>
      </c>
      <c r="F9" s="6" t="s">
        <v>625</v>
      </c>
      <c r="G9" s="6" t="s">
        <v>10</v>
      </c>
    </row>
    <row r="10" spans="1:9" x14ac:dyDescent="0.25">
      <c r="A10" t="s">
        <v>622</v>
      </c>
      <c r="B10" t="s">
        <v>623</v>
      </c>
      <c r="C10" s="4">
        <v>1767.86</v>
      </c>
      <c r="D10" s="4">
        <v>1655.26</v>
      </c>
      <c r="E10" s="4">
        <v>112.6</v>
      </c>
      <c r="F10" s="6" t="s">
        <v>626</v>
      </c>
      <c r="G10" s="6" t="s">
        <v>10</v>
      </c>
    </row>
    <row r="11" spans="1:9" x14ac:dyDescent="0.25">
      <c r="A11" t="s">
        <v>622</v>
      </c>
      <c r="B11" t="s">
        <v>623</v>
      </c>
      <c r="C11" s="4">
        <v>1776.79</v>
      </c>
      <c r="D11" s="4">
        <v>1587.5</v>
      </c>
      <c r="E11" s="4">
        <v>189.29</v>
      </c>
      <c r="F11" s="6" t="s">
        <v>627</v>
      </c>
      <c r="G11" s="6" t="s">
        <v>10</v>
      </c>
    </row>
    <row r="12" spans="1:9" x14ac:dyDescent="0.25">
      <c r="A12" t="s">
        <v>622</v>
      </c>
      <c r="B12" t="s">
        <v>623</v>
      </c>
      <c r="C12" s="4">
        <v>1776.79</v>
      </c>
      <c r="D12" s="4">
        <v>1587.5</v>
      </c>
      <c r="E12" s="4">
        <v>189.29</v>
      </c>
      <c r="F12" s="6" t="s">
        <v>628</v>
      </c>
      <c r="G12" s="6" t="s">
        <v>10</v>
      </c>
    </row>
    <row r="13" spans="1:9" x14ac:dyDescent="0.25">
      <c r="A13" t="s">
        <v>622</v>
      </c>
      <c r="B13" t="s">
        <v>623</v>
      </c>
      <c r="C13" s="4">
        <v>1767.86</v>
      </c>
      <c r="D13" s="4">
        <v>1587.5</v>
      </c>
      <c r="E13" s="4">
        <v>180.36</v>
      </c>
      <c r="F13" s="6" t="s">
        <v>617</v>
      </c>
      <c r="G13" s="6" t="s">
        <v>10</v>
      </c>
    </row>
    <row r="14" spans="1:9" x14ac:dyDescent="0.25">
      <c r="A14" t="s">
        <v>622</v>
      </c>
      <c r="B14" t="s">
        <v>623</v>
      </c>
      <c r="C14" s="4">
        <v>3535.71</v>
      </c>
      <c r="D14" s="4">
        <v>3310.52</v>
      </c>
      <c r="E14" s="4">
        <v>225.19</v>
      </c>
      <c r="F14" s="6" t="s">
        <v>629</v>
      </c>
      <c r="G14" s="6" t="s">
        <v>10</v>
      </c>
    </row>
    <row r="15" spans="1:9" x14ac:dyDescent="0.25">
      <c r="A15" t="s">
        <v>622</v>
      </c>
      <c r="B15" t="s">
        <v>623</v>
      </c>
      <c r="C15" s="4">
        <v>3553.57</v>
      </c>
      <c r="D15" s="4">
        <v>3175.01</v>
      </c>
      <c r="E15" s="4">
        <v>378.56</v>
      </c>
      <c r="F15" s="6" t="s">
        <v>630</v>
      </c>
      <c r="G15" s="6" t="s">
        <v>10</v>
      </c>
    </row>
    <row r="16" spans="1:9" x14ac:dyDescent="0.25">
      <c r="A16" t="s">
        <v>622</v>
      </c>
      <c r="B16" t="s">
        <v>623</v>
      </c>
      <c r="C16" s="4">
        <v>3535.72</v>
      </c>
      <c r="D16" s="4">
        <v>3175.01</v>
      </c>
      <c r="E16" s="4">
        <v>360.71</v>
      </c>
      <c r="F16" s="6" t="s">
        <v>616</v>
      </c>
      <c r="G16" s="6" t="s">
        <v>10</v>
      </c>
    </row>
    <row r="17" spans="1:7" x14ac:dyDescent="0.25">
      <c r="A17" t="s">
        <v>622</v>
      </c>
      <c r="B17" t="s">
        <v>623</v>
      </c>
      <c r="C17" s="4">
        <v>4441.97</v>
      </c>
      <c r="D17" s="4">
        <v>3968.76</v>
      </c>
      <c r="E17" s="4">
        <v>473.21</v>
      </c>
      <c r="F17" s="6" t="s">
        <v>631</v>
      </c>
      <c r="G17" s="6" t="s">
        <v>10</v>
      </c>
    </row>
    <row r="18" spans="1:7" x14ac:dyDescent="0.25">
      <c r="A18" t="s">
        <v>622</v>
      </c>
      <c r="B18" t="s">
        <v>623</v>
      </c>
      <c r="C18" s="4">
        <v>4441.96</v>
      </c>
      <c r="D18" s="4">
        <v>3968.76</v>
      </c>
      <c r="E18" s="4">
        <v>473.2</v>
      </c>
      <c r="F18" s="6" t="s">
        <v>632</v>
      </c>
      <c r="G18" s="6" t="s">
        <v>10</v>
      </c>
    </row>
    <row r="19" spans="1:7" x14ac:dyDescent="0.25">
      <c r="A19" t="s">
        <v>622</v>
      </c>
      <c r="B19" t="s">
        <v>623</v>
      </c>
      <c r="C19" s="4">
        <v>5330.35</v>
      </c>
      <c r="D19" s="4">
        <v>4762.51</v>
      </c>
      <c r="E19" s="4">
        <v>567.84</v>
      </c>
      <c r="F19" s="6" t="s">
        <v>633</v>
      </c>
      <c r="G19" s="6" t="s">
        <v>10</v>
      </c>
    </row>
    <row r="20" spans="1:7" x14ac:dyDescent="0.25">
      <c r="A20" t="s">
        <v>622</v>
      </c>
      <c r="B20" t="s">
        <v>623</v>
      </c>
      <c r="C20" s="4">
        <v>5330.36</v>
      </c>
      <c r="D20" s="4">
        <v>4762.51</v>
      </c>
      <c r="E20" s="4">
        <v>567.85</v>
      </c>
      <c r="F20" s="6" t="s">
        <v>634</v>
      </c>
      <c r="G20" s="6" t="s">
        <v>10</v>
      </c>
    </row>
    <row r="21" spans="1:7" x14ac:dyDescent="0.25">
      <c r="A21" t="s">
        <v>622</v>
      </c>
      <c r="B21" t="s">
        <v>623</v>
      </c>
      <c r="C21" s="4">
        <v>7107.15</v>
      </c>
      <c r="D21" s="4">
        <v>6350.01</v>
      </c>
      <c r="E21" s="4">
        <v>757.14</v>
      </c>
      <c r="F21" s="6" t="s">
        <v>615</v>
      </c>
      <c r="G21" s="6" t="s">
        <v>10</v>
      </c>
    </row>
    <row r="22" spans="1:7" x14ac:dyDescent="0.25">
      <c r="A22" t="s">
        <v>622</v>
      </c>
      <c r="B22" t="s">
        <v>623</v>
      </c>
      <c r="C22" s="4">
        <v>8839.2900000000009</v>
      </c>
      <c r="D22" s="4">
        <v>8276.31</v>
      </c>
      <c r="E22" s="4">
        <v>562.98</v>
      </c>
      <c r="F22" s="6" t="s">
        <v>635</v>
      </c>
      <c r="G22" s="6" t="s">
        <v>10</v>
      </c>
    </row>
    <row r="23" spans="1:7" x14ac:dyDescent="0.25">
      <c r="A23" t="s">
        <v>622</v>
      </c>
      <c r="B23" t="s">
        <v>623</v>
      </c>
      <c r="C23" s="4">
        <v>8883.93</v>
      </c>
      <c r="D23" s="4">
        <v>7937.53</v>
      </c>
      <c r="E23" s="4">
        <v>946.4</v>
      </c>
      <c r="F23" s="6" t="s">
        <v>636</v>
      </c>
      <c r="G23" s="6" t="s">
        <v>10</v>
      </c>
    </row>
    <row r="24" spans="1:7" x14ac:dyDescent="0.25">
      <c r="A24" t="s">
        <v>622</v>
      </c>
      <c r="B24" t="s">
        <v>623</v>
      </c>
      <c r="C24" s="4">
        <v>9062.5</v>
      </c>
      <c r="D24" s="4">
        <v>7937.51</v>
      </c>
      <c r="E24" s="4">
        <v>1124.99</v>
      </c>
      <c r="F24" s="6" t="s">
        <v>637</v>
      </c>
      <c r="G24" s="6" t="s">
        <v>10</v>
      </c>
    </row>
    <row r="25" spans="1:7" x14ac:dyDescent="0.25">
      <c r="A25" t="s">
        <v>622</v>
      </c>
      <c r="B25" t="s">
        <v>623</v>
      </c>
      <c r="C25" s="4">
        <v>8883.93</v>
      </c>
      <c r="D25" s="4">
        <v>7937.51</v>
      </c>
      <c r="E25" s="4">
        <v>946.42</v>
      </c>
      <c r="F25" s="6" t="s">
        <v>638</v>
      </c>
      <c r="G25" s="6" t="s">
        <v>10</v>
      </c>
    </row>
    <row r="26" spans="1:7" x14ac:dyDescent="0.25">
      <c r="A26" t="s">
        <v>622</v>
      </c>
      <c r="B26" t="s">
        <v>623</v>
      </c>
      <c r="C26" s="4">
        <v>17678.57</v>
      </c>
      <c r="D26" s="4">
        <v>16548.04</v>
      </c>
      <c r="E26" s="4">
        <v>1130.53</v>
      </c>
      <c r="F26" s="6" t="s">
        <v>639</v>
      </c>
      <c r="G26" s="6" t="s">
        <v>10</v>
      </c>
    </row>
    <row r="27" spans="1:7" x14ac:dyDescent="0.25">
      <c r="A27" t="s">
        <v>622</v>
      </c>
      <c r="B27" t="s">
        <v>623</v>
      </c>
      <c r="C27" s="4">
        <v>17678.57</v>
      </c>
      <c r="D27" s="4">
        <v>15875.07</v>
      </c>
      <c r="E27" s="4">
        <v>1803.5</v>
      </c>
      <c r="F27" s="6" t="s">
        <v>640</v>
      </c>
      <c r="G27" s="6" t="s">
        <v>10</v>
      </c>
    </row>
    <row r="28" spans="1:7" x14ac:dyDescent="0.25">
      <c r="A28" t="s">
        <v>622</v>
      </c>
      <c r="B28" t="s">
        <v>623</v>
      </c>
      <c r="C28" s="4">
        <v>17767.86</v>
      </c>
      <c r="D28" s="4">
        <v>15875.07</v>
      </c>
      <c r="E28" s="4">
        <v>1892.79</v>
      </c>
      <c r="F28" s="6" t="s">
        <v>641</v>
      </c>
      <c r="G28" s="6" t="s">
        <v>10</v>
      </c>
    </row>
    <row r="29" spans="1:7" x14ac:dyDescent="0.25">
      <c r="A29" t="s">
        <v>622</v>
      </c>
      <c r="B29" t="s">
        <v>623</v>
      </c>
      <c r="C29" s="4">
        <v>17678.57</v>
      </c>
      <c r="D29" s="4">
        <v>15875.03</v>
      </c>
      <c r="E29" s="4">
        <v>1803.54</v>
      </c>
      <c r="F29" s="6" t="s">
        <v>642</v>
      </c>
      <c r="G29" s="6" t="s">
        <v>10</v>
      </c>
    </row>
    <row r="30" spans="1:7" x14ac:dyDescent="0.25">
      <c r="A30" t="s">
        <v>622</v>
      </c>
      <c r="B30" t="s">
        <v>623</v>
      </c>
      <c r="C30" s="4">
        <v>17767.86</v>
      </c>
      <c r="D30" s="4">
        <v>15875.03</v>
      </c>
      <c r="E30" s="4">
        <v>1892.83</v>
      </c>
      <c r="F30" s="6" t="s">
        <v>643</v>
      </c>
      <c r="G30" s="6" t="s">
        <v>10</v>
      </c>
    </row>
    <row r="31" spans="1:7" x14ac:dyDescent="0.25">
      <c r="A31" t="s">
        <v>622</v>
      </c>
      <c r="B31" t="s">
        <v>623</v>
      </c>
      <c r="C31" s="4">
        <v>17678.580000000002</v>
      </c>
      <c r="D31" s="4">
        <v>15875.03</v>
      </c>
      <c r="E31" s="4">
        <v>1803.55</v>
      </c>
      <c r="F31" s="6" t="s">
        <v>644</v>
      </c>
      <c r="G31" s="6" t="s">
        <v>10</v>
      </c>
    </row>
    <row r="32" spans="1:7" x14ac:dyDescent="0.25">
      <c r="A32" t="s">
        <v>622</v>
      </c>
      <c r="B32" t="s">
        <v>623</v>
      </c>
      <c r="C32" s="4">
        <v>17767.86</v>
      </c>
      <c r="D32" s="4">
        <v>15875.02</v>
      </c>
      <c r="E32" s="4">
        <v>1892.84</v>
      </c>
      <c r="F32" s="6" t="s">
        <v>645</v>
      </c>
      <c r="G32" s="6" t="s">
        <v>10</v>
      </c>
    </row>
    <row r="33" spans="1:7" x14ac:dyDescent="0.25">
      <c r="A33" t="s">
        <v>622</v>
      </c>
      <c r="B33" t="s">
        <v>623</v>
      </c>
      <c r="C33" s="4">
        <v>17767.86</v>
      </c>
      <c r="D33" s="4">
        <v>15875.03</v>
      </c>
      <c r="E33" s="4">
        <v>1892.83</v>
      </c>
      <c r="F33" s="6" t="s">
        <v>646</v>
      </c>
      <c r="G33" s="6" t="s">
        <v>10</v>
      </c>
    </row>
    <row r="34" spans="1:7" x14ac:dyDescent="0.25">
      <c r="A34" t="s">
        <v>622</v>
      </c>
      <c r="B34" t="s">
        <v>623</v>
      </c>
      <c r="C34" s="4">
        <v>26517.86</v>
      </c>
      <c r="D34" s="4">
        <v>24828.93</v>
      </c>
      <c r="E34" s="4">
        <v>1688.93</v>
      </c>
      <c r="F34" s="6" t="s">
        <v>647</v>
      </c>
      <c r="G34" s="6" t="s">
        <v>10</v>
      </c>
    </row>
    <row r="35" spans="1:7" x14ac:dyDescent="0.25">
      <c r="A35" t="s">
        <v>622</v>
      </c>
      <c r="B35" t="s">
        <v>623</v>
      </c>
      <c r="C35" s="4">
        <v>26651.79</v>
      </c>
      <c r="D35" s="4">
        <v>23812.54</v>
      </c>
      <c r="E35" s="4">
        <v>2839.25</v>
      </c>
      <c r="F35" s="6" t="s">
        <v>648</v>
      </c>
      <c r="G35" s="6" t="s">
        <v>10</v>
      </c>
    </row>
    <row r="36" spans="1:7" x14ac:dyDescent="0.25">
      <c r="A36" t="s">
        <v>622</v>
      </c>
      <c r="B36" t="s">
        <v>623</v>
      </c>
      <c r="C36" s="4">
        <v>35357.14</v>
      </c>
      <c r="D36" s="4">
        <v>33105.24</v>
      </c>
      <c r="E36" s="4">
        <v>2251.9</v>
      </c>
      <c r="F36" s="6" t="s">
        <v>649</v>
      </c>
      <c r="G36" s="6" t="s">
        <v>10</v>
      </c>
    </row>
    <row r="37" spans="1:7" x14ac:dyDescent="0.25">
      <c r="A37" t="s">
        <v>622</v>
      </c>
      <c r="B37" t="s">
        <v>623</v>
      </c>
      <c r="C37" s="4">
        <v>35357.14</v>
      </c>
      <c r="D37" s="4">
        <v>33096.089999999997</v>
      </c>
      <c r="E37" s="4">
        <v>2261.0500000000002</v>
      </c>
      <c r="F37" s="6" t="s">
        <v>650</v>
      </c>
      <c r="G37" s="6" t="s">
        <v>10</v>
      </c>
    </row>
    <row r="38" spans="1:7" x14ac:dyDescent="0.25">
      <c r="A38" t="s">
        <v>622</v>
      </c>
      <c r="B38" t="s">
        <v>623</v>
      </c>
      <c r="C38" s="4">
        <v>35357.14</v>
      </c>
      <c r="D38" s="4">
        <v>31750.06</v>
      </c>
      <c r="E38" s="4">
        <v>3607.08</v>
      </c>
      <c r="F38" s="6" t="s">
        <v>651</v>
      </c>
      <c r="G38" s="6" t="s">
        <v>10</v>
      </c>
    </row>
    <row r="39" spans="1:7" x14ac:dyDescent="0.25">
      <c r="A39" t="s">
        <v>622</v>
      </c>
      <c r="B39" t="s">
        <v>623</v>
      </c>
      <c r="C39" s="4">
        <v>44196.43</v>
      </c>
      <c r="D39" s="4">
        <v>41381.550000000003</v>
      </c>
      <c r="E39" s="4">
        <v>2814.88</v>
      </c>
      <c r="F39" s="6" t="s">
        <v>652</v>
      </c>
      <c r="G39" s="6" t="s">
        <v>10</v>
      </c>
    </row>
    <row r="40" spans="1:7" x14ac:dyDescent="0.25">
      <c r="A40" t="s">
        <v>622</v>
      </c>
      <c r="B40" t="s">
        <v>623</v>
      </c>
      <c r="C40" s="4">
        <v>53035.72</v>
      </c>
      <c r="D40" s="4">
        <v>49657.86</v>
      </c>
      <c r="E40" s="4">
        <v>3377.86</v>
      </c>
      <c r="F40" s="6" t="s">
        <v>483</v>
      </c>
      <c r="G40" s="6" t="s">
        <v>10</v>
      </c>
    </row>
    <row r="41" spans="1:7" x14ac:dyDescent="0.25">
      <c r="A41" t="s">
        <v>622</v>
      </c>
      <c r="B41" t="s">
        <v>623</v>
      </c>
      <c r="C41" s="4">
        <v>97232.14</v>
      </c>
      <c r="D41" s="4">
        <v>87312.66</v>
      </c>
      <c r="E41" s="4">
        <v>9919.48</v>
      </c>
      <c r="F41" s="6" t="s">
        <v>653</v>
      </c>
      <c r="G41" s="6" t="s">
        <v>10</v>
      </c>
    </row>
    <row r="42" spans="1:7" x14ac:dyDescent="0.25">
      <c r="A42" t="s">
        <v>622</v>
      </c>
      <c r="B42" t="s">
        <v>623</v>
      </c>
      <c r="C42" s="4">
        <v>176.79</v>
      </c>
      <c r="D42" s="4">
        <v>167.48</v>
      </c>
      <c r="E42" s="4">
        <v>9.31</v>
      </c>
      <c r="F42" s="6" t="s">
        <v>654</v>
      </c>
      <c r="G42" s="6" t="s">
        <v>9</v>
      </c>
    </row>
    <row r="43" spans="1:7" x14ac:dyDescent="0.25">
      <c r="A43" t="s">
        <v>622</v>
      </c>
      <c r="B43" t="s">
        <v>623</v>
      </c>
      <c r="C43" s="4">
        <v>176.79</v>
      </c>
      <c r="D43" s="4">
        <v>167.48</v>
      </c>
      <c r="E43" s="4">
        <v>9.31</v>
      </c>
      <c r="F43" s="6" t="s">
        <v>655</v>
      </c>
      <c r="G43" s="6" t="s">
        <v>9</v>
      </c>
    </row>
    <row r="44" spans="1:7" x14ac:dyDescent="0.25">
      <c r="A44" t="s">
        <v>622</v>
      </c>
      <c r="B44" t="s">
        <v>623</v>
      </c>
      <c r="C44" s="4">
        <v>176.79</v>
      </c>
      <c r="D44" s="4">
        <v>167.48</v>
      </c>
      <c r="E44" s="4">
        <v>9.31</v>
      </c>
      <c r="F44" s="6" t="s">
        <v>656</v>
      </c>
      <c r="G44" s="6" t="s">
        <v>9</v>
      </c>
    </row>
    <row r="45" spans="1:7" x14ac:dyDescent="0.25">
      <c r="A45" t="s">
        <v>622</v>
      </c>
      <c r="B45" t="s">
        <v>623</v>
      </c>
      <c r="C45" s="4">
        <v>176.79</v>
      </c>
      <c r="D45" s="4">
        <v>167.48</v>
      </c>
      <c r="E45" s="4">
        <v>9.31</v>
      </c>
      <c r="F45" s="6" t="s">
        <v>657</v>
      </c>
      <c r="G45" s="6" t="s">
        <v>9</v>
      </c>
    </row>
    <row r="46" spans="1:7" x14ac:dyDescent="0.25">
      <c r="A46" t="s">
        <v>622</v>
      </c>
      <c r="B46" t="s">
        <v>623</v>
      </c>
      <c r="C46" s="4">
        <v>176.79</v>
      </c>
      <c r="D46" s="4">
        <v>167.48</v>
      </c>
      <c r="E46" s="4">
        <v>9.31</v>
      </c>
      <c r="F46" s="6" t="s">
        <v>658</v>
      </c>
      <c r="G46" s="6" t="s">
        <v>9</v>
      </c>
    </row>
    <row r="47" spans="1:7" x14ac:dyDescent="0.25">
      <c r="A47" t="s">
        <v>622</v>
      </c>
      <c r="B47" t="s">
        <v>623</v>
      </c>
      <c r="C47" s="4">
        <v>176.79</v>
      </c>
      <c r="D47" s="4">
        <v>167.48</v>
      </c>
      <c r="E47" s="4">
        <v>9.31</v>
      </c>
      <c r="F47" s="6" t="s">
        <v>659</v>
      </c>
      <c r="G47" s="6" t="s">
        <v>9</v>
      </c>
    </row>
    <row r="48" spans="1:7" x14ac:dyDescent="0.25">
      <c r="A48" t="s">
        <v>622</v>
      </c>
      <c r="B48" t="s">
        <v>623</v>
      </c>
      <c r="C48" s="4">
        <v>176.79</v>
      </c>
      <c r="D48" s="4">
        <v>167.48</v>
      </c>
      <c r="E48" s="4">
        <v>9.31</v>
      </c>
      <c r="F48" s="6" t="s">
        <v>660</v>
      </c>
      <c r="G48" s="6" t="s">
        <v>9</v>
      </c>
    </row>
    <row r="49" spans="1:7" x14ac:dyDescent="0.25">
      <c r="A49" t="s">
        <v>622</v>
      </c>
      <c r="B49" t="s">
        <v>623</v>
      </c>
      <c r="C49" s="4">
        <v>177.68</v>
      </c>
      <c r="D49" s="4">
        <v>158.88</v>
      </c>
      <c r="E49" s="4">
        <v>18.8</v>
      </c>
      <c r="F49" s="6" t="s">
        <v>661</v>
      </c>
      <c r="G49" s="6" t="s">
        <v>9</v>
      </c>
    </row>
    <row r="50" spans="1:7" x14ac:dyDescent="0.25">
      <c r="A50" t="s">
        <v>622</v>
      </c>
      <c r="B50" t="s">
        <v>623</v>
      </c>
      <c r="C50" s="4">
        <v>177.68</v>
      </c>
      <c r="D50" s="4">
        <v>158.88</v>
      </c>
      <c r="E50" s="4">
        <v>18.8</v>
      </c>
      <c r="F50" s="6" t="s">
        <v>662</v>
      </c>
      <c r="G50" s="6" t="s">
        <v>9</v>
      </c>
    </row>
    <row r="51" spans="1:7" x14ac:dyDescent="0.25">
      <c r="A51" t="s">
        <v>622</v>
      </c>
      <c r="B51" t="s">
        <v>623</v>
      </c>
      <c r="C51" s="4">
        <v>177.68</v>
      </c>
      <c r="D51" s="4">
        <v>158.88</v>
      </c>
      <c r="E51" s="4">
        <v>18.8</v>
      </c>
      <c r="F51" s="6" t="s">
        <v>663</v>
      </c>
      <c r="G51" s="6" t="s">
        <v>9</v>
      </c>
    </row>
    <row r="52" spans="1:7" x14ac:dyDescent="0.25">
      <c r="A52" t="s">
        <v>622</v>
      </c>
      <c r="B52" t="s">
        <v>623</v>
      </c>
      <c r="C52" s="4">
        <v>175.89</v>
      </c>
      <c r="D52" s="4">
        <v>158.88</v>
      </c>
      <c r="E52" s="4">
        <v>17.010000000000002</v>
      </c>
      <c r="F52" s="6" t="s">
        <v>664</v>
      </c>
      <c r="G52" s="6" t="s">
        <v>9</v>
      </c>
    </row>
    <row r="53" spans="1:7" x14ac:dyDescent="0.25">
      <c r="A53" t="s">
        <v>622</v>
      </c>
      <c r="B53" t="s">
        <v>623</v>
      </c>
      <c r="C53" s="4">
        <v>177.67</v>
      </c>
      <c r="D53" s="4">
        <v>158.88</v>
      </c>
      <c r="E53" s="4">
        <v>18.79</v>
      </c>
      <c r="F53" s="6" t="s">
        <v>665</v>
      </c>
      <c r="G53" s="6" t="s">
        <v>9</v>
      </c>
    </row>
    <row r="54" spans="1:7" x14ac:dyDescent="0.25">
      <c r="A54" t="s">
        <v>622</v>
      </c>
      <c r="B54" t="s">
        <v>623</v>
      </c>
      <c r="C54" s="4">
        <v>177.68</v>
      </c>
      <c r="D54" s="4">
        <v>158.88</v>
      </c>
      <c r="E54" s="4">
        <v>18.8</v>
      </c>
      <c r="F54" s="6" t="s">
        <v>666</v>
      </c>
      <c r="G54" s="6" t="s">
        <v>9</v>
      </c>
    </row>
    <row r="55" spans="1:7" x14ac:dyDescent="0.25">
      <c r="A55" t="s">
        <v>622</v>
      </c>
      <c r="B55" t="s">
        <v>623</v>
      </c>
      <c r="C55" s="4">
        <v>177.68</v>
      </c>
      <c r="D55" s="4">
        <v>158.88</v>
      </c>
      <c r="E55" s="4">
        <v>18.8</v>
      </c>
      <c r="F55" s="6" t="s">
        <v>667</v>
      </c>
      <c r="G55" s="6" t="s">
        <v>9</v>
      </c>
    </row>
    <row r="56" spans="1:7" x14ac:dyDescent="0.25">
      <c r="A56" t="s">
        <v>622</v>
      </c>
      <c r="B56" t="s">
        <v>623</v>
      </c>
      <c r="C56" s="4">
        <v>177.68</v>
      </c>
      <c r="D56" s="4">
        <v>159.33000000000001</v>
      </c>
      <c r="E56" s="4">
        <v>18.350000000000001</v>
      </c>
      <c r="F56" s="6" t="s">
        <v>668</v>
      </c>
      <c r="G56" s="6" t="s">
        <v>9</v>
      </c>
    </row>
    <row r="57" spans="1:7" x14ac:dyDescent="0.25">
      <c r="A57" t="s">
        <v>622</v>
      </c>
      <c r="B57" t="s">
        <v>623</v>
      </c>
      <c r="C57" s="4">
        <v>177.68</v>
      </c>
      <c r="D57" s="4">
        <v>159.33000000000001</v>
      </c>
      <c r="E57" s="4">
        <v>18.350000000000001</v>
      </c>
      <c r="F57" s="6" t="s">
        <v>669</v>
      </c>
      <c r="G57" s="6" t="s">
        <v>9</v>
      </c>
    </row>
    <row r="58" spans="1:7" x14ac:dyDescent="0.25">
      <c r="A58" t="s">
        <v>622</v>
      </c>
      <c r="B58" t="s">
        <v>623</v>
      </c>
      <c r="C58" s="4">
        <v>353.57</v>
      </c>
      <c r="D58" s="4">
        <v>334.97</v>
      </c>
      <c r="E58" s="4">
        <v>18.600000000000001</v>
      </c>
      <c r="F58" s="6" t="s">
        <v>670</v>
      </c>
      <c r="G58" s="6" t="s">
        <v>9</v>
      </c>
    </row>
    <row r="59" spans="1:7" x14ac:dyDescent="0.25">
      <c r="A59" t="s">
        <v>622</v>
      </c>
      <c r="B59" t="s">
        <v>623</v>
      </c>
      <c r="C59" s="4">
        <v>353.57</v>
      </c>
      <c r="D59" s="4">
        <v>334.97</v>
      </c>
      <c r="E59" s="4">
        <v>18.600000000000001</v>
      </c>
      <c r="F59" s="6" t="s">
        <v>671</v>
      </c>
      <c r="G59" s="6" t="s">
        <v>9</v>
      </c>
    </row>
    <row r="60" spans="1:7" x14ac:dyDescent="0.25">
      <c r="A60" t="s">
        <v>622</v>
      </c>
      <c r="B60" t="s">
        <v>623</v>
      </c>
      <c r="C60" s="4">
        <v>355.36</v>
      </c>
      <c r="D60" s="4">
        <v>317.75</v>
      </c>
      <c r="E60" s="4">
        <v>37.61</v>
      </c>
      <c r="F60" s="6" t="s">
        <v>672</v>
      </c>
      <c r="G60" s="6" t="s">
        <v>9</v>
      </c>
    </row>
    <row r="61" spans="1:7" x14ac:dyDescent="0.25">
      <c r="A61" t="s">
        <v>622</v>
      </c>
      <c r="B61" t="s">
        <v>623</v>
      </c>
      <c r="C61" s="4">
        <v>355.36</v>
      </c>
      <c r="D61" s="4">
        <v>317.75</v>
      </c>
      <c r="E61" s="4">
        <v>37.61</v>
      </c>
      <c r="F61" s="6" t="s">
        <v>673</v>
      </c>
      <c r="G61" s="6" t="s">
        <v>9</v>
      </c>
    </row>
    <row r="62" spans="1:7" x14ac:dyDescent="0.25">
      <c r="A62" t="s">
        <v>622</v>
      </c>
      <c r="B62" t="s">
        <v>623</v>
      </c>
      <c r="C62" s="4">
        <v>355.36</v>
      </c>
      <c r="D62" s="4">
        <v>317.75</v>
      </c>
      <c r="E62" s="4">
        <v>37.61</v>
      </c>
      <c r="F62" s="6" t="s">
        <v>551</v>
      </c>
      <c r="G62" s="6" t="s">
        <v>9</v>
      </c>
    </row>
    <row r="63" spans="1:7" x14ac:dyDescent="0.25">
      <c r="A63" t="s">
        <v>622</v>
      </c>
      <c r="B63" t="s">
        <v>623</v>
      </c>
      <c r="C63" s="4">
        <v>355.36</v>
      </c>
      <c r="D63" s="4">
        <v>317.75</v>
      </c>
      <c r="E63" s="4">
        <v>37.61</v>
      </c>
      <c r="F63" s="6" t="s">
        <v>674</v>
      </c>
      <c r="G63" s="6" t="s">
        <v>9</v>
      </c>
    </row>
    <row r="64" spans="1:7" x14ac:dyDescent="0.25">
      <c r="A64" t="s">
        <v>622</v>
      </c>
      <c r="B64" t="s">
        <v>623</v>
      </c>
      <c r="C64" s="4">
        <v>355.36</v>
      </c>
      <c r="D64" s="4">
        <v>317.75</v>
      </c>
      <c r="E64" s="4">
        <v>37.61</v>
      </c>
      <c r="F64" s="6" t="s">
        <v>675</v>
      </c>
      <c r="G64" s="6" t="s">
        <v>9</v>
      </c>
    </row>
    <row r="65" spans="1:7" x14ac:dyDescent="0.25">
      <c r="A65" t="s">
        <v>622</v>
      </c>
      <c r="B65" t="s">
        <v>623</v>
      </c>
      <c r="C65" s="4">
        <v>355.36</v>
      </c>
      <c r="D65" s="4">
        <v>317.75</v>
      </c>
      <c r="E65" s="4">
        <v>37.61</v>
      </c>
      <c r="F65" s="6" t="s">
        <v>676</v>
      </c>
      <c r="G65" s="6" t="s">
        <v>9</v>
      </c>
    </row>
    <row r="66" spans="1:7" x14ac:dyDescent="0.25">
      <c r="A66" t="s">
        <v>622</v>
      </c>
      <c r="B66" t="s">
        <v>623</v>
      </c>
      <c r="C66" s="4">
        <v>355.36</v>
      </c>
      <c r="D66" s="4">
        <v>317.75</v>
      </c>
      <c r="E66" s="4">
        <v>37.61</v>
      </c>
      <c r="F66" s="6" t="s">
        <v>677</v>
      </c>
      <c r="G66" s="6" t="s">
        <v>9</v>
      </c>
    </row>
    <row r="67" spans="1:7" x14ac:dyDescent="0.25">
      <c r="A67" t="s">
        <v>622</v>
      </c>
      <c r="B67" t="s">
        <v>623</v>
      </c>
      <c r="C67" s="4">
        <v>355.36</v>
      </c>
      <c r="D67" s="4">
        <v>318.64999999999998</v>
      </c>
      <c r="E67" s="4">
        <v>36.71</v>
      </c>
      <c r="F67" s="6" t="s">
        <v>678</v>
      </c>
      <c r="G67" s="6" t="s">
        <v>9</v>
      </c>
    </row>
    <row r="68" spans="1:7" x14ac:dyDescent="0.25">
      <c r="A68" t="s">
        <v>622</v>
      </c>
      <c r="B68" t="s">
        <v>623</v>
      </c>
      <c r="C68" s="4">
        <v>533.04</v>
      </c>
      <c r="D68" s="4">
        <v>476.63</v>
      </c>
      <c r="E68" s="4">
        <v>56.41</v>
      </c>
      <c r="F68" s="6" t="s">
        <v>679</v>
      </c>
      <c r="G68" s="6" t="s">
        <v>9</v>
      </c>
    </row>
    <row r="69" spans="1:7" x14ac:dyDescent="0.25">
      <c r="A69" t="s">
        <v>622</v>
      </c>
      <c r="B69" t="s">
        <v>623</v>
      </c>
      <c r="C69" s="4">
        <v>533.04</v>
      </c>
      <c r="D69" s="4">
        <v>476.63</v>
      </c>
      <c r="E69" s="4">
        <v>56.41</v>
      </c>
      <c r="F69" s="6" t="s">
        <v>680</v>
      </c>
      <c r="G69" s="6" t="s">
        <v>9</v>
      </c>
    </row>
    <row r="70" spans="1:7" x14ac:dyDescent="0.25">
      <c r="A70" t="s">
        <v>622</v>
      </c>
      <c r="B70" t="s">
        <v>623</v>
      </c>
      <c r="C70" s="4">
        <v>533.04</v>
      </c>
      <c r="D70" s="4">
        <v>476.63</v>
      </c>
      <c r="E70" s="4">
        <v>56.41</v>
      </c>
      <c r="F70" s="6" t="s">
        <v>681</v>
      </c>
      <c r="G70" s="6" t="s">
        <v>9</v>
      </c>
    </row>
    <row r="71" spans="1:7" x14ac:dyDescent="0.25">
      <c r="A71" t="s">
        <v>622</v>
      </c>
      <c r="B71" t="s">
        <v>623</v>
      </c>
      <c r="C71" s="4">
        <v>533.04</v>
      </c>
      <c r="D71" s="4">
        <v>477.98</v>
      </c>
      <c r="E71" s="4">
        <v>55.06</v>
      </c>
      <c r="F71" s="6" t="s">
        <v>682</v>
      </c>
      <c r="G71" s="6" t="s">
        <v>9</v>
      </c>
    </row>
    <row r="72" spans="1:7" x14ac:dyDescent="0.25">
      <c r="A72" t="s">
        <v>622</v>
      </c>
      <c r="B72" t="s">
        <v>623</v>
      </c>
      <c r="C72" s="4">
        <v>707.14</v>
      </c>
      <c r="D72" s="4">
        <v>669.93</v>
      </c>
      <c r="E72" s="4">
        <v>37.21</v>
      </c>
      <c r="F72" s="6" t="s">
        <v>683</v>
      </c>
      <c r="G72" s="6" t="s">
        <v>9</v>
      </c>
    </row>
    <row r="73" spans="1:7" x14ac:dyDescent="0.25">
      <c r="A73" t="s">
        <v>622</v>
      </c>
      <c r="B73" t="s">
        <v>623</v>
      </c>
      <c r="C73" s="4">
        <v>710.71</v>
      </c>
      <c r="D73" s="4">
        <v>635.51</v>
      </c>
      <c r="E73" s="4">
        <v>75.2</v>
      </c>
      <c r="F73" s="6" t="s">
        <v>684</v>
      </c>
      <c r="G73" s="6" t="s">
        <v>9</v>
      </c>
    </row>
    <row r="74" spans="1:7" x14ac:dyDescent="0.25">
      <c r="A74" t="s">
        <v>622</v>
      </c>
      <c r="B74" t="s">
        <v>623</v>
      </c>
      <c r="C74" s="4">
        <v>710.71</v>
      </c>
      <c r="D74" s="4">
        <v>635.51</v>
      </c>
      <c r="E74" s="4">
        <v>75.2</v>
      </c>
      <c r="F74" s="6" t="s">
        <v>685</v>
      </c>
      <c r="G74" s="6" t="s">
        <v>9</v>
      </c>
    </row>
    <row r="75" spans="1:7" x14ac:dyDescent="0.25">
      <c r="A75" t="s">
        <v>622</v>
      </c>
      <c r="B75" t="s">
        <v>623</v>
      </c>
      <c r="C75" s="4">
        <v>710.71</v>
      </c>
      <c r="D75" s="4">
        <v>635.51</v>
      </c>
      <c r="E75" s="4">
        <v>75.2</v>
      </c>
      <c r="F75" s="6" t="s">
        <v>686</v>
      </c>
      <c r="G75" s="6" t="s">
        <v>9</v>
      </c>
    </row>
    <row r="76" spans="1:7" x14ac:dyDescent="0.25">
      <c r="A76" t="s">
        <v>622</v>
      </c>
      <c r="B76" t="s">
        <v>623</v>
      </c>
      <c r="C76" s="4">
        <v>710.71</v>
      </c>
      <c r="D76" s="4">
        <v>635.51</v>
      </c>
      <c r="E76" s="4">
        <v>75.2</v>
      </c>
      <c r="F76" s="6" t="s">
        <v>687</v>
      </c>
      <c r="G76" s="6" t="s">
        <v>9</v>
      </c>
    </row>
    <row r="77" spans="1:7" x14ac:dyDescent="0.25">
      <c r="A77" t="s">
        <v>622</v>
      </c>
      <c r="B77" t="s">
        <v>623</v>
      </c>
      <c r="C77" s="4">
        <v>710.71</v>
      </c>
      <c r="D77" s="4">
        <v>635.51</v>
      </c>
      <c r="E77" s="4">
        <v>75.2</v>
      </c>
      <c r="F77" s="6" t="s">
        <v>688</v>
      </c>
      <c r="G77" s="6" t="s">
        <v>9</v>
      </c>
    </row>
    <row r="78" spans="1:7" x14ac:dyDescent="0.25">
      <c r="A78" t="s">
        <v>622</v>
      </c>
      <c r="B78" t="s">
        <v>623</v>
      </c>
      <c r="C78" s="4">
        <v>710.71</v>
      </c>
      <c r="D78" s="4">
        <v>637.30999999999995</v>
      </c>
      <c r="E78" s="4">
        <v>73.400000000000006</v>
      </c>
      <c r="F78" s="6" t="s">
        <v>689</v>
      </c>
      <c r="G78" s="6" t="s">
        <v>9</v>
      </c>
    </row>
    <row r="79" spans="1:7" x14ac:dyDescent="0.25">
      <c r="A79" t="s">
        <v>622</v>
      </c>
      <c r="B79" t="s">
        <v>623</v>
      </c>
      <c r="C79" s="4">
        <v>883.93</v>
      </c>
      <c r="D79" s="4">
        <v>837.41</v>
      </c>
      <c r="E79" s="4">
        <v>46.52</v>
      </c>
      <c r="F79" s="6" t="s">
        <v>690</v>
      </c>
      <c r="G79" s="6" t="s">
        <v>9</v>
      </c>
    </row>
    <row r="80" spans="1:7" x14ac:dyDescent="0.25">
      <c r="A80" t="s">
        <v>622</v>
      </c>
      <c r="B80" t="s">
        <v>623</v>
      </c>
      <c r="C80" s="4">
        <v>883.93</v>
      </c>
      <c r="D80" s="4">
        <v>837.41</v>
      </c>
      <c r="E80" s="4">
        <v>46.52</v>
      </c>
      <c r="F80" s="6" t="s">
        <v>67</v>
      </c>
      <c r="G80" s="6" t="s">
        <v>9</v>
      </c>
    </row>
    <row r="81" spans="1:7" x14ac:dyDescent="0.25">
      <c r="A81" t="s">
        <v>622</v>
      </c>
      <c r="B81" t="s">
        <v>623</v>
      </c>
      <c r="C81" s="4">
        <v>883.93</v>
      </c>
      <c r="D81" s="4">
        <v>837.41</v>
      </c>
      <c r="E81" s="4">
        <v>46.52</v>
      </c>
      <c r="F81" s="6" t="s">
        <v>691</v>
      </c>
      <c r="G81" s="6" t="s">
        <v>9</v>
      </c>
    </row>
    <row r="82" spans="1:7" x14ac:dyDescent="0.25">
      <c r="A82" t="s">
        <v>622</v>
      </c>
      <c r="B82" t="s">
        <v>623</v>
      </c>
      <c r="C82" s="4">
        <v>883.93</v>
      </c>
      <c r="D82" s="4">
        <v>837.41</v>
      </c>
      <c r="E82" s="4">
        <v>46.52</v>
      </c>
      <c r="F82" s="6" t="s">
        <v>692</v>
      </c>
      <c r="G82" s="6" t="s">
        <v>9</v>
      </c>
    </row>
    <row r="83" spans="1:7" x14ac:dyDescent="0.25">
      <c r="A83" t="s">
        <v>622</v>
      </c>
      <c r="B83" t="s">
        <v>623</v>
      </c>
      <c r="C83" s="4">
        <v>883.93</v>
      </c>
      <c r="D83" s="4">
        <v>837.41</v>
      </c>
      <c r="E83" s="4">
        <v>46.52</v>
      </c>
      <c r="F83" s="6" t="s">
        <v>693</v>
      </c>
      <c r="G83" s="6" t="s">
        <v>9</v>
      </c>
    </row>
    <row r="84" spans="1:7" x14ac:dyDescent="0.25">
      <c r="A84" t="s">
        <v>622</v>
      </c>
      <c r="B84" t="s">
        <v>623</v>
      </c>
      <c r="C84" s="4">
        <v>888.39</v>
      </c>
      <c r="D84" s="4">
        <v>794.38</v>
      </c>
      <c r="E84" s="4">
        <v>94.01</v>
      </c>
      <c r="F84" s="6" t="s">
        <v>694</v>
      </c>
      <c r="G84" s="6" t="s">
        <v>9</v>
      </c>
    </row>
    <row r="85" spans="1:7" x14ac:dyDescent="0.25">
      <c r="A85" t="s">
        <v>622</v>
      </c>
      <c r="B85" t="s">
        <v>623</v>
      </c>
      <c r="C85" s="4">
        <v>888.39</v>
      </c>
      <c r="D85" s="4">
        <v>794.38</v>
      </c>
      <c r="E85" s="4">
        <v>94.01</v>
      </c>
      <c r="F85" s="6" t="s">
        <v>695</v>
      </c>
      <c r="G85" s="6" t="s">
        <v>9</v>
      </c>
    </row>
    <row r="86" spans="1:7" x14ac:dyDescent="0.25">
      <c r="A86" t="s">
        <v>622</v>
      </c>
      <c r="B86" t="s">
        <v>623</v>
      </c>
      <c r="C86" s="4">
        <v>888.39</v>
      </c>
      <c r="D86" s="4">
        <v>794.38</v>
      </c>
      <c r="E86" s="4">
        <v>94.01</v>
      </c>
      <c r="F86" s="6" t="s">
        <v>696</v>
      </c>
      <c r="G86" s="6" t="s">
        <v>9</v>
      </c>
    </row>
    <row r="87" spans="1:7" x14ac:dyDescent="0.25">
      <c r="A87" t="s">
        <v>622</v>
      </c>
      <c r="B87" t="s">
        <v>623</v>
      </c>
      <c r="C87" s="4">
        <v>888.39</v>
      </c>
      <c r="D87" s="4">
        <v>794.38</v>
      </c>
      <c r="E87" s="4">
        <v>94.01</v>
      </c>
      <c r="F87" s="6" t="s">
        <v>697</v>
      </c>
      <c r="G87" s="6" t="s">
        <v>9</v>
      </c>
    </row>
    <row r="88" spans="1:7" x14ac:dyDescent="0.25">
      <c r="A88" t="s">
        <v>622</v>
      </c>
      <c r="B88" t="s">
        <v>623</v>
      </c>
      <c r="C88" s="4">
        <v>888.39</v>
      </c>
      <c r="D88" s="4">
        <v>794.38</v>
      </c>
      <c r="E88" s="4">
        <v>94.01</v>
      </c>
      <c r="F88" s="6" t="s">
        <v>553</v>
      </c>
      <c r="G88" s="6" t="s">
        <v>9</v>
      </c>
    </row>
    <row r="89" spans="1:7" x14ac:dyDescent="0.25">
      <c r="A89" t="s">
        <v>622</v>
      </c>
      <c r="B89" t="s">
        <v>623</v>
      </c>
      <c r="C89" s="4">
        <v>888.39</v>
      </c>
      <c r="D89" s="4">
        <v>794.38</v>
      </c>
      <c r="E89" s="4">
        <v>94.01</v>
      </c>
      <c r="F89" s="6" t="s">
        <v>698</v>
      </c>
      <c r="G89" s="6" t="s">
        <v>9</v>
      </c>
    </row>
    <row r="90" spans="1:7" x14ac:dyDescent="0.25">
      <c r="A90" t="s">
        <v>622</v>
      </c>
      <c r="B90" t="s">
        <v>623</v>
      </c>
      <c r="C90" s="4">
        <v>888.39</v>
      </c>
      <c r="D90" s="4">
        <v>794.38</v>
      </c>
      <c r="E90" s="4">
        <v>94.01</v>
      </c>
      <c r="F90" s="6" t="s">
        <v>699</v>
      </c>
      <c r="G90" s="6" t="s">
        <v>9</v>
      </c>
    </row>
    <row r="91" spans="1:7" x14ac:dyDescent="0.25">
      <c r="A91" t="s">
        <v>622</v>
      </c>
      <c r="B91" t="s">
        <v>623</v>
      </c>
      <c r="C91" s="4">
        <v>888.39</v>
      </c>
      <c r="D91" s="4">
        <v>794.38</v>
      </c>
      <c r="E91" s="4">
        <v>94.01</v>
      </c>
      <c r="F91" s="6" t="s">
        <v>555</v>
      </c>
      <c r="G91" s="6" t="s">
        <v>9</v>
      </c>
    </row>
    <row r="92" spans="1:7" x14ac:dyDescent="0.25">
      <c r="A92" t="s">
        <v>622</v>
      </c>
      <c r="B92" t="s">
        <v>623</v>
      </c>
      <c r="C92" s="4">
        <v>888.39</v>
      </c>
      <c r="D92" s="4">
        <v>794.38</v>
      </c>
      <c r="E92" s="4">
        <v>94.01</v>
      </c>
      <c r="F92" s="6" t="s">
        <v>700</v>
      </c>
      <c r="G92" s="6" t="s">
        <v>9</v>
      </c>
    </row>
    <row r="93" spans="1:7" x14ac:dyDescent="0.25">
      <c r="A93" t="s">
        <v>622</v>
      </c>
      <c r="B93" t="s">
        <v>623</v>
      </c>
      <c r="C93" s="4">
        <v>888.39</v>
      </c>
      <c r="D93" s="4">
        <v>794.38</v>
      </c>
      <c r="E93" s="4">
        <v>94.01</v>
      </c>
      <c r="F93" s="6" t="s">
        <v>701</v>
      </c>
      <c r="G93" s="6" t="s">
        <v>9</v>
      </c>
    </row>
    <row r="94" spans="1:7" x14ac:dyDescent="0.25">
      <c r="A94" t="s">
        <v>622</v>
      </c>
      <c r="B94" t="s">
        <v>623</v>
      </c>
      <c r="C94" s="4">
        <v>888.39</v>
      </c>
      <c r="D94" s="4">
        <v>796.64</v>
      </c>
      <c r="E94" s="4">
        <v>91.75</v>
      </c>
      <c r="F94" s="6" t="s">
        <v>702</v>
      </c>
      <c r="G94" s="6" t="s">
        <v>9</v>
      </c>
    </row>
    <row r="95" spans="1:7" x14ac:dyDescent="0.25">
      <c r="A95" t="s">
        <v>622</v>
      </c>
      <c r="B95" t="s">
        <v>623</v>
      </c>
      <c r="C95" s="4">
        <v>888.39</v>
      </c>
      <c r="D95" s="4">
        <v>796.64</v>
      </c>
      <c r="E95" s="4">
        <v>91.75</v>
      </c>
      <c r="F95" s="6" t="s">
        <v>703</v>
      </c>
      <c r="G95" s="6" t="s">
        <v>9</v>
      </c>
    </row>
    <row r="96" spans="1:7" x14ac:dyDescent="0.25">
      <c r="A96" t="s">
        <v>622</v>
      </c>
      <c r="B96" t="s">
        <v>623</v>
      </c>
      <c r="C96" s="4">
        <v>888.39</v>
      </c>
      <c r="D96" s="4">
        <v>796.64</v>
      </c>
      <c r="E96" s="4">
        <v>91.75</v>
      </c>
      <c r="F96" s="6" t="s">
        <v>704</v>
      </c>
      <c r="G96" s="6" t="s">
        <v>9</v>
      </c>
    </row>
    <row r="97" spans="1:7" x14ac:dyDescent="0.25">
      <c r="A97" t="s">
        <v>622</v>
      </c>
      <c r="B97" t="s">
        <v>623</v>
      </c>
      <c r="C97" s="4">
        <v>1066.07</v>
      </c>
      <c r="D97" s="4">
        <v>953.26</v>
      </c>
      <c r="E97" s="4">
        <v>112.81</v>
      </c>
      <c r="F97" s="6" t="s">
        <v>705</v>
      </c>
      <c r="G97" s="6" t="s">
        <v>9</v>
      </c>
    </row>
    <row r="98" spans="1:7" x14ac:dyDescent="0.25">
      <c r="A98" t="s">
        <v>622</v>
      </c>
      <c r="B98" t="s">
        <v>623</v>
      </c>
      <c r="C98" s="4">
        <v>1066.07</v>
      </c>
      <c r="D98" s="4">
        <v>953.26</v>
      </c>
      <c r="E98" s="4">
        <v>112.81</v>
      </c>
      <c r="F98" s="6" t="s">
        <v>706</v>
      </c>
      <c r="G98" s="6" t="s">
        <v>9</v>
      </c>
    </row>
    <row r="99" spans="1:7" x14ac:dyDescent="0.25">
      <c r="A99" t="s">
        <v>622</v>
      </c>
      <c r="B99" t="s">
        <v>623</v>
      </c>
      <c r="C99" s="4">
        <v>1066.07</v>
      </c>
      <c r="D99" s="4">
        <v>953.26</v>
      </c>
      <c r="E99" s="4">
        <v>112.81</v>
      </c>
      <c r="F99" s="6" t="s">
        <v>707</v>
      </c>
      <c r="G99" s="6" t="s">
        <v>9</v>
      </c>
    </row>
    <row r="100" spans="1:7" x14ac:dyDescent="0.25">
      <c r="A100" t="s">
        <v>622</v>
      </c>
      <c r="B100" t="s">
        <v>623</v>
      </c>
      <c r="C100" s="4">
        <v>1066.07</v>
      </c>
      <c r="D100" s="4">
        <v>953.26</v>
      </c>
      <c r="E100" s="4">
        <v>112.81</v>
      </c>
      <c r="F100" s="6" t="s">
        <v>708</v>
      </c>
      <c r="G100" s="6" t="s">
        <v>9</v>
      </c>
    </row>
    <row r="101" spans="1:7" x14ac:dyDescent="0.25">
      <c r="A101" t="s">
        <v>622</v>
      </c>
      <c r="B101" t="s">
        <v>623</v>
      </c>
      <c r="C101" s="4">
        <v>1243.75</v>
      </c>
      <c r="D101" s="4">
        <v>1112.1400000000001</v>
      </c>
      <c r="E101" s="4">
        <v>131.61000000000001</v>
      </c>
      <c r="F101" s="6" t="s">
        <v>709</v>
      </c>
      <c r="G101" s="6" t="s">
        <v>9</v>
      </c>
    </row>
    <row r="102" spans="1:7" x14ac:dyDescent="0.25">
      <c r="A102" t="s">
        <v>622</v>
      </c>
      <c r="B102" t="s">
        <v>623</v>
      </c>
      <c r="C102" s="4">
        <v>1243.75</v>
      </c>
      <c r="D102" s="4">
        <v>1112.1400000000001</v>
      </c>
      <c r="E102" s="4">
        <v>131.61000000000001</v>
      </c>
      <c r="F102" s="6" t="s">
        <v>710</v>
      </c>
      <c r="G102" s="6" t="s">
        <v>9</v>
      </c>
    </row>
    <row r="103" spans="1:7" x14ac:dyDescent="0.25">
      <c r="A103" t="s">
        <v>622</v>
      </c>
      <c r="B103" t="s">
        <v>623</v>
      </c>
      <c r="C103" s="4">
        <v>1243.75</v>
      </c>
      <c r="D103" s="4">
        <v>1115.29</v>
      </c>
      <c r="E103" s="4">
        <v>128.46</v>
      </c>
      <c r="F103" s="6" t="s">
        <v>711</v>
      </c>
      <c r="G103" s="6" t="s">
        <v>9</v>
      </c>
    </row>
    <row r="104" spans="1:7" x14ac:dyDescent="0.25">
      <c r="A104" t="s">
        <v>622</v>
      </c>
      <c r="B104" t="s">
        <v>623</v>
      </c>
      <c r="C104" s="4">
        <v>1243.75</v>
      </c>
      <c r="D104" s="4">
        <v>1115.29</v>
      </c>
      <c r="E104" s="4">
        <v>128.46</v>
      </c>
      <c r="F104" s="6" t="s">
        <v>712</v>
      </c>
      <c r="G104" s="6" t="s">
        <v>9</v>
      </c>
    </row>
    <row r="105" spans="1:7" x14ac:dyDescent="0.25">
      <c r="A105" t="s">
        <v>622</v>
      </c>
      <c r="B105" t="s">
        <v>623</v>
      </c>
      <c r="C105" s="4">
        <v>1243.75</v>
      </c>
      <c r="D105" s="4">
        <v>1115.29</v>
      </c>
      <c r="E105" s="4">
        <v>128.46</v>
      </c>
      <c r="F105" s="6" t="s">
        <v>713</v>
      </c>
      <c r="G105" s="6" t="s">
        <v>9</v>
      </c>
    </row>
    <row r="106" spans="1:7" x14ac:dyDescent="0.25">
      <c r="A106" t="s">
        <v>622</v>
      </c>
      <c r="B106" t="s">
        <v>623</v>
      </c>
      <c r="C106" s="4">
        <v>1243.75</v>
      </c>
      <c r="D106" s="4">
        <v>1115.29</v>
      </c>
      <c r="E106" s="4">
        <v>128.46</v>
      </c>
      <c r="F106" s="6" t="s">
        <v>714</v>
      </c>
      <c r="G106" s="6" t="s">
        <v>9</v>
      </c>
    </row>
    <row r="107" spans="1:7" x14ac:dyDescent="0.25">
      <c r="A107" t="s">
        <v>622</v>
      </c>
      <c r="B107" t="s">
        <v>623</v>
      </c>
      <c r="C107" s="4">
        <v>1421.43</v>
      </c>
      <c r="D107" s="4">
        <v>1271.02</v>
      </c>
      <c r="E107" s="4">
        <v>150.41</v>
      </c>
      <c r="F107" s="6" t="s">
        <v>554</v>
      </c>
      <c r="G107" s="6" t="s">
        <v>9</v>
      </c>
    </row>
    <row r="108" spans="1:7" x14ac:dyDescent="0.25">
      <c r="A108" t="s">
        <v>622</v>
      </c>
      <c r="B108" t="s">
        <v>623</v>
      </c>
      <c r="C108" s="4">
        <v>1767.86</v>
      </c>
      <c r="D108" s="4">
        <v>1674.82</v>
      </c>
      <c r="E108" s="4">
        <v>93.04</v>
      </c>
      <c r="F108" s="6" t="s">
        <v>715</v>
      </c>
      <c r="G108" s="6" t="s">
        <v>9</v>
      </c>
    </row>
    <row r="109" spans="1:7" x14ac:dyDescent="0.25">
      <c r="A109" t="s">
        <v>622</v>
      </c>
      <c r="B109" t="s">
        <v>623</v>
      </c>
      <c r="C109" s="4">
        <v>1767.86</v>
      </c>
      <c r="D109" s="4">
        <v>1674.83</v>
      </c>
      <c r="E109" s="4">
        <v>93.03</v>
      </c>
      <c r="F109" s="6" t="s">
        <v>716</v>
      </c>
      <c r="G109" s="6" t="s">
        <v>9</v>
      </c>
    </row>
    <row r="110" spans="1:7" x14ac:dyDescent="0.25">
      <c r="A110" t="s">
        <v>622</v>
      </c>
      <c r="B110" t="s">
        <v>623</v>
      </c>
      <c r="C110" s="4">
        <v>1767.86</v>
      </c>
      <c r="D110" s="4">
        <v>1674.82</v>
      </c>
      <c r="E110" s="4">
        <v>93.04</v>
      </c>
      <c r="F110" s="6" t="s">
        <v>717</v>
      </c>
      <c r="G110" s="6" t="s">
        <v>9</v>
      </c>
    </row>
    <row r="111" spans="1:7" x14ac:dyDescent="0.25">
      <c r="A111" t="s">
        <v>622</v>
      </c>
      <c r="B111" t="s">
        <v>623</v>
      </c>
      <c r="C111" s="4">
        <v>1767.86</v>
      </c>
      <c r="D111" s="4">
        <v>1674.83</v>
      </c>
      <c r="E111" s="4">
        <v>93.03</v>
      </c>
      <c r="F111" s="6" t="s">
        <v>718</v>
      </c>
      <c r="G111" s="6" t="s">
        <v>9</v>
      </c>
    </row>
    <row r="112" spans="1:7" x14ac:dyDescent="0.25">
      <c r="A112" t="s">
        <v>622</v>
      </c>
      <c r="B112" t="s">
        <v>623</v>
      </c>
      <c r="C112" s="4">
        <v>1767.86</v>
      </c>
      <c r="D112" s="4">
        <v>1674.83</v>
      </c>
      <c r="E112" s="4">
        <v>93.03</v>
      </c>
      <c r="F112" s="6" t="s">
        <v>719</v>
      </c>
      <c r="G112" s="6" t="s">
        <v>9</v>
      </c>
    </row>
    <row r="113" spans="1:7" x14ac:dyDescent="0.25">
      <c r="A113" t="s">
        <v>622</v>
      </c>
      <c r="B113" t="s">
        <v>623</v>
      </c>
      <c r="C113" s="4">
        <v>1767.85</v>
      </c>
      <c r="D113" s="4">
        <v>1674.83</v>
      </c>
      <c r="E113" s="4">
        <v>93.02</v>
      </c>
      <c r="F113" s="6" t="s">
        <v>720</v>
      </c>
      <c r="G113" s="6" t="s">
        <v>9</v>
      </c>
    </row>
    <row r="114" spans="1:7" x14ac:dyDescent="0.25">
      <c r="A114" t="s">
        <v>622</v>
      </c>
      <c r="B114" t="s">
        <v>623</v>
      </c>
      <c r="C114" s="4">
        <v>1767.86</v>
      </c>
      <c r="D114" s="4">
        <v>1674.82</v>
      </c>
      <c r="E114" s="4">
        <v>93.04</v>
      </c>
      <c r="F114" s="6" t="s">
        <v>721</v>
      </c>
      <c r="G114" s="6" t="s">
        <v>9</v>
      </c>
    </row>
    <row r="115" spans="1:7" x14ac:dyDescent="0.25">
      <c r="A115" t="s">
        <v>622</v>
      </c>
      <c r="B115" t="s">
        <v>623</v>
      </c>
      <c r="C115" s="4">
        <v>1767.86</v>
      </c>
      <c r="D115" s="4">
        <v>1674.83</v>
      </c>
      <c r="E115" s="4">
        <v>93.03</v>
      </c>
      <c r="F115" s="6" t="s">
        <v>722</v>
      </c>
      <c r="G115" s="6" t="s">
        <v>9</v>
      </c>
    </row>
    <row r="116" spans="1:7" x14ac:dyDescent="0.25">
      <c r="A116" t="s">
        <v>622</v>
      </c>
      <c r="B116" t="s">
        <v>623</v>
      </c>
      <c r="C116" s="4">
        <v>1776.79</v>
      </c>
      <c r="D116" s="4">
        <v>1588.77</v>
      </c>
      <c r="E116" s="4">
        <v>188.02</v>
      </c>
      <c r="F116" s="6" t="s">
        <v>723</v>
      </c>
      <c r="G116" s="6" t="s">
        <v>9</v>
      </c>
    </row>
    <row r="117" spans="1:7" x14ac:dyDescent="0.25">
      <c r="A117" t="s">
        <v>622</v>
      </c>
      <c r="B117" t="s">
        <v>623</v>
      </c>
      <c r="C117" s="4">
        <v>1776.79</v>
      </c>
      <c r="D117" s="4">
        <v>1588.77</v>
      </c>
      <c r="E117" s="4">
        <v>188.02</v>
      </c>
      <c r="F117" s="6" t="s">
        <v>724</v>
      </c>
      <c r="G117" s="6" t="s">
        <v>9</v>
      </c>
    </row>
    <row r="118" spans="1:7" x14ac:dyDescent="0.25">
      <c r="A118" t="s">
        <v>622</v>
      </c>
      <c r="B118" t="s">
        <v>623</v>
      </c>
      <c r="C118" s="4">
        <v>1758.93</v>
      </c>
      <c r="D118" s="4">
        <v>1588.77</v>
      </c>
      <c r="E118" s="4">
        <v>170.16</v>
      </c>
      <c r="F118" s="6" t="s">
        <v>549</v>
      </c>
      <c r="G118" s="6" t="s">
        <v>9</v>
      </c>
    </row>
    <row r="119" spans="1:7" x14ac:dyDescent="0.25">
      <c r="A119" t="s">
        <v>622</v>
      </c>
      <c r="B119" t="s">
        <v>623</v>
      </c>
      <c r="C119" s="4">
        <v>1776.79</v>
      </c>
      <c r="D119" s="4">
        <v>1588.77</v>
      </c>
      <c r="E119" s="4">
        <v>188.02</v>
      </c>
      <c r="F119" s="6" t="s">
        <v>725</v>
      </c>
      <c r="G119" s="6" t="s">
        <v>9</v>
      </c>
    </row>
    <row r="120" spans="1:7" x14ac:dyDescent="0.25">
      <c r="A120" t="s">
        <v>622</v>
      </c>
      <c r="B120" t="s">
        <v>623</v>
      </c>
      <c r="C120" s="4">
        <v>1776.79</v>
      </c>
      <c r="D120" s="4">
        <v>1588.77</v>
      </c>
      <c r="E120" s="4">
        <v>188.02</v>
      </c>
      <c r="F120" s="6" t="s">
        <v>726</v>
      </c>
      <c r="G120" s="6" t="s">
        <v>9</v>
      </c>
    </row>
    <row r="121" spans="1:7" x14ac:dyDescent="0.25">
      <c r="A121" t="s">
        <v>622</v>
      </c>
      <c r="B121" t="s">
        <v>623</v>
      </c>
      <c r="C121" s="4">
        <v>1750</v>
      </c>
      <c r="D121" s="4">
        <v>1588.77</v>
      </c>
      <c r="E121" s="4">
        <v>161.22999999999999</v>
      </c>
      <c r="F121" s="6" t="s">
        <v>552</v>
      </c>
      <c r="G121" s="6" t="s">
        <v>9</v>
      </c>
    </row>
    <row r="122" spans="1:7" x14ac:dyDescent="0.25">
      <c r="A122" t="s">
        <v>622</v>
      </c>
      <c r="B122" t="s">
        <v>623</v>
      </c>
      <c r="C122" s="4">
        <v>1776.79</v>
      </c>
      <c r="D122" s="4">
        <v>1588.77</v>
      </c>
      <c r="E122" s="4">
        <v>188.02</v>
      </c>
      <c r="F122" s="6" t="s">
        <v>727</v>
      </c>
      <c r="G122" s="6" t="s">
        <v>9</v>
      </c>
    </row>
    <row r="123" spans="1:7" x14ac:dyDescent="0.25">
      <c r="A123" t="s">
        <v>622</v>
      </c>
      <c r="B123" t="s">
        <v>623</v>
      </c>
      <c r="C123" s="4">
        <v>1776.79</v>
      </c>
      <c r="D123" s="4">
        <v>1588.77</v>
      </c>
      <c r="E123" s="4">
        <v>188.02</v>
      </c>
      <c r="F123" s="6" t="s">
        <v>728</v>
      </c>
      <c r="G123" s="6" t="s">
        <v>9</v>
      </c>
    </row>
    <row r="124" spans="1:7" x14ac:dyDescent="0.25">
      <c r="A124" t="s">
        <v>622</v>
      </c>
      <c r="B124" t="s">
        <v>623</v>
      </c>
      <c r="C124" s="4">
        <v>1776.79</v>
      </c>
      <c r="D124" s="4">
        <v>1588.77</v>
      </c>
      <c r="E124" s="4">
        <v>188.02</v>
      </c>
      <c r="F124" s="6" t="s">
        <v>729</v>
      </c>
      <c r="G124" s="6" t="s">
        <v>9</v>
      </c>
    </row>
    <row r="125" spans="1:7" x14ac:dyDescent="0.25">
      <c r="A125" t="s">
        <v>622</v>
      </c>
      <c r="B125" t="s">
        <v>623</v>
      </c>
      <c r="C125" s="4">
        <v>1776.79</v>
      </c>
      <c r="D125" s="4">
        <v>1588.77</v>
      </c>
      <c r="E125" s="4">
        <v>188.02</v>
      </c>
      <c r="F125" s="6" t="s">
        <v>730</v>
      </c>
      <c r="G125" s="6" t="s">
        <v>9</v>
      </c>
    </row>
    <row r="126" spans="1:7" x14ac:dyDescent="0.25">
      <c r="A126" t="s">
        <v>622</v>
      </c>
      <c r="B126" t="s">
        <v>623</v>
      </c>
      <c r="C126" s="4">
        <v>1776.79</v>
      </c>
      <c r="D126" s="4">
        <v>1588.77</v>
      </c>
      <c r="E126" s="4">
        <v>188.02</v>
      </c>
      <c r="F126" s="6" t="s">
        <v>556</v>
      </c>
      <c r="G126" s="6" t="s">
        <v>9</v>
      </c>
    </row>
    <row r="127" spans="1:7" x14ac:dyDescent="0.25">
      <c r="A127" t="s">
        <v>622</v>
      </c>
      <c r="B127" t="s">
        <v>623</v>
      </c>
      <c r="C127" s="4">
        <v>1776.79</v>
      </c>
      <c r="D127" s="4">
        <v>1593.27</v>
      </c>
      <c r="E127" s="4">
        <v>183.52</v>
      </c>
      <c r="F127" s="6" t="s">
        <v>731</v>
      </c>
      <c r="G127" s="6" t="s">
        <v>9</v>
      </c>
    </row>
    <row r="128" spans="1:7" x14ac:dyDescent="0.25">
      <c r="A128" t="s">
        <v>622</v>
      </c>
      <c r="B128" t="s">
        <v>623</v>
      </c>
      <c r="C128" s="4">
        <v>1776.78</v>
      </c>
      <c r="D128" s="4">
        <v>1593.27</v>
      </c>
      <c r="E128" s="4">
        <v>183.51</v>
      </c>
      <c r="F128" s="6" t="s">
        <v>732</v>
      </c>
      <c r="G128" s="6" t="s">
        <v>9</v>
      </c>
    </row>
    <row r="129" spans="1:7" x14ac:dyDescent="0.25">
      <c r="A129" t="s">
        <v>622</v>
      </c>
      <c r="B129" t="s">
        <v>623</v>
      </c>
      <c r="C129" s="4">
        <v>1954.46</v>
      </c>
      <c r="D129" s="4">
        <v>1747.65</v>
      </c>
      <c r="E129" s="4">
        <v>206.81</v>
      </c>
      <c r="F129" s="6" t="s">
        <v>733</v>
      </c>
      <c r="G129" s="6" t="s">
        <v>9</v>
      </c>
    </row>
    <row r="130" spans="1:7" x14ac:dyDescent="0.25">
      <c r="A130" t="s">
        <v>622</v>
      </c>
      <c r="B130" t="s">
        <v>623</v>
      </c>
      <c r="C130" s="4">
        <v>2132.14</v>
      </c>
      <c r="D130" s="4">
        <v>1911.93</v>
      </c>
      <c r="E130" s="4">
        <v>220.21</v>
      </c>
      <c r="F130" s="6" t="s">
        <v>734</v>
      </c>
      <c r="G130" s="6" t="s">
        <v>9</v>
      </c>
    </row>
    <row r="131" spans="1:7" x14ac:dyDescent="0.25">
      <c r="A131" t="s">
        <v>622</v>
      </c>
      <c r="B131" t="s">
        <v>623</v>
      </c>
      <c r="C131" s="4">
        <v>2651.79</v>
      </c>
      <c r="D131" s="4">
        <v>2512.2399999999998</v>
      </c>
      <c r="E131" s="4">
        <v>139.55000000000001</v>
      </c>
      <c r="F131" s="6" t="s">
        <v>735</v>
      </c>
      <c r="G131" s="6" t="s">
        <v>9</v>
      </c>
    </row>
    <row r="132" spans="1:7" x14ac:dyDescent="0.25">
      <c r="A132" t="s">
        <v>622</v>
      </c>
      <c r="B132" t="s">
        <v>623</v>
      </c>
      <c r="C132" s="4">
        <v>2665.18</v>
      </c>
      <c r="D132" s="4">
        <v>2383.15</v>
      </c>
      <c r="E132" s="4">
        <v>282.02999999999997</v>
      </c>
      <c r="F132" s="6" t="s">
        <v>736</v>
      </c>
      <c r="G132" s="6" t="s">
        <v>9</v>
      </c>
    </row>
    <row r="133" spans="1:7" x14ac:dyDescent="0.25">
      <c r="A133" t="s">
        <v>622</v>
      </c>
      <c r="B133" t="s">
        <v>623</v>
      </c>
      <c r="C133" s="4">
        <v>2665.18</v>
      </c>
      <c r="D133" s="4">
        <v>2383.15</v>
      </c>
      <c r="E133" s="4">
        <v>282.02999999999997</v>
      </c>
      <c r="F133" s="6" t="s">
        <v>550</v>
      </c>
      <c r="G133" s="6" t="s">
        <v>9</v>
      </c>
    </row>
    <row r="134" spans="1:7" x14ac:dyDescent="0.25">
      <c r="A134" t="s">
        <v>622</v>
      </c>
      <c r="B134" t="s">
        <v>623</v>
      </c>
      <c r="C134" s="4">
        <v>2665.18</v>
      </c>
      <c r="D134" s="4">
        <v>2383.15</v>
      </c>
      <c r="E134" s="4">
        <v>282.02999999999997</v>
      </c>
      <c r="F134" s="6" t="s">
        <v>737</v>
      </c>
      <c r="G134" s="6" t="s">
        <v>9</v>
      </c>
    </row>
    <row r="135" spans="1:7" x14ac:dyDescent="0.25">
      <c r="A135" t="s">
        <v>622</v>
      </c>
      <c r="B135" t="s">
        <v>623</v>
      </c>
      <c r="C135" s="4">
        <v>2665.18</v>
      </c>
      <c r="D135" s="4">
        <v>2383.15</v>
      </c>
      <c r="E135" s="4">
        <v>282.02999999999997</v>
      </c>
      <c r="F135" s="6" t="s">
        <v>738</v>
      </c>
      <c r="G135" s="6" t="s">
        <v>9</v>
      </c>
    </row>
    <row r="136" spans="1:7" x14ac:dyDescent="0.25">
      <c r="A136" t="s">
        <v>622</v>
      </c>
      <c r="B136" t="s">
        <v>623</v>
      </c>
      <c r="C136" s="4">
        <v>2665.18</v>
      </c>
      <c r="D136" s="4">
        <v>2389.91</v>
      </c>
      <c r="E136" s="4">
        <v>275.27</v>
      </c>
      <c r="F136" s="6" t="s">
        <v>739</v>
      </c>
      <c r="G136" s="6" t="s">
        <v>9</v>
      </c>
    </row>
    <row r="137" spans="1:7" x14ac:dyDescent="0.25">
      <c r="A137" t="s">
        <v>622</v>
      </c>
      <c r="B137" t="s">
        <v>623</v>
      </c>
      <c r="C137" s="4">
        <v>3005.36</v>
      </c>
      <c r="D137" s="4">
        <v>2847.2</v>
      </c>
      <c r="E137" s="4">
        <v>158.16</v>
      </c>
      <c r="F137" s="6" t="s">
        <v>740</v>
      </c>
      <c r="G137" s="6" t="s">
        <v>9</v>
      </c>
    </row>
    <row r="138" spans="1:7" x14ac:dyDescent="0.25">
      <c r="A138" t="s">
        <v>622</v>
      </c>
      <c r="B138" t="s">
        <v>623</v>
      </c>
      <c r="C138" s="4">
        <v>3535.71</v>
      </c>
      <c r="D138" s="4">
        <v>3349.65</v>
      </c>
      <c r="E138" s="4">
        <v>186.06</v>
      </c>
      <c r="F138" s="6" t="s">
        <v>741</v>
      </c>
      <c r="G138" s="6" t="s">
        <v>9</v>
      </c>
    </row>
    <row r="139" spans="1:7" x14ac:dyDescent="0.25">
      <c r="A139" t="s">
        <v>622</v>
      </c>
      <c r="B139" t="s">
        <v>623</v>
      </c>
      <c r="C139" s="4">
        <v>3535.71</v>
      </c>
      <c r="D139" s="4">
        <v>3349.65</v>
      </c>
      <c r="E139" s="4">
        <v>186.06</v>
      </c>
      <c r="F139" s="6" t="s">
        <v>742</v>
      </c>
      <c r="G139" s="6" t="s">
        <v>9</v>
      </c>
    </row>
    <row r="140" spans="1:7" x14ac:dyDescent="0.25">
      <c r="A140" t="s">
        <v>622</v>
      </c>
      <c r="B140" t="s">
        <v>623</v>
      </c>
      <c r="C140" s="4">
        <v>3553.57</v>
      </c>
      <c r="D140" s="4">
        <v>3177.54</v>
      </c>
      <c r="E140" s="4">
        <v>376.03</v>
      </c>
      <c r="F140" s="6" t="s">
        <v>743</v>
      </c>
      <c r="G140" s="6" t="s">
        <v>9</v>
      </c>
    </row>
    <row r="141" spans="1:7" x14ac:dyDescent="0.25">
      <c r="A141" t="s">
        <v>622</v>
      </c>
      <c r="B141" t="s">
        <v>623</v>
      </c>
      <c r="C141" s="4">
        <v>3553.57</v>
      </c>
      <c r="D141" s="4">
        <v>3177.54</v>
      </c>
      <c r="E141" s="4">
        <v>376.03</v>
      </c>
      <c r="F141" s="6" t="s">
        <v>744</v>
      </c>
      <c r="G141" s="6" t="s">
        <v>9</v>
      </c>
    </row>
    <row r="142" spans="1:7" x14ac:dyDescent="0.25">
      <c r="A142" t="s">
        <v>622</v>
      </c>
      <c r="B142" t="s">
        <v>623</v>
      </c>
      <c r="C142" s="4">
        <v>3553.57</v>
      </c>
      <c r="D142" s="4">
        <v>3177.54</v>
      </c>
      <c r="E142" s="4">
        <v>376.03</v>
      </c>
      <c r="F142" s="6" t="s">
        <v>745</v>
      </c>
      <c r="G142" s="6" t="s">
        <v>9</v>
      </c>
    </row>
    <row r="143" spans="1:7" x14ac:dyDescent="0.25">
      <c r="A143" t="s">
        <v>622</v>
      </c>
      <c r="B143" t="s">
        <v>623</v>
      </c>
      <c r="C143" s="4">
        <v>3553.57</v>
      </c>
      <c r="D143" s="4">
        <v>3177.54</v>
      </c>
      <c r="E143" s="4">
        <v>376.03</v>
      </c>
      <c r="F143" s="6" t="s">
        <v>746</v>
      </c>
      <c r="G143" s="6" t="s">
        <v>9</v>
      </c>
    </row>
    <row r="144" spans="1:7" x14ac:dyDescent="0.25">
      <c r="A144" t="s">
        <v>622</v>
      </c>
      <c r="B144" t="s">
        <v>623</v>
      </c>
      <c r="C144" s="4">
        <v>3553.57</v>
      </c>
      <c r="D144" s="4">
        <v>3186.55</v>
      </c>
      <c r="E144" s="4">
        <v>367.02</v>
      </c>
      <c r="F144" s="6" t="s">
        <v>747</v>
      </c>
      <c r="G144" s="6" t="s">
        <v>9</v>
      </c>
    </row>
    <row r="145" spans="1:7" x14ac:dyDescent="0.25">
      <c r="A145" t="s">
        <v>622</v>
      </c>
      <c r="B145" t="s">
        <v>623</v>
      </c>
      <c r="C145" s="4">
        <v>3553.57</v>
      </c>
      <c r="D145" s="4">
        <v>3186.55</v>
      </c>
      <c r="E145" s="4">
        <v>367.02</v>
      </c>
      <c r="F145" s="6" t="s">
        <v>748</v>
      </c>
      <c r="G145" s="6" t="s">
        <v>9</v>
      </c>
    </row>
    <row r="146" spans="1:7" x14ac:dyDescent="0.25">
      <c r="A146" t="s">
        <v>622</v>
      </c>
      <c r="B146" t="s">
        <v>623</v>
      </c>
      <c r="C146" s="4">
        <v>5303.57</v>
      </c>
      <c r="D146" s="4">
        <v>5024.47</v>
      </c>
      <c r="E146" s="4">
        <v>279.10000000000002</v>
      </c>
      <c r="F146" s="6" t="s">
        <v>749</v>
      </c>
      <c r="G146" s="6" t="s">
        <v>9</v>
      </c>
    </row>
    <row r="147" spans="1:7" x14ac:dyDescent="0.25">
      <c r="A147" t="s">
        <v>622</v>
      </c>
      <c r="B147" t="s">
        <v>623</v>
      </c>
      <c r="C147" s="4">
        <v>5330.36</v>
      </c>
      <c r="D147" s="4">
        <v>4766.3100000000004</v>
      </c>
      <c r="E147" s="4">
        <v>564.04999999999995</v>
      </c>
      <c r="F147" s="6" t="s">
        <v>750</v>
      </c>
      <c r="G147" s="6" t="s">
        <v>9</v>
      </c>
    </row>
    <row r="148" spans="1:7" x14ac:dyDescent="0.25">
      <c r="A148" t="s">
        <v>622</v>
      </c>
      <c r="B148" t="s">
        <v>623</v>
      </c>
      <c r="C148" s="4">
        <v>7071.42</v>
      </c>
      <c r="D148" s="4">
        <v>6699.31</v>
      </c>
      <c r="E148" s="4">
        <v>372.11</v>
      </c>
      <c r="F148" s="6" t="s">
        <v>751</v>
      </c>
      <c r="G148" s="6" t="s">
        <v>9</v>
      </c>
    </row>
    <row r="149" spans="1:7" x14ac:dyDescent="0.25">
      <c r="A149" t="s">
        <v>622</v>
      </c>
      <c r="B149" t="s">
        <v>623</v>
      </c>
      <c r="C149" s="4">
        <v>7107.14</v>
      </c>
      <c r="D149" s="4">
        <v>6355.08</v>
      </c>
      <c r="E149" s="4">
        <v>752.06</v>
      </c>
      <c r="F149" s="6" t="s">
        <v>752</v>
      </c>
      <c r="G149" s="6" t="s">
        <v>9</v>
      </c>
    </row>
    <row r="150" spans="1:7" x14ac:dyDescent="0.25">
      <c r="A150" t="s">
        <v>622</v>
      </c>
      <c r="B150" t="s">
        <v>623</v>
      </c>
      <c r="C150" s="4">
        <v>8883.93</v>
      </c>
      <c r="D150" s="4">
        <v>7943.84</v>
      </c>
      <c r="E150" s="4">
        <v>940.09</v>
      </c>
      <c r="F150" s="6" t="s">
        <v>753</v>
      </c>
      <c r="G150" s="6" t="s">
        <v>9</v>
      </c>
    </row>
    <row r="151" spans="1:7" x14ac:dyDescent="0.25">
      <c r="A151" t="s">
        <v>622</v>
      </c>
      <c r="B151" t="s">
        <v>623</v>
      </c>
      <c r="C151" s="4">
        <v>8883.93</v>
      </c>
      <c r="D151" s="4">
        <v>7966.37</v>
      </c>
      <c r="E151" s="4">
        <v>917.56</v>
      </c>
      <c r="F151" s="6" t="s">
        <v>754</v>
      </c>
      <c r="G151" s="6" t="s">
        <v>9</v>
      </c>
    </row>
    <row r="152" spans="1:7" x14ac:dyDescent="0.25">
      <c r="A152" t="s">
        <v>622</v>
      </c>
      <c r="B152" t="s">
        <v>623</v>
      </c>
      <c r="C152" s="4">
        <v>9772.33</v>
      </c>
      <c r="D152" s="4">
        <v>8738.23</v>
      </c>
      <c r="E152" s="4">
        <v>1034.0999999999999</v>
      </c>
      <c r="F152" s="6" t="s">
        <v>755</v>
      </c>
      <c r="G152" s="6" t="s">
        <v>9</v>
      </c>
    </row>
    <row r="153" spans="1:7" x14ac:dyDescent="0.25">
      <c r="A153" t="s">
        <v>622</v>
      </c>
      <c r="B153" t="s">
        <v>623</v>
      </c>
      <c r="C153" s="4">
        <v>12375.01</v>
      </c>
      <c r="D153" s="4">
        <v>11723.77</v>
      </c>
      <c r="E153" s="4">
        <v>651.24</v>
      </c>
      <c r="F153" s="6" t="s">
        <v>756</v>
      </c>
      <c r="G153" s="6" t="s">
        <v>9</v>
      </c>
    </row>
    <row r="154" spans="1:7" x14ac:dyDescent="0.25">
      <c r="A154" t="s">
        <v>622</v>
      </c>
      <c r="B154" t="s">
        <v>623</v>
      </c>
      <c r="C154" s="4">
        <v>17589.28</v>
      </c>
      <c r="D154" s="4">
        <v>15932.73</v>
      </c>
      <c r="E154" s="4">
        <v>1656.55</v>
      </c>
      <c r="F154" s="6" t="s">
        <v>757</v>
      </c>
      <c r="G154" s="6" t="s">
        <v>9</v>
      </c>
    </row>
    <row r="155" spans="1:7" x14ac:dyDescent="0.25">
      <c r="A155" t="s">
        <v>622</v>
      </c>
      <c r="B155" t="s">
        <v>623</v>
      </c>
      <c r="C155" s="4">
        <v>17767.86</v>
      </c>
      <c r="D155" s="4">
        <v>15932.74</v>
      </c>
      <c r="E155" s="4">
        <v>1835.12</v>
      </c>
      <c r="F155" s="6" t="s">
        <v>758</v>
      </c>
      <c r="G155" s="6" t="s">
        <v>9</v>
      </c>
    </row>
    <row r="156" spans="1:7" x14ac:dyDescent="0.25">
      <c r="A156" t="s">
        <v>622</v>
      </c>
      <c r="B156" t="s">
        <v>623</v>
      </c>
      <c r="C156" s="4">
        <v>17678.57</v>
      </c>
      <c r="D156" s="4">
        <v>15932.73</v>
      </c>
      <c r="E156" s="4">
        <v>1745.84</v>
      </c>
      <c r="F156" s="6" t="s">
        <v>759</v>
      </c>
      <c r="G156" s="6" t="s">
        <v>9</v>
      </c>
    </row>
    <row r="157" spans="1:7" x14ac:dyDescent="0.25">
      <c r="A157" t="s">
        <v>622</v>
      </c>
      <c r="B157" t="s">
        <v>623</v>
      </c>
      <c r="C157" s="4">
        <v>35714.29</v>
      </c>
      <c r="D157" s="4">
        <v>31775.38</v>
      </c>
      <c r="E157" s="4">
        <v>3938.91</v>
      </c>
      <c r="F157" s="6" t="s">
        <v>760</v>
      </c>
      <c r="G157" s="6" t="s">
        <v>9</v>
      </c>
    </row>
    <row r="158" spans="1:7" x14ac:dyDescent="0.25">
      <c r="A158" t="s">
        <v>622</v>
      </c>
      <c r="B158" t="s">
        <v>623</v>
      </c>
      <c r="C158" s="4">
        <v>35535.72</v>
      </c>
      <c r="D158" s="4">
        <v>31528.14</v>
      </c>
      <c r="E158" s="4">
        <v>4007.58</v>
      </c>
      <c r="F158" s="6" t="s">
        <v>761</v>
      </c>
      <c r="G158" s="6" t="s">
        <v>9</v>
      </c>
    </row>
    <row r="159" spans="1:7" x14ac:dyDescent="0.25">
      <c r="A159" t="s">
        <v>622</v>
      </c>
      <c r="B159" t="s">
        <v>623</v>
      </c>
      <c r="C159" s="4">
        <v>35535.71</v>
      </c>
      <c r="D159" s="4">
        <v>31528.14</v>
      </c>
      <c r="E159" s="4">
        <v>4007.57</v>
      </c>
      <c r="F159" s="6" t="s">
        <v>762</v>
      </c>
      <c r="G159" s="6" t="s">
        <v>9</v>
      </c>
    </row>
    <row r="160" spans="1:7" x14ac:dyDescent="0.25">
      <c r="A160" t="s">
        <v>622</v>
      </c>
      <c r="B160" t="s">
        <v>623</v>
      </c>
      <c r="C160" s="4">
        <v>35089.279999999999</v>
      </c>
      <c r="D160" s="4">
        <v>31865.47</v>
      </c>
      <c r="E160" s="4">
        <v>3223.81</v>
      </c>
      <c r="F160" s="6" t="s">
        <v>763</v>
      </c>
      <c r="G160" s="6" t="s">
        <v>9</v>
      </c>
    </row>
    <row r="161" spans="1:7" x14ac:dyDescent="0.25">
      <c r="A161" t="s">
        <v>622</v>
      </c>
      <c r="B161" t="s">
        <v>623</v>
      </c>
      <c r="C161" s="4">
        <v>176.78</v>
      </c>
      <c r="D161" s="4">
        <v>159.33000000000001</v>
      </c>
      <c r="E161" s="4">
        <v>17.45</v>
      </c>
      <c r="F161" s="6" t="s">
        <v>764</v>
      </c>
      <c r="G161" s="6" t="s">
        <v>9</v>
      </c>
    </row>
    <row r="162" spans="1:7" x14ac:dyDescent="0.25">
      <c r="A162" t="s">
        <v>622</v>
      </c>
      <c r="B162" t="s">
        <v>623</v>
      </c>
      <c r="C162" s="4">
        <v>176.79</v>
      </c>
      <c r="D162" s="4">
        <v>159.33000000000001</v>
      </c>
      <c r="E162" s="4">
        <v>17.46</v>
      </c>
      <c r="F162" s="6" t="s">
        <v>765</v>
      </c>
      <c r="G162" s="6" t="s">
        <v>9</v>
      </c>
    </row>
    <row r="163" spans="1:7" x14ac:dyDescent="0.25">
      <c r="A163" t="s">
        <v>622</v>
      </c>
      <c r="B163" t="s">
        <v>623</v>
      </c>
      <c r="C163" s="4">
        <v>177.68</v>
      </c>
      <c r="D163" s="4">
        <v>159.33000000000001</v>
      </c>
      <c r="E163" s="4">
        <v>18.350000000000001</v>
      </c>
      <c r="F163" s="6" t="s">
        <v>766</v>
      </c>
      <c r="G163" s="6" t="s">
        <v>9</v>
      </c>
    </row>
    <row r="164" spans="1:7" x14ac:dyDescent="0.25">
      <c r="A164" t="s">
        <v>622</v>
      </c>
      <c r="B164" t="s">
        <v>623</v>
      </c>
      <c r="C164" s="4">
        <v>177.68</v>
      </c>
      <c r="D164" s="4">
        <v>159.33000000000001</v>
      </c>
      <c r="E164" s="4">
        <v>18.350000000000001</v>
      </c>
      <c r="F164" s="6" t="s">
        <v>767</v>
      </c>
      <c r="G164" s="6" t="s">
        <v>9</v>
      </c>
    </row>
    <row r="165" spans="1:7" x14ac:dyDescent="0.25">
      <c r="A165" t="s">
        <v>622</v>
      </c>
      <c r="B165" t="s">
        <v>623</v>
      </c>
      <c r="C165" s="4">
        <v>177.68</v>
      </c>
      <c r="D165" s="4">
        <v>159.33000000000001</v>
      </c>
      <c r="E165" s="4">
        <v>18.350000000000001</v>
      </c>
      <c r="F165" s="6" t="s">
        <v>768</v>
      </c>
      <c r="G165" s="6" t="s">
        <v>9</v>
      </c>
    </row>
    <row r="166" spans="1:7" x14ac:dyDescent="0.25">
      <c r="A166" t="s">
        <v>622</v>
      </c>
      <c r="B166" t="s">
        <v>623</v>
      </c>
      <c r="C166" s="4">
        <v>353.58</v>
      </c>
      <c r="D166" s="4">
        <v>330.9</v>
      </c>
      <c r="E166" s="4">
        <v>22.68</v>
      </c>
      <c r="F166" s="6" t="s">
        <v>769</v>
      </c>
      <c r="G166" s="6" t="s">
        <v>9</v>
      </c>
    </row>
    <row r="167" spans="1:7" x14ac:dyDescent="0.25">
      <c r="A167" t="s">
        <v>622</v>
      </c>
      <c r="B167" t="s">
        <v>623</v>
      </c>
      <c r="C167" s="4">
        <v>533.04</v>
      </c>
      <c r="D167" s="4">
        <v>477.98</v>
      </c>
      <c r="E167" s="4">
        <v>55.06</v>
      </c>
      <c r="F167" s="6" t="s">
        <v>770</v>
      </c>
      <c r="G167" s="6" t="s">
        <v>9</v>
      </c>
    </row>
    <row r="168" spans="1:7" x14ac:dyDescent="0.25">
      <c r="A168" t="s">
        <v>622</v>
      </c>
      <c r="B168" t="s">
        <v>623</v>
      </c>
      <c r="C168" s="4">
        <v>883.93</v>
      </c>
      <c r="D168" s="4">
        <v>796.64</v>
      </c>
      <c r="E168" s="4">
        <v>87.29</v>
      </c>
      <c r="F168" s="6" t="s">
        <v>771</v>
      </c>
      <c r="G168" s="6" t="s">
        <v>9</v>
      </c>
    </row>
    <row r="169" spans="1:7" x14ac:dyDescent="0.25">
      <c r="A169" t="s">
        <v>622</v>
      </c>
      <c r="B169" t="s">
        <v>623</v>
      </c>
      <c r="C169" s="4">
        <v>883.93</v>
      </c>
      <c r="D169" s="4">
        <v>796.64</v>
      </c>
      <c r="E169" s="4">
        <v>87.29</v>
      </c>
      <c r="F169" s="6" t="s">
        <v>772</v>
      </c>
      <c r="G169" s="6" t="s">
        <v>9</v>
      </c>
    </row>
    <row r="170" spans="1:7" x14ac:dyDescent="0.25">
      <c r="A170" t="s">
        <v>622</v>
      </c>
      <c r="B170" t="s">
        <v>623</v>
      </c>
      <c r="C170" s="4">
        <v>888.39</v>
      </c>
      <c r="D170" s="4">
        <v>796.64</v>
      </c>
      <c r="E170" s="4">
        <v>91.75</v>
      </c>
      <c r="F170" s="6" t="s">
        <v>773</v>
      </c>
      <c r="G170" s="6" t="s">
        <v>9</v>
      </c>
    </row>
    <row r="171" spans="1:7" x14ac:dyDescent="0.25">
      <c r="A171" t="s">
        <v>622</v>
      </c>
      <c r="B171" t="s">
        <v>623</v>
      </c>
      <c r="C171" s="4">
        <v>888.39</v>
      </c>
      <c r="D171" s="4">
        <v>796.64</v>
      </c>
      <c r="E171" s="4">
        <v>91.75</v>
      </c>
      <c r="F171" s="6" t="s">
        <v>774</v>
      </c>
      <c r="G171" s="6" t="s">
        <v>9</v>
      </c>
    </row>
    <row r="172" spans="1:7" x14ac:dyDescent="0.25">
      <c r="A172" t="s">
        <v>622</v>
      </c>
      <c r="B172" t="s">
        <v>623</v>
      </c>
      <c r="C172" s="4">
        <v>1060.72</v>
      </c>
      <c r="D172" s="4">
        <v>955.96</v>
      </c>
      <c r="E172" s="4">
        <v>104.76</v>
      </c>
      <c r="F172" s="6" t="s">
        <v>775</v>
      </c>
      <c r="G172" s="6" t="s">
        <v>9</v>
      </c>
    </row>
    <row r="173" spans="1:7" x14ac:dyDescent="0.25">
      <c r="A173" t="s">
        <v>622</v>
      </c>
      <c r="B173" t="s">
        <v>623</v>
      </c>
      <c r="C173" s="4">
        <v>1776.78</v>
      </c>
      <c r="D173" s="4">
        <v>1593.27</v>
      </c>
      <c r="E173" s="4">
        <v>183.51</v>
      </c>
      <c r="F173" s="6" t="s">
        <v>776</v>
      </c>
      <c r="G173" s="6" t="s">
        <v>9</v>
      </c>
    </row>
    <row r="174" spans="1:7" x14ac:dyDescent="0.25">
      <c r="A174" t="s">
        <v>622</v>
      </c>
      <c r="B174" t="s">
        <v>623</v>
      </c>
      <c r="C174" s="4">
        <v>1776.79</v>
      </c>
      <c r="D174" s="4">
        <v>1593.27</v>
      </c>
      <c r="E174" s="4">
        <v>183.52</v>
      </c>
      <c r="F174" s="6" t="s">
        <v>777</v>
      </c>
      <c r="G174" s="6" t="s">
        <v>9</v>
      </c>
    </row>
    <row r="175" spans="1:7" x14ac:dyDescent="0.25">
      <c r="A175" t="s">
        <v>622</v>
      </c>
      <c r="B175" t="s">
        <v>623</v>
      </c>
      <c r="C175" s="4">
        <v>4419.6400000000003</v>
      </c>
      <c r="D175" s="4">
        <v>3983.18</v>
      </c>
      <c r="E175" s="4">
        <v>436.46</v>
      </c>
      <c r="F175" s="6" t="s">
        <v>596</v>
      </c>
      <c r="G175" s="6" t="s">
        <v>9</v>
      </c>
    </row>
    <row r="176" spans="1:7" x14ac:dyDescent="0.25">
      <c r="C176" s="13">
        <f>SUM(C8:C175)</f>
        <v>982902.79000000132</v>
      </c>
      <c r="D176" s="13">
        <f t="shared" ref="D176:E176" si="0">SUM(D8:D175)</f>
        <v>892451.98000000056</v>
      </c>
      <c r="E176" s="13">
        <f t="shared" si="0"/>
        <v>90450.809999999954</v>
      </c>
    </row>
    <row r="178" spans="1:13" x14ac:dyDescent="0.25">
      <c r="A178" s="5" t="s">
        <v>14</v>
      </c>
    </row>
    <row r="179" spans="1:13" s="1" customFormat="1" x14ac:dyDescent="0.25">
      <c r="A179" s="1" t="s">
        <v>15</v>
      </c>
      <c r="B179" s="1" t="s">
        <v>16</v>
      </c>
      <c r="C179" s="3" t="s">
        <v>17</v>
      </c>
      <c r="D179" s="3" t="s">
        <v>18</v>
      </c>
      <c r="E179" s="3" t="s">
        <v>19</v>
      </c>
      <c r="F179" s="5" t="s">
        <v>20</v>
      </c>
      <c r="G179" s="5" t="s">
        <v>21</v>
      </c>
      <c r="H179" s="1" t="s">
        <v>22</v>
      </c>
      <c r="I179" s="3" t="s">
        <v>23</v>
      </c>
      <c r="J179" s="1" t="s">
        <v>24</v>
      </c>
      <c r="K179" s="1" t="s">
        <v>25</v>
      </c>
      <c r="L179" s="1" t="s">
        <v>26</v>
      </c>
      <c r="M179" s="1" t="s">
        <v>518</v>
      </c>
    </row>
    <row r="180" spans="1:13" x14ac:dyDescent="0.25">
      <c r="A180" t="s">
        <v>622</v>
      </c>
      <c r="B180" t="s">
        <v>623</v>
      </c>
      <c r="H180">
        <v>0</v>
      </c>
      <c r="I180" s="4">
        <v>0</v>
      </c>
      <c r="J180" s="9">
        <v>2769</v>
      </c>
      <c r="K180" s="9">
        <v>483199.86</v>
      </c>
      <c r="M180" t="s">
        <v>778</v>
      </c>
    </row>
    <row r="181" spans="1:13" x14ac:dyDescent="0.25">
      <c r="C181" s="4" t="s">
        <v>28</v>
      </c>
      <c r="H181">
        <v>0</v>
      </c>
      <c r="I181" s="4">
        <v>0</v>
      </c>
      <c r="J181" s="9">
        <v>1475</v>
      </c>
      <c r="K181" s="9">
        <v>248726.55</v>
      </c>
      <c r="L181">
        <v>168.63</v>
      </c>
    </row>
    <row r="182" spans="1:13" x14ac:dyDescent="0.25">
      <c r="F182" s="6" t="s">
        <v>29</v>
      </c>
      <c r="H182">
        <v>0</v>
      </c>
      <c r="I182" s="4">
        <v>0</v>
      </c>
      <c r="J182">
        <v>0</v>
      </c>
      <c r="K182">
        <v>0</v>
      </c>
    </row>
    <row r="183" spans="1:13" x14ac:dyDescent="0.25">
      <c r="D183" s="4" t="s">
        <v>50</v>
      </c>
      <c r="E183" s="4" t="s">
        <v>50</v>
      </c>
      <c r="F183" s="6" t="s">
        <v>654</v>
      </c>
      <c r="G183" s="6">
        <v>-1</v>
      </c>
      <c r="H183">
        <v>167.48</v>
      </c>
      <c r="I183" s="4">
        <v>-167.48</v>
      </c>
      <c r="J183">
        <v>338</v>
      </c>
      <c r="K183" s="9">
        <v>56609.08</v>
      </c>
      <c r="M183" t="s">
        <v>778</v>
      </c>
    </row>
    <row r="184" spans="1:13" x14ac:dyDescent="0.25">
      <c r="D184" s="4" t="s">
        <v>50</v>
      </c>
      <c r="E184" s="4" t="s">
        <v>50</v>
      </c>
      <c r="F184" s="6" t="s">
        <v>655</v>
      </c>
      <c r="G184" s="6">
        <v>-1</v>
      </c>
      <c r="H184">
        <v>167.48</v>
      </c>
      <c r="I184" s="4">
        <v>-167.48</v>
      </c>
      <c r="J184">
        <v>337</v>
      </c>
      <c r="K184" s="9">
        <v>56441.599999999999</v>
      </c>
      <c r="M184" t="s">
        <v>778</v>
      </c>
    </row>
    <row r="185" spans="1:13" x14ac:dyDescent="0.25">
      <c r="D185" s="4" t="s">
        <v>53</v>
      </c>
      <c r="E185" s="4" t="s">
        <v>53</v>
      </c>
      <c r="F185" s="6" t="s">
        <v>715</v>
      </c>
      <c r="G185" s="6">
        <v>-10</v>
      </c>
      <c r="H185">
        <v>167.48</v>
      </c>
      <c r="I185" s="4">
        <v>-1674.82</v>
      </c>
      <c r="J185">
        <v>327</v>
      </c>
      <c r="K185" s="9">
        <v>54766.78</v>
      </c>
      <c r="M185" t="s">
        <v>778</v>
      </c>
    </row>
    <row r="186" spans="1:13" x14ac:dyDescent="0.25">
      <c r="D186" s="4" t="s">
        <v>55</v>
      </c>
      <c r="E186" s="4" t="s">
        <v>55</v>
      </c>
      <c r="F186" s="6" t="s">
        <v>670</v>
      </c>
      <c r="G186" s="6">
        <v>-2</v>
      </c>
      <c r="H186">
        <v>167.49</v>
      </c>
      <c r="I186" s="4">
        <v>-334.97</v>
      </c>
      <c r="J186">
        <v>325</v>
      </c>
      <c r="K186" s="9">
        <v>54431.81</v>
      </c>
      <c r="M186" t="s">
        <v>778</v>
      </c>
    </row>
    <row r="187" spans="1:13" x14ac:dyDescent="0.25">
      <c r="D187" s="4" t="s">
        <v>55</v>
      </c>
      <c r="E187" s="4" t="s">
        <v>55</v>
      </c>
      <c r="F187" s="6" t="s">
        <v>690</v>
      </c>
      <c r="G187" s="6">
        <v>-5</v>
      </c>
      <c r="H187">
        <v>167.48</v>
      </c>
      <c r="I187" s="4">
        <v>-837.41</v>
      </c>
      <c r="J187">
        <v>320</v>
      </c>
      <c r="K187" s="9">
        <v>53594.400000000001</v>
      </c>
      <c r="M187" t="s">
        <v>778</v>
      </c>
    </row>
    <row r="188" spans="1:13" x14ac:dyDescent="0.25">
      <c r="D188" s="4" t="s">
        <v>55</v>
      </c>
      <c r="E188" s="4" t="s">
        <v>55</v>
      </c>
      <c r="F188" s="6" t="s">
        <v>671</v>
      </c>
      <c r="G188" s="6">
        <v>-2</v>
      </c>
      <c r="H188">
        <v>167.49</v>
      </c>
      <c r="I188" s="4">
        <v>-334.97</v>
      </c>
      <c r="J188">
        <v>318</v>
      </c>
      <c r="K188" s="9">
        <v>53259.43</v>
      </c>
      <c r="M188" t="s">
        <v>778</v>
      </c>
    </row>
    <row r="189" spans="1:13" x14ac:dyDescent="0.25">
      <c r="D189" s="4" t="s">
        <v>65</v>
      </c>
      <c r="E189" s="4" t="s">
        <v>65</v>
      </c>
      <c r="F189" s="6" t="s">
        <v>683</v>
      </c>
      <c r="G189" s="6">
        <v>-4</v>
      </c>
      <c r="H189">
        <v>167.48</v>
      </c>
      <c r="I189" s="4">
        <v>-669.93</v>
      </c>
      <c r="J189">
        <v>314</v>
      </c>
      <c r="K189" s="9">
        <v>52589.5</v>
      </c>
      <c r="M189" t="s">
        <v>778</v>
      </c>
    </row>
    <row r="190" spans="1:13" x14ac:dyDescent="0.25">
      <c r="D190" s="4" t="s">
        <v>65</v>
      </c>
      <c r="E190" s="4" t="s">
        <v>65</v>
      </c>
      <c r="F190" s="6" t="s">
        <v>756</v>
      </c>
      <c r="G190" s="6">
        <v>-70</v>
      </c>
      <c r="H190">
        <v>167.48</v>
      </c>
      <c r="I190" s="4">
        <v>-11723.77</v>
      </c>
      <c r="J190">
        <v>244</v>
      </c>
      <c r="K190" s="9">
        <v>40865.730000000003</v>
      </c>
      <c r="M190" t="s">
        <v>778</v>
      </c>
    </row>
    <row r="191" spans="1:13" x14ac:dyDescent="0.25">
      <c r="D191" s="4" t="s">
        <v>65</v>
      </c>
      <c r="E191" s="4" t="s">
        <v>65</v>
      </c>
      <c r="F191" s="6" t="s">
        <v>67</v>
      </c>
      <c r="G191" s="6">
        <v>-5</v>
      </c>
      <c r="H191">
        <v>167.48</v>
      </c>
      <c r="I191" s="4">
        <v>-837.41</v>
      </c>
      <c r="J191">
        <v>239</v>
      </c>
      <c r="K191" s="9">
        <v>40028.32</v>
      </c>
      <c r="M191" t="s">
        <v>778</v>
      </c>
    </row>
    <row r="192" spans="1:13" x14ac:dyDescent="0.25">
      <c r="D192" s="4" t="s">
        <v>65</v>
      </c>
      <c r="E192" s="4" t="s">
        <v>65</v>
      </c>
      <c r="F192" s="6" t="s">
        <v>741</v>
      </c>
      <c r="G192" s="6">
        <v>-20</v>
      </c>
      <c r="H192">
        <v>167.48</v>
      </c>
      <c r="I192" s="4">
        <v>-3349.65</v>
      </c>
      <c r="J192">
        <v>219</v>
      </c>
      <c r="K192" s="9">
        <v>36678.67</v>
      </c>
      <c r="M192" t="s">
        <v>778</v>
      </c>
    </row>
    <row r="193" spans="4:13" x14ac:dyDescent="0.25">
      <c r="D193" s="4" t="s">
        <v>65</v>
      </c>
      <c r="E193" s="4" t="s">
        <v>65</v>
      </c>
      <c r="F193" s="6" t="s">
        <v>716</v>
      </c>
      <c r="G193" s="6">
        <v>-10</v>
      </c>
      <c r="H193">
        <v>167.48</v>
      </c>
      <c r="I193" s="4">
        <v>-1674.83</v>
      </c>
      <c r="J193">
        <v>209</v>
      </c>
      <c r="K193" s="9">
        <v>35003.839999999997</v>
      </c>
      <c r="M193" t="s">
        <v>778</v>
      </c>
    </row>
    <row r="194" spans="4:13" x14ac:dyDescent="0.25">
      <c r="D194" s="4" t="s">
        <v>65</v>
      </c>
      <c r="E194" s="4" t="s">
        <v>65</v>
      </c>
      <c r="F194" s="6" t="s">
        <v>717</v>
      </c>
      <c r="G194" s="6">
        <v>-10</v>
      </c>
      <c r="H194">
        <v>167.48</v>
      </c>
      <c r="I194" s="4">
        <v>-1674.82</v>
      </c>
      <c r="J194">
        <v>199</v>
      </c>
      <c r="K194" s="9">
        <v>33329.019999999997</v>
      </c>
      <c r="M194" t="s">
        <v>778</v>
      </c>
    </row>
    <row r="195" spans="4:13" x14ac:dyDescent="0.25">
      <c r="D195" s="4" t="s">
        <v>71</v>
      </c>
      <c r="E195" s="4" t="s">
        <v>71</v>
      </c>
      <c r="F195" s="6" t="s">
        <v>740</v>
      </c>
      <c r="G195" s="6">
        <v>-17</v>
      </c>
      <c r="H195">
        <v>167.48</v>
      </c>
      <c r="I195" s="4">
        <v>-2847.2</v>
      </c>
      <c r="J195">
        <v>182</v>
      </c>
      <c r="K195" s="9">
        <v>30481.82</v>
      </c>
      <c r="M195" t="s">
        <v>778</v>
      </c>
    </row>
    <row r="196" spans="4:13" x14ac:dyDescent="0.25">
      <c r="D196" s="4" t="s">
        <v>77</v>
      </c>
      <c r="E196" s="4" t="s">
        <v>77</v>
      </c>
      <c r="F196" s="6" t="s">
        <v>718</v>
      </c>
      <c r="G196" s="6">
        <v>-10</v>
      </c>
      <c r="H196">
        <v>167.48</v>
      </c>
      <c r="I196" s="4">
        <v>-1674.83</v>
      </c>
      <c r="J196">
        <v>172</v>
      </c>
      <c r="K196" s="9">
        <v>28806.99</v>
      </c>
      <c r="M196" t="s">
        <v>778</v>
      </c>
    </row>
    <row r="197" spans="4:13" x14ac:dyDescent="0.25">
      <c r="D197" s="4" t="s">
        <v>77</v>
      </c>
      <c r="E197" s="4" t="s">
        <v>77</v>
      </c>
      <c r="F197" s="6" t="s">
        <v>691</v>
      </c>
      <c r="G197" s="6">
        <v>-5</v>
      </c>
      <c r="H197">
        <v>167.48</v>
      </c>
      <c r="I197" s="4">
        <v>-837.41</v>
      </c>
      <c r="J197">
        <v>167</v>
      </c>
      <c r="K197" s="9">
        <v>27969.58</v>
      </c>
      <c r="M197" t="s">
        <v>778</v>
      </c>
    </row>
    <row r="198" spans="4:13" x14ac:dyDescent="0.25">
      <c r="D198" s="4" t="s">
        <v>77</v>
      </c>
      <c r="E198" s="4" t="s">
        <v>77</v>
      </c>
      <c r="F198" s="6" t="s">
        <v>719</v>
      </c>
      <c r="G198" s="6">
        <v>-10</v>
      </c>
      <c r="H198">
        <v>167.48</v>
      </c>
      <c r="I198" s="4">
        <v>-1674.83</v>
      </c>
      <c r="J198">
        <v>157</v>
      </c>
      <c r="K198" s="9">
        <v>26294.75</v>
      </c>
      <c r="M198" t="s">
        <v>778</v>
      </c>
    </row>
    <row r="199" spans="4:13" x14ac:dyDescent="0.25">
      <c r="D199" s="4" t="s">
        <v>80</v>
      </c>
      <c r="E199" s="4" t="s">
        <v>80</v>
      </c>
      <c r="F199" s="6" t="s">
        <v>692</v>
      </c>
      <c r="G199" s="6">
        <v>-5</v>
      </c>
      <c r="H199">
        <v>167.48</v>
      </c>
      <c r="I199" s="4">
        <v>-837.41</v>
      </c>
      <c r="J199">
        <v>152</v>
      </c>
      <c r="K199" s="9">
        <v>25457.34</v>
      </c>
      <c r="M199" t="s">
        <v>778</v>
      </c>
    </row>
    <row r="200" spans="4:13" x14ac:dyDescent="0.25">
      <c r="D200" s="4" t="s">
        <v>80</v>
      </c>
      <c r="E200" s="4" t="s">
        <v>80</v>
      </c>
      <c r="F200" s="6" t="s">
        <v>720</v>
      </c>
      <c r="G200" s="6">
        <v>-10</v>
      </c>
      <c r="H200">
        <v>167.48</v>
      </c>
      <c r="I200" s="4">
        <v>-1674.83</v>
      </c>
      <c r="J200">
        <v>142</v>
      </c>
      <c r="K200" s="9">
        <v>23782.51</v>
      </c>
      <c r="M200" t="s">
        <v>778</v>
      </c>
    </row>
    <row r="201" spans="4:13" x14ac:dyDescent="0.25">
      <c r="D201" s="4" t="s">
        <v>82</v>
      </c>
      <c r="E201" s="4" t="s">
        <v>82</v>
      </c>
      <c r="F201" s="6" t="s">
        <v>721</v>
      </c>
      <c r="G201" s="6">
        <v>-10</v>
      </c>
      <c r="H201">
        <v>167.48</v>
      </c>
      <c r="I201" s="4">
        <v>-1674.82</v>
      </c>
      <c r="J201">
        <v>132</v>
      </c>
      <c r="K201" s="9">
        <v>22107.69</v>
      </c>
      <c r="M201" t="s">
        <v>778</v>
      </c>
    </row>
    <row r="202" spans="4:13" x14ac:dyDescent="0.25">
      <c r="D202" s="4" t="s">
        <v>82</v>
      </c>
      <c r="E202" s="4" t="s">
        <v>82</v>
      </c>
      <c r="F202" s="6" t="s">
        <v>722</v>
      </c>
      <c r="G202" s="6">
        <v>-10</v>
      </c>
      <c r="H202">
        <v>167.48</v>
      </c>
      <c r="I202" s="4">
        <v>-1674.83</v>
      </c>
      <c r="J202">
        <v>122</v>
      </c>
      <c r="K202" s="9">
        <v>20432.86</v>
      </c>
      <c r="M202" t="s">
        <v>778</v>
      </c>
    </row>
    <row r="203" spans="4:13" x14ac:dyDescent="0.25">
      <c r="D203" s="4" t="s">
        <v>82</v>
      </c>
      <c r="E203" s="4" t="s">
        <v>82</v>
      </c>
      <c r="F203" s="6" t="s">
        <v>656</v>
      </c>
      <c r="G203" s="6">
        <v>-1</v>
      </c>
      <c r="H203">
        <v>167.48</v>
      </c>
      <c r="I203" s="4">
        <v>-167.48</v>
      </c>
      <c r="J203">
        <v>121</v>
      </c>
      <c r="K203" s="9">
        <v>20265.38</v>
      </c>
      <c r="M203" t="s">
        <v>778</v>
      </c>
    </row>
    <row r="204" spans="4:13" x14ac:dyDescent="0.25">
      <c r="D204" s="4" t="s">
        <v>82</v>
      </c>
      <c r="E204" s="4" t="s">
        <v>82</v>
      </c>
      <c r="F204" s="6" t="s">
        <v>735</v>
      </c>
      <c r="G204" s="6">
        <v>-15</v>
      </c>
      <c r="H204">
        <v>167.48</v>
      </c>
      <c r="I204" s="4">
        <v>-2512.2399999999998</v>
      </c>
      <c r="J204">
        <v>106</v>
      </c>
      <c r="K204" s="9">
        <v>17753.14</v>
      </c>
      <c r="M204" t="s">
        <v>778</v>
      </c>
    </row>
    <row r="205" spans="4:13" x14ac:dyDescent="0.25">
      <c r="D205" s="4" t="s">
        <v>82</v>
      </c>
      <c r="E205" s="4" t="s">
        <v>82</v>
      </c>
      <c r="F205" s="6" t="s">
        <v>657</v>
      </c>
      <c r="G205" s="6">
        <v>-1</v>
      </c>
      <c r="H205">
        <v>167.48</v>
      </c>
      <c r="I205" s="4">
        <v>-167.48</v>
      </c>
      <c r="J205">
        <v>105</v>
      </c>
      <c r="K205" s="9">
        <v>17585.66</v>
      </c>
      <c r="M205" t="s">
        <v>778</v>
      </c>
    </row>
    <row r="206" spans="4:13" x14ac:dyDescent="0.25">
      <c r="D206" s="4" t="s">
        <v>82</v>
      </c>
      <c r="E206" s="4" t="s">
        <v>82</v>
      </c>
      <c r="F206" s="6" t="s">
        <v>749</v>
      </c>
      <c r="G206" s="6">
        <v>-30</v>
      </c>
      <c r="H206">
        <v>167.48</v>
      </c>
      <c r="I206" s="4">
        <v>-5024.47</v>
      </c>
      <c r="J206">
        <v>75</v>
      </c>
      <c r="K206" s="9">
        <v>12561.19</v>
      </c>
      <c r="M206" t="s">
        <v>778</v>
      </c>
    </row>
    <row r="207" spans="4:13" x14ac:dyDescent="0.25">
      <c r="D207" s="4" t="s">
        <v>82</v>
      </c>
      <c r="E207" s="4" t="s">
        <v>82</v>
      </c>
      <c r="F207" s="6" t="s">
        <v>693</v>
      </c>
      <c r="G207" s="6">
        <v>-5</v>
      </c>
      <c r="H207">
        <v>167.48</v>
      </c>
      <c r="I207" s="4">
        <v>-837.41</v>
      </c>
      <c r="J207">
        <v>70</v>
      </c>
      <c r="K207" s="9">
        <v>11723.78</v>
      </c>
      <c r="M207" t="s">
        <v>778</v>
      </c>
    </row>
    <row r="208" spans="4:13" x14ac:dyDescent="0.25">
      <c r="D208" s="4" t="s">
        <v>82</v>
      </c>
      <c r="E208" s="4" t="s">
        <v>82</v>
      </c>
      <c r="F208" s="6" t="s">
        <v>658</v>
      </c>
      <c r="G208" s="6">
        <v>-1</v>
      </c>
      <c r="H208">
        <v>167.48</v>
      </c>
      <c r="I208" s="4">
        <v>-167.48</v>
      </c>
      <c r="J208">
        <v>69</v>
      </c>
      <c r="K208" s="9">
        <v>11556.3</v>
      </c>
      <c r="M208" t="s">
        <v>778</v>
      </c>
    </row>
    <row r="209" spans="3:13" x14ac:dyDescent="0.25">
      <c r="D209" s="4" t="s">
        <v>31</v>
      </c>
      <c r="E209" s="4" t="s">
        <v>31</v>
      </c>
      <c r="F209" s="6" t="s">
        <v>742</v>
      </c>
      <c r="G209" s="6">
        <v>-20</v>
      </c>
      <c r="H209">
        <v>167.48</v>
      </c>
      <c r="I209" s="4">
        <v>-3349.65</v>
      </c>
      <c r="J209">
        <v>49</v>
      </c>
      <c r="K209" s="9">
        <v>8206.65</v>
      </c>
      <c r="M209" t="s">
        <v>778</v>
      </c>
    </row>
    <row r="210" spans="3:13" x14ac:dyDescent="0.25">
      <c r="D210" s="4" t="s">
        <v>31</v>
      </c>
      <c r="E210" s="4" t="s">
        <v>31</v>
      </c>
      <c r="F210" s="6" t="s">
        <v>659</v>
      </c>
      <c r="G210" s="6">
        <v>-1</v>
      </c>
      <c r="H210">
        <v>167.48</v>
      </c>
      <c r="I210" s="4">
        <v>-167.48</v>
      </c>
      <c r="J210">
        <v>48</v>
      </c>
      <c r="K210" s="9">
        <v>8039.17</v>
      </c>
      <c r="M210" t="s">
        <v>778</v>
      </c>
    </row>
    <row r="211" spans="3:13" x14ac:dyDescent="0.25">
      <c r="D211" s="4" t="s">
        <v>31</v>
      </c>
      <c r="E211" s="4" t="s">
        <v>31</v>
      </c>
      <c r="F211" s="6" t="s">
        <v>751</v>
      </c>
      <c r="G211" s="6">
        <v>-40</v>
      </c>
      <c r="H211">
        <v>167.48</v>
      </c>
      <c r="I211" s="4">
        <v>-6699.31</v>
      </c>
      <c r="J211">
        <v>8</v>
      </c>
      <c r="K211" s="9">
        <v>1339.86</v>
      </c>
      <c r="M211" t="s">
        <v>778</v>
      </c>
    </row>
    <row r="212" spans="3:13" x14ac:dyDescent="0.25">
      <c r="D212" s="4" t="s">
        <v>31</v>
      </c>
      <c r="E212" s="4" t="s">
        <v>31</v>
      </c>
      <c r="F212" s="6" t="s">
        <v>660</v>
      </c>
      <c r="G212" s="6">
        <v>-1</v>
      </c>
      <c r="H212">
        <v>167.48</v>
      </c>
      <c r="I212" s="4">
        <v>-167.48</v>
      </c>
      <c r="J212">
        <v>7</v>
      </c>
      <c r="K212" s="9">
        <v>1172.3800000000001</v>
      </c>
      <c r="M212" t="s">
        <v>778</v>
      </c>
    </row>
    <row r="213" spans="3:13" s="11" customFormat="1" x14ac:dyDescent="0.25">
      <c r="C213" s="14"/>
      <c r="D213" s="14" t="s">
        <v>142</v>
      </c>
      <c r="E213" s="14" t="s">
        <v>142</v>
      </c>
      <c r="F213" s="10" t="s">
        <v>779</v>
      </c>
      <c r="G213" s="15">
        <v>1000</v>
      </c>
      <c r="H213" s="11">
        <v>158.82</v>
      </c>
      <c r="I213" s="14">
        <v>158816.63</v>
      </c>
      <c r="J213" s="15">
        <v>1007</v>
      </c>
      <c r="K213" s="15">
        <v>159989.01</v>
      </c>
      <c r="M213" s="11" t="s">
        <v>778</v>
      </c>
    </row>
    <row r="214" spans="3:13" x14ac:dyDescent="0.25">
      <c r="D214" s="4" t="s">
        <v>143</v>
      </c>
      <c r="E214" s="4" t="s">
        <v>143</v>
      </c>
      <c r="F214" s="6" t="s">
        <v>723</v>
      </c>
      <c r="G214" s="6">
        <v>-10</v>
      </c>
      <c r="H214">
        <v>158.88</v>
      </c>
      <c r="I214" s="4">
        <v>-1588.77</v>
      </c>
      <c r="J214">
        <v>997</v>
      </c>
      <c r="K214" s="9">
        <v>158400.24</v>
      </c>
      <c r="M214" t="s">
        <v>778</v>
      </c>
    </row>
    <row r="215" spans="3:13" x14ac:dyDescent="0.25">
      <c r="D215" s="4" t="s">
        <v>143</v>
      </c>
      <c r="E215" s="4" t="s">
        <v>143</v>
      </c>
      <c r="F215" s="6" t="s">
        <v>753</v>
      </c>
      <c r="G215" s="6">
        <v>-50</v>
      </c>
      <c r="H215">
        <v>158.88</v>
      </c>
      <c r="I215" s="4">
        <v>-7943.84</v>
      </c>
      <c r="J215">
        <v>947</v>
      </c>
      <c r="K215" s="9">
        <v>150456.4</v>
      </c>
      <c r="M215" t="s">
        <v>778</v>
      </c>
    </row>
    <row r="216" spans="3:13" x14ac:dyDescent="0.25">
      <c r="D216" s="4" t="s">
        <v>144</v>
      </c>
      <c r="E216" s="4" t="s">
        <v>144</v>
      </c>
      <c r="F216" s="6" t="s">
        <v>684</v>
      </c>
      <c r="G216" s="6">
        <v>-4</v>
      </c>
      <c r="H216">
        <v>158.88</v>
      </c>
      <c r="I216" s="4">
        <v>-635.51</v>
      </c>
      <c r="J216">
        <v>943</v>
      </c>
      <c r="K216" s="9">
        <v>149820.89000000001</v>
      </c>
      <c r="M216" t="s">
        <v>778</v>
      </c>
    </row>
    <row r="217" spans="3:13" x14ac:dyDescent="0.25">
      <c r="D217" s="4" t="s">
        <v>144</v>
      </c>
      <c r="E217" s="4" t="s">
        <v>144</v>
      </c>
      <c r="F217" s="6" t="s">
        <v>694</v>
      </c>
      <c r="G217" s="6">
        <v>-5</v>
      </c>
      <c r="H217">
        <v>158.88</v>
      </c>
      <c r="I217" s="4">
        <v>-794.38</v>
      </c>
      <c r="J217">
        <v>938</v>
      </c>
      <c r="K217" s="9">
        <v>149026.51</v>
      </c>
      <c r="M217" t="s">
        <v>778</v>
      </c>
    </row>
    <row r="218" spans="3:13" x14ac:dyDescent="0.25">
      <c r="D218" s="4" t="s">
        <v>144</v>
      </c>
      <c r="E218" s="4" t="s">
        <v>144</v>
      </c>
      <c r="F218" s="6" t="s">
        <v>709</v>
      </c>
      <c r="G218" s="6">
        <v>-7</v>
      </c>
      <c r="H218">
        <v>158.88</v>
      </c>
      <c r="I218" s="4">
        <v>-1112.1400000000001</v>
      </c>
      <c r="J218">
        <v>931</v>
      </c>
      <c r="K218" s="9">
        <v>147914.37</v>
      </c>
      <c r="M218" t="s">
        <v>778</v>
      </c>
    </row>
    <row r="219" spans="3:13" x14ac:dyDescent="0.25">
      <c r="D219" s="4" t="s">
        <v>144</v>
      </c>
      <c r="E219" s="4" t="s">
        <v>144</v>
      </c>
      <c r="F219" s="6" t="s">
        <v>695</v>
      </c>
      <c r="G219" s="6">
        <v>-5</v>
      </c>
      <c r="H219">
        <v>158.88</v>
      </c>
      <c r="I219" s="4">
        <v>-794.38</v>
      </c>
      <c r="J219">
        <v>926</v>
      </c>
      <c r="K219" s="9">
        <v>147119.99</v>
      </c>
      <c r="M219" t="s">
        <v>778</v>
      </c>
    </row>
    <row r="220" spans="3:13" x14ac:dyDescent="0.25">
      <c r="D220" s="4" t="s">
        <v>144</v>
      </c>
      <c r="E220" s="4" t="s">
        <v>144</v>
      </c>
      <c r="F220" s="6" t="s">
        <v>736</v>
      </c>
      <c r="G220" s="6">
        <v>-15</v>
      </c>
      <c r="H220">
        <v>158.88</v>
      </c>
      <c r="I220" s="4">
        <v>-2383.15</v>
      </c>
      <c r="J220">
        <v>911</v>
      </c>
      <c r="K220" s="9">
        <v>144736.84</v>
      </c>
      <c r="M220" t="s">
        <v>778</v>
      </c>
    </row>
    <row r="221" spans="3:13" x14ac:dyDescent="0.25">
      <c r="D221" s="4" t="s">
        <v>144</v>
      </c>
      <c r="E221" s="4" t="s">
        <v>144</v>
      </c>
      <c r="F221" s="6" t="s">
        <v>685</v>
      </c>
      <c r="G221" s="6">
        <v>-4</v>
      </c>
      <c r="H221">
        <v>158.88</v>
      </c>
      <c r="I221" s="4">
        <v>-635.51</v>
      </c>
      <c r="J221">
        <v>907</v>
      </c>
      <c r="K221" s="9">
        <v>144101.32999999999</v>
      </c>
      <c r="M221" t="s">
        <v>778</v>
      </c>
    </row>
    <row r="222" spans="3:13" x14ac:dyDescent="0.25">
      <c r="D222" s="4" t="s">
        <v>144</v>
      </c>
      <c r="E222" s="4" t="s">
        <v>144</v>
      </c>
      <c r="F222" s="6" t="s">
        <v>724</v>
      </c>
      <c r="G222" s="6">
        <v>-10</v>
      </c>
      <c r="H222">
        <v>158.88</v>
      </c>
      <c r="I222" s="4">
        <v>-1588.77</v>
      </c>
      <c r="J222">
        <v>897</v>
      </c>
      <c r="K222" s="9">
        <v>142512.56</v>
      </c>
      <c r="M222" t="s">
        <v>778</v>
      </c>
    </row>
    <row r="223" spans="3:13" x14ac:dyDescent="0.25">
      <c r="D223" s="4" t="s">
        <v>144</v>
      </c>
      <c r="E223" s="4" t="s">
        <v>144</v>
      </c>
      <c r="F223" s="6" t="s">
        <v>672</v>
      </c>
      <c r="G223" s="6">
        <v>-2</v>
      </c>
      <c r="H223">
        <v>158.88</v>
      </c>
      <c r="I223" s="4">
        <v>-317.75</v>
      </c>
      <c r="J223">
        <v>895</v>
      </c>
      <c r="K223" s="9">
        <v>142194.81</v>
      </c>
      <c r="M223" t="s">
        <v>778</v>
      </c>
    </row>
    <row r="224" spans="3:13" x14ac:dyDescent="0.25">
      <c r="D224" s="4" t="s">
        <v>145</v>
      </c>
      <c r="E224" s="4" t="s">
        <v>145</v>
      </c>
      <c r="F224" s="6" t="s">
        <v>549</v>
      </c>
      <c r="G224" s="6">
        <v>-10</v>
      </c>
      <c r="H224">
        <v>158.88</v>
      </c>
      <c r="I224" s="4">
        <v>-1588.77</v>
      </c>
      <c r="J224">
        <v>885</v>
      </c>
      <c r="K224" s="9">
        <v>140606.04</v>
      </c>
      <c r="M224" t="s">
        <v>778</v>
      </c>
    </row>
    <row r="225" spans="4:13" x14ac:dyDescent="0.25">
      <c r="D225" s="4" t="s">
        <v>145</v>
      </c>
      <c r="E225" s="4" t="s">
        <v>145</v>
      </c>
      <c r="F225" s="6" t="s">
        <v>679</v>
      </c>
      <c r="G225" s="6">
        <v>-3</v>
      </c>
      <c r="H225">
        <v>158.88</v>
      </c>
      <c r="I225" s="4">
        <v>-476.63</v>
      </c>
      <c r="J225">
        <v>882</v>
      </c>
      <c r="K225" s="9">
        <v>140129.41</v>
      </c>
      <c r="M225" t="s">
        <v>778</v>
      </c>
    </row>
    <row r="226" spans="4:13" x14ac:dyDescent="0.25">
      <c r="D226" s="4" t="s">
        <v>145</v>
      </c>
      <c r="E226" s="4" t="s">
        <v>145</v>
      </c>
      <c r="F226" s="6" t="s">
        <v>680</v>
      </c>
      <c r="G226" s="6">
        <v>-3</v>
      </c>
      <c r="H226">
        <v>158.88</v>
      </c>
      <c r="I226" s="4">
        <v>-476.63</v>
      </c>
      <c r="J226">
        <v>879</v>
      </c>
      <c r="K226" s="9">
        <v>139652.78</v>
      </c>
      <c r="M226" t="s">
        <v>778</v>
      </c>
    </row>
    <row r="227" spans="4:13" x14ac:dyDescent="0.25">
      <c r="D227" s="4" t="s">
        <v>145</v>
      </c>
      <c r="E227" s="4" t="s">
        <v>145</v>
      </c>
      <c r="F227" s="6" t="s">
        <v>550</v>
      </c>
      <c r="G227" s="6">
        <v>-15</v>
      </c>
      <c r="H227">
        <v>158.88</v>
      </c>
      <c r="I227" s="4">
        <v>-2383.15</v>
      </c>
      <c r="J227">
        <v>864</v>
      </c>
      <c r="K227" s="9">
        <v>137269.63</v>
      </c>
      <c r="M227" t="s">
        <v>778</v>
      </c>
    </row>
    <row r="228" spans="4:13" x14ac:dyDescent="0.25">
      <c r="D228" s="4" t="s">
        <v>146</v>
      </c>
      <c r="E228" s="4" t="s">
        <v>146</v>
      </c>
      <c r="F228" s="6" t="s">
        <v>673</v>
      </c>
      <c r="G228" s="6">
        <v>-2</v>
      </c>
      <c r="H228">
        <v>158.88</v>
      </c>
      <c r="I228" s="4">
        <v>-317.75</v>
      </c>
      <c r="J228">
        <v>862</v>
      </c>
      <c r="K228" s="9">
        <v>136951.88</v>
      </c>
      <c r="M228" t="s">
        <v>778</v>
      </c>
    </row>
    <row r="229" spans="4:13" x14ac:dyDescent="0.25">
      <c r="D229" s="4" t="s">
        <v>146</v>
      </c>
      <c r="E229" s="4" t="s">
        <v>146</v>
      </c>
      <c r="F229" s="6" t="s">
        <v>725</v>
      </c>
      <c r="G229" s="6">
        <v>-10</v>
      </c>
      <c r="H229">
        <v>158.88</v>
      </c>
      <c r="I229" s="4">
        <v>-1588.77</v>
      </c>
      <c r="J229">
        <v>852</v>
      </c>
      <c r="K229" s="9">
        <v>135363.10999999999</v>
      </c>
      <c r="M229" t="s">
        <v>778</v>
      </c>
    </row>
    <row r="230" spans="4:13" x14ac:dyDescent="0.25">
      <c r="D230" s="4" t="s">
        <v>146</v>
      </c>
      <c r="E230" s="4" t="s">
        <v>146</v>
      </c>
      <c r="F230" s="6" t="s">
        <v>705</v>
      </c>
      <c r="G230" s="6">
        <v>-6</v>
      </c>
      <c r="H230">
        <v>158.88</v>
      </c>
      <c r="I230" s="4">
        <v>-953.26</v>
      </c>
      <c r="J230">
        <v>846</v>
      </c>
      <c r="K230" s="9">
        <v>134409.85</v>
      </c>
      <c r="M230" t="s">
        <v>778</v>
      </c>
    </row>
    <row r="231" spans="4:13" x14ac:dyDescent="0.25">
      <c r="D231" s="4" t="s">
        <v>147</v>
      </c>
      <c r="E231" s="4" t="s">
        <v>147</v>
      </c>
      <c r="F231" s="6" t="s">
        <v>551</v>
      </c>
      <c r="G231" s="6">
        <v>-2</v>
      </c>
      <c r="H231">
        <v>158.88</v>
      </c>
      <c r="I231" s="4">
        <v>-317.75</v>
      </c>
      <c r="J231">
        <v>844</v>
      </c>
      <c r="K231" s="9">
        <v>134092.1</v>
      </c>
      <c r="M231" t="s">
        <v>778</v>
      </c>
    </row>
    <row r="232" spans="4:13" x14ac:dyDescent="0.25">
      <c r="D232" s="4" t="s">
        <v>148</v>
      </c>
      <c r="E232" s="4" t="s">
        <v>148</v>
      </c>
      <c r="F232" s="6" t="s">
        <v>686</v>
      </c>
      <c r="G232" s="6">
        <v>-4</v>
      </c>
      <c r="H232">
        <v>158.88</v>
      </c>
      <c r="I232" s="4">
        <v>-635.51</v>
      </c>
      <c r="J232">
        <v>840</v>
      </c>
      <c r="K232" s="9">
        <v>133456.59</v>
      </c>
      <c r="M232" t="s">
        <v>778</v>
      </c>
    </row>
    <row r="233" spans="4:13" x14ac:dyDescent="0.25">
      <c r="D233" s="4" t="s">
        <v>148</v>
      </c>
      <c r="E233" s="4" t="s">
        <v>148</v>
      </c>
      <c r="F233" s="6" t="s">
        <v>710</v>
      </c>
      <c r="G233" s="6">
        <v>-7</v>
      </c>
      <c r="H233">
        <v>158.88</v>
      </c>
      <c r="I233" s="4">
        <v>-1112.1400000000001</v>
      </c>
      <c r="J233">
        <v>833</v>
      </c>
      <c r="K233" s="9">
        <v>132344.45000000001</v>
      </c>
      <c r="M233" t="s">
        <v>778</v>
      </c>
    </row>
    <row r="234" spans="4:13" x14ac:dyDescent="0.25">
      <c r="D234" s="4" t="s">
        <v>148</v>
      </c>
      <c r="E234" s="4" t="s">
        <v>148</v>
      </c>
      <c r="F234" s="6" t="s">
        <v>696</v>
      </c>
      <c r="G234" s="6">
        <v>-5</v>
      </c>
      <c r="H234">
        <v>158.88</v>
      </c>
      <c r="I234" s="4">
        <v>-794.38</v>
      </c>
      <c r="J234">
        <v>828</v>
      </c>
      <c r="K234" s="9">
        <v>131550.07</v>
      </c>
      <c r="M234" t="s">
        <v>778</v>
      </c>
    </row>
    <row r="235" spans="4:13" x14ac:dyDescent="0.25">
      <c r="D235" s="4" t="s">
        <v>149</v>
      </c>
      <c r="E235" s="4" t="s">
        <v>148</v>
      </c>
      <c r="F235" s="6" t="s">
        <v>726</v>
      </c>
      <c r="G235" s="6">
        <v>-10</v>
      </c>
      <c r="H235">
        <v>158.88</v>
      </c>
      <c r="I235" s="4">
        <v>-1588.77</v>
      </c>
      <c r="J235">
        <v>818</v>
      </c>
      <c r="K235" s="9">
        <v>129961.3</v>
      </c>
      <c r="M235" t="s">
        <v>778</v>
      </c>
    </row>
    <row r="236" spans="4:13" x14ac:dyDescent="0.25">
      <c r="D236" s="4" t="s">
        <v>150</v>
      </c>
      <c r="E236" s="4" t="s">
        <v>151</v>
      </c>
      <c r="F236" s="6" t="s">
        <v>661</v>
      </c>
      <c r="G236" s="6">
        <v>-1</v>
      </c>
      <c r="H236">
        <v>158.88</v>
      </c>
      <c r="I236" s="4">
        <v>-158.88</v>
      </c>
      <c r="J236">
        <v>817</v>
      </c>
      <c r="K236" s="9">
        <v>129802.42</v>
      </c>
      <c r="M236" t="s">
        <v>778</v>
      </c>
    </row>
    <row r="237" spans="4:13" x14ac:dyDescent="0.25">
      <c r="D237" s="4" t="s">
        <v>150</v>
      </c>
      <c r="E237" s="4" t="s">
        <v>151</v>
      </c>
      <c r="F237" s="6" t="s">
        <v>706</v>
      </c>
      <c r="G237" s="6">
        <v>-6</v>
      </c>
      <c r="H237">
        <v>158.88</v>
      </c>
      <c r="I237" s="4">
        <v>-953.26</v>
      </c>
      <c r="J237">
        <v>811</v>
      </c>
      <c r="K237" s="9">
        <v>128849.16</v>
      </c>
      <c r="M237" t="s">
        <v>778</v>
      </c>
    </row>
    <row r="238" spans="4:13" x14ac:dyDescent="0.25">
      <c r="D238" s="4" t="s">
        <v>150</v>
      </c>
      <c r="E238" s="4" t="s">
        <v>151</v>
      </c>
      <c r="F238" s="6" t="s">
        <v>552</v>
      </c>
      <c r="G238" s="6">
        <v>-10</v>
      </c>
      <c r="H238">
        <v>158.88</v>
      </c>
      <c r="I238" s="4">
        <v>-1588.77</v>
      </c>
      <c r="J238">
        <v>801</v>
      </c>
      <c r="K238" s="9">
        <v>127260.39</v>
      </c>
      <c r="M238" t="s">
        <v>778</v>
      </c>
    </row>
    <row r="239" spans="4:13" x14ac:dyDescent="0.25">
      <c r="D239" s="4" t="s">
        <v>150</v>
      </c>
      <c r="E239" s="4" t="s">
        <v>151</v>
      </c>
      <c r="F239" s="6" t="s">
        <v>707</v>
      </c>
      <c r="G239" s="6">
        <v>-6</v>
      </c>
      <c r="H239">
        <v>158.88</v>
      </c>
      <c r="I239" s="4">
        <v>-953.26</v>
      </c>
      <c r="J239">
        <v>795</v>
      </c>
      <c r="K239" s="9">
        <v>126307.13</v>
      </c>
      <c r="M239" t="s">
        <v>778</v>
      </c>
    </row>
    <row r="240" spans="4:13" x14ac:dyDescent="0.25">
      <c r="D240" s="4" t="s">
        <v>150</v>
      </c>
      <c r="E240" s="4" t="s">
        <v>151</v>
      </c>
      <c r="F240" s="6" t="s">
        <v>697</v>
      </c>
      <c r="G240" s="6">
        <v>-5</v>
      </c>
      <c r="H240">
        <v>158.88</v>
      </c>
      <c r="I240" s="4">
        <v>-794.38</v>
      </c>
      <c r="J240">
        <v>790</v>
      </c>
      <c r="K240" s="9">
        <v>125512.75</v>
      </c>
      <c r="M240" t="s">
        <v>778</v>
      </c>
    </row>
    <row r="241" spans="4:13" x14ac:dyDescent="0.25">
      <c r="D241" s="4" t="s">
        <v>150</v>
      </c>
      <c r="E241" s="4" t="s">
        <v>151</v>
      </c>
      <c r="F241" s="6" t="s">
        <v>687</v>
      </c>
      <c r="G241" s="6">
        <v>-4</v>
      </c>
      <c r="H241">
        <v>158.88</v>
      </c>
      <c r="I241" s="4">
        <v>-635.51</v>
      </c>
      <c r="J241">
        <v>786</v>
      </c>
      <c r="K241" s="9">
        <v>124877.24</v>
      </c>
      <c r="M241" t="s">
        <v>778</v>
      </c>
    </row>
    <row r="242" spans="4:13" x14ac:dyDescent="0.25">
      <c r="D242" s="4" t="s">
        <v>150</v>
      </c>
      <c r="E242" s="4" t="s">
        <v>151</v>
      </c>
      <c r="F242" s="6" t="s">
        <v>727</v>
      </c>
      <c r="G242" s="6">
        <v>-10</v>
      </c>
      <c r="H242">
        <v>158.88</v>
      </c>
      <c r="I242" s="4">
        <v>-1588.77</v>
      </c>
      <c r="J242">
        <v>776</v>
      </c>
      <c r="K242" s="9">
        <v>123288.47</v>
      </c>
      <c r="M242" t="s">
        <v>778</v>
      </c>
    </row>
    <row r="243" spans="4:13" x14ac:dyDescent="0.25">
      <c r="D243" s="4" t="s">
        <v>150</v>
      </c>
      <c r="E243" s="4" t="s">
        <v>151</v>
      </c>
      <c r="F243" s="6" t="s">
        <v>553</v>
      </c>
      <c r="G243" s="6">
        <v>-5</v>
      </c>
      <c r="H243">
        <v>158.88</v>
      </c>
      <c r="I243" s="4">
        <v>-794.38</v>
      </c>
      <c r="J243">
        <v>771</v>
      </c>
      <c r="K243" s="9">
        <v>122494.09</v>
      </c>
      <c r="M243" t="s">
        <v>778</v>
      </c>
    </row>
    <row r="244" spans="4:13" x14ac:dyDescent="0.25">
      <c r="D244" s="4" t="s">
        <v>152</v>
      </c>
      <c r="E244" s="4" t="s">
        <v>153</v>
      </c>
      <c r="F244" s="6" t="s">
        <v>662</v>
      </c>
      <c r="G244" s="6">
        <v>-1</v>
      </c>
      <c r="H244">
        <v>158.88</v>
      </c>
      <c r="I244" s="4">
        <v>-158.88</v>
      </c>
      <c r="J244">
        <v>770</v>
      </c>
      <c r="K244" s="9">
        <v>122335.21</v>
      </c>
      <c r="M244" t="s">
        <v>778</v>
      </c>
    </row>
    <row r="245" spans="4:13" x14ac:dyDescent="0.25">
      <c r="D245" s="4" t="s">
        <v>152</v>
      </c>
      <c r="E245" s="4" t="s">
        <v>153</v>
      </c>
      <c r="F245" s="6" t="s">
        <v>663</v>
      </c>
      <c r="G245" s="6">
        <v>-1</v>
      </c>
      <c r="H245">
        <v>158.88</v>
      </c>
      <c r="I245" s="4">
        <v>-158.88</v>
      </c>
      <c r="J245">
        <v>769</v>
      </c>
      <c r="K245" s="9">
        <v>122176.33</v>
      </c>
      <c r="M245" t="s">
        <v>778</v>
      </c>
    </row>
    <row r="246" spans="4:13" x14ac:dyDescent="0.25">
      <c r="D246" s="4" t="s">
        <v>152</v>
      </c>
      <c r="E246" s="4" t="s">
        <v>153</v>
      </c>
      <c r="F246" s="6" t="s">
        <v>674</v>
      </c>
      <c r="G246" s="6">
        <v>-2</v>
      </c>
      <c r="H246">
        <v>158.88</v>
      </c>
      <c r="I246" s="4">
        <v>-317.75</v>
      </c>
      <c r="J246">
        <v>767</v>
      </c>
      <c r="K246" s="9">
        <v>121858.58</v>
      </c>
      <c r="M246" t="s">
        <v>778</v>
      </c>
    </row>
    <row r="247" spans="4:13" x14ac:dyDescent="0.25">
      <c r="D247" s="4" t="s">
        <v>152</v>
      </c>
      <c r="E247" s="4" t="s">
        <v>153</v>
      </c>
      <c r="F247" s="6" t="s">
        <v>664</v>
      </c>
      <c r="G247" s="6">
        <v>-1</v>
      </c>
      <c r="H247">
        <v>158.88</v>
      </c>
      <c r="I247" s="4">
        <v>-158.88</v>
      </c>
      <c r="J247">
        <v>766</v>
      </c>
      <c r="K247" s="9">
        <v>121699.7</v>
      </c>
      <c r="M247" t="s">
        <v>778</v>
      </c>
    </row>
    <row r="248" spans="4:13" x14ac:dyDescent="0.25">
      <c r="D248" s="4" t="s">
        <v>152</v>
      </c>
      <c r="E248" s="4" t="s">
        <v>153</v>
      </c>
      <c r="F248" s="6" t="s">
        <v>743</v>
      </c>
      <c r="G248" s="6">
        <v>-20</v>
      </c>
      <c r="H248">
        <v>158.88</v>
      </c>
      <c r="I248" s="4">
        <v>-3177.54</v>
      </c>
      <c r="J248">
        <v>746</v>
      </c>
      <c r="K248" s="9">
        <v>118522.16</v>
      </c>
      <c r="M248" t="s">
        <v>778</v>
      </c>
    </row>
    <row r="249" spans="4:13" x14ac:dyDescent="0.25">
      <c r="D249" s="4" t="s">
        <v>154</v>
      </c>
      <c r="E249" s="4" t="s">
        <v>149</v>
      </c>
      <c r="F249" s="6" t="s">
        <v>698</v>
      </c>
      <c r="G249" s="6">
        <v>-5</v>
      </c>
      <c r="H249">
        <v>158.88</v>
      </c>
      <c r="I249" s="4">
        <v>-794.38</v>
      </c>
      <c r="J249">
        <v>741</v>
      </c>
      <c r="K249" s="9">
        <v>117727.78</v>
      </c>
      <c r="M249" t="s">
        <v>778</v>
      </c>
    </row>
    <row r="250" spans="4:13" x14ac:dyDescent="0.25">
      <c r="D250" s="4" t="s">
        <v>154</v>
      </c>
      <c r="E250" s="4" t="s">
        <v>149</v>
      </c>
      <c r="F250" s="6" t="s">
        <v>728</v>
      </c>
      <c r="G250" s="6">
        <v>-10</v>
      </c>
      <c r="H250">
        <v>158.88</v>
      </c>
      <c r="I250" s="4">
        <v>-1588.77</v>
      </c>
      <c r="J250">
        <v>731</v>
      </c>
      <c r="K250" s="9">
        <v>116139.01</v>
      </c>
      <c r="M250" t="s">
        <v>778</v>
      </c>
    </row>
    <row r="251" spans="4:13" x14ac:dyDescent="0.25">
      <c r="D251" s="4" t="s">
        <v>154</v>
      </c>
      <c r="E251" s="4" t="s">
        <v>149</v>
      </c>
      <c r="F251" s="6" t="s">
        <v>744</v>
      </c>
      <c r="G251" s="6">
        <v>-20</v>
      </c>
      <c r="H251">
        <v>158.88</v>
      </c>
      <c r="I251" s="4">
        <v>-3177.54</v>
      </c>
      <c r="J251">
        <v>711</v>
      </c>
      <c r="K251" s="9">
        <v>112961.47</v>
      </c>
      <c r="M251" t="s">
        <v>778</v>
      </c>
    </row>
    <row r="252" spans="4:13" x14ac:dyDescent="0.25">
      <c r="D252" s="4" t="s">
        <v>154</v>
      </c>
      <c r="E252" s="4" t="s">
        <v>149</v>
      </c>
      <c r="F252" s="6" t="s">
        <v>681</v>
      </c>
      <c r="G252" s="6">
        <v>-3</v>
      </c>
      <c r="H252">
        <v>158.88</v>
      </c>
      <c r="I252" s="4">
        <v>-476.63</v>
      </c>
      <c r="J252">
        <v>708</v>
      </c>
      <c r="K252" s="9">
        <v>112484.84</v>
      </c>
      <c r="M252" t="s">
        <v>778</v>
      </c>
    </row>
    <row r="253" spans="4:13" x14ac:dyDescent="0.25">
      <c r="D253" s="4" t="s">
        <v>154</v>
      </c>
      <c r="E253" s="4" t="s">
        <v>150</v>
      </c>
      <c r="F253" s="6" t="s">
        <v>733</v>
      </c>
      <c r="G253" s="6">
        <v>-11</v>
      </c>
      <c r="H253">
        <v>158.88</v>
      </c>
      <c r="I253" s="4">
        <v>-1747.65</v>
      </c>
      <c r="J253">
        <v>697</v>
      </c>
      <c r="K253" s="9">
        <v>110737.19</v>
      </c>
      <c r="M253" t="s">
        <v>778</v>
      </c>
    </row>
    <row r="254" spans="4:13" x14ac:dyDescent="0.25">
      <c r="D254" s="4" t="s">
        <v>154</v>
      </c>
      <c r="E254" s="4" t="s">
        <v>150</v>
      </c>
      <c r="F254" s="6" t="s">
        <v>729</v>
      </c>
      <c r="G254" s="6">
        <v>-10</v>
      </c>
      <c r="H254">
        <v>158.88</v>
      </c>
      <c r="I254" s="4">
        <v>-1588.77</v>
      </c>
      <c r="J254">
        <v>687</v>
      </c>
      <c r="K254" s="9">
        <v>109148.42</v>
      </c>
      <c r="M254" t="s">
        <v>778</v>
      </c>
    </row>
    <row r="255" spans="4:13" x14ac:dyDescent="0.25">
      <c r="D255" s="4" t="s">
        <v>154</v>
      </c>
      <c r="E255" s="4" t="s">
        <v>150</v>
      </c>
      <c r="F255" s="6" t="s">
        <v>554</v>
      </c>
      <c r="G255" s="6">
        <v>-8</v>
      </c>
      <c r="H255">
        <v>158.88</v>
      </c>
      <c r="I255" s="4">
        <v>-1271.02</v>
      </c>
      <c r="J255">
        <v>679</v>
      </c>
      <c r="K255" s="9">
        <v>107877.4</v>
      </c>
      <c r="M255" t="s">
        <v>778</v>
      </c>
    </row>
    <row r="256" spans="4:13" x14ac:dyDescent="0.25">
      <c r="D256" s="4" t="s">
        <v>155</v>
      </c>
      <c r="E256" s="4" t="s">
        <v>150</v>
      </c>
      <c r="F256" s="6" t="s">
        <v>730</v>
      </c>
      <c r="G256" s="6">
        <v>-10</v>
      </c>
      <c r="H256">
        <v>158.88</v>
      </c>
      <c r="I256" s="4">
        <v>-1588.77</v>
      </c>
      <c r="J256">
        <v>669</v>
      </c>
      <c r="K256" s="9">
        <v>106288.63</v>
      </c>
      <c r="M256" t="s">
        <v>778</v>
      </c>
    </row>
    <row r="257" spans="4:13" x14ac:dyDescent="0.25">
      <c r="D257" s="4" t="s">
        <v>155</v>
      </c>
      <c r="E257" s="4" t="s">
        <v>150</v>
      </c>
      <c r="F257" s="6" t="s">
        <v>675</v>
      </c>
      <c r="G257" s="6">
        <v>-2</v>
      </c>
      <c r="H257">
        <v>158.88</v>
      </c>
      <c r="I257" s="4">
        <v>-317.75</v>
      </c>
      <c r="J257">
        <v>667</v>
      </c>
      <c r="K257" s="9">
        <v>105970.88</v>
      </c>
      <c r="M257" t="s">
        <v>778</v>
      </c>
    </row>
    <row r="258" spans="4:13" x14ac:dyDescent="0.25">
      <c r="D258" s="4" t="s">
        <v>155</v>
      </c>
      <c r="E258" s="4" t="s">
        <v>156</v>
      </c>
      <c r="F258" s="6" t="s">
        <v>708</v>
      </c>
      <c r="G258" s="6">
        <v>-6</v>
      </c>
      <c r="H258">
        <v>158.88</v>
      </c>
      <c r="I258" s="4">
        <v>-953.26</v>
      </c>
      <c r="J258">
        <v>661</v>
      </c>
      <c r="K258" s="9">
        <v>105017.62</v>
      </c>
      <c r="M258" t="s">
        <v>778</v>
      </c>
    </row>
    <row r="259" spans="4:13" x14ac:dyDescent="0.25">
      <c r="D259" s="4" t="s">
        <v>155</v>
      </c>
      <c r="E259" s="4" t="s">
        <v>156</v>
      </c>
      <c r="F259" s="6" t="s">
        <v>665</v>
      </c>
      <c r="G259" s="6">
        <v>-1</v>
      </c>
      <c r="H259">
        <v>158.88</v>
      </c>
      <c r="I259" s="4">
        <v>-158.88</v>
      </c>
      <c r="J259">
        <v>660</v>
      </c>
      <c r="K259" s="9">
        <v>104858.74</v>
      </c>
      <c r="M259" t="s">
        <v>778</v>
      </c>
    </row>
    <row r="260" spans="4:13" x14ac:dyDescent="0.25">
      <c r="D260" s="4" t="s">
        <v>157</v>
      </c>
      <c r="E260" s="4" t="s">
        <v>152</v>
      </c>
      <c r="F260" s="6" t="s">
        <v>699</v>
      </c>
      <c r="G260" s="6">
        <v>-5</v>
      </c>
      <c r="H260">
        <v>158.88</v>
      </c>
      <c r="I260" s="4">
        <v>-794.38</v>
      </c>
      <c r="J260">
        <v>655</v>
      </c>
      <c r="K260" s="9">
        <v>104064.36</v>
      </c>
      <c r="M260" t="s">
        <v>778</v>
      </c>
    </row>
    <row r="261" spans="4:13" x14ac:dyDescent="0.25">
      <c r="D261" s="4" t="s">
        <v>157</v>
      </c>
      <c r="E261" s="4" t="s">
        <v>154</v>
      </c>
      <c r="F261" s="6" t="s">
        <v>745</v>
      </c>
      <c r="G261" s="6">
        <v>-20</v>
      </c>
      <c r="H261">
        <v>158.88</v>
      </c>
      <c r="I261" s="4">
        <v>-3177.54</v>
      </c>
      <c r="J261">
        <v>635</v>
      </c>
      <c r="K261" s="9">
        <v>100886.82</v>
      </c>
      <c r="M261" t="s">
        <v>778</v>
      </c>
    </row>
    <row r="262" spans="4:13" x14ac:dyDescent="0.25">
      <c r="D262" s="4" t="s">
        <v>157</v>
      </c>
      <c r="E262" s="4" t="s">
        <v>154</v>
      </c>
      <c r="F262" s="6" t="s">
        <v>555</v>
      </c>
      <c r="G262" s="6">
        <v>-5</v>
      </c>
      <c r="H262">
        <v>158.88</v>
      </c>
      <c r="I262" s="4">
        <v>-794.38</v>
      </c>
      <c r="J262">
        <v>630</v>
      </c>
      <c r="K262" s="9">
        <v>100092.44</v>
      </c>
      <c r="M262" t="s">
        <v>778</v>
      </c>
    </row>
    <row r="263" spans="4:13" x14ac:dyDescent="0.25">
      <c r="D263" s="4" t="s">
        <v>157</v>
      </c>
      <c r="E263" s="4" t="s">
        <v>154</v>
      </c>
      <c r="F263" s="6" t="s">
        <v>688</v>
      </c>
      <c r="G263" s="6">
        <v>-4</v>
      </c>
      <c r="H263">
        <v>158.88</v>
      </c>
      <c r="I263" s="4">
        <v>-635.51</v>
      </c>
      <c r="J263">
        <v>626</v>
      </c>
      <c r="K263" s="9">
        <v>99456.93</v>
      </c>
      <c r="M263" t="s">
        <v>778</v>
      </c>
    </row>
    <row r="264" spans="4:13" x14ac:dyDescent="0.25">
      <c r="D264" s="4" t="s">
        <v>157</v>
      </c>
      <c r="E264" s="4" t="s">
        <v>155</v>
      </c>
      <c r="F264" s="6" t="s">
        <v>666</v>
      </c>
      <c r="G264" s="6">
        <v>-1</v>
      </c>
      <c r="H264">
        <v>158.88</v>
      </c>
      <c r="I264" s="4">
        <v>-158.88</v>
      </c>
      <c r="J264">
        <v>625</v>
      </c>
      <c r="K264" s="9">
        <v>99298.05</v>
      </c>
      <c r="M264" t="s">
        <v>778</v>
      </c>
    </row>
    <row r="265" spans="4:13" x14ac:dyDescent="0.25">
      <c r="D265" s="4" t="s">
        <v>157</v>
      </c>
      <c r="E265" s="4" t="s">
        <v>155</v>
      </c>
      <c r="F265" s="6" t="s">
        <v>676</v>
      </c>
      <c r="G265" s="6">
        <v>-2</v>
      </c>
      <c r="H265">
        <v>158.88</v>
      </c>
      <c r="I265" s="4">
        <v>-317.75</v>
      </c>
      <c r="J265">
        <v>623</v>
      </c>
      <c r="K265" s="9">
        <v>98980.3</v>
      </c>
      <c r="M265" t="s">
        <v>778</v>
      </c>
    </row>
    <row r="266" spans="4:13" x14ac:dyDescent="0.25">
      <c r="D266" s="4" t="s">
        <v>157</v>
      </c>
      <c r="E266" s="4" t="s">
        <v>155</v>
      </c>
      <c r="F266" s="6" t="s">
        <v>746</v>
      </c>
      <c r="G266" s="6">
        <v>-20</v>
      </c>
      <c r="H266">
        <v>158.88</v>
      </c>
      <c r="I266" s="4">
        <v>-3177.54</v>
      </c>
      <c r="J266">
        <v>603</v>
      </c>
      <c r="K266" s="9">
        <v>95802.76</v>
      </c>
      <c r="M266" t="s">
        <v>778</v>
      </c>
    </row>
    <row r="267" spans="4:13" x14ac:dyDescent="0.25">
      <c r="D267" s="4" t="s">
        <v>157</v>
      </c>
      <c r="E267" s="4" t="s">
        <v>155</v>
      </c>
      <c r="F267" s="6" t="s">
        <v>700</v>
      </c>
      <c r="G267" s="6">
        <v>-5</v>
      </c>
      <c r="H267">
        <v>158.88</v>
      </c>
      <c r="I267" s="4">
        <v>-794.38</v>
      </c>
      <c r="J267">
        <v>598</v>
      </c>
      <c r="K267" s="9">
        <v>95008.38</v>
      </c>
      <c r="M267" t="s">
        <v>778</v>
      </c>
    </row>
    <row r="268" spans="4:13" x14ac:dyDescent="0.25">
      <c r="D268" s="4" t="s">
        <v>157</v>
      </c>
      <c r="E268" s="4" t="s">
        <v>155</v>
      </c>
      <c r="F268" s="6" t="s">
        <v>755</v>
      </c>
      <c r="G268" s="6">
        <v>-55</v>
      </c>
      <c r="H268">
        <v>158.88</v>
      </c>
      <c r="I268" s="4">
        <v>-8738.23</v>
      </c>
      <c r="J268">
        <v>543</v>
      </c>
      <c r="K268" s="9">
        <v>86270.15</v>
      </c>
      <c r="M268" t="s">
        <v>778</v>
      </c>
    </row>
    <row r="269" spans="4:13" x14ac:dyDescent="0.25">
      <c r="D269" s="4" t="s">
        <v>157</v>
      </c>
      <c r="E269" s="4" t="s">
        <v>155</v>
      </c>
      <c r="F269" s="6" t="s">
        <v>556</v>
      </c>
      <c r="G269" s="6">
        <v>-10</v>
      </c>
      <c r="H269">
        <v>158.88</v>
      </c>
      <c r="I269" s="4">
        <v>-1588.77</v>
      </c>
      <c r="J269">
        <v>533</v>
      </c>
      <c r="K269" s="9">
        <v>84681.38</v>
      </c>
      <c r="M269" t="s">
        <v>778</v>
      </c>
    </row>
    <row r="270" spans="4:13" x14ac:dyDescent="0.25">
      <c r="D270" s="4" t="s">
        <v>157</v>
      </c>
      <c r="E270" s="4" t="s">
        <v>155</v>
      </c>
      <c r="F270" s="6" t="s">
        <v>750</v>
      </c>
      <c r="G270" s="6">
        <v>-30</v>
      </c>
      <c r="H270">
        <v>158.88</v>
      </c>
      <c r="I270" s="4">
        <v>-4766.3100000000004</v>
      </c>
      <c r="J270">
        <v>503</v>
      </c>
      <c r="K270" s="9">
        <v>79915.070000000007</v>
      </c>
      <c r="M270" t="s">
        <v>778</v>
      </c>
    </row>
    <row r="271" spans="4:13" x14ac:dyDescent="0.25">
      <c r="D271" s="4" t="s">
        <v>157</v>
      </c>
      <c r="E271" s="4" t="s">
        <v>155</v>
      </c>
      <c r="F271" s="6" t="s">
        <v>677</v>
      </c>
      <c r="G271" s="6">
        <v>-2</v>
      </c>
      <c r="H271">
        <v>158.88</v>
      </c>
      <c r="I271" s="4">
        <v>-317.75</v>
      </c>
      <c r="J271">
        <v>501</v>
      </c>
      <c r="K271" s="9">
        <v>79597.320000000007</v>
      </c>
      <c r="M271" t="s">
        <v>778</v>
      </c>
    </row>
    <row r="272" spans="4:13" x14ac:dyDescent="0.25">
      <c r="D272" s="4" t="s">
        <v>158</v>
      </c>
      <c r="E272" s="4" t="s">
        <v>158</v>
      </c>
      <c r="F272" s="6" t="s">
        <v>701</v>
      </c>
      <c r="G272" s="6">
        <v>-5</v>
      </c>
      <c r="H272">
        <v>158.88</v>
      </c>
      <c r="I272" s="4">
        <v>-794.38</v>
      </c>
      <c r="J272">
        <v>496</v>
      </c>
      <c r="K272" s="9">
        <v>78802.94</v>
      </c>
      <c r="M272" t="s">
        <v>778</v>
      </c>
    </row>
    <row r="273" spans="3:13" x14ac:dyDescent="0.25">
      <c r="D273" s="4" t="s">
        <v>158</v>
      </c>
      <c r="E273" s="4" t="s">
        <v>158</v>
      </c>
      <c r="F273" s="6" t="s">
        <v>752</v>
      </c>
      <c r="G273" s="6">
        <v>-40</v>
      </c>
      <c r="H273">
        <v>158.88</v>
      </c>
      <c r="I273" s="4">
        <v>-6355.08</v>
      </c>
      <c r="J273">
        <v>456</v>
      </c>
      <c r="K273" s="9">
        <v>72447.86</v>
      </c>
      <c r="M273" t="s">
        <v>778</v>
      </c>
    </row>
    <row r="274" spans="3:13" x14ac:dyDescent="0.25">
      <c r="D274" s="4" t="s">
        <v>158</v>
      </c>
      <c r="E274" s="4" t="s">
        <v>158</v>
      </c>
      <c r="F274" s="6" t="s">
        <v>737</v>
      </c>
      <c r="G274" s="6">
        <v>-15</v>
      </c>
      <c r="H274">
        <v>158.88</v>
      </c>
      <c r="I274" s="4">
        <v>-2383.15</v>
      </c>
      <c r="J274">
        <v>441</v>
      </c>
      <c r="K274" s="9">
        <v>70064.710000000006</v>
      </c>
      <c r="M274" t="s">
        <v>778</v>
      </c>
    </row>
    <row r="275" spans="3:13" x14ac:dyDescent="0.25">
      <c r="D275" s="4" t="s">
        <v>160</v>
      </c>
      <c r="E275" s="4" t="s">
        <v>158</v>
      </c>
      <c r="F275" s="6" t="s">
        <v>738</v>
      </c>
      <c r="G275" s="6">
        <v>-15</v>
      </c>
      <c r="H275">
        <v>158.88</v>
      </c>
      <c r="I275" s="4">
        <v>-2383.15</v>
      </c>
      <c r="J275">
        <v>426</v>
      </c>
      <c r="K275" s="9">
        <v>67681.56</v>
      </c>
      <c r="M275" t="s">
        <v>778</v>
      </c>
    </row>
    <row r="276" spans="3:13" x14ac:dyDescent="0.25">
      <c r="D276" s="4" t="s">
        <v>160</v>
      </c>
      <c r="E276" s="4" t="s">
        <v>158</v>
      </c>
      <c r="F276" s="6" t="s">
        <v>667</v>
      </c>
      <c r="G276" s="6">
        <v>-1</v>
      </c>
      <c r="H276">
        <v>158.88</v>
      </c>
      <c r="I276" s="4">
        <v>-158.88</v>
      </c>
      <c r="J276">
        <v>425</v>
      </c>
      <c r="K276" s="9">
        <v>67522.679999999993</v>
      </c>
      <c r="M276" t="s">
        <v>778</v>
      </c>
    </row>
    <row r="277" spans="3:13" x14ac:dyDescent="0.25">
      <c r="D277" s="4" t="s">
        <v>160</v>
      </c>
      <c r="E277" s="4" t="s">
        <v>158</v>
      </c>
      <c r="F277" s="6" t="s">
        <v>760</v>
      </c>
      <c r="G277" s="6">
        <v>-200</v>
      </c>
      <c r="H277">
        <v>158.88</v>
      </c>
      <c r="I277" s="4">
        <v>-31775.38</v>
      </c>
      <c r="J277">
        <v>225</v>
      </c>
      <c r="K277" s="9">
        <v>35747.300000000003</v>
      </c>
      <c r="M277" t="s">
        <v>778</v>
      </c>
    </row>
    <row r="278" spans="3:13" s="11" customFormat="1" x14ac:dyDescent="0.25">
      <c r="C278" s="14"/>
      <c r="D278" s="14" t="s">
        <v>159</v>
      </c>
      <c r="E278" s="14" t="s">
        <v>159</v>
      </c>
      <c r="F278" s="10" t="s">
        <v>780</v>
      </c>
      <c r="G278" s="10">
        <v>200</v>
      </c>
      <c r="H278" s="11">
        <v>156.25</v>
      </c>
      <c r="I278" s="14">
        <v>31250</v>
      </c>
      <c r="J278" s="11">
        <v>425</v>
      </c>
      <c r="K278" s="15">
        <v>66997.3</v>
      </c>
      <c r="M278" s="11" t="s">
        <v>778</v>
      </c>
    </row>
    <row r="279" spans="3:13" x14ac:dyDescent="0.25">
      <c r="D279" s="4" t="s">
        <v>159</v>
      </c>
      <c r="E279" s="4" t="s">
        <v>158</v>
      </c>
      <c r="F279" s="6" t="s">
        <v>761</v>
      </c>
      <c r="G279" s="6">
        <v>-200</v>
      </c>
      <c r="H279">
        <v>157.63999999999999</v>
      </c>
      <c r="I279" s="4">
        <v>-31528.14</v>
      </c>
      <c r="J279">
        <v>225</v>
      </c>
      <c r="K279" s="9">
        <v>35469.160000000003</v>
      </c>
      <c r="M279" t="s">
        <v>778</v>
      </c>
    </row>
    <row r="280" spans="3:13" x14ac:dyDescent="0.25">
      <c r="D280" s="4" t="s">
        <v>159</v>
      </c>
      <c r="E280" s="4" t="s">
        <v>160</v>
      </c>
      <c r="F280" s="6" t="s">
        <v>762</v>
      </c>
      <c r="G280" s="6">
        <v>-200</v>
      </c>
      <c r="H280">
        <v>157.63999999999999</v>
      </c>
      <c r="I280" s="4">
        <v>-31528.14</v>
      </c>
      <c r="J280">
        <v>25</v>
      </c>
      <c r="K280" s="9">
        <v>3941.02</v>
      </c>
      <c r="M280" t="s">
        <v>778</v>
      </c>
    </row>
    <row r="281" spans="3:13" s="11" customFormat="1" x14ac:dyDescent="0.25">
      <c r="C281" s="14"/>
      <c r="D281" s="14" t="s">
        <v>41</v>
      </c>
      <c r="E281" s="14" t="s">
        <v>41</v>
      </c>
      <c r="F281" s="10" t="s">
        <v>781</v>
      </c>
      <c r="G281" s="10">
        <v>793</v>
      </c>
      <c r="H281" s="11">
        <v>156.25</v>
      </c>
      <c r="I281" s="14">
        <v>123906.25</v>
      </c>
      <c r="J281" s="11">
        <v>818</v>
      </c>
      <c r="K281" s="15">
        <v>127847.27</v>
      </c>
      <c r="M281" s="11" t="s">
        <v>778</v>
      </c>
    </row>
    <row r="282" spans="3:13" s="11" customFormat="1" x14ac:dyDescent="0.25">
      <c r="C282" s="14"/>
      <c r="D282" s="14" t="s">
        <v>41</v>
      </c>
      <c r="E282" s="14" t="s">
        <v>41</v>
      </c>
      <c r="F282" s="10" t="s">
        <v>782</v>
      </c>
      <c r="G282" s="10">
        <v>0</v>
      </c>
      <c r="H282" s="11">
        <v>2.5</v>
      </c>
      <c r="I282" s="14">
        <v>1982.5</v>
      </c>
      <c r="J282" s="11">
        <v>818</v>
      </c>
      <c r="K282" s="15">
        <v>129829.77</v>
      </c>
      <c r="M282" s="11" t="s">
        <v>778</v>
      </c>
    </row>
    <row r="283" spans="3:13" s="11" customFormat="1" x14ac:dyDescent="0.25">
      <c r="C283" s="14"/>
      <c r="D283" s="14" t="s">
        <v>41</v>
      </c>
      <c r="E283" s="14" t="s">
        <v>41</v>
      </c>
      <c r="F283" s="10" t="s">
        <v>783</v>
      </c>
      <c r="G283" s="10">
        <v>0</v>
      </c>
      <c r="H283" s="11">
        <v>2.5</v>
      </c>
      <c r="I283" s="14">
        <v>500</v>
      </c>
      <c r="J283" s="11">
        <v>818</v>
      </c>
      <c r="K283" s="15">
        <v>130329.77</v>
      </c>
      <c r="M283" s="11" t="s">
        <v>778</v>
      </c>
    </row>
    <row r="284" spans="3:13" x14ac:dyDescent="0.25">
      <c r="D284" s="4" t="s">
        <v>41</v>
      </c>
      <c r="E284" s="4" t="s">
        <v>41</v>
      </c>
      <c r="F284" s="6" t="s">
        <v>763</v>
      </c>
      <c r="G284" s="6">
        <v>-200</v>
      </c>
      <c r="H284">
        <v>159.33000000000001</v>
      </c>
      <c r="I284" s="4">
        <v>-31865.47</v>
      </c>
      <c r="J284">
        <v>618</v>
      </c>
      <c r="K284" s="9">
        <v>98464.3</v>
      </c>
      <c r="M284" t="s">
        <v>778</v>
      </c>
    </row>
    <row r="285" spans="3:13" x14ac:dyDescent="0.25">
      <c r="D285" s="4" t="s">
        <v>178</v>
      </c>
      <c r="E285" s="4" t="s">
        <v>178</v>
      </c>
      <c r="F285" s="6" t="s">
        <v>711</v>
      </c>
      <c r="G285" s="6">
        <v>-7</v>
      </c>
      <c r="H285">
        <v>159.33000000000001</v>
      </c>
      <c r="I285" s="4">
        <v>-1115.29</v>
      </c>
      <c r="J285">
        <v>611</v>
      </c>
      <c r="K285" s="9">
        <v>97349.01</v>
      </c>
      <c r="M285" t="s">
        <v>778</v>
      </c>
    </row>
    <row r="286" spans="3:13" x14ac:dyDescent="0.25">
      <c r="D286" s="4" t="s">
        <v>178</v>
      </c>
      <c r="E286" s="4" t="s">
        <v>178</v>
      </c>
      <c r="F286" s="6" t="s">
        <v>757</v>
      </c>
      <c r="G286" s="6">
        <v>-100</v>
      </c>
      <c r="H286">
        <v>159.33000000000001</v>
      </c>
      <c r="I286" s="4">
        <v>-15932.73</v>
      </c>
      <c r="J286">
        <v>511</v>
      </c>
      <c r="K286" s="9">
        <v>81416.28</v>
      </c>
      <c r="M286" t="s">
        <v>778</v>
      </c>
    </row>
    <row r="287" spans="3:13" x14ac:dyDescent="0.25">
      <c r="D287" s="4" t="s">
        <v>178</v>
      </c>
      <c r="E287" s="4" t="s">
        <v>178</v>
      </c>
      <c r="F287" s="6" t="s">
        <v>668</v>
      </c>
      <c r="G287" s="6">
        <v>-1</v>
      </c>
      <c r="H287">
        <v>159.33000000000001</v>
      </c>
      <c r="I287" s="4">
        <v>-159.33000000000001</v>
      </c>
      <c r="J287">
        <v>510</v>
      </c>
      <c r="K287" s="9">
        <v>81256.95</v>
      </c>
      <c r="M287" t="s">
        <v>778</v>
      </c>
    </row>
    <row r="288" spans="3:13" x14ac:dyDescent="0.25">
      <c r="D288" s="4" t="s">
        <v>178</v>
      </c>
      <c r="E288" s="4" t="s">
        <v>178</v>
      </c>
      <c r="F288" s="6" t="s">
        <v>702</v>
      </c>
      <c r="G288" s="6">
        <v>-5</v>
      </c>
      <c r="H288">
        <v>159.33000000000001</v>
      </c>
      <c r="I288" s="4">
        <v>-796.64</v>
      </c>
      <c r="J288">
        <v>505</v>
      </c>
      <c r="K288" s="9">
        <v>80460.31</v>
      </c>
      <c r="M288" t="s">
        <v>778</v>
      </c>
    </row>
    <row r="289" spans="3:13" s="11" customFormat="1" x14ac:dyDescent="0.25">
      <c r="C289" s="14"/>
      <c r="D289" s="14" t="s">
        <v>178</v>
      </c>
      <c r="E289" s="14" t="s">
        <v>178</v>
      </c>
      <c r="F289" s="10" t="s">
        <v>784</v>
      </c>
      <c r="G289" s="10">
        <v>-100</v>
      </c>
      <c r="H289" s="11">
        <v>159.33000000000001</v>
      </c>
      <c r="I289" s="14">
        <v>-15932.73</v>
      </c>
      <c r="J289" s="11">
        <v>405</v>
      </c>
      <c r="K289" s="15">
        <v>64527.58</v>
      </c>
      <c r="M289" s="11" t="s">
        <v>778</v>
      </c>
    </row>
    <row r="290" spans="3:13" x14ac:dyDescent="0.25">
      <c r="D290" s="4" t="s">
        <v>178</v>
      </c>
      <c r="E290" s="4" t="s">
        <v>178</v>
      </c>
      <c r="F290" s="6" t="s">
        <v>703</v>
      </c>
      <c r="G290" s="6">
        <v>-5</v>
      </c>
      <c r="H290">
        <v>159.33000000000001</v>
      </c>
      <c r="I290" s="4">
        <v>-796.64</v>
      </c>
      <c r="J290">
        <v>400</v>
      </c>
      <c r="K290" s="9">
        <v>63730.94</v>
      </c>
      <c r="M290" t="s">
        <v>778</v>
      </c>
    </row>
    <row r="291" spans="3:13" x14ac:dyDescent="0.25">
      <c r="D291" s="4" t="s">
        <v>178</v>
      </c>
      <c r="E291" s="4" t="s">
        <v>178</v>
      </c>
      <c r="F291" s="6" t="s">
        <v>747</v>
      </c>
      <c r="G291" s="6">
        <v>-20</v>
      </c>
      <c r="H291">
        <v>159.33000000000001</v>
      </c>
      <c r="I291" s="4">
        <v>-3186.55</v>
      </c>
      <c r="J291">
        <v>380</v>
      </c>
      <c r="K291" s="9">
        <v>60544.39</v>
      </c>
      <c r="M291" t="s">
        <v>778</v>
      </c>
    </row>
    <row r="292" spans="3:13" x14ac:dyDescent="0.25">
      <c r="D292" s="4" t="s">
        <v>36</v>
      </c>
      <c r="E292" s="4" t="s">
        <v>36</v>
      </c>
      <c r="F292" s="6" t="s">
        <v>689</v>
      </c>
      <c r="G292" s="6">
        <v>-4</v>
      </c>
      <c r="H292">
        <v>159.33000000000001</v>
      </c>
      <c r="I292" s="4">
        <v>-637.30999999999995</v>
      </c>
      <c r="J292">
        <v>376</v>
      </c>
      <c r="K292" s="9">
        <v>59907.08</v>
      </c>
      <c r="M292" t="s">
        <v>778</v>
      </c>
    </row>
    <row r="293" spans="3:13" x14ac:dyDescent="0.25">
      <c r="D293" s="4" t="s">
        <v>36</v>
      </c>
      <c r="E293" s="4" t="s">
        <v>36</v>
      </c>
      <c r="F293" s="6" t="s">
        <v>712</v>
      </c>
      <c r="G293" s="6">
        <v>-7</v>
      </c>
      <c r="H293">
        <v>159.33000000000001</v>
      </c>
      <c r="I293" s="4">
        <v>-1115.29</v>
      </c>
      <c r="J293">
        <v>369</v>
      </c>
      <c r="K293" s="9">
        <v>58791.79</v>
      </c>
      <c r="M293" t="s">
        <v>778</v>
      </c>
    </row>
    <row r="294" spans="3:13" x14ac:dyDescent="0.25">
      <c r="D294" s="4" t="s">
        <v>36</v>
      </c>
      <c r="E294" s="4" t="s">
        <v>36</v>
      </c>
      <c r="F294" s="6" t="s">
        <v>731</v>
      </c>
      <c r="G294" s="6">
        <v>-10</v>
      </c>
      <c r="H294">
        <v>159.33000000000001</v>
      </c>
      <c r="I294" s="4">
        <v>-1593.27</v>
      </c>
      <c r="J294">
        <v>359</v>
      </c>
      <c r="K294" s="9">
        <v>57198.52</v>
      </c>
      <c r="M294" t="s">
        <v>778</v>
      </c>
    </row>
    <row r="295" spans="3:13" x14ac:dyDescent="0.25">
      <c r="D295" s="4" t="s">
        <v>36</v>
      </c>
      <c r="E295" s="4" t="s">
        <v>36</v>
      </c>
      <c r="F295" s="6" t="s">
        <v>754</v>
      </c>
      <c r="G295" s="6">
        <v>-50</v>
      </c>
      <c r="H295">
        <v>159.33000000000001</v>
      </c>
      <c r="I295" s="4">
        <v>-7966.37</v>
      </c>
      <c r="J295">
        <v>309</v>
      </c>
      <c r="K295" s="9">
        <v>49232.15</v>
      </c>
      <c r="M295" t="s">
        <v>778</v>
      </c>
    </row>
    <row r="296" spans="3:13" x14ac:dyDescent="0.25">
      <c r="D296" s="4" t="s">
        <v>36</v>
      </c>
      <c r="E296" s="4" t="s">
        <v>36</v>
      </c>
      <c r="F296" s="6" t="s">
        <v>678</v>
      </c>
      <c r="G296" s="6">
        <v>-2</v>
      </c>
      <c r="H296">
        <v>159.33000000000001</v>
      </c>
      <c r="I296" s="4">
        <v>-318.64999999999998</v>
      </c>
      <c r="J296">
        <v>307</v>
      </c>
      <c r="K296" s="9">
        <v>48913.5</v>
      </c>
      <c r="M296" t="s">
        <v>778</v>
      </c>
    </row>
    <row r="297" spans="3:13" x14ac:dyDescent="0.25">
      <c r="D297" s="4" t="s">
        <v>36</v>
      </c>
      <c r="E297" s="4" t="s">
        <v>36</v>
      </c>
      <c r="F297" s="6" t="s">
        <v>704</v>
      </c>
      <c r="G297" s="6">
        <v>-5</v>
      </c>
      <c r="H297">
        <v>159.33000000000001</v>
      </c>
      <c r="I297" s="4">
        <v>-796.64</v>
      </c>
      <c r="J297">
        <v>302</v>
      </c>
      <c r="K297" s="9">
        <v>48116.86</v>
      </c>
      <c r="M297" t="s">
        <v>778</v>
      </c>
    </row>
    <row r="298" spans="3:13" x14ac:dyDescent="0.25">
      <c r="D298" s="4" t="s">
        <v>36</v>
      </c>
      <c r="E298" s="4" t="s">
        <v>36</v>
      </c>
      <c r="F298" s="6" t="s">
        <v>682</v>
      </c>
      <c r="G298" s="6">
        <v>-3</v>
      </c>
      <c r="H298">
        <v>159.33000000000001</v>
      </c>
      <c r="I298" s="4">
        <v>-477.98</v>
      </c>
      <c r="J298">
        <v>299</v>
      </c>
      <c r="K298" s="9">
        <v>47638.879999999997</v>
      </c>
      <c r="M298" t="s">
        <v>778</v>
      </c>
    </row>
    <row r="299" spans="3:13" x14ac:dyDescent="0.25">
      <c r="D299" s="4" t="s">
        <v>36</v>
      </c>
      <c r="E299" s="4" t="s">
        <v>36</v>
      </c>
      <c r="F299" s="6" t="s">
        <v>713</v>
      </c>
      <c r="G299" s="6">
        <v>-7</v>
      </c>
      <c r="H299">
        <v>159.33000000000001</v>
      </c>
      <c r="I299" s="4">
        <v>-1115.29</v>
      </c>
      <c r="J299">
        <v>292</v>
      </c>
      <c r="K299" s="9">
        <v>46523.59</v>
      </c>
      <c r="M299" t="s">
        <v>778</v>
      </c>
    </row>
    <row r="300" spans="3:13" x14ac:dyDescent="0.25">
      <c r="D300" s="4" t="s">
        <v>161</v>
      </c>
      <c r="E300" s="4" t="s">
        <v>161</v>
      </c>
      <c r="F300" s="6" t="s">
        <v>732</v>
      </c>
      <c r="G300" s="6">
        <v>-10</v>
      </c>
      <c r="H300">
        <v>159.33000000000001</v>
      </c>
      <c r="I300" s="4">
        <v>-1593.27</v>
      </c>
      <c r="J300">
        <v>282</v>
      </c>
      <c r="K300" s="9">
        <v>44930.32</v>
      </c>
      <c r="M300" t="s">
        <v>778</v>
      </c>
    </row>
    <row r="301" spans="3:13" x14ac:dyDescent="0.25">
      <c r="D301" s="4" t="s">
        <v>161</v>
      </c>
      <c r="E301" s="4" t="s">
        <v>161</v>
      </c>
      <c r="F301" s="6" t="s">
        <v>739</v>
      </c>
      <c r="G301" s="6">
        <v>-15</v>
      </c>
      <c r="H301">
        <v>159.33000000000001</v>
      </c>
      <c r="I301" s="4">
        <v>-2389.91</v>
      </c>
      <c r="J301">
        <v>267</v>
      </c>
      <c r="K301" s="9">
        <v>42540.41</v>
      </c>
      <c r="M301" t="s">
        <v>778</v>
      </c>
    </row>
    <row r="302" spans="3:13" x14ac:dyDescent="0.25">
      <c r="D302" s="4" t="s">
        <v>161</v>
      </c>
      <c r="E302" s="4" t="s">
        <v>161</v>
      </c>
      <c r="F302" s="6" t="s">
        <v>669</v>
      </c>
      <c r="G302" s="6">
        <v>-1</v>
      </c>
      <c r="H302">
        <v>159.33000000000001</v>
      </c>
      <c r="I302" s="4">
        <v>-159.33000000000001</v>
      </c>
      <c r="J302">
        <v>266</v>
      </c>
      <c r="K302" s="9">
        <v>42381.08</v>
      </c>
      <c r="M302" t="s">
        <v>778</v>
      </c>
    </row>
    <row r="303" spans="3:13" x14ac:dyDescent="0.25">
      <c r="D303" s="4" t="s">
        <v>161</v>
      </c>
      <c r="E303" s="4" t="s">
        <v>161</v>
      </c>
      <c r="F303" s="6" t="s">
        <v>758</v>
      </c>
      <c r="G303" s="6">
        <v>-100</v>
      </c>
      <c r="H303">
        <v>159.33000000000001</v>
      </c>
      <c r="I303" s="4">
        <v>-15932.74</v>
      </c>
      <c r="J303">
        <v>166</v>
      </c>
      <c r="K303" s="9">
        <v>26448.34</v>
      </c>
      <c r="M303" t="s">
        <v>778</v>
      </c>
    </row>
    <row r="304" spans="3:13" x14ac:dyDescent="0.25">
      <c r="D304" s="4" t="s">
        <v>161</v>
      </c>
      <c r="E304" s="4" t="s">
        <v>161</v>
      </c>
      <c r="F304" s="6" t="s">
        <v>748</v>
      </c>
      <c r="G304" s="6">
        <v>-20</v>
      </c>
      <c r="H304">
        <v>159.33000000000001</v>
      </c>
      <c r="I304" s="4">
        <v>-3186.55</v>
      </c>
      <c r="J304">
        <v>146</v>
      </c>
      <c r="K304" s="9">
        <v>23261.79</v>
      </c>
      <c r="M304" t="s">
        <v>778</v>
      </c>
    </row>
    <row r="305" spans="3:13" x14ac:dyDescent="0.25">
      <c r="D305" s="4" t="s">
        <v>161</v>
      </c>
      <c r="E305" s="4" t="s">
        <v>161</v>
      </c>
      <c r="F305" s="6" t="s">
        <v>759</v>
      </c>
      <c r="G305" s="6">
        <v>-100</v>
      </c>
      <c r="H305">
        <v>159.33000000000001</v>
      </c>
      <c r="I305" s="4">
        <v>-15932.73</v>
      </c>
      <c r="J305">
        <v>46</v>
      </c>
      <c r="K305" s="9">
        <v>7329.06</v>
      </c>
      <c r="M305" t="s">
        <v>778</v>
      </c>
    </row>
    <row r="306" spans="3:13" x14ac:dyDescent="0.25">
      <c r="D306" s="4" t="s">
        <v>161</v>
      </c>
      <c r="E306" s="4" t="s">
        <v>161</v>
      </c>
      <c r="F306" s="6" t="s">
        <v>714</v>
      </c>
      <c r="G306" s="6">
        <v>-7</v>
      </c>
      <c r="H306">
        <v>159.33000000000001</v>
      </c>
      <c r="I306" s="4">
        <v>-1115.29</v>
      </c>
      <c r="J306">
        <v>39</v>
      </c>
      <c r="K306" s="9">
        <v>6213.77</v>
      </c>
      <c r="M306" t="s">
        <v>778</v>
      </c>
    </row>
    <row r="307" spans="3:13" x14ac:dyDescent="0.25">
      <c r="D307" s="4" t="s">
        <v>37</v>
      </c>
      <c r="E307" s="4" t="s">
        <v>37</v>
      </c>
      <c r="F307" s="6" t="s">
        <v>734</v>
      </c>
      <c r="G307" s="6">
        <v>-12</v>
      </c>
      <c r="H307">
        <v>159.33000000000001</v>
      </c>
      <c r="I307" s="4">
        <v>-1911.93</v>
      </c>
      <c r="J307">
        <v>27</v>
      </c>
      <c r="K307" s="9">
        <v>4301.84</v>
      </c>
      <c r="M307" t="s">
        <v>778</v>
      </c>
    </row>
    <row r="308" spans="3:13" x14ac:dyDescent="0.25">
      <c r="C308" s="4" t="s">
        <v>38</v>
      </c>
      <c r="H308">
        <v>0</v>
      </c>
      <c r="I308" s="4">
        <v>0</v>
      </c>
      <c r="J308">
        <v>100</v>
      </c>
      <c r="K308" s="9">
        <v>18120.04</v>
      </c>
      <c r="L308">
        <v>181.2</v>
      </c>
    </row>
    <row r="309" spans="3:13" x14ac:dyDescent="0.25">
      <c r="F309" s="6" t="s">
        <v>29</v>
      </c>
      <c r="H309">
        <v>0</v>
      </c>
      <c r="I309" s="4">
        <v>0</v>
      </c>
      <c r="J309">
        <v>0</v>
      </c>
      <c r="K309">
        <v>0</v>
      </c>
    </row>
    <row r="310" spans="3:13" x14ac:dyDescent="0.25">
      <c r="D310" s="4" t="s">
        <v>80</v>
      </c>
      <c r="E310" s="4" t="s">
        <v>80</v>
      </c>
      <c r="F310" s="6" t="s">
        <v>769</v>
      </c>
      <c r="G310" s="6">
        <v>-2</v>
      </c>
      <c r="H310">
        <v>165.45</v>
      </c>
      <c r="I310" s="4">
        <v>-330.9</v>
      </c>
      <c r="J310">
        <v>0</v>
      </c>
      <c r="K310">
        <v>0</v>
      </c>
      <c r="M310" t="s">
        <v>778</v>
      </c>
    </row>
    <row r="311" spans="3:13" s="11" customFormat="1" x14ac:dyDescent="0.25">
      <c r="C311" s="14"/>
      <c r="D311" s="14" t="s">
        <v>178</v>
      </c>
      <c r="E311" s="14" t="s">
        <v>178</v>
      </c>
      <c r="F311" s="10" t="s">
        <v>784</v>
      </c>
      <c r="G311" s="10">
        <v>100</v>
      </c>
      <c r="H311" s="11">
        <v>159.33000000000001</v>
      </c>
      <c r="I311" s="14">
        <v>15932.73</v>
      </c>
      <c r="J311" s="11">
        <v>100</v>
      </c>
      <c r="K311" s="15">
        <v>15932.73</v>
      </c>
      <c r="M311" s="11" t="s">
        <v>778</v>
      </c>
    </row>
    <row r="312" spans="3:13" x14ac:dyDescent="0.25">
      <c r="D312" s="4" t="s">
        <v>36</v>
      </c>
      <c r="E312" s="4" t="s">
        <v>36</v>
      </c>
      <c r="F312" s="6" t="s">
        <v>771</v>
      </c>
      <c r="G312" s="6">
        <v>-5</v>
      </c>
      <c r="H312">
        <v>159.33000000000001</v>
      </c>
      <c r="I312" s="4">
        <v>-796.64</v>
      </c>
      <c r="J312">
        <v>95</v>
      </c>
      <c r="K312" s="9">
        <v>15136.09</v>
      </c>
      <c r="M312" t="s">
        <v>778</v>
      </c>
    </row>
    <row r="313" spans="3:13" x14ac:dyDescent="0.25">
      <c r="D313" s="4" t="s">
        <v>36</v>
      </c>
      <c r="E313" s="4" t="s">
        <v>36</v>
      </c>
      <c r="F313" s="6" t="s">
        <v>764</v>
      </c>
      <c r="G313" s="6">
        <v>-1</v>
      </c>
      <c r="H313">
        <v>159.33000000000001</v>
      </c>
      <c r="I313" s="4">
        <v>-159.33000000000001</v>
      </c>
      <c r="J313">
        <v>94</v>
      </c>
      <c r="K313" s="9">
        <v>14976.76</v>
      </c>
      <c r="M313" t="s">
        <v>778</v>
      </c>
    </row>
    <row r="314" spans="3:13" x14ac:dyDescent="0.25">
      <c r="D314" s="4" t="s">
        <v>36</v>
      </c>
      <c r="E314" s="4" t="s">
        <v>36</v>
      </c>
      <c r="F314" s="6" t="s">
        <v>765</v>
      </c>
      <c r="G314" s="6">
        <v>-1</v>
      </c>
      <c r="H314">
        <v>159.33000000000001</v>
      </c>
      <c r="I314" s="4">
        <v>-159.33000000000001</v>
      </c>
      <c r="J314">
        <v>93</v>
      </c>
      <c r="K314" s="9">
        <v>14817.43</v>
      </c>
      <c r="M314" t="s">
        <v>778</v>
      </c>
    </row>
    <row r="315" spans="3:13" x14ac:dyDescent="0.25">
      <c r="D315" s="4" t="s">
        <v>161</v>
      </c>
      <c r="E315" s="4" t="s">
        <v>161</v>
      </c>
      <c r="F315" s="6" t="s">
        <v>596</v>
      </c>
      <c r="G315" s="6">
        <v>-25</v>
      </c>
      <c r="H315">
        <v>159.33000000000001</v>
      </c>
      <c r="I315" s="4">
        <v>-3983.18</v>
      </c>
      <c r="J315">
        <v>68</v>
      </c>
      <c r="K315" s="9">
        <v>10834.25</v>
      </c>
      <c r="M315" t="s">
        <v>778</v>
      </c>
    </row>
    <row r="316" spans="3:13" x14ac:dyDescent="0.25">
      <c r="D316" s="4" t="s">
        <v>161</v>
      </c>
      <c r="E316" s="4" t="s">
        <v>161</v>
      </c>
      <c r="F316" s="6" t="s">
        <v>775</v>
      </c>
      <c r="G316" s="6">
        <v>-6</v>
      </c>
      <c r="H316">
        <v>159.33000000000001</v>
      </c>
      <c r="I316" s="4">
        <v>-955.96</v>
      </c>
      <c r="J316">
        <v>62</v>
      </c>
      <c r="K316" s="9">
        <v>9878.2900000000009</v>
      </c>
      <c r="M316" t="s">
        <v>778</v>
      </c>
    </row>
    <row r="317" spans="3:13" x14ac:dyDescent="0.25">
      <c r="D317" s="4" t="s">
        <v>161</v>
      </c>
      <c r="E317" s="4" t="s">
        <v>161</v>
      </c>
      <c r="F317" s="6" t="s">
        <v>776</v>
      </c>
      <c r="G317" s="6">
        <v>-10</v>
      </c>
      <c r="H317">
        <v>159.33000000000001</v>
      </c>
      <c r="I317" s="4">
        <v>-1593.27</v>
      </c>
      <c r="J317">
        <v>52</v>
      </c>
      <c r="K317" s="9">
        <v>8285.02</v>
      </c>
      <c r="M317" t="s">
        <v>778</v>
      </c>
    </row>
    <row r="318" spans="3:13" x14ac:dyDescent="0.25">
      <c r="D318" s="4" t="s">
        <v>161</v>
      </c>
      <c r="E318" s="4" t="s">
        <v>161</v>
      </c>
      <c r="F318" s="6" t="s">
        <v>766</v>
      </c>
      <c r="G318" s="6">
        <v>-1</v>
      </c>
      <c r="H318">
        <v>159.33000000000001</v>
      </c>
      <c r="I318" s="4">
        <v>-159.33000000000001</v>
      </c>
      <c r="J318">
        <v>51</v>
      </c>
      <c r="K318" s="9">
        <v>8125.69</v>
      </c>
      <c r="M318" t="s">
        <v>778</v>
      </c>
    </row>
    <row r="319" spans="3:13" x14ac:dyDescent="0.25">
      <c r="D319" s="4" t="s">
        <v>161</v>
      </c>
      <c r="E319" s="4" t="s">
        <v>161</v>
      </c>
      <c r="F319" s="6" t="s">
        <v>772</v>
      </c>
      <c r="G319" s="6">
        <v>-5</v>
      </c>
      <c r="H319">
        <v>159.33000000000001</v>
      </c>
      <c r="I319" s="4">
        <v>-796.64</v>
      </c>
      <c r="J319">
        <v>46</v>
      </c>
      <c r="K319" s="9">
        <v>7329.05</v>
      </c>
      <c r="M319" t="s">
        <v>778</v>
      </c>
    </row>
    <row r="320" spans="3:13" x14ac:dyDescent="0.25">
      <c r="D320" s="4" t="s">
        <v>161</v>
      </c>
      <c r="E320" s="4" t="s">
        <v>161</v>
      </c>
      <c r="F320" s="6" t="s">
        <v>770</v>
      </c>
      <c r="G320" s="6">
        <v>-3</v>
      </c>
      <c r="H320">
        <v>159.33000000000001</v>
      </c>
      <c r="I320" s="4">
        <v>-477.98</v>
      </c>
      <c r="J320">
        <v>43</v>
      </c>
      <c r="K320" s="9">
        <v>6851.07</v>
      </c>
      <c r="M320" t="s">
        <v>778</v>
      </c>
    </row>
    <row r="321" spans="3:13" x14ac:dyDescent="0.25">
      <c r="D321" s="4" t="s">
        <v>161</v>
      </c>
      <c r="E321" s="4" t="s">
        <v>161</v>
      </c>
      <c r="F321" s="6" t="s">
        <v>773</v>
      </c>
      <c r="G321" s="6">
        <v>-5</v>
      </c>
      <c r="H321">
        <v>159.33000000000001</v>
      </c>
      <c r="I321" s="4">
        <v>-796.64</v>
      </c>
      <c r="J321">
        <v>38</v>
      </c>
      <c r="K321" s="9">
        <v>6054.43</v>
      </c>
      <c r="M321" t="s">
        <v>778</v>
      </c>
    </row>
    <row r="322" spans="3:13" x14ac:dyDescent="0.25">
      <c r="D322" s="4" t="s">
        <v>161</v>
      </c>
      <c r="E322" s="4" t="s">
        <v>161</v>
      </c>
      <c r="F322" s="6" t="s">
        <v>774</v>
      </c>
      <c r="G322" s="6">
        <v>-5</v>
      </c>
      <c r="H322">
        <v>159.33000000000001</v>
      </c>
      <c r="I322" s="4">
        <v>-796.64</v>
      </c>
      <c r="J322">
        <v>33</v>
      </c>
      <c r="K322" s="9">
        <v>5257.79</v>
      </c>
      <c r="M322" t="s">
        <v>778</v>
      </c>
    </row>
    <row r="323" spans="3:13" x14ac:dyDescent="0.25">
      <c r="D323" s="4" t="s">
        <v>37</v>
      </c>
      <c r="E323" s="4" t="s">
        <v>37</v>
      </c>
      <c r="F323" s="6" t="s">
        <v>767</v>
      </c>
      <c r="G323" s="6">
        <v>-1</v>
      </c>
      <c r="H323">
        <v>159.33000000000001</v>
      </c>
      <c r="I323" s="4">
        <v>-159.33000000000001</v>
      </c>
      <c r="J323">
        <v>32</v>
      </c>
      <c r="K323" s="9">
        <v>5098.46</v>
      </c>
      <c r="M323" t="s">
        <v>778</v>
      </c>
    </row>
    <row r="324" spans="3:13" x14ac:dyDescent="0.25">
      <c r="D324" s="4" t="s">
        <v>37</v>
      </c>
      <c r="E324" s="4" t="s">
        <v>37</v>
      </c>
      <c r="F324" s="6" t="s">
        <v>777</v>
      </c>
      <c r="G324" s="6">
        <v>-10</v>
      </c>
      <c r="H324">
        <v>159.33000000000001</v>
      </c>
      <c r="I324" s="4">
        <v>-1593.27</v>
      </c>
      <c r="J324">
        <v>22</v>
      </c>
      <c r="K324" s="9">
        <v>3505.19</v>
      </c>
      <c r="M324" t="s">
        <v>778</v>
      </c>
    </row>
    <row r="325" spans="3:13" x14ac:dyDescent="0.25">
      <c r="D325" s="4" t="s">
        <v>37</v>
      </c>
      <c r="E325" s="4" t="s">
        <v>37</v>
      </c>
      <c r="F325" s="6" t="s">
        <v>768</v>
      </c>
      <c r="G325" s="6">
        <v>-1</v>
      </c>
      <c r="H325">
        <v>159.33000000000001</v>
      </c>
      <c r="I325" s="4">
        <v>-159.33000000000001</v>
      </c>
      <c r="J325">
        <v>21</v>
      </c>
      <c r="K325" s="9">
        <v>3345.86</v>
      </c>
      <c r="M325" t="s">
        <v>778</v>
      </c>
    </row>
    <row r="326" spans="3:13" x14ac:dyDescent="0.25">
      <c r="C326" s="4" t="s">
        <v>39</v>
      </c>
      <c r="H326">
        <v>0</v>
      </c>
      <c r="I326" s="4">
        <v>0</v>
      </c>
      <c r="J326" s="9">
        <v>1194</v>
      </c>
      <c r="K326" s="9">
        <v>216353.27</v>
      </c>
      <c r="L326">
        <v>181.2</v>
      </c>
    </row>
    <row r="327" spans="3:13" x14ac:dyDescent="0.25">
      <c r="F327" s="6" t="s">
        <v>29</v>
      </c>
      <c r="H327">
        <v>0</v>
      </c>
      <c r="I327" s="4">
        <v>0</v>
      </c>
      <c r="J327">
        <v>0</v>
      </c>
      <c r="K327">
        <v>0</v>
      </c>
    </row>
    <row r="328" spans="3:13" x14ac:dyDescent="0.25">
      <c r="D328" s="4" t="s">
        <v>77</v>
      </c>
      <c r="E328" s="4" t="s">
        <v>77</v>
      </c>
      <c r="F328" s="6" t="s">
        <v>626</v>
      </c>
      <c r="G328" s="6">
        <v>-10</v>
      </c>
      <c r="H328">
        <v>165.53</v>
      </c>
      <c r="I328" s="4">
        <v>-1655.26</v>
      </c>
      <c r="J328" s="9">
        <v>1378</v>
      </c>
      <c r="K328" s="9">
        <v>228095.11</v>
      </c>
      <c r="M328" t="s">
        <v>778</v>
      </c>
    </row>
    <row r="329" spans="3:13" x14ac:dyDescent="0.25">
      <c r="D329" s="4" t="s">
        <v>77</v>
      </c>
      <c r="E329" s="4" t="s">
        <v>77</v>
      </c>
      <c r="F329" s="6" t="s">
        <v>629</v>
      </c>
      <c r="G329" s="6">
        <v>-20</v>
      </c>
      <c r="H329">
        <v>165.53</v>
      </c>
      <c r="I329" s="4">
        <v>-3310.52</v>
      </c>
      <c r="J329" s="9">
        <v>1358</v>
      </c>
      <c r="K329" s="9">
        <v>224784.59</v>
      </c>
      <c r="M329" t="s">
        <v>778</v>
      </c>
    </row>
    <row r="330" spans="3:13" x14ac:dyDescent="0.25">
      <c r="D330" s="4" t="s">
        <v>77</v>
      </c>
      <c r="E330" s="4" t="s">
        <v>77</v>
      </c>
      <c r="F330" s="6" t="s">
        <v>483</v>
      </c>
      <c r="G330" s="6">
        <v>-300</v>
      </c>
      <c r="H330">
        <v>165.53</v>
      </c>
      <c r="I330" s="4">
        <v>-49657.86</v>
      </c>
      <c r="J330" s="9">
        <v>1058</v>
      </c>
      <c r="K330" s="9">
        <v>175126.73</v>
      </c>
      <c r="M330" t="s">
        <v>778</v>
      </c>
    </row>
    <row r="331" spans="3:13" x14ac:dyDescent="0.25">
      <c r="D331" s="4" t="s">
        <v>77</v>
      </c>
      <c r="E331" s="4" t="s">
        <v>77</v>
      </c>
      <c r="F331" s="6" t="s">
        <v>649</v>
      </c>
      <c r="G331" s="6">
        <v>-200</v>
      </c>
      <c r="H331">
        <v>165.53</v>
      </c>
      <c r="I331" s="4">
        <v>-33105.24</v>
      </c>
      <c r="J331">
        <v>858</v>
      </c>
      <c r="K331" s="9">
        <v>142021.49</v>
      </c>
      <c r="M331" t="s">
        <v>778</v>
      </c>
    </row>
    <row r="332" spans="3:13" x14ac:dyDescent="0.25">
      <c r="D332" s="4" t="s">
        <v>77</v>
      </c>
      <c r="E332" s="4" t="s">
        <v>77</v>
      </c>
      <c r="F332" s="6" t="s">
        <v>647</v>
      </c>
      <c r="G332" s="6">
        <v>-150</v>
      </c>
      <c r="H332">
        <v>165.53</v>
      </c>
      <c r="I332" s="4">
        <v>-24828.93</v>
      </c>
      <c r="J332">
        <v>708</v>
      </c>
      <c r="K332" s="9">
        <v>117192.56</v>
      </c>
      <c r="M332" t="s">
        <v>778</v>
      </c>
    </row>
    <row r="333" spans="3:13" x14ac:dyDescent="0.25">
      <c r="D333" s="4" t="s">
        <v>77</v>
      </c>
      <c r="E333" s="4" t="s">
        <v>77</v>
      </c>
      <c r="F333" s="6" t="s">
        <v>635</v>
      </c>
      <c r="G333" s="6">
        <v>-50</v>
      </c>
      <c r="H333">
        <v>165.53</v>
      </c>
      <c r="I333" s="4">
        <v>-8276.31</v>
      </c>
      <c r="J333">
        <v>658</v>
      </c>
      <c r="K333" s="9">
        <v>108916.25</v>
      </c>
      <c r="M333" t="s">
        <v>778</v>
      </c>
    </row>
    <row r="334" spans="3:13" x14ac:dyDescent="0.25">
      <c r="D334" s="4" t="s">
        <v>77</v>
      </c>
      <c r="E334" s="4" t="s">
        <v>77</v>
      </c>
      <c r="F334" s="6" t="s">
        <v>652</v>
      </c>
      <c r="G334" s="6">
        <v>-250</v>
      </c>
      <c r="H334">
        <v>165.53</v>
      </c>
      <c r="I334" s="4">
        <v>-41381.550000000003</v>
      </c>
      <c r="J334">
        <v>408</v>
      </c>
      <c r="K334" s="9">
        <v>67534.7</v>
      </c>
      <c r="M334" t="s">
        <v>778</v>
      </c>
    </row>
    <row r="335" spans="3:13" x14ac:dyDescent="0.25">
      <c r="D335" s="4" t="s">
        <v>77</v>
      </c>
      <c r="E335" s="4" t="s">
        <v>77</v>
      </c>
      <c r="F335" s="6" t="s">
        <v>624</v>
      </c>
      <c r="G335" s="6">
        <v>-5</v>
      </c>
      <c r="H335">
        <v>165.53</v>
      </c>
      <c r="I335" s="4">
        <v>-827.63</v>
      </c>
      <c r="J335">
        <v>403</v>
      </c>
      <c r="K335" s="9">
        <v>66707.070000000007</v>
      </c>
      <c r="M335" t="s">
        <v>778</v>
      </c>
    </row>
    <row r="336" spans="3:13" s="11" customFormat="1" x14ac:dyDescent="0.25">
      <c r="C336" s="14"/>
      <c r="D336" s="14" t="s">
        <v>77</v>
      </c>
      <c r="E336" s="14" t="s">
        <v>77</v>
      </c>
      <c r="F336" s="10" t="s">
        <v>785</v>
      </c>
      <c r="G336" s="10">
        <v>2</v>
      </c>
      <c r="H336" s="11">
        <v>156.25</v>
      </c>
      <c r="I336" s="14">
        <v>312.5</v>
      </c>
      <c r="J336" s="11">
        <v>405</v>
      </c>
      <c r="K336" s="15">
        <v>67019.570000000007</v>
      </c>
      <c r="M336" s="11" t="s">
        <v>778</v>
      </c>
    </row>
    <row r="337" spans="3:13" s="11" customFormat="1" x14ac:dyDescent="0.25">
      <c r="C337" s="14"/>
      <c r="D337" s="14" t="s">
        <v>82</v>
      </c>
      <c r="E337" s="14" t="s">
        <v>82</v>
      </c>
      <c r="F337" s="10" t="s">
        <v>191</v>
      </c>
      <c r="G337" s="10">
        <v>-5</v>
      </c>
      <c r="H337" s="11">
        <v>165.48</v>
      </c>
      <c r="I337" s="14">
        <v>-827.4</v>
      </c>
      <c r="J337" s="11">
        <v>400</v>
      </c>
      <c r="K337" s="15">
        <v>66192.17</v>
      </c>
      <c r="M337" s="11" t="s">
        <v>778</v>
      </c>
    </row>
    <row r="338" spans="3:13" x14ac:dyDescent="0.25">
      <c r="D338" s="4" t="s">
        <v>31</v>
      </c>
      <c r="E338" s="4" t="s">
        <v>31</v>
      </c>
      <c r="F338" s="6" t="s">
        <v>650</v>
      </c>
      <c r="G338" s="6">
        <v>-200</v>
      </c>
      <c r="H338">
        <v>165.48</v>
      </c>
      <c r="I338" s="4">
        <v>-33096.089999999997</v>
      </c>
      <c r="J338">
        <v>200</v>
      </c>
      <c r="K338" s="9">
        <v>33096.080000000002</v>
      </c>
      <c r="M338" t="s">
        <v>778</v>
      </c>
    </row>
    <row r="339" spans="3:13" x14ac:dyDescent="0.25">
      <c r="D339" s="4" t="s">
        <v>31</v>
      </c>
      <c r="E339" s="4" t="s">
        <v>31</v>
      </c>
      <c r="F339" s="6" t="s">
        <v>639</v>
      </c>
      <c r="G339" s="6">
        <v>-100</v>
      </c>
      <c r="H339">
        <v>165.48</v>
      </c>
      <c r="I339" s="4">
        <v>-16548.04</v>
      </c>
      <c r="J339">
        <v>100</v>
      </c>
      <c r="K339" s="9">
        <v>16548.04</v>
      </c>
      <c r="M339" t="s">
        <v>778</v>
      </c>
    </row>
    <row r="340" spans="3:13" s="11" customFormat="1" x14ac:dyDescent="0.25">
      <c r="C340" s="14"/>
      <c r="D340" s="14" t="s">
        <v>94</v>
      </c>
      <c r="E340" s="14" t="s">
        <v>49</v>
      </c>
      <c r="F340" s="10" t="s">
        <v>613</v>
      </c>
      <c r="G340" s="10">
        <v>-40</v>
      </c>
      <c r="H340" s="11">
        <v>165.48</v>
      </c>
      <c r="I340" s="14">
        <v>-6619.22</v>
      </c>
      <c r="J340" s="11">
        <v>60</v>
      </c>
      <c r="K340" s="15">
        <v>9928.82</v>
      </c>
      <c r="M340" s="11" t="s">
        <v>778</v>
      </c>
    </row>
    <row r="341" spans="3:13" s="11" customFormat="1" x14ac:dyDescent="0.25">
      <c r="C341" s="14"/>
      <c r="D341" s="14" t="s">
        <v>94</v>
      </c>
      <c r="E341" s="14" t="s">
        <v>590</v>
      </c>
      <c r="F341" s="10" t="s">
        <v>614</v>
      </c>
      <c r="G341" s="10">
        <v>-50</v>
      </c>
      <c r="H341" s="11">
        <v>165.48</v>
      </c>
      <c r="I341" s="14">
        <v>-8274.02</v>
      </c>
      <c r="J341" s="11">
        <v>10</v>
      </c>
      <c r="K341" s="15">
        <v>1654.8</v>
      </c>
      <c r="M341" s="11" t="s">
        <v>778</v>
      </c>
    </row>
    <row r="342" spans="3:13" s="11" customFormat="1" x14ac:dyDescent="0.25">
      <c r="C342" s="14"/>
      <c r="D342" s="14" t="s">
        <v>141</v>
      </c>
      <c r="E342" s="14" t="s">
        <v>141</v>
      </c>
      <c r="F342" s="10" t="s">
        <v>786</v>
      </c>
      <c r="G342" s="15">
        <v>1000</v>
      </c>
      <c r="H342" s="11">
        <v>156.25</v>
      </c>
      <c r="I342" s="14">
        <v>156250</v>
      </c>
      <c r="J342" s="15">
        <v>1010</v>
      </c>
      <c r="K342" s="15">
        <v>157904.79999999999</v>
      </c>
      <c r="M342" s="11" t="s">
        <v>778</v>
      </c>
    </row>
    <row r="343" spans="3:13" s="11" customFormat="1" x14ac:dyDescent="0.25">
      <c r="C343" s="14"/>
      <c r="D343" s="14" t="s">
        <v>141</v>
      </c>
      <c r="E343" s="14" t="s">
        <v>141</v>
      </c>
      <c r="F343" s="10" t="s">
        <v>787</v>
      </c>
      <c r="G343" s="10">
        <v>0</v>
      </c>
      <c r="H343" s="11">
        <v>2.5</v>
      </c>
      <c r="I343" s="14">
        <v>2500</v>
      </c>
      <c r="J343" s="15">
        <v>1010</v>
      </c>
      <c r="K343" s="15">
        <v>160404.79999999999</v>
      </c>
      <c r="M343" s="11" t="s">
        <v>778</v>
      </c>
    </row>
    <row r="344" spans="3:13" s="11" customFormat="1" x14ac:dyDescent="0.25">
      <c r="C344" s="14"/>
      <c r="D344" s="14" t="s">
        <v>142</v>
      </c>
      <c r="E344" s="14" t="s">
        <v>142</v>
      </c>
      <c r="F344" s="10" t="s">
        <v>779</v>
      </c>
      <c r="G344" s="15">
        <v>-1000</v>
      </c>
      <c r="H344" s="11">
        <v>158.82</v>
      </c>
      <c r="I344" s="14">
        <v>-158816.63</v>
      </c>
      <c r="J344" s="11">
        <v>10</v>
      </c>
      <c r="K344" s="15">
        <v>1588.17</v>
      </c>
      <c r="M344" s="11" t="s">
        <v>778</v>
      </c>
    </row>
    <row r="345" spans="3:13" s="11" customFormat="1" x14ac:dyDescent="0.25">
      <c r="C345" s="14"/>
      <c r="D345" s="14" t="s">
        <v>142</v>
      </c>
      <c r="E345" s="14" t="s">
        <v>142</v>
      </c>
      <c r="F345" s="10" t="s">
        <v>788</v>
      </c>
      <c r="G345" s="10">
        <v>997</v>
      </c>
      <c r="H345" s="11">
        <v>156.25</v>
      </c>
      <c r="I345" s="14">
        <v>155781.25</v>
      </c>
      <c r="J345" s="15">
        <v>1007</v>
      </c>
      <c r="K345" s="15">
        <v>157369.42000000001</v>
      </c>
      <c r="M345" s="11" t="s">
        <v>778</v>
      </c>
    </row>
    <row r="346" spans="3:13" s="11" customFormat="1" x14ac:dyDescent="0.25">
      <c r="C346" s="14"/>
      <c r="D346" s="14" t="s">
        <v>142</v>
      </c>
      <c r="E346" s="14" t="s">
        <v>142</v>
      </c>
      <c r="F346" s="10" t="s">
        <v>789</v>
      </c>
      <c r="G346" s="10">
        <v>0</v>
      </c>
      <c r="H346" s="11">
        <v>2.5</v>
      </c>
      <c r="I346" s="14">
        <v>2492.5</v>
      </c>
      <c r="J346" s="15">
        <v>1007</v>
      </c>
      <c r="K346" s="15">
        <v>159861.92000000001</v>
      </c>
      <c r="M346" s="11" t="s">
        <v>778</v>
      </c>
    </row>
    <row r="347" spans="3:13" x14ac:dyDescent="0.25">
      <c r="D347" s="4" t="s">
        <v>143</v>
      </c>
      <c r="E347" s="4" t="s">
        <v>143</v>
      </c>
      <c r="F347" s="6" t="s">
        <v>636</v>
      </c>
      <c r="G347" s="6">
        <v>-50</v>
      </c>
      <c r="H347">
        <v>158.75</v>
      </c>
      <c r="I347" s="4">
        <v>-7937.53</v>
      </c>
      <c r="J347">
        <v>957</v>
      </c>
      <c r="K347" s="9">
        <v>151924.39000000001</v>
      </c>
      <c r="M347" t="s">
        <v>778</v>
      </c>
    </row>
    <row r="348" spans="3:13" x14ac:dyDescent="0.25">
      <c r="D348" s="4" t="s">
        <v>143</v>
      </c>
      <c r="E348" s="4" t="s">
        <v>143</v>
      </c>
      <c r="F348" s="6" t="s">
        <v>640</v>
      </c>
      <c r="G348" s="6">
        <v>-100</v>
      </c>
      <c r="H348">
        <v>158.75</v>
      </c>
      <c r="I348" s="4">
        <v>-15875.07</v>
      </c>
      <c r="J348">
        <v>857</v>
      </c>
      <c r="K348" s="9">
        <v>136049.32</v>
      </c>
      <c r="M348" t="s">
        <v>778</v>
      </c>
    </row>
    <row r="349" spans="3:13" x14ac:dyDescent="0.25">
      <c r="D349" s="4" t="s">
        <v>143</v>
      </c>
      <c r="E349" s="4" t="s">
        <v>143</v>
      </c>
      <c r="F349" s="6" t="s">
        <v>641</v>
      </c>
      <c r="G349" s="6">
        <v>-100</v>
      </c>
      <c r="H349">
        <v>158.75</v>
      </c>
      <c r="I349" s="4">
        <v>-15875.07</v>
      </c>
      <c r="J349">
        <v>757</v>
      </c>
      <c r="K349" s="9">
        <v>120174.25</v>
      </c>
      <c r="M349" t="s">
        <v>778</v>
      </c>
    </row>
    <row r="350" spans="3:13" s="11" customFormat="1" x14ac:dyDescent="0.25">
      <c r="C350" s="14"/>
      <c r="D350" s="14" t="s">
        <v>143</v>
      </c>
      <c r="E350" s="14" t="s">
        <v>143</v>
      </c>
      <c r="F350" s="10" t="s">
        <v>790</v>
      </c>
      <c r="G350" s="15">
        <v>1000</v>
      </c>
      <c r="H350" s="11">
        <v>156.25</v>
      </c>
      <c r="I350" s="14">
        <v>156250</v>
      </c>
      <c r="J350" s="15">
        <v>1757</v>
      </c>
      <c r="K350" s="15">
        <v>276424.25</v>
      </c>
      <c r="M350" s="11" t="s">
        <v>778</v>
      </c>
    </row>
    <row r="351" spans="3:13" s="11" customFormat="1" x14ac:dyDescent="0.25">
      <c r="C351" s="14"/>
      <c r="D351" s="14" t="s">
        <v>143</v>
      </c>
      <c r="E351" s="14" t="s">
        <v>143</v>
      </c>
      <c r="F351" s="10" t="s">
        <v>791</v>
      </c>
      <c r="G351" s="10">
        <v>0</v>
      </c>
      <c r="H351" s="11">
        <v>2.5</v>
      </c>
      <c r="I351" s="14">
        <v>2500</v>
      </c>
      <c r="J351" s="15">
        <v>1757</v>
      </c>
      <c r="K351" s="15">
        <v>278924.25</v>
      </c>
      <c r="M351" s="11" t="s">
        <v>778</v>
      </c>
    </row>
    <row r="352" spans="3:13" x14ac:dyDescent="0.25">
      <c r="D352" s="4" t="s">
        <v>144</v>
      </c>
      <c r="E352" s="4" t="s">
        <v>144</v>
      </c>
      <c r="F352" s="6" t="s">
        <v>653</v>
      </c>
      <c r="G352" s="6">
        <v>-550</v>
      </c>
      <c r="H352">
        <v>158.75</v>
      </c>
      <c r="I352" s="4">
        <v>-87312.66</v>
      </c>
      <c r="J352" s="9">
        <v>1207</v>
      </c>
      <c r="K352" s="9">
        <v>191611.59</v>
      </c>
      <c r="M352" t="s">
        <v>778</v>
      </c>
    </row>
    <row r="353" spans="4:13" x14ac:dyDescent="0.25">
      <c r="D353" s="4" t="s">
        <v>146</v>
      </c>
      <c r="E353" s="4" t="s">
        <v>146</v>
      </c>
      <c r="F353" s="6" t="s">
        <v>651</v>
      </c>
      <c r="G353" s="6">
        <v>-200</v>
      </c>
      <c r="H353">
        <v>158.75</v>
      </c>
      <c r="I353" s="4">
        <v>-31750.06</v>
      </c>
      <c r="J353" s="9">
        <v>1007</v>
      </c>
      <c r="K353" s="9">
        <v>159861.53</v>
      </c>
      <c r="M353" t="s">
        <v>778</v>
      </c>
    </row>
    <row r="354" spans="4:13" x14ac:dyDescent="0.25">
      <c r="D354" s="4" t="s">
        <v>147</v>
      </c>
      <c r="E354" s="4" t="s">
        <v>147</v>
      </c>
      <c r="F354" s="6" t="s">
        <v>648</v>
      </c>
      <c r="G354" s="6">
        <v>-150</v>
      </c>
      <c r="H354">
        <v>158.75</v>
      </c>
      <c r="I354" s="4">
        <v>-23812.54</v>
      </c>
      <c r="J354">
        <v>857</v>
      </c>
      <c r="K354" s="9">
        <v>136048.99</v>
      </c>
      <c r="M354" t="s">
        <v>778</v>
      </c>
    </row>
    <row r="355" spans="4:13" x14ac:dyDescent="0.25">
      <c r="D355" s="4" t="s">
        <v>156</v>
      </c>
      <c r="E355" s="4" t="s">
        <v>156</v>
      </c>
      <c r="F355" s="6" t="s">
        <v>637</v>
      </c>
      <c r="G355" s="6">
        <v>-50</v>
      </c>
      <c r="H355">
        <v>158.75</v>
      </c>
      <c r="I355" s="4">
        <v>-7937.51</v>
      </c>
      <c r="J355">
        <v>807</v>
      </c>
      <c r="K355" s="9">
        <v>128111.48</v>
      </c>
      <c r="M355" t="s">
        <v>778</v>
      </c>
    </row>
    <row r="356" spans="4:13" x14ac:dyDescent="0.25">
      <c r="D356" s="4" t="s">
        <v>156</v>
      </c>
      <c r="E356" s="4" t="s">
        <v>156</v>
      </c>
      <c r="F356" s="6" t="s">
        <v>642</v>
      </c>
      <c r="G356" s="6">
        <v>-100</v>
      </c>
      <c r="H356">
        <v>158.75</v>
      </c>
      <c r="I356" s="4">
        <v>-15875.03</v>
      </c>
      <c r="J356">
        <v>707</v>
      </c>
      <c r="K356" s="9">
        <v>112236.45</v>
      </c>
      <c r="M356" t="s">
        <v>778</v>
      </c>
    </row>
    <row r="357" spans="4:13" x14ac:dyDescent="0.25">
      <c r="D357" s="4" t="s">
        <v>152</v>
      </c>
      <c r="E357" s="4" t="s">
        <v>152</v>
      </c>
      <c r="F357" s="6" t="s">
        <v>643</v>
      </c>
      <c r="G357" s="6">
        <v>-100</v>
      </c>
      <c r="H357">
        <v>158.75</v>
      </c>
      <c r="I357" s="4">
        <v>-15875.03</v>
      </c>
      <c r="J357">
        <v>607</v>
      </c>
      <c r="K357" s="9">
        <v>96361.42</v>
      </c>
      <c r="M357" t="s">
        <v>778</v>
      </c>
    </row>
    <row r="358" spans="4:13" x14ac:dyDescent="0.25">
      <c r="D358" s="4" t="s">
        <v>157</v>
      </c>
      <c r="E358" s="4" t="s">
        <v>157</v>
      </c>
      <c r="F358" s="6" t="s">
        <v>615</v>
      </c>
      <c r="G358" s="6">
        <v>-40</v>
      </c>
      <c r="H358">
        <v>158.75</v>
      </c>
      <c r="I358" s="4">
        <v>-6350.01</v>
      </c>
      <c r="J358">
        <v>567</v>
      </c>
      <c r="K358" s="9">
        <v>90011.41</v>
      </c>
      <c r="M358" t="s">
        <v>778</v>
      </c>
    </row>
    <row r="359" spans="4:13" x14ac:dyDescent="0.25">
      <c r="D359" s="4" t="s">
        <v>157</v>
      </c>
      <c r="E359" s="4" t="s">
        <v>157</v>
      </c>
      <c r="F359" s="6" t="s">
        <v>630</v>
      </c>
      <c r="G359" s="6">
        <v>-20</v>
      </c>
      <c r="H359">
        <v>158.75</v>
      </c>
      <c r="I359" s="4">
        <v>-3175.01</v>
      </c>
      <c r="J359">
        <v>547</v>
      </c>
      <c r="K359" s="9">
        <v>86836.4</v>
      </c>
      <c r="M359" t="s">
        <v>778</v>
      </c>
    </row>
    <row r="360" spans="4:13" x14ac:dyDescent="0.25">
      <c r="D360" s="4" t="s">
        <v>157</v>
      </c>
      <c r="E360" s="4" t="s">
        <v>157</v>
      </c>
      <c r="F360" s="6" t="s">
        <v>627</v>
      </c>
      <c r="G360" s="6">
        <v>-10</v>
      </c>
      <c r="H360">
        <v>158.75</v>
      </c>
      <c r="I360" s="4">
        <v>-1587.5</v>
      </c>
      <c r="J360">
        <v>537</v>
      </c>
      <c r="K360" s="9">
        <v>85248.9</v>
      </c>
      <c r="M360" t="s">
        <v>778</v>
      </c>
    </row>
    <row r="361" spans="4:13" x14ac:dyDescent="0.25">
      <c r="D361" s="4" t="s">
        <v>157</v>
      </c>
      <c r="E361" s="4" t="s">
        <v>157</v>
      </c>
      <c r="F361" s="6" t="s">
        <v>638</v>
      </c>
      <c r="G361" s="6">
        <v>-50</v>
      </c>
      <c r="H361">
        <v>158.75</v>
      </c>
      <c r="I361" s="4">
        <v>-7937.51</v>
      </c>
      <c r="J361">
        <v>487</v>
      </c>
      <c r="K361" s="9">
        <v>77311.39</v>
      </c>
      <c r="M361" t="s">
        <v>778</v>
      </c>
    </row>
    <row r="362" spans="4:13" x14ac:dyDescent="0.25">
      <c r="D362" s="4" t="s">
        <v>157</v>
      </c>
      <c r="E362" s="4" t="s">
        <v>157</v>
      </c>
      <c r="F362" s="6" t="s">
        <v>616</v>
      </c>
      <c r="G362" s="6">
        <v>-20</v>
      </c>
      <c r="H362">
        <v>158.75</v>
      </c>
      <c r="I362" s="4">
        <v>-3175.01</v>
      </c>
      <c r="J362">
        <v>467</v>
      </c>
      <c r="K362" s="9">
        <v>74136.38</v>
      </c>
      <c r="M362" t="s">
        <v>778</v>
      </c>
    </row>
    <row r="363" spans="4:13" x14ac:dyDescent="0.25">
      <c r="D363" s="4" t="s">
        <v>157</v>
      </c>
      <c r="E363" s="4" t="s">
        <v>157</v>
      </c>
      <c r="F363" s="6" t="s">
        <v>633</v>
      </c>
      <c r="G363" s="6">
        <v>-30</v>
      </c>
      <c r="H363">
        <v>158.75</v>
      </c>
      <c r="I363" s="4">
        <v>-4762.51</v>
      </c>
      <c r="J363">
        <v>437</v>
      </c>
      <c r="K363" s="9">
        <v>69373.87</v>
      </c>
      <c r="M363" t="s">
        <v>778</v>
      </c>
    </row>
    <row r="364" spans="4:13" x14ac:dyDescent="0.25">
      <c r="D364" s="4" t="s">
        <v>157</v>
      </c>
      <c r="E364" s="4" t="s">
        <v>157</v>
      </c>
      <c r="F364" s="6" t="s">
        <v>644</v>
      </c>
      <c r="G364" s="6">
        <v>-100</v>
      </c>
      <c r="H364">
        <v>158.75</v>
      </c>
      <c r="I364" s="4">
        <v>-15875.03</v>
      </c>
      <c r="J364">
        <v>337</v>
      </c>
      <c r="K364" s="9">
        <v>53498.84</v>
      </c>
      <c r="M364" t="s">
        <v>778</v>
      </c>
    </row>
    <row r="365" spans="4:13" x14ac:dyDescent="0.25">
      <c r="D365" s="4" t="s">
        <v>157</v>
      </c>
      <c r="E365" s="4" t="s">
        <v>157</v>
      </c>
      <c r="F365" s="6" t="s">
        <v>631</v>
      </c>
      <c r="G365" s="6">
        <v>-25</v>
      </c>
      <c r="H365">
        <v>158.75</v>
      </c>
      <c r="I365" s="4">
        <v>-3968.76</v>
      </c>
      <c r="J365">
        <v>312</v>
      </c>
      <c r="K365" s="9">
        <v>49530.080000000002</v>
      </c>
      <c r="M365" t="s">
        <v>778</v>
      </c>
    </row>
    <row r="366" spans="4:13" x14ac:dyDescent="0.25">
      <c r="D366" s="4" t="s">
        <v>157</v>
      </c>
      <c r="E366" s="4" t="s">
        <v>157</v>
      </c>
      <c r="F366" s="6" t="s">
        <v>628</v>
      </c>
      <c r="G366" s="6">
        <v>-10</v>
      </c>
      <c r="H366">
        <v>158.75</v>
      </c>
      <c r="I366" s="4">
        <v>-1587.5</v>
      </c>
      <c r="J366">
        <v>302</v>
      </c>
      <c r="K366" s="9">
        <v>47942.58</v>
      </c>
      <c r="M366" t="s">
        <v>778</v>
      </c>
    </row>
    <row r="367" spans="4:13" x14ac:dyDescent="0.25">
      <c r="D367" s="4" t="s">
        <v>157</v>
      </c>
      <c r="E367" s="4" t="s">
        <v>157</v>
      </c>
      <c r="F367" s="6" t="s">
        <v>634</v>
      </c>
      <c r="G367" s="6">
        <v>-30</v>
      </c>
      <c r="H367">
        <v>158.75</v>
      </c>
      <c r="I367" s="4">
        <v>-4762.51</v>
      </c>
      <c r="J367">
        <v>272</v>
      </c>
      <c r="K367" s="9">
        <v>43180.07</v>
      </c>
      <c r="M367" t="s">
        <v>778</v>
      </c>
    </row>
    <row r="368" spans="4:13" x14ac:dyDescent="0.25">
      <c r="D368" s="4" t="s">
        <v>157</v>
      </c>
      <c r="E368" s="4" t="s">
        <v>157</v>
      </c>
      <c r="F368" s="6" t="s">
        <v>632</v>
      </c>
      <c r="G368" s="6">
        <v>-25</v>
      </c>
      <c r="H368">
        <v>158.75</v>
      </c>
      <c r="I368" s="4">
        <v>-3968.76</v>
      </c>
      <c r="J368">
        <v>247</v>
      </c>
      <c r="K368" s="9">
        <v>39211.31</v>
      </c>
      <c r="M368" t="s">
        <v>778</v>
      </c>
    </row>
    <row r="369" spans="4:13" x14ac:dyDescent="0.25">
      <c r="D369" s="4" t="s">
        <v>157</v>
      </c>
      <c r="E369" s="4" t="s">
        <v>157</v>
      </c>
      <c r="F369" s="6" t="s">
        <v>645</v>
      </c>
      <c r="G369" s="6">
        <v>-100</v>
      </c>
      <c r="H369">
        <v>158.75</v>
      </c>
      <c r="I369" s="4">
        <v>-15875.02</v>
      </c>
      <c r="J369">
        <v>147</v>
      </c>
      <c r="K369" s="9">
        <v>23336.29</v>
      </c>
      <c r="M369" t="s">
        <v>778</v>
      </c>
    </row>
    <row r="370" spans="4:13" x14ac:dyDescent="0.25">
      <c r="D370" s="4" t="s">
        <v>159</v>
      </c>
      <c r="E370" s="4" t="s">
        <v>159</v>
      </c>
      <c r="F370" s="6" t="s">
        <v>646</v>
      </c>
      <c r="G370" s="6">
        <v>-100</v>
      </c>
      <c r="H370">
        <v>158.75</v>
      </c>
      <c r="I370" s="4">
        <v>-15875.03</v>
      </c>
      <c r="J370">
        <v>47</v>
      </c>
      <c r="K370" s="9">
        <v>7461.26</v>
      </c>
      <c r="M370" t="s">
        <v>778</v>
      </c>
    </row>
    <row r="371" spans="4:13" x14ac:dyDescent="0.25">
      <c r="D371" s="4" t="s">
        <v>159</v>
      </c>
      <c r="E371" s="4" t="s">
        <v>159</v>
      </c>
      <c r="F371" s="6" t="s">
        <v>617</v>
      </c>
      <c r="G371" s="6">
        <v>-10</v>
      </c>
      <c r="H371">
        <v>158.75</v>
      </c>
      <c r="I371" s="4">
        <v>-1587.5</v>
      </c>
      <c r="J371">
        <v>37</v>
      </c>
      <c r="K371" s="9">
        <v>5873.76</v>
      </c>
      <c r="M371" t="s">
        <v>778</v>
      </c>
    </row>
    <row r="372" spans="4:13" x14ac:dyDescent="0.25">
      <c r="D372" s="4" t="s">
        <v>178</v>
      </c>
      <c r="E372" s="4" t="s">
        <v>178</v>
      </c>
      <c r="F372" s="6" t="s">
        <v>625</v>
      </c>
      <c r="G372" s="6">
        <v>-7</v>
      </c>
      <c r="H372">
        <v>158.75</v>
      </c>
      <c r="I372" s="4">
        <v>-1111.25</v>
      </c>
      <c r="J372">
        <v>30</v>
      </c>
      <c r="K372" s="9">
        <v>4762.51</v>
      </c>
      <c r="M372" t="s">
        <v>778</v>
      </c>
    </row>
    <row r="373" spans="4:13" x14ac:dyDescent="0.25">
      <c r="I373" s="4">
        <f>SUM(I183:I372)</f>
        <v>-274447.62000000005</v>
      </c>
    </row>
    <row r="374" spans="4:13" x14ac:dyDescent="0.25">
      <c r="H374" t="s">
        <v>438</v>
      </c>
      <c r="I374" s="3">
        <f>SUM(I351,I350,I346,I345,I344,I343,I342,I337,I336,I311,I289,I283,I282,I281,I278,I213,I340:I341)</f>
        <v>618004.36</v>
      </c>
    </row>
    <row r="375" spans="4:13" x14ac:dyDescent="0.25">
      <c r="I375" s="3">
        <f>I373-I374</f>
        <v>-892451.98</v>
      </c>
    </row>
  </sheetData>
  <autoFilter ref="A179:N372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K1195"/>
  <sheetViews>
    <sheetView workbookViewId="0">
      <selection activeCell="D1190" sqref="D1190"/>
    </sheetView>
  </sheetViews>
  <sheetFormatPr defaultRowHeight="15" x14ac:dyDescent="0.25"/>
  <cols>
    <col min="1" max="1" width="15.42578125" bestFit="1" customWidth="1"/>
    <col min="2" max="2" width="76.28515625" bestFit="1" customWidth="1"/>
    <col min="3" max="4" width="11" customWidth="1"/>
    <col min="5" max="5" width="6.42578125" bestFit="1" customWidth="1"/>
    <col min="6" max="6" width="33.140625" bestFit="1" customWidth="1"/>
    <col min="7" max="7" width="14.28515625" bestFit="1" customWidth="1"/>
    <col min="9" max="9" width="17.85546875" customWidth="1"/>
    <col min="11" max="11" width="11.7109375" bestFit="1" customWidth="1"/>
  </cols>
  <sheetData>
    <row r="4" spans="1:11" s="1" customFormat="1" x14ac:dyDescent="0.25">
      <c r="A4" s="1" t="s">
        <v>1663</v>
      </c>
      <c r="B4" s="1" t="s">
        <v>1664</v>
      </c>
      <c r="C4" s="1" t="s">
        <v>1665</v>
      </c>
      <c r="E4" s="1" t="s">
        <v>1666</v>
      </c>
      <c r="F4" s="1" t="s">
        <v>1667</v>
      </c>
      <c r="G4" s="1" t="s">
        <v>1668</v>
      </c>
      <c r="H4" s="1" t="s">
        <v>1669</v>
      </c>
      <c r="I4" s="21" t="s">
        <v>1670</v>
      </c>
      <c r="J4" s="1" t="s">
        <v>1671</v>
      </c>
      <c r="K4" s="22">
        <v>43891</v>
      </c>
    </row>
    <row r="5" spans="1:11" hidden="1" x14ac:dyDescent="0.25">
      <c r="A5" t="s">
        <v>1672</v>
      </c>
      <c r="K5" s="9"/>
    </row>
    <row r="6" spans="1:11" hidden="1" x14ac:dyDescent="0.25">
      <c r="B6" t="s">
        <v>1673</v>
      </c>
      <c r="K6" s="9">
        <f>SUBTOTAL(9,K7:K1195)</f>
        <v>4768.13</v>
      </c>
    </row>
    <row r="7" spans="1:11" hidden="1" x14ac:dyDescent="0.25">
      <c r="C7">
        <v>42591</v>
      </c>
      <c r="D7">
        <f>IFERROR(VLOOKUP(C7,Sheet10!$B:$I,8,FALSE),0)</f>
        <v>15442</v>
      </c>
      <c r="E7" t="s">
        <v>1674</v>
      </c>
      <c r="F7" t="s">
        <v>1675</v>
      </c>
      <c r="G7" t="s">
        <v>1676</v>
      </c>
      <c r="H7" t="s">
        <v>1677</v>
      </c>
      <c r="I7" t="s">
        <v>1678</v>
      </c>
      <c r="K7" s="9">
        <v>5143.34</v>
      </c>
    </row>
    <row r="8" spans="1:11" hidden="1" x14ac:dyDescent="0.25">
      <c r="C8">
        <v>42597</v>
      </c>
      <c r="D8">
        <f>IFERROR(VLOOKUP(C8,Sheet10!$B:$I,8,FALSE),0)</f>
        <v>15445</v>
      </c>
      <c r="E8" t="s">
        <v>1674</v>
      </c>
      <c r="F8" t="s">
        <v>1679</v>
      </c>
      <c r="G8" t="s">
        <v>1680</v>
      </c>
      <c r="H8" t="s">
        <v>1677</v>
      </c>
      <c r="I8" t="s">
        <v>1678</v>
      </c>
      <c r="K8">
        <v>158.75</v>
      </c>
    </row>
    <row r="9" spans="1:11" hidden="1" x14ac:dyDescent="0.25">
      <c r="C9">
        <v>42599</v>
      </c>
      <c r="D9">
        <f>IFERROR(VLOOKUP(C9,Sheet10!$B:$I,8,FALSE),0)</f>
        <v>15446</v>
      </c>
      <c r="E9" t="s">
        <v>1674</v>
      </c>
      <c r="F9" t="s">
        <v>1679</v>
      </c>
      <c r="G9" t="s">
        <v>1681</v>
      </c>
      <c r="H9" t="s">
        <v>1677</v>
      </c>
      <c r="I9" t="s">
        <v>1678</v>
      </c>
      <c r="K9" s="9">
        <v>1835.09</v>
      </c>
    </row>
    <row r="10" spans="1:11" hidden="1" x14ac:dyDescent="0.25">
      <c r="C10">
        <v>42602</v>
      </c>
      <c r="D10">
        <f>IFERROR(VLOOKUP(C10,Sheet10!$B:$I,8,FALSE),0)</f>
        <v>15447</v>
      </c>
      <c r="E10" t="s">
        <v>1674</v>
      </c>
      <c r="F10" t="s">
        <v>1679</v>
      </c>
      <c r="G10" t="s">
        <v>1682</v>
      </c>
      <c r="H10" t="s">
        <v>1677</v>
      </c>
      <c r="I10" t="s">
        <v>1678</v>
      </c>
      <c r="K10">
        <v>222.99</v>
      </c>
    </row>
    <row r="11" spans="1:11" hidden="1" x14ac:dyDescent="0.25">
      <c r="C11">
        <v>42607</v>
      </c>
      <c r="D11">
        <f>IFERROR(VLOOKUP(C11,Sheet10!$B:$I,8,FALSE),0)</f>
        <v>15449</v>
      </c>
      <c r="E11" t="s">
        <v>1674</v>
      </c>
      <c r="F11" t="s">
        <v>1683</v>
      </c>
      <c r="G11" t="s">
        <v>1684</v>
      </c>
      <c r="H11" t="s">
        <v>1677</v>
      </c>
      <c r="I11" t="s">
        <v>1678</v>
      </c>
      <c r="K11">
        <v>834.89</v>
      </c>
    </row>
    <row r="12" spans="1:11" hidden="1" x14ac:dyDescent="0.25">
      <c r="C12">
        <v>42612</v>
      </c>
      <c r="D12">
        <f>IFERROR(VLOOKUP(C12,Sheet10!$B:$I,8,FALSE),0)</f>
        <v>15452</v>
      </c>
      <c r="E12" t="s">
        <v>1674</v>
      </c>
      <c r="F12" t="s">
        <v>1679</v>
      </c>
      <c r="G12" t="s">
        <v>1685</v>
      </c>
      <c r="H12" t="s">
        <v>1677</v>
      </c>
      <c r="I12" t="s">
        <v>1678</v>
      </c>
      <c r="K12">
        <v>660.82</v>
      </c>
    </row>
    <row r="13" spans="1:11" hidden="1" x14ac:dyDescent="0.25">
      <c r="C13">
        <v>42616</v>
      </c>
      <c r="D13">
        <f>IFERROR(VLOOKUP(C13,Sheet10!$B:$I,8,FALSE),0)</f>
        <v>15454</v>
      </c>
      <c r="E13" t="s">
        <v>1674</v>
      </c>
      <c r="F13" t="s">
        <v>1679</v>
      </c>
      <c r="G13" t="s">
        <v>1686</v>
      </c>
      <c r="H13" t="s">
        <v>1677</v>
      </c>
      <c r="I13" t="s">
        <v>1678</v>
      </c>
      <c r="K13" s="9">
        <v>3062.4</v>
      </c>
    </row>
    <row r="14" spans="1:11" hidden="1" x14ac:dyDescent="0.25">
      <c r="C14">
        <v>42618</v>
      </c>
      <c r="D14">
        <f>IFERROR(VLOOKUP(C14,Sheet10!$B:$I,8,FALSE),0)</f>
        <v>15455</v>
      </c>
      <c r="E14" t="s">
        <v>1674</v>
      </c>
      <c r="F14" t="s">
        <v>1679</v>
      </c>
      <c r="G14" t="s">
        <v>1687</v>
      </c>
      <c r="H14" t="s">
        <v>1677</v>
      </c>
      <c r="I14" t="s">
        <v>1678</v>
      </c>
      <c r="K14" s="9">
        <v>2582.92</v>
      </c>
    </row>
    <row r="15" spans="1:11" hidden="1" x14ac:dyDescent="0.25">
      <c r="C15">
        <v>42620</v>
      </c>
      <c r="D15">
        <f>IFERROR(VLOOKUP(C15,Sheet10!$B:$I,8,FALSE),0)</f>
        <v>15456</v>
      </c>
      <c r="E15" t="s">
        <v>1674</v>
      </c>
      <c r="F15" t="s">
        <v>1679</v>
      </c>
      <c r="G15" t="s">
        <v>1688</v>
      </c>
      <c r="H15" t="s">
        <v>1677</v>
      </c>
      <c r="I15" t="s">
        <v>1678</v>
      </c>
      <c r="K15" s="9">
        <v>2690.44</v>
      </c>
    </row>
    <row r="16" spans="1:11" hidden="1" x14ac:dyDescent="0.25">
      <c r="C16">
        <v>42622</v>
      </c>
      <c r="D16">
        <f>IFERROR(VLOOKUP(C16,Sheet10!$B:$I,8,FALSE),0)</f>
        <v>15457</v>
      </c>
      <c r="E16" t="s">
        <v>1674</v>
      </c>
      <c r="F16" t="s">
        <v>1679</v>
      </c>
      <c r="G16" t="s">
        <v>1689</v>
      </c>
      <c r="H16" t="s">
        <v>1677</v>
      </c>
      <c r="I16" t="s">
        <v>1678</v>
      </c>
      <c r="K16">
        <v>628.79</v>
      </c>
    </row>
    <row r="17" spans="3:11" hidden="1" x14ac:dyDescent="0.25">
      <c r="C17">
        <v>42626</v>
      </c>
      <c r="D17">
        <f>IFERROR(VLOOKUP(C17,Sheet10!$B:$I,8,FALSE),0)</f>
        <v>15459</v>
      </c>
      <c r="E17" t="s">
        <v>1674</v>
      </c>
      <c r="F17" t="s">
        <v>1679</v>
      </c>
      <c r="G17" t="s">
        <v>1690</v>
      </c>
      <c r="H17" t="s">
        <v>1677</v>
      </c>
      <c r="I17" t="s">
        <v>1678</v>
      </c>
      <c r="K17">
        <v>406.01</v>
      </c>
    </row>
    <row r="18" spans="3:11" hidden="1" x14ac:dyDescent="0.25">
      <c r="C18">
        <v>42656</v>
      </c>
      <c r="D18">
        <f>IFERROR(VLOOKUP(C18,Sheet10!$B:$I,8,FALSE),0)</f>
        <v>15472</v>
      </c>
      <c r="E18" t="s">
        <v>1674</v>
      </c>
      <c r="F18" t="s">
        <v>1679</v>
      </c>
      <c r="G18" t="s">
        <v>1691</v>
      </c>
      <c r="H18" t="s">
        <v>1677</v>
      </c>
      <c r="I18" t="s">
        <v>1678</v>
      </c>
      <c r="K18" s="9">
        <v>1770.54</v>
      </c>
    </row>
    <row r="19" spans="3:11" hidden="1" x14ac:dyDescent="0.25">
      <c r="C19">
        <v>42277</v>
      </c>
      <c r="D19">
        <f>IFERROR(VLOOKUP(C19,Sheet10!$B:$I,8,FALSE),0)</f>
        <v>2140</v>
      </c>
      <c r="E19" t="s">
        <v>1692</v>
      </c>
      <c r="F19" t="s">
        <v>1693</v>
      </c>
      <c r="G19" t="s">
        <v>1694</v>
      </c>
      <c r="H19" t="s">
        <v>1677</v>
      </c>
      <c r="I19" t="s">
        <v>1678</v>
      </c>
      <c r="K19" s="9">
        <v>4226.26</v>
      </c>
    </row>
    <row r="20" spans="3:11" hidden="1" x14ac:dyDescent="0.25">
      <c r="C20">
        <v>42278</v>
      </c>
      <c r="D20">
        <f>IFERROR(VLOOKUP(C20,Sheet10!$B:$I,8,FALSE),0)</f>
        <v>2141</v>
      </c>
      <c r="E20" t="s">
        <v>1692</v>
      </c>
      <c r="F20" t="s">
        <v>1695</v>
      </c>
      <c r="G20" t="s">
        <v>1696</v>
      </c>
      <c r="H20" t="s">
        <v>1677</v>
      </c>
      <c r="I20" t="s">
        <v>1678</v>
      </c>
      <c r="K20" s="9">
        <v>71931.360000000001</v>
      </c>
    </row>
    <row r="21" spans="3:11" hidden="1" x14ac:dyDescent="0.25">
      <c r="C21">
        <v>42281</v>
      </c>
      <c r="D21">
        <f>IFERROR(VLOOKUP(C21,Sheet10!$B:$I,8,FALSE),0)</f>
        <v>2142</v>
      </c>
      <c r="E21" t="s">
        <v>1692</v>
      </c>
      <c r="F21" t="s">
        <v>1697</v>
      </c>
      <c r="G21" t="s">
        <v>1698</v>
      </c>
      <c r="H21" t="s">
        <v>1677</v>
      </c>
      <c r="I21" t="s">
        <v>1678</v>
      </c>
      <c r="K21" s="9">
        <v>3537.95</v>
      </c>
    </row>
    <row r="22" spans="3:11" hidden="1" x14ac:dyDescent="0.25">
      <c r="C22">
        <v>42282</v>
      </c>
      <c r="D22">
        <f>IFERROR(VLOOKUP(C22,Sheet10!$B:$I,8,FALSE),0)</f>
        <v>15324</v>
      </c>
      <c r="E22" t="s">
        <v>1674</v>
      </c>
      <c r="F22" t="s">
        <v>1679</v>
      </c>
      <c r="G22" t="s">
        <v>1699</v>
      </c>
      <c r="H22" t="s">
        <v>1677</v>
      </c>
      <c r="I22" t="s">
        <v>1678</v>
      </c>
      <c r="K22">
        <v>244.87</v>
      </c>
    </row>
    <row r="23" spans="3:11" hidden="1" x14ac:dyDescent="0.25">
      <c r="C23">
        <v>42285</v>
      </c>
      <c r="D23">
        <f>IFERROR(VLOOKUP(C23,Sheet10!$B:$I,8,FALSE),0)</f>
        <v>2144</v>
      </c>
      <c r="E23" t="s">
        <v>1692</v>
      </c>
      <c r="F23" t="s">
        <v>1695</v>
      </c>
      <c r="G23" t="s">
        <v>1700</v>
      </c>
      <c r="H23" t="s">
        <v>1677</v>
      </c>
      <c r="I23" t="s">
        <v>1678</v>
      </c>
      <c r="K23" s="9">
        <v>65714.289999999994</v>
      </c>
    </row>
    <row r="24" spans="3:11" hidden="1" x14ac:dyDescent="0.25">
      <c r="C24">
        <v>42286</v>
      </c>
      <c r="D24">
        <f>IFERROR(VLOOKUP(C24,Sheet10!$B:$I,8,FALSE),0)</f>
        <v>2145</v>
      </c>
      <c r="E24" t="s">
        <v>1692</v>
      </c>
      <c r="F24" t="s">
        <v>1695</v>
      </c>
      <c r="G24" t="s">
        <v>1701</v>
      </c>
      <c r="H24" t="s">
        <v>1677</v>
      </c>
      <c r="I24" t="s">
        <v>1678</v>
      </c>
      <c r="K24">
        <v>438.29</v>
      </c>
    </row>
    <row r="25" spans="3:11" hidden="1" x14ac:dyDescent="0.25">
      <c r="C25">
        <v>42287</v>
      </c>
      <c r="D25">
        <f>IFERROR(VLOOKUP(C25,Sheet10!$B:$I,8,FALSE),0)</f>
        <v>15325</v>
      </c>
      <c r="E25" t="s">
        <v>1674</v>
      </c>
      <c r="F25" t="s">
        <v>1679</v>
      </c>
      <c r="G25" t="s">
        <v>1702</v>
      </c>
      <c r="H25" t="s">
        <v>1677</v>
      </c>
      <c r="I25" t="s">
        <v>1678</v>
      </c>
      <c r="K25" s="9">
        <v>8303.23</v>
      </c>
    </row>
    <row r="26" spans="3:11" hidden="1" x14ac:dyDescent="0.25">
      <c r="C26">
        <v>42293</v>
      </c>
      <c r="D26">
        <f>IFERROR(VLOOKUP(C26,Sheet10!$B:$I,8,FALSE),0)</f>
        <v>15327</v>
      </c>
      <c r="E26" t="s">
        <v>1674</v>
      </c>
      <c r="F26" t="s">
        <v>1679</v>
      </c>
      <c r="G26" t="s">
        <v>1703</v>
      </c>
      <c r="H26" t="s">
        <v>1677</v>
      </c>
      <c r="I26" t="s">
        <v>1678</v>
      </c>
      <c r="K26">
        <v>733.26</v>
      </c>
    </row>
    <row r="27" spans="3:11" hidden="1" x14ac:dyDescent="0.25">
      <c r="C27">
        <v>42295</v>
      </c>
      <c r="D27">
        <f>IFERROR(VLOOKUP(C27,Sheet10!$B:$I,8,FALSE),0)</f>
        <v>2148</v>
      </c>
      <c r="E27" t="s">
        <v>1692</v>
      </c>
      <c r="F27" t="s">
        <v>1695</v>
      </c>
      <c r="G27" t="s">
        <v>1704</v>
      </c>
      <c r="H27" t="s">
        <v>1677</v>
      </c>
      <c r="I27" t="s">
        <v>1678</v>
      </c>
      <c r="K27">
        <v>634.82000000000005</v>
      </c>
    </row>
    <row r="28" spans="3:11" hidden="1" x14ac:dyDescent="0.25">
      <c r="C28">
        <v>42296</v>
      </c>
      <c r="D28">
        <f>IFERROR(VLOOKUP(C28,Sheet10!$B:$I,8,FALSE),0)</f>
        <v>2149</v>
      </c>
      <c r="E28" t="s">
        <v>1692</v>
      </c>
      <c r="F28" t="s">
        <v>1705</v>
      </c>
      <c r="G28" t="s">
        <v>1706</v>
      </c>
      <c r="H28" t="s">
        <v>1677</v>
      </c>
      <c r="I28" t="s">
        <v>1678</v>
      </c>
      <c r="K28" s="9">
        <v>8452.52</v>
      </c>
    </row>
    <row r="29" spans="3:11" hidden="1" x14ac:dyDescent="0.25">
      <c r="C29">
        <v>42297</v>
      </c>
      <c r="D29">
        <f>IFERROR(VLOOKUP(C29,Sheet10!$B:$I,8,FALSE),0)</f>
        <v>2150</v>
      </c>
      <c r="E29" t="s">
        <v>1692</v>
      </c>
      <c r="F29" t="s">
        <v>1695</v>
      </c>
      <c r="G29" t="s">
        <v>1707</v>
      </c>
      <c r="H29" t="s">
        <v>1677</v>
      </c>
      <c r="I29" t="s">
        <v>1678</v>
      </c>
      <c r="K29" s="9">
        <v>4522.03</v>
      </c>
    </row>
    <row r="30" spans="3:11" hidden="1" x14ac:dyDescent="0.25">
      <c r="C30">
        <v>42298</v>
      </c>
      <c r="D30">
        <f>IFERROR(VLOOKUP(C30,Sheet10!$B:$I,8,FALSE),0)</f>
        <v>15328</v>
      </c>
      <c r="E30" t="s">
        <v>1674</v>
      </c>
      <c r="F30" t="s">
        <v>1679</v>
      </c>
      <c r="G30" t="s">
        <v>1708</v>
      </c>
      <c r="H30" t="s">
        <v>1677</v>
      </c>
      <c r="I30" t="s">
        <v>1678</v>
      </c>
      <c r="K30">
        <v>79.63</v>
      </c>
    </row>
    <row r="31" spans="3:11" hidden="1" x14ac:dyDescent="0.25">
      <c r="C31">
        <v>42300</v>
      </c>
      <c r="D31">
        <f>IFERROR(VLOOKUP(C31,Sheet10!$B:$I,8,FALSE),0)</f>
        <v>2151</v>
      </c>
      <c r="E31" t="s">
        <v>1692</v>
      </c>
      <c r="F31" t="s">
        <v>1709</v>
      </c>
      <c r="G31" t="s">
        <v>1710</v>
      </c>
      <c r="H31" t="s">
        <v>1677</v>
      </c>
      <c r="I31" t="s">
        <v>1678</v>
      </c>
      <c r="K31" s="9">
        <v>3114.51</v>
      </c>
    </row>
    <row r="32" spans="3:11" hidden="1" x14ac:dyDescent="0.25">
      <c r="C32">
        <v>42302</v>
      </c>
      <c r="D32">
        <f>IFERROR(VLOOKUP(C32,Sheet10!$B:$I,8,FALSE),0)</f>
        <v>2153</v>
      </c>
      <c r="E32" t="s">
        <v>1692</v>
      </c>
      <c r="F32" t="s">
        <v>1695</v>
      </c>
      <c r="G32" t="s">
        <v>1711</v>
      </c>
      <c r="H32" t="s">
        <v>1677</v>
      </c>
      <c r="I32" t="s">
        <v>1678</v>
      </c>
      <c r="K32" s="9">
        <v>2416.0700000000002</v>
      </c>
    </row>
    <row r="33" spans="3:11" hidden="1" x14ac:dyDescent="0.25">
      <c r="C33">
        <v>42303</v>
      </c>
      <c r="D33">
        <f>IFERROR(VLOOKUP(C33,Sheet10!$B:$I,8,FALSE),0)</f>
        <v>2154</v>
      </c>
      <c r="E33" t="s">
        <v>1692</v>
      </c>
      <c r="F33" t="s">
        <v>1695</v>
      </c>
      <c r="G33" t="s">
        <v>1712</v>
      </c>
      <c r="H33" t="s">
        <v>1677</v>
      </c>
      <c r="I33" t="s">
        <v>1678</v>
      </c>
      <c r="K33" s="9">
        <v>47668.14</v>
      </c>
    </row>
    <row r="34" spans="3:11" hidden="1" x14ac:dyDescent="0.25">
      <c r="C34">
        <v>42304</v>
      </c>
      <c r="D34">
        <f>IFERROR(VLOOKUP(C34,Sheet10!$B:$I,8,FALSE),0)</f>
        <v>2155</v>
      </c>
      <c r="E34" t="s">
        <v>1692</v>
      </c>
      <c r="F34" t="s">
        <v>1695</v>
      </c>
      <c r="G34" t="s">
        <v>1713</v>
      </c>
      <c r="H34" t="s">
        <v>1677</v>
      </c>
      <c r="I34" t="s">
        <v>1678</v>
      </c>
      <c r="K34" s="9">
        <v>11723.78</v>
      </c>
    </row>
    <row r="35" spans="3:11" hidden="1" x14ac:dyDescent="0.25">
      <c r="C35">
        <v>42307</v>
      </c>
      <c r="D35">
        <f>IFERROR(VLOOKUP(C35,Sheet10!$B:$I,8,FALSE),0)</f>
        <v>2156</v>
      </c>
      <c r="E35" t="s">
        <v>1692</v>
      </c>
      <c r="F35" t="s">
        <v>1695</v>
      </c>
      <c r="G35" t="s">
        <v>1714</v>
      </c>
      <c r="H35" t="s">
        <v>1677</v>
      </c>
      <c r="I35" t="s">
        <v>1678</v>
      </c>
      <c r="K35" s="9">
        <v>18358.93</v>
      </c>
    </row>
    <row r="36" spans="3:11" hidden="1" x14ac:dyDescent="0.25">
      <c r="C36">
        <v>42308</v>
      </c>
      <c r="D36">
        <f>IFERROR(VLOOKUP(C36,Sheet10!$B:$I,8,FALSE),0)</f>
        <v>2157</v>
      </c>
      <c r="E36" t="s">
        <v>1692</v>
      </c>
      <c r="F36" t="s">
        <v>1715</v>
      </c>
      <c r="G36" t="s">
        <v>1716</v>
      </c>
      <c r="H36" t="s">
        <v>1677</v>
      </c>
      <c r="I36" t="s">
        <v>1678</v>
      </c>
      <c r="K36" s="9">
        <v>5100.4799999999996</v>
      </c>
    </row>
    <row r="37" spans="3:11" hidden="1" x14ac:dyDescent="0.25">
      <c r="C37">
        <v>42309</v>
      </c>
      <c r="D37">
        <f>IFERROR(VLOOKUP(C37,Sheet10!$B:$I,8,FALSE),0)</f>
        <v>2158</v>
      </c>
      <c r="E37" t="s">
        <v>1692</v>
      </c>
      <c r="F37" t="s">
        <v>1717</v>
      </c>
      <c r="G37" t="s">
        <v>1718</v>
      </c>
      <c r="H37" t="s">
        <v>1677</v>
      </c>
      <c r="I37" t="s">
        <v>1678</v>
      </c>
      <c r="K37" s="9">
        <v>2583.5700000000002</v>
      </c>
    </row>
    <row r="38" spans="3:11" hidden="1" x14ac:dyDescent="0.25">
      <c r="C38">
        <v>42310</v>
      </c>
      <c r="D38">
        <f>IFERROR(VLOOKUP(C38,Sheet10!$B:$I,8,FALSE),0)</f>
        <v>15330</v>
      </c>
      <c r="E38" t="s">
        <v>1674</v>
      </c>
      <c r="F38" t="s">
        <v>1679</v>
      </c>
      <c r="G38" t="s">
        <v>1719</v>
      </c>
      <c r="H38" t="s">
        <v>1677</v>
      </c>
      <c r="I38" t="s">
        <v>1678</v>
      </c>
      <c r="K38">
        <v>339.2</v>
      </c>
    </row>
    <row r="39" spans="3:11" hidden="1" x14ac:dyDescent="0.25">
      <c r="C39">
        <v>42312</v>
      </c>
      <c r="D39">
        <f>IFERROR(VLOOKUP(C39,Sheet10!$B:$I,8,FALSE),0)</f>
        <v>2159</v>
      </c>
      <c r="E39" t="s">
        <v>1692</v>
      </c>
      <c r="F39" t="s">
        <v>1695</v>
      </c>
      <c r="G39" t="s">
        <v>1720</v>
      </c>
      <c r="H39" t="s">
        <v>1677</v>
      </c>
      <c r="I39" t="s">
        <v>1678</v>
      </c>
      <c r="K39" s="9">
        <v>10749.81</v>
      </c>
    </row>
    <row r="40" spans="3:11" hidden="1" x14ac:dyDescent="0.25">
      <c r="C40">
        <v>42313</v>
      </c>
      <c r="D40">
        <f>IFERROR(VLOOKUP(C40,Sheet10!$B:$I,8,FALSE),0)</f>
        <v>2160</v>
      </c>
      <c r="E40" t="s">
        <v>1692</v>
      </c>
      <c r="F40" t="s">
        <v>1695</v>
      </c>
      <c r="G40" t="s">
        <v>1721</v>
      </c>
      <c r="H40" t="s">
        <v>1677</v>
      </c>
      <c r="I40" t="s">
        <v>1678</v>
      </c>
      <c r="K40" s="9">
        <v>5071.51</v>
      </c>
    </row>
    <row r="41" spans="3:11" hidden="1" x14ac:dyDescent="0.25">
      <c r="C41">
        <v>42323</v>
      </c>
      <c r="D41">
        <f>IFERROR(VLOOKUP(C41,Sheet10!$B:$I,8,FALSE),0)</f>
        <v>15332</v>
      </c>
      <c r="E41" t="s">
        <v>1674</v>
      </c>
      <c r="F41" t="s">
        <v>1722</v>
      </c>
      <c r="G41" t="s">
        <v>1723</v>
      </c>
      <c r="H41" t="s">
        <v>1677</v>
      </c>
      <c r="I41" t="s">
        <v>1678</v>
      </c>
      <c r="K41" s="9">
        <v>27632.49</v>
      </c>
    </row>
    <row r="42" spans="3:11" hidden="1" x14ac:dyDescent="0.25">
      <c r="C42">
        <v>42324</v>
      </c>
      <c r="D42">
        <f>IFERROR(VLOOKUP(C42,Sheet10!$B:$I,8,FALSE),0)</f>
        <v>2168</v>
      </c>
      <c r="E42" t="s">
        <v>1692</v>
      </c>
      <c r="F42" t="s">
        <v>1695</v>
      </c>
      <c r="G42" t="s">
        <v>1724</v>
      </c>
      <c r="H42" t="s">
        <v>1677</v>
      </c>
      <c r="I42" t="s">
        <v>1678</v>
      </c>
      <c r="K42" s="9">
        <v>8939.4500000000007</v>
      </c>
    </row>
    <row r="43" spans="3:11" hidden="1" x14ac:dyDescent="0.25">
      <c r="C43">
        <v>42325</v>
      </c>
      <c r="D43">
        <f>IFERROR(VLOOKUP(C43,Sheet10!$B:$I,8,FALSE),0)</f>
        <v>15333</v>
      </c>
      <c r="E43" t="s">
        <v>1674</v>
      </c>
      <c r="F43" t="s">
        <v>1679</v>
      </c>
      <c r="G43" t="s">
        <v>1725</v>
      </c>
      <c r="H43" t="s">
        <v>1677</v>
      </c>
      <c r="I43" t="s">
        <v>1678</v>
      </c>
      <c r="K43">
        <v>410.53</v>
      </c>
    </row>
    <row r="44" spans="3:11" hidden="1" x14ac:dyDescent="0.25">
      <c r="C44">
        <v>42327</v>
      </c>
      <c r="D44">
        <f>IFERROR(VLOOKUP(C44,Sheet10!$B:$I,8,FALSE),0)</f>
        <v>2169</v>
      </c>
      <c r="E44" t="s">
        <v>1692</v>
      </c>
      <c r="F44" t="s">
        <v>1709</v>
      </c>
      <c r="G44" t="s">
        <v>1726</v>
      </c>
      <c r="H44" t="s">
        <v>1677</v>
      </c>
      <c r="I44" t="s">
        <v>1678</v>
      </c>
      <c r="K44" s="9">
        <v>1360.13</v>
      </c>
    </row>
    <row r="45" spans="3:11" hidden="1" x14ac:dyDescent="0.25">
      <c r="C45">
        <v>42330</v>
      </c>
      <c r="D45">
        <f>IFERROR(VLOOKUP(C45,Sheet10!$B:$I,8,FALSE),0)</f>
        <v>2170</v>
      </c>
      <c r="E45" t="s">
        <v>1692</v>
      </c>
      <c r="F45" t="s">
        <v>1709</v>
      </c>
      <c r="G45" t="s">
        <v>1727</v>
      </c>
      <c r="H45" t="s">
        <v>1677</v>
      </c>
      <c r="I45" t="s">
        <v>1678</v>
      </c>
      <c r="K45">
        <v>226.79</v>
      </c>
    </row>
    <row r="46" spans="3:11" hidden="1" x14ac:dyDescent="0.25">
      <c r="C46">
        <v>42331</v>
      </c>
      <c r="D46">
        <f>IFERROR(VLOOKUP(C46,Sheet10!$B:$I,8,FALSE),0)</f>
        <v>2171</v>
      </c>
      <c r="E46" t="s">
        <v>1692</v>
      </c>
      <c r="F46" t="s">
        <v>1695</v>
      </c>
      <c r="G46" t="s">
        <v>1728</v>
      </c>
      <c r="H46" t="s">
        <v>1677</v>
      </c>
      <c r="I46" t="s">
        <v>1678</v>
      </c>
      <c r="K46" s="9">
        <v>1421.87</v>
      </c>
    </row>
    <row r="47" spans="3:11" hidden="1" x14ac:dyDescent="0.25">
      <c r="C47">
        <v>42332</v>
      </c>
      <c r="D47">
        <f>IFERROR(VLOOKUP(C47,Sheet10!$B:$I,8,FALSE),0)</f>
        <v>2172</v>
      </c>
      <c r="E47" t="s">
        <v>1692</v>
      </c>
      <c r="F47" t="s">
        <v>1729</v>
      </c>
      <c r="G47" t="s">
        <v>1730</v>
      </c>
      <c r="H47" t="s">
        <v>1677</v>
      </c>
      <c r="I47" t="s">
        <v>1678</v>
      </c>
      <c r="K47" s="9">
        <v>110153.55</v>
      </c>
    </row>
    <row r="48" spans="3:11" hidden="1" x14ac:dyDescent="0.25">
      <c r="C48">
        <v>42335</v>
      </c>
      <c r="D48">
        <f>IFERROR(VLOOKUP(C48,Sheet10!$B:$I,8,FALSE),0)</f>
        <v>2173</v>
      </c>
      <c r="E48" t="s">
        <v>1692</v>
      </c>
      <c r="F48" t="s">
        <v>1731</v>
      </c>
      <c r="G48" t="s">
        <v>1732</v>
      </c>
      <c r="H48" t="s">
        <v>1677</v>
      </c>
      <c r="I48" t="s">
        <v>1678</v>
      </c>
      <c r="K48" s="9">
        <v>10757.6</v>
      </c>
    </row>
    <row r="49" spans="3:11" hidden="1" x14ac:dyDescent="0.25">
      <c r="C49">
        <v>42336</v>
      </c>
      <c r="D49">
        <f>IFERROR(VLOOKUP(C49,Sheet10!$B:$I,8,FALSE),0)</f>
        <v>15336</v>
      </c>
      <c r="E49" t="s">
        <v>1674</v>
      </c>
      <c r="F49" t="s">
        <v>1679</v>
      </c>
      <c r="G49" t="s">
        <v>1733</v>
      </c>
      <c r="H49" t="s">
        <v>1677</v>
      </c>
      <c r="I49" t="s">
        <v>1678</v>
      </c>
      <c r="K49" s="9">
        <v>1230.5899999999999</v>
      </c>
    </row>
    <row r="50" spans="3:11" hidden="1" x14ac:dyDescent="0.25">
      <c r="C50">
        <v>42338</v>
      </c>
      <c r="D50">
        <f>IFERROR(VLOOKUP(C50,Sheet10!$B:$I,8,FALSE),0)</f>
        <v>2174</v>
      </c>
      <c r="E50" t="s">
        <v>1692</v>
      </c>
      <c r="F50" t="s">
        <v>1734</v>
      </c>
      <c r="G50" t="s">
        <v>1735</v>
      </c>
      <c r="H50" t="s">
        <v>1677</v>
      </c>
      <c r="I50" t="s">
        <v>1678</v>
      </c>
      <c r="K50" s="9">
        <v>12678.78</v>
      </c>
    </row>
    <row r="51" spans="3:11" hidden="1" x14ac:dyDescent="0.25">
      <c r="C51">
        <v>42339</v>
      </c>
      <c r="D51">
        <f>IFERROR(VLOOKUP(C51,Sheet10!$B:$I,8,FALSE),0)</f>
        <v>15337</v>
      </c>
      <c r="E51" t="s">
        <v>1674</v>
      </c>
      <c r="F51" t="s">
        <v>1736</v>
      </c>
      <c r="G51" t="s">
        <v>1737</v>
      </c>
      <c r="H51" t="s">
        <v>1677</v>
      </c>
      <c r="I51" t="s">
        <v>1678</v>
      </c>
      <c r="K51" s="9">
        <v>18350.86</v>
      </c>
    </row>
    <row r="52" spans="3:11" hidden="1" x14ac:dyDescent="0.25">
      <c r="C52">
        <v>42340</v>
      </c>
      <c r="D52">
        <f>IFERROR(VLOOKUP(C52,Sheet10!$B:$I,8,FALSE),0)</f>
        <v>15338</v>
      </c>
      <c r="E52" t="s">
        <v>1674</v>
      </c>
      <c r="F52" t="s">
        <v>1679</v>
      </c>
      <c r="G52" t="s">
        <v>1738</v>
      </c>
      <c r="H52" t="s">
        <v>1677</v>
      </c>
      <c r="I52" t="s">
        <v>1678</v>
      </c>
      <c r="K52">
        <v>917.54</v>
      </c>
    </row>
    <row r="53" spans="3:11" hidden="1" x14ac:dyDescent="0.25">
      <c r="C53">
        <v>42342</v>
      </c>
      <c r="D53">
        <f>IFERROR(VLOOKUP(C53,Sheet10!$B:$I,8,FALSE),0)</f>
        <v>2175</v>
      </c>
      <c r="E53" t="s">
        <v>1692</v>
      </c>
      <c r="F53" t="s">
        <v>1695</v>
      </c>
      <c r="G53" t="s">
        <v>1739</v>
      </c>
      <c r="H53" t="s">
        <v>1677</v>
      </c>
      <c r="I53" t="s">
        <v>1678</v>
      </c>
      <c r="K53" s="9">
        <v>3267.04</v>
      </c>
    </row>
    <row r="54" spans="3:11" hidden="1" x14ac:dyDescent="0.25">
      <c r="C54">
        <v>42343</v>
      </c>
      <c r="D54">
        <f>IFERROR(VLOOKUP(C54,Sheet10!$B:$I,8,FALSE),0)</f>
        <v>2176</v>
      </c>
      <c r="E54" t="s">
        <v>1692</v>
      </c>
      <c r="F54" t="s">
        <v>1734</v>
      </c>
      <c r="G54" t="s">
        <v>1735</v>
      </c>
      <c r="H54" t="s">
        <v>1677</v>
      </c>
      <c r="I54" t="s">
        <v>1678</v>
      </c>
      <c r="K54" s="9">
        <v>12678.78</v>
      </c>
    </row>
    <row r="55" spans="3:11" hidden="1" x14ac:dyDescent="0.25">
      <c r="C55">
        <v>42344</v>
      </c>
      <c r="D55">
        <f>IFERROR(VLOOKUP(C55,Sheet10!$B:$I,8,FALSE),0)</f>
        <v>2177</v>
      </c>
      <c r="E55" t="s">
        <v>1692</v>
      </c>
      <c r="F55" t="s">
        <v>1740</v>
      </c>
      <c r="G55" t="s">
        <v>1741</v>
      </c>
      <c r="H55" t="s">
        <v>1677</v>
      </c>
      <c r="I55" t="s">
        <v>1678</v>
      </c>
      <c r="K55" s="9">
        <v>119132.66</v>
      </c>
    </row>
    <row r="56" spans="3:11" hidden="1" x14ac:dyDescent="0.25">
      <c r="C56">
        <v>42345</v>
      </c>
      <c r="D56">
        <f>IFERROR(VLOOKUP(C56,Sheet10!$B:$I,8,FALSE),0)</f>
        <v>15339</v>
      </c>
      <c r="E56" t="s">
        <v>1674</v>
      </c>
      <c r="F56" t="s">
        <v>1679</v>
      </c>
      <c r="G56" t="s">
        <v>1742</v>
      </c>
      <c r="H56" t="s">
        <v>1677</v>
      </c>
      <c r="I56" t="s">
        <v>1678</v>
      </c>
      <c r="K56" s="9">
        <v>1993.73</v>
      </c>
    </row>
    <row r="57" spans="3:11" hidden="1" x14ac:dyDescent="0.25">
      <c r="C57">
        <v>42347</v>
      </c>
      <c r="D57">
        <f>IFERROR(VLOOKUP(C57,Sheet10!$B:$I,8,FALSE),0)</f>
        <v>2178</v>
      </c>
      <c r="E57" t="s">
        <v>1692</v>
      </c>
      <c r="F57" t="s">
        <v>1695</v>
      </c>
      <c r="G57" t="s">
        <v>1743</v>
      </c>
      <c r="H57" t="s">
        <v>1677</v>
      </c>
      <c r="I57" t="s">
        <v>1678</v>
      </c>
      <c r="K57" s="9">
        <v>8783.31</v>
      </c>
    </row>
    <row r="58" spans="3:11" hidden="1" x14ac:dyDescent="0.25">
      <c r="C58">
        <v>42348</v>
      </c>
      <c r="D58">
        <f>IFERROR(VLOOKUP(C58,Sheet10!$B:$I,8,FALSE),0)</f>
        <v>2179</v>
      </c>
      <c r="E58" t="s">
        <v>1692</v>
      </c>
      <c r="F58" t="s">
        <v>1695</v>
      </c>
      <c r="G58" t="s">
        <v>1744</v>
      </c>
      <c r="H58" t="s">
        <v>1677</v>
      </c>
      <c r="I58" t="s">
        <v>1678</v>
      </c>
      <c r="K58" s="9">
        <v>9118.2199999999993</v>
      </c>
    </row>
    <row r="59" spans="3:11" hidden="1" x14ac:dyDescent="0.25">
      <c r="C59">
        <v>42350</v>
      </c>
      <c r="D59">
        <f>IFERROR(VLOOKUP(C59,Sheet10!$B:$I,8,FALSE),0)</f>
        <v>15340</v>
      </c>
      <c r="E59" t="s">
        <v>1674</v>
      </c>
      <c r="F59" t="s">
        <v>1679</v>
      </c>
      <c r="G59" t="s">
        <v>1745</v>
      </c>
      <c r="H59" t="s">
        <v>1677</v>
      </c>
      <c r="I59" t="s">
        <v>1678</v>
      </c>
      <c r="K59">
        <v>339.96</v>
      </c>
    </row>
    <row r="60" spans="3:11" hidden="1" x14ac:dyDescent="0.25">
      <c r="C60">
        <v>42352</v>
      </c>
      <c r="D60">
        <f>IFERROR(VLOOKUP(C60,Sheet10!$B:$I,8,FALSE),0)</f>
        <v>15341</v>
      </c>
      <c r="E60" t="s">
        <v>1674</v>
      </c>
      <c r="F60" t="s">
        <v>1679</v>
      </c>
      <c r="G60" t="s">
        <v>1704</v>
      </c>
      <c r="H60" t="s">
        <v>1677</v>
      </c>
      <c r="I60" t="s">
        <v>1678</v>
      </c>
      <c r="K60">
        <v>634.82000000000005</v>
      </c>
    </row>
    <row r="61" spans="3:11" hidden="1" x14ac:dyDescent="0.25">
      <c r="C61">
        <v>42356</v>
      </c>
      <c r="D61">
        <f>IFERROR(VLOOKUP(C61,Sheet10!$B:$I,8,FALSE),0)</f>
        <v>2181</v>
      </c>
      <c r="E61" t="s">
        <v>1692</v>
      </c>
      <c r="F61" t="s">
        <v>1695</v>
      </c>
      <c r="G61" t="s">
        <v>1746</v>
      </c>
      <c r="H61" t="s">
        <v>1677</v>
      </c>
      <c r="I61" t="s">
        <v>1678</v>
      </c>
      <c r="K61" s="9">
        <v>18423.080000000002</v>
      </c>
    </row>
    <row r="62" spans="3:11" hidden="1" x14ac:dyDescent="0.25">
      <c r="C62">
        <v>42357</v>
      </c>
      <c r="D62">
        <f>IFERROR(VLOOKUP(C62,Sheet10!$B:$I,8,FALSE),0)</f>
        <v>15342</v>
      </c>
      <c r="E62" t="s">
        <v>1674</v>
      </c>
      <c r="F62" t="s">
        <v>1679</v>
      </c>
      <c r="G62" t="s">
        <v>1747</v>
      </c>
      <c r="H62" t="s">
        <v>1677</v>
      </c>
      <c r="I62" t="s">
        <v>1678</v>
      </c>
      <c r="K62">
        <v>428.11</v>
      </c>
    </row>
    <row r="63" spans="3:11" hidden="1" x14ac:dyDescent="0.25">
      <c r="C63">
        <v>42359</v>
      </c>
      <c r="D63">
        <f>IFERROR(VLOOKUP(C63,Sheet10!$B:$I,8,FALSE),0)</f>
        <v>2182</v>
      </c>
      <c r="E63" t="s">
        <v>1692</v>
      </c>
      <c r="F63" t="s">
        <v>1695</v>
      </c>
      <c r="G63" t="s">
        <v>1748</v>
      </c>
      <c r="H63" t="s">
        <v>1677</v>
      </c>
      <c r="I63" t="s">
        <v>1678</v>
      </c>
      <c r="K63" s="9">
        <v>24681.78</v>
      </c>
    </row>
    <row r="64" spans="3:11" hidden="1" x14ac:dyDescent="0.25">
      <c r="C64">
        <v>42360</v>
      </c>
      <c r="D64">
        <f>IFERROR(VLOOKUP(C64,Sheet10!$B:$I,8,FALSE),0)</f>
        <v>2183</v>
      </c>
      <c r="E64" t="s">
        <v>1692</v>
      </c>
      <c r="F64" t="s">
        <v>1695</v>
      </c>
      <c r="G64" t="s">
        <v>1749</v>
      </c>
      <c r="H64" t="s">
        <v>1677</v>
      </c>
      <c r="I64" t="s">
        <v>1678</v>
      </c>
      <c r="K64" s="9">
        <v>3684.62</v>
      </c>
    </row>
    <row r="65" spans="3:11" hidden="1" x14ac:dyDescent="0.25">
      <c r="C65">
        <v>42361</v>
      </c>
      <c r="D65">
        <f>IFERROR(VLOOKUP(C65,Sheet10!$B:$I,8,FALSE),0)</f>
        <v>15343</v>
      </c>
      <c r="E65" t="s">
        <v>1674</v>
      </c>
      <c r="F65" t="s">
        <v>1679</v>
      </c>
      <c r="G65" t="s">
        <v>1750</v>
      </c>
      <c r="H65" t="s">
        <v>1677</v>
      </c>
      <c r="I65" t="s">
        <v>1678</v>
      </c>
      <c r="K65">
        <v>154.68</v>
      </c>
    </row>
    <row r="66" spans="3:11" hidden="1" x14ac:dyDescent="0.25">
      <c r="C66">
        <v>42364</v>
      </c>
      <c r="D66">
        <f>IFERROR(VLOOKUP(C66,Sheet10!$B:$I,8,FALSE),0)</f>
        <v>15344</v>
      </c>
      <c r="E66" t="s">
        <v>1674</v>
      </c>
      <c r="F66" t="s">
        <v>1679</v>
      </c>
      <c r="G66" t="s">
        <v>1751</v>
      </c>
      <c r="H66" t="s">
        <v>1677</v>
      </c>
      <c r="I66" t="s">
        <v>1678</v>
      </c>
      <c r="K66" s="9">
        <v>1831.32</v>
      </c>
    </row>
    <row r="67" spans="3:11" hidden="1" x14ac:dyDescent="0.25">
      <c r="C67">
        <v>42366</v>
      </c>
      <c r="D67">
        <f>IFERROR(VLOOKUP(C67,Sheet10!$B:$I,8,FALSE),0)</f>
        <v>15345</v>
      </c>
      <c r="E67" t="s">
        <v>1674</v>
      </c>
      <c r="F67" t="s">
        <v>1679</v>
      </c>
      <c r="G67" t="s">
        <v>1752</v>
      </c>
      <c r="H67" t="s">
        <v>1677</v>
      </c>
      <c r="I67" t="s">
        <v>1678</v>
      </c>
      <c r="K67">
        <v>109.33</v>
      </c>
    </row>
    <row r="68" spans="3:11" hidden="1" x14ac:dyDescent="0.25">
      <c r="C68">
        <v>42662</v>
      </c>
      <c r="D68">
        <f>IFERROR(VLOOKUP(C68,Sheet10!$B:$I,8,FALSE),0)</f>
        <v>15475</v>
      </c>
      <c r="E68" t="s">
        <v>1674</v>
      </c>
      <c r="F68" t="s">
        <v>1679</v>
      </c>
      <c r="G68" t="s">
        <v>1753</v>
      </c>
      <c r="H68" t="s">
        <v>1677</v>
      </c>
      <c r="I68" t="s">
        <v>1678</v>
      </c>
      <c r="K68">
        <v>183.51</v>
      </c>
    </row>
    <row r="69" spans="3:11" hidden="1" x14ac:dyDescent="0.25">
      <c r="C69">
        <v>42670</v>
      </c>
      <c r="D69">
        <f>IFERROR(VLOOKUP(C69,Sheet10!$B:$I,8,FALSE),0)</f>
        <v>15479</v>
      </c>
      <c r="E69" t="s">
        <v>1674</v>
      </c>
      <c r="F69" t="s">
        <v>1679</v>
      </c>
      <c r="G69" t="s">
        <v>1754</v>
      </c>
      <c r="H69" t="s">
        <v>1677</v>
      </c>
      <c r="I69" t="s">
        <v>1678</v>
      </c>
      <c r="K69">
        <v>992.59</v>
      </c>
    </row>
    <row r="70" spans="3:11" hidden="1" x14ac:dyDescent="0.25">
      <c r="C70">
        <v>42672</v>
      </c>
      <c r="D70">
        <f>IFERROR(VLOOKUP(C70,Sheet10!$B:$I,8,FALSE),0)</f>
        <v>15480</v>
      </c>
      <c r="E70" t="s">
        <v>1674</v>
      </c>
      <c r="F70" t="s">
        <v>1679</v>
      </c>
      <c r="G70" t="s">
        <v>1755</v>
      </c>
      <c r="H70" t="s">
        <v>1677</v>
      </c>
      <c r="I70" t="s">
        <v>1678</v>
      </c>
      <c r="K70">
        <v>789.5</v>
      </c>
    </row>
    <row r="71" spans="3:11" hidden="1" x14ac:dyDescent="0.25">
      <c r="C71">
        <v>42678</v>
      </c>
      <c r="D71">
        <f>IFERROR(VLOOKUP(C71,Sheet10!$B:$I,8,FALSE),0)</f>
        <v>15483</v>
      </c>
      <c r="E71" t="s">
        <v>1674</v>
      </c>
      <c r="F71" t="s">
        <v>1679</v>
      </c>
      <c r="G71" t="s">
        <v>1756</v>
      </c>
      <c r="H71" t="s">
        <v>1677</v>
      </c>
      <c r="I71" t="s">
        <v>1678</v>
      </c>
      <c r="K71" s="9">
        <v>1843.02</v>
      </c>
    </row>
    <row r="72" spans="3:11" hidden="1" x14ac:dyDescent="0.25">
      <c r="C72">
        <v>42680</v>
      </c>
      <c r="D72">
        <f>IFERROR(VLOOKUP(C72,Sheet10!$B:$I,8,FALSE),0)</f>
        <v>15484</v>
      </c>
      <c r="E72" t="s">
        <v>1674</v>
      </c>
      <c r="F72" t="s">
        <v>1679</v>
      </c>
      <c r="G72" t="s">
        <v>1757</v>
      </c>
      <c r="H72" t="s">
        <v>1677</v>
      </c>
      <c r="I72" t="s">
        <v>1678</v>
      </c>
      <c r="K72">
        <v>950.8</v>
      </c>
    </row>
    <row r="73" spans="3:11" hidden="1" x14ac:dyDescent="0.25">
      <c r="C73">
        <v>42683</v>
      </c>
      <c r="D73">
        <f>IFERROR(VLOOKUP(C73,Sheet10!$B:$I,8,FALSE),0)</f>
        <v>15486</v>
      </c>
      <c r="E73" t="s">
        <v>1674</v>
      </c>
      <c r="F73" t="s">
        <v>1679</v>
      </c>
      <c r="G73" t="s">
        <v>1758</v>
      </c>
      <c r="H73" t="s">
        <v>1677</v>
      </c>
      <c r="I73" t="s">
        <v>1678</v>
      </c>
      <c r="K73" s="9">
        <v>1685.71</v>
      </c>
    </row>
    <row r="74" spans="3:11" hidden="1" x14ac:dyDescent="0.25">
      <c r="C74">
        <v>42688</v>
      </c>
      <c r="D74">
        <f>IFERROR(VLOOKUP(C74,Sheet10!$B:$I,8,FALSE),0)</f>
        <v>15488</v>
      </c>
      <c r="E74" t="s">
        <v>1674</v>
      </c>
      <c r="F74" t="s">
        <v>1679</v>
      </c>
      <c r="G74" t="s">
        <v>1759</v>
      </c>
      <c r="H74" t="s">
        <v>1677</v>
      </c>
      <c r="I74" t="s">
        <v>1678</v>
      </c>
      <c r="K74" s="9">
        <v>1061.3800000000001</v>
      </c>
    </row>
    <row r="75" spans="3:11" hidden="1" x14ac:dyDescent="0.25">
      <c r="C75">
        <v>42697</v>
      </c>
      <c r="D75">
        <f>IFERROR(VLOOKUP(C75,Sheet10!$B:$I,8,FALSE),0)</f>
        <v>15489</v>
      </c>
      <c r="E75" t="s">
        <v>1674</v>
      </c>
      <c r="F75" t="s">
        <v>1679</v>
      </c>
      <c r="G75" t="s">
        <v>1760</v>
      </c>
      <c r="H75" t="s">
        <v>1677</v>
      </c>
      <c r="I75" t="s">
        <v>1678</v>
      </c>
      <c r="K75">
        <v>230.51</v>
      </c>
    </row>
    <row r="76" spans="3:11" hidden="1" x14ac:dyDescent="0.25">
      <c r="C76">
        <v>42703</v>
      </c>
      <c r="D76">
        <f>IFERROR(VLOOKUP(C76,Sheet10!$B:$I,8,FALSE),0)</f>
        <v>15492</v>
      </c>
      <c r="E76" t="s">
        <v>1674</v>
      </c>
      <c r="F76" t="s">
        <v>1679</v>
      </c>
      <c r="G76" t="s">
        <v>1761</v>
      </c>
      <c r="H76" t="s">
        <v>1677</v>
      </c>
      <c r="I76" t="s">
        <v>1678</v>
      </c>
      <c r="K76">
        <v>248.87</v>
      </c>
    </row>
    <row r="77" spans="3:11" hidden="1" x14ac:dyDescent="0.25">
      <c r="C77">
        <v>42707</v>
      </c>
      <c r="D77">
        <f>IFERROR(VLOOKUP(C77,Sheet10!$B:$I,8,FALSE),0)</f>
        <v>15494</v>
      </c>
      <c r="E77" t="s">
        <v>1674</v>
      </c>
      <c r="F77" t="s">
        <v>1679</v>
      </c>
      <c r="G77" t="s">
        <v>1762</v>
      </c>
      <c r="H77" t="s">
        <v>1677</v>
      </c>
      <c r="I77" t="s">
        <v>1678</v>
      </c>
      <c r="K77">
        <v>550.53</v>
      </c>
    </row>
    <row r="78" spans="3:11" hidden="1" x14ac:dyDescent="0.25">
      <c r="C78">
        <v>42711</v>
      </c>
      <c r="D78">
        <f>IFERROR(VLOOKUP(C78,Sheet10!$B:$I,8,FALSE),0)</f>
        <v>332</v>
      </c>
      <c r="E78" t="s">
        <v>1763</v>
      </c>
      <c r="F78" t="s">
        <v>1764</v>
      </c>
      <c r="G78" t="s">
        <v>1765</v>
      </c>
      <c r="H78" t="s">
        <v>1677</v>
      </c>
      <c r="I78" t="s">
        <v>1678</v>
      </c>
      <c r="K78" s="9">
        <v>-1359.82</v>
      </c>
    </row>
    <row r="79" spans="3:11" hidden="1" x14ac:dyDescent="0.25">
      <c r="C79">
        <v>42714</v>
      </c>
      <c r="D79">
        <f>IFERROR(VLOOKUP(C79,Sheet10!$B:$I,8,FALSE),0)</f>
        <v>15497</v>
      </c>
      <c r="E79" t="s">
        <v>1674</v>
      </c>
      <c r="F79" t="s">
        <v>1679</v>
      </c>
      <c r="G79" t="s">
        <v>1766</v>
      </c>
      <c r="H79" t="s">
        <v>1677</v>
      </c>
      <c r="I79" t="s">
        <v>1678</v>
      </c>
      <c r="K79" s="9">
        <v>2540.41</v>
      </c>
    </row>
    <row r="80" spans="3:11" hidden="1" x14ac:dyDescent="0.25">
      <c r="C80">
        <v>42716</v>
      </c>
      <c r="D80">
        <f>IFERROR(VLOOKUP(C80,Sheet10!$B:$I,8,FALSE),0)</f>
        <v>15498</v>
      </c>
      <c r="E80" t="s">
        <v>1674</v>
      </c>
      <c r="F80" t="s">
        <v>1679</v>
      </c>
      <c r="G80" t="s">
        <v>1753</v>
      </c>
      <c r="H80" t="s">
        <v>1677</v>
      </c>
      <c r="I80" t="s">
        <v>1678</v>
      </c>
      <c r="K80">
        <v>183.51</v>
      </c>
    </row>
    <row r="81" spans="3:11" hidden="1" x14ac:dyDescent="0.25">
      <c r="C81">
        <v>42720</v>
      </c>
      <c r="D81">
        <f>IFERROR(VLOOKUP(C81,Sheet10!$B:$I,8,FALSE),0)</f>
        <v>15500</v>
      </c>
      <c r="E81" t="s">
        <v>1674</v>
      </c>
      <c r="F81" t="s">
        <v>1767</v>
      </c>
      <c r="G81" t="s">
        <v>1768</v>
      </c>
      <c r="H81" t="s">
        <v>1677</v>
      </c>
      <c r="I81" t="s">
        <v>1678</v>
      </c>
      <c r="K81">
        <v>81.41</v>
      </c>
    </row>
    <row r="82" spans="3:11" hidden="1" x14ac:dyDescent="0.25">
      <c r="C82">
        <v>42728</v>
      </c>
      <c r="D82">
        <f>IFERROR(VLOOKUP(C82,Sheet10!$B:$I,8,FALSE),0)</f>
        <v>15504</v>
      </c>
      <c r="E82" t="s">
        <v>1674</v>
      </c>
      <c r="F82" t="s">
        <v>1679</v>
      </c>
      <c r="G82" t="s">
        <v>1769</v>
      </c>
      <c r="H82" t="s">
        <v>1677</v>
      </c>
      <c r="I82" t="s">
        <v>1678</v>
      </c>
      <c r="K82" s="9">
        <v>4811.51</v>
      </c>
    </row>
    <row r="83" spans="3:11" hidden="1" x14ac:dyDescent="0.25">
      <c r="C83">
        <v>42734</v>
      </c>
      <c r="D83">
        <f>IFERROR(VLOOKUP(C83,Sheet10!$B:$I,8,FALSE),0)</f>
        <v>15505</v>
      </c>
      <c r="E83" t="s">
        <v>1674</v>
      </c>
      <c r="F83" t="s">
        <v>1679</v>
      </c>
      <c r="G83" t="s">
        <v>1770</v>
      </c>
      <c r="H83" t="s">
        <v>1677</v>
      </c>
      <c r="I83" t="s">
        <v>1678</v>
      </c>
      <c r="K83" s="9">
        <v>2186.65</v>
      </c>
    </row>
    <row r="84" spans="3:11" hidden="1" x14ac:dyDescent="0.25">
      <c r="C84">
        <v>42738</v>
      </c>
      <c r="D84">
        <f>IFERROR(VLOOKUP(C84,Sheet10!$B:$I,8,FALSE),0)</f>
        <v>15506</v>
      </c>
      <c r="E84" t="s">
        <v>1674</v>
      </c>
      <c r="F84" t="s">
        <v>1679</v>
      </c>
      <c r="G84" t="s">
        <v>1771</v>
      </c>
      <c r="H84" t="s">
        <v>1677</v>
      </c>
      <c r="I84" t="s">
        <v>1678</v>
      </c>
      <c r="K84">
        <v>842.86</v>
      </c>
    </row>
    <row r="85" spans="3:11" hidden="1" x14ac:dyDescent="0.25">
      <c r="C85">
        <v>42505</v>
      </c>
      <c r="D85">
        <f>IFERROR(VLOOKUP(C85,Sheet10!$B:$I,8,FALSE),0)</f>
        <v>15398</v>
      </c>
      <c r="E85" t="s">
        <v>1674</v>
      </c>
      <c r="F85" t="s">
        <v>1679</v>
      </c>
      <c r="G85" t="s">
        <v>1772</v>
      </c>
      <c r="H85" t="s">
        <v>1677</v>
      </c>
      <c r="I85" t="s">
        <v>1678</v>
      </c>
      <c r="K85">
        <v>494.98</v>
      </c>
    </row>
    <row r="86" spans="3:11" hidden="1" x14ac:dyDescent="0.25">
      <c r="C86">
        <v>42509</v>
      </c>
      <c r="D86">
        <f>IFERROR(VLOOKUP(C86,Sheet10!$B:$I,8,FALSE),0)</f>
        <v>15400</v>
      </c>
      <c r="E86" t="s">
        <v>1674</v>
      </c>
      <c r="F86" t="s">
        <v>1679</v>
      </c>
      <c r="G86" t="s">
        <v>1773</v>
      </c>
      <c r="H86" t="s">
        <v>1677</v>
      </c>
      <c r="I86" t="s">
        <v>1678</v>
      </c>
      <c r="K86" s="9">
        <v>11607.62</v>
      </c>
    </row>
    <row r="87" spans="3:11" hidden="1" x14ac:dyDescent="0.25">
      <c r="C87">
        <v>42510</v>
      </c>
      <c r="D87">
        <f>IFERROR(VLOOKUP(C87,Sheet10!$B:$I,8,FALSE),0)</f>
        <v>15401</v>
      </c>
      <c r="E87" t="s">
        <v>1674</v>
      </c>
      <c r="F87" t="s">
        <v>1679</v>
      </c>
      <c r="G87" t="s">
        <v>1771</v>
      </c>
      <c r="H87" t="s">
        <v>1677</v>
      </c>
      <c r="I87" t="s">
        <v>1678</v>
      </c>
      <c r="K87">
        <v>842.86</v>
      </c>
    </row>
    <row r="88" spans="3:11" hidden="1" x14ac:dyDescent="0.25">
      <c r="C88">
        <v>42512</v>
      </c>
      <c r="D88">
        <f>IFERROR(VLOOKUP(C88,Sheet10!$B:$I,8,FALSE),0)</f>
        <v>15402</v>
      </c>
      <c r="E88" t="s">
        <v>1674</v>
      </c>
      <c r="F88" t="s">
        <v>1679</v>
      </c>
      <c r="G88" t="s">
        <v>1774</v>
      </c>
      <c r="H88" t="s">
        <v>1677</v>
      </c>
      <c r="I88" t="s">
        <v>1678</v>
      </c>
      <c r="K88" s="9">
        <v>3350.79</v>
      </c>
    </row>
    <row r="89" spans="3:11" hidden="1" x14ac:dyDescent="0.25">
      <c r="C89">
        <v>42514</v>
      </c>
      <c r="D89">
        <f>IFERROR(VLOOKUP(C89,Sheet10!$B:$I,8,FALSE),0)</f>
        <v>15403</v>
      </c>
      <c r="E89" t="s">
        <v>1674</v>
      </c>
      <c r="F89" t="s">
        <v>1775</v>
      </c>
      <c r="G89" t="s">
        <v>1776</v>
      </c>
      <c r="H89" t="s">
        <v>1677</v>
      </c>
      <c r="I89" t="s">
        <v>1678</v>
      </c>
      <c r="K89">
        <v>216.03</v>
      </c>
    </row>
    <row r="90" spans="3:11" hidden="1" x14ac:dyDescent="0.25">
      <c r="C90">
        <v>42515</v>
      </c>
      <c r="D90">
        <f>IFERROR(VLOOKUP(C90,Sheet10!$B:$I,8,FALSE),0)</f>
        <v>15404</v>
      </c>
      <c r="E90" t="s">
        <v>1674</v>
      </c>
      <c r="F90" t="s">
        <v>1679</v>
      </c>
      <c r="G90" t="s">
        <v>1777</v>
      </c>
      <c r="H90" t="s">
        <v>1677</v>
      </c>
      <c r="I90" t="s">
        <v>1678</v>
      </c>
      <c r="K90">
        <v>746.16</v>
      </c>
    </row>
    <row r="91" spans="3:11" hidden="1" x14ac:dyDescent="0.25">
      <c r="C91">
        <v>42517</v>
      </c>
      <c r="D91">
        <f>IFERROR(VLOOKUP(C91,Sheet10!$B:$I,8,FALSE),0)</f>
        <v>15405</v>
      </c>
      <c r="E91" t="s">
        <v>1674</v>
      </c>
      <c r="F91" t="s">
        <v>1679</v>
      </c>
      <c r="G91" t="s">
        <v>1778</v>
      </c>
      <c r="H91" t="s">
        <v>1677</v>
      </c>
      <c r="I91" t="s">
        <v>1678</v>
      </c>
      <c r="K91" s="9">
        <v>2890.86</v>
      </c>
    </row>
    <row r="92" spans="3:11" hidden="1" x14ac:dyDescent="0.25">
      <c r="C92">
        <v>42519</v>
      </c>
      <c r="D92">
        <f>IFERROR(VLOOKUP(C92,Sheet10!$B:$I,8,FALSE),0)</f>
        <v>15406</v>
      </c>
      <c r="E92" t="s">
        <v>1674</v>
      </c>
      <c r="F92" t="s">
        <v>1779</v>
      </c>
      <c r="G92" t="s">
        <v>1780</v>
      </c>
      <c r="H92" t="s">
        <v>1677</v>
      </c>
      <c r="I92" t="s">
        <v>1678</v>
      </c>
      <c r="K92" s="9">
        <v>2233</v>
      </c>
    </row>
    <row r="93" spans="3:11" hidden="1" x14ac:dyDescent="0.25">
      <c r="C93">
        <v>42523</v>
      </c>
      <c r="D93">
        <f>IFERROR(VLOOKUP(C93,Sheet10!$B:$I,8,FALSE),0)</f>
        <v>15408</v>
      </c>
      <c r="E93" t="s">
        <v>1674</v>
      </c>
      <c r="F93" t="s">
        <v>1679</v>
      </c>
      <c r="G93" t="s">
        <v>1781</v>
      </c>
      <c r="H93" t="s">
        <v>1677</v>
      </c>
      <c r="I93" t="s">
        <v>1678</v>
      </c>
      <c r="K93">
        <v>10.23</v>
      </c>
    </row>
    <row r="94" spans="3:11" hidden="1" x14ac:dyDescent="0.25">
      <c r="C94">
        <v>42533</v>
      </c>
      <c r="D94">
        <f>IFERROR(VLOOKUP(C94,Sheet10!$B:$I,8,FALSE),0)</f>
        <v>15413</v>
      </c>
      <c r="E94" t="s">
        <v>1674</v>
      </c>
      <c r="F94" t="s">
        <v>1679</v>
      </c>
      <c r="G94" t="s">
        <v>1782</v>
      </c>
      <c r="H94" t="s">
        <v>1677</v>
      </c>
      <c r="I94" t="s">
        <v>1678</v>
      </c>
      <c r="K94">
        <v>147.54</v>
      </c>
    </row>
    <row r="95" spans="3:11" hidden="1" x14ac:dyDescent="0.25">
      <c r="C95">
        <v>42535</v>
      </c>
      <c r="D95">
        <f>IFERROR(VLOOKUP(C95,Sheet10!$B:$I,8,FALSE),0)</f>
        <v>15414</v>
      </c>
      <c r="E95" t="s">
        <v>1674</v>
      </c>
      <c r="F95" t="s">
        <v>1679</v>
      </c>
      <c r="G95" t="s">
        <v>1783</v>
      </c>
      <c r="H95" t="s">
        <v>1677</v>
      </c>
      <c r="I95" t="s">
        <v>1678</v>
      </c>
      <c r="K95">
        <v>132.22999999999999</v>
      </c>
    </row>
    <row r="96" spans="3:11" hidden="1" x14ac:dyDescent="0.25">
      <c r="C96">
        <v>42543</v>
      </c>
      <c r="D96">
        <f>IFERROR(VLOOKUP(C96,Sheet10!$B:$I,8,FALSE),0)</f>
        <v>15418</v>
      </c>
      <c r="E96" t="s">
        <v>1674</v>
      </c>
      <c r="F96" t="s">
        <v>1679</v>
      </c>
      <c r="G96" t="s">
        <v>1753</v>
      </c>
      <c r="H96" t="s">
        <v>1677</v>
      </c>
      <c r="I96" t="s">
        <v>1678</v>
      </c>
      <c r="K96">
        <v>183.51</v>
      </c>
    </row>
    <row r="97" spans="3:11" hidden="1" x14ac:dyDescent="0.25">
      <c r="C97">
        <v>42547</v>
      </c>
      <c r="D97">
        <f>IFERROR(VLOOKUP(C97,Sheet10!$B:$I,8,FALSE),0)</f>
        <v>15420</v>
      </c>
      <c r="E97" t="s">
        <v>1674</v>
      </c>
      <c r="F97" t="s">
        <v>1679</v>
      </c>
      <c r="G97" t="s">
        <v>1784</v>
      </c>
      <c r="H97" t="s">
        <v>1677</v>
      </c>
      <c r="I97" t="s">
        <v>1678</v>
      </c>
      <c r="K97" s="9">
        <v>3028.89</v>
      </c>
    </row>
    <row r="98" spans="3:11" hidden="1" x14ac:dyDescent="0.25">
      <c r="C98">
        <v>42550</v>
      </c>
      <c r="D98">
        <f>IFERROR(VLOOKUP(C98,Sheet10!$B:$I,8,FALSE),0)</f>
        <v>15422</v>
      </c>
      <c r="E98" t="s">
        <v>1674</v>
      </c>
      <c r="F98" t="s">
        <v>1679</v>
      </c>
      <c r="G98" t="s">
        <v>1785</v>
      </c>
      <c r="H98" t="s">
        <v>1677</v>
      </c>
      <c r="I98" t="s">
        <v>1678</v>
      </c>
      <c r="K98">
        <v>143.41999999999999</v>
      </c>
    </row>
    <row r="99" spans="3:11" hidden="1" x14ac:dyDescent="0.25">
      <c r="C99">
        <v>42552</v>
      </c>
      <c r="D99">
        <f>IFERROR(VLOOKUP(C99,Sheet10!$B:$I,8,FALSE),0)</f>
        <v>15423</v>
      </c>
      <c r="E99" t="s">
        <v>1674</v>
      </c>
      <c r="F99" t="s">
        <v>1679</v>
      </c>
      <c r="G99" t="s">
        <v>1786</v>
      </c>
      <c r="H99" t="s">
        <v>1677</v>
      </c>
      <c r="I99" t="s">
        <v>1678</v>
      </c>
      <c r="K99" s="9">
        <v>5203.5</v>
      </c>
    </row>
    <row r="100" spans="3:11" hidden="1" x14ac:dyDescent="0.25">
      <c r="C100">
        <v>42554</v>
      </c>
      <c r="D100">
        <f>IFERROR(VLOOKUP(C100,Sheet10!$B:$I,8,FALSE),0)</f>
        <v>15424</v>
      </c>
      <c r="E100" t="s">
        <v>1674</v>
      </c>
      <c r="F100" t="s">
        <v>1679</v>
      </c>
      <c r="G100" t="s">
        <v>1758</v>
      </c>
      <c r="H100" t="s">
        <v>1677</v>
      </c>
      <c r="I100" t="s">
        <v>1678</v>
      </c>
      <c r="K100" s="9">
        <v>1685.71</v>
      </c>
    </row>
    <row r="101" spans="3:11" hidden="1" x14ac:dyDescent="0.25">
      <c r="C101">
        <v>42556</v>
      </c>
      <c r="D101">
        <f>IFERROR(VLOOKUP(C101,Sheet10!$B:$I,8,FALSE),0)</f>
        <v>15425</v>
      </c>
      <c r="E101" t="s">
        <v>1674</v>
      </c>
      <c r="F101" t="s">
        <v>1787</v>
      </c>
      <c r="G101" t="s">
        <v>1788</v>
      </c>
      <c r="H101" t="s">
        <v>1677</v>
      </c>
      <c r="I101" t="s">
        <v>1678</v>
      </c>
      <c r="K101" s="9">
        <v>9523.49</v>
      </c>
    </row>
    <row r="102" spans="3:11" hidden="1" x14ac:dyDescent="0.25">
      <c r="C102">
        <v>42560</v>
      </c>
      <c r="D102">
        <f>IFERROR(VLOOKUP(C102,Sheet10!$B:$I,8,FALSE),0)</f>
        <v>15427</v>
      </c>
      <c r="E102" t="s">
        <v>1674</v>
      </c>
      <c r="F102" t="s">
        <v>1679</v>
      </c>
      <c r="G102" t="s">
        <v>1789</v>
      </c>
      <c r="H102" t="s">
        <v>1677</v>
      </c>
      <c r="I102" t="s">
        <v>1678</v>
      </c>
      <c r="K102">
        <v>26.54</v>
      </c>
    </row>
    <row r="103" spans="3:11" hidden="1" x14ac:dyDescent="0.25">
      <c r="C103">
        <v>42562</v>
      </c>
      <c r="D103">
        <f>IFERROR(VLOOKUP(C103,Sheet10!$B:$I,8,FALSE),0)</f>
        <v>15428</v>
      </c>
      <c r="E103" t="s">
        <v>1674</v>
      </c>
      <c r="F103" t="s">
        <v>1679</v>
      </c>
      <c r="G103" t="s">
        <v>1682</v>
      </c>
      <c r="H103" t="s">
        <v>1677</v>
      </c>
      <c r="I103" t="s">
        <v>1678</v>
      </c>
      <c r="K103">
        <v>222.99</v>
      </c>
    </row>
    <row r="104" spans="3:11" hidden="1" x14ac:dyDescent="0.25">
      <c r="C104">
        <v>42433</v>
      </c>
      <c r="D104">
        <f>IFERROR(VLOOKUP(C104,Sheet10!$B:$I,8,FALSE),0)</f>
        <v>15370</v>
      </c>
      <c r="E104" t="s">
        <v>1674</v>
      </c>
      <c r="F104" t="s">
        <v>1679</v>
      </c>
      <c r="G104" t="s">
        <v>1790</v>
      </c>
      <c r="H104" t="s">
        <v>1677</v>
      </c>
      <c r="I104" t="s">
        <v>1678</v>
      </c>
      <c r="K104" s="9">
        <v>3010.23</v>
      </c>
    </row>
    <row r="105" spans="3:11" hidden="1" x14ac:dyDescent="0.25">
      <c r="C105">
        <v>42444</v>
      </c>
      <c r="D105">
        <f>IFERROR(VLOOKUP(C105,Sheet10!$B:$I,8,FALSE),0)</f>
        <v>15372</v>
      </c>
      <c r="E105" t="s">
        <v>1674</v>
      </c>
      <c r="F105" t="s">
        <v>1679</v>
      </c>
      <c r="G105" t="s">
        <v>1791</v>
      </c>
      <c r="H105" t="s">
        <v>1677</v>
      </c>
      <c r="I105" t="s">
        <v>1678</v>
      </c>
      <c r="K105">
        <v>687.54</v>
      </c>
    </row>
    <row r="106" spans="3:11" hidden="1" x14ac:dyDescent="0.25">
      <c r="C106">
        <v>42453</v>
      </c>
      <c r="D106">
        <f>IFERROR(VLOOKUP(C106,Sheet10!$B:$I,8,FALSE),0)</f>
        <v>15376</v>
      </c>
      <c r="E106" t="s">
        <v>1674</v>
      </c>
      <c r="F106" t="s">
        <v>1679</v>
      </c>
      <c r="G106" t="s">
        <v>1792</v>
      </c>
      <c r="H106" t="s">
        <v>1677</v>
      </c>
      <c r="I106" t="s">
        <v>1678</v>
      </c>
      <c r="K106">
        <v>100.45</v>
      </c>
    </row>
    <row r="107" spans="3:11" hidden="1" x14ac:dyDescent="0.25">
      <c r="C107">
        <v>42471</v>
      </c>
      <c r="D107">
        <f>IFERROR(VLOOKUP(C107,Sheet10!$B:$I,8,FALSE),0)</f>
        <v>15384</v>
      </c>
      <c r="E107" t="s">
        <v>1674</v>
      </c>
      <c r="F107" t="s">
        <v>1679</v>
      </c>
      <c r="G107" t="s">
        <v>1793</v>
      </c>
      <c r="H107" t="s">
        <v>1677</v>
      </c>
      <c r="I107" t="s">
        <v>1678</v>
      </c>
      <c r="K107" s="9">
        <v>2792.32</v>
      </c>
    </row>
    <row r="108" spans="3:11" hidden="1" x14ac:dyDescent="0.25">
      <c r="C108">
        <v>42476</v>
      </c>
      <c r="D108">
        <f>IFERROR(VLOOKUP(C108,Sheet10!$B:$I,8,FALSE),0)</f>
        <v>15386</v>
      </c>
      <c r="E108" t="s">
        <v>1674</v>
      </c>
      <c r="F108" t="s">
        <v>1679</v>
      </c>
      <c r="G108" t="s">
        <v>1794</v>
      </c>
      <c r="H108" t="s">
        <v>1677</v>
      </c>
      <c r="I108" t="s">
        <v>1678</v>
      </c>
      <c r="K108" s="9">
        <v>28750.1</v>
      </c>
    </row>
    <row r="109" spans="3:11" hidden="1" x14ac:dyDescent="0.25">
      <c r="C109">
        <v>42489</v>
      </c>
      <c r="D109">
        <f>IFERROR(VLOOKUP(C109,Sheet10!$B:$I,8,FALSE),0)</f>
        <v>15390</v>
      </c>
      <c r="E109" t="s">
        <v>1674</v>
      </c>
      <c r="F109" t="s">
        <v>1679</v>
      </c>
      <c r="G109" t="s">
        <v>1795</v>
      </c>
      <c r="H109" t="s">
        <v>1677</v>
      </c>
      <c r="I109" t="s">
        <v>1678</v>
      </c>
      <c r="K109">
        <v>780.43</v>
      </c>
    </row>
    <row r="110" spans="3:11" hidden="1" x14ac:dyDescent="0.25">
      <c r="C110">
        <v>42497</v>
      </c>
      <c r="D110">
        <f>IFERROR(VLOOKUP(C110,Sheet10!$B:$I,8,FALSE),0)</f>
        <v>15393</v>
      </c>
      <c r="E110" t="s">
        <v>1674</v>
      </c>
      <c r="F110" t="s">
        <v>1679</v>
      </c>
      <c r="G110" t="s">
        <v>1796</v>
      </c>
      <c r="H110" t="s">
        <v>1677</v>
      </c>
      <c r="I110" t="s">
        <v>1678</v>
      </c>
      <c r="K110" s="9">
        <v>42142.86</v>
      </c>
    </row>
    <row r="111" spans="3:11" hidden="1" x14ac:dyDescent="0.25">
      <c r="C111">
        <v>42503</v>
      </c>
      <c r="D111">
        <f>IFERROR(VLOOKUP(C111,Sheet10!$B:$I,8,FALSE),0)</f>
        <v>15397</v>
      </c>
      <c r="E111" t="s">
        <v>1674</v>
      </c>
      <c r="F111" t="s">
        <v>1679</v>
      </c>
      <c r="G111" t="s">
        <v>1797</v>
      </c>
      <c r="H111" t="s">
        <v>1677</v>
      </c>
      <c r="I111" t="s">
        <v>1678</v>
      </c>
      <c r="K111" s="9">
        <v>2742.06</v>
      </c>
    </row>
    <row r="112" spans="3:11" hidden="1" x14ac:dyDescent="0.25">
      <c r="C112">
        <v>42997</v>
      </c>
      <c r="D112">
        <f>IFERROR(VLOOKUP(C112,Sheet10!$B:$I,8,FALSE),0)</f>
        <v>15600</v>
      </c>
      <c r="E112" t="s">
        <v>1674</v>
      </c>
      <c r="F112" t="s">
        <v>1679</v>
      </c>
      <c r="G112" t="s">
        <v>1798</v>
      </c>
      <c r="H112" t="s">
        <v>1677</v>
      </c>
      <c r="I112" t="s">
        <v>1678</v>
      </c>
      <c r="K112" s="9">
        <v>4085.71</v>
      </c>
    </row>
    <row r="113" spans="3:11" hidden="1" x14ac:dyDescent="0.25">
      <c r="C113">
        <v>43010</v>
      </c>
      <c r="D113">
        <f>IFERROR(VLOOKUP(C113,Sheet10!$B:$I,8,FALSE),0)</f>
        <v>15603</v>
      </c>
      <c r="E113" t="s">
        <v>1674</v>
      </c>
      <c r="F113" t="s">
        <v>1679</v>
      </c>
      <c r="G113" t="s">
        <v>1799</v>
      </c>
      <c r="H113" t="s">
        <v>1677</v>
      </c>
      <c r="I113" t="s">
        <v>1678</v>
      </c>
      <c r="K113">
        <v>44.08</v>
      </c>
    </row>
    <row r="114" spans="3:11" hidden="1" x14ac:dyDescent="0.25">
      <c r="C114">
        <v>42751</v>
      </c>
      <c r="D114">
        <f>IFERROR(VLOOKUP(C114,Sheet10!$B:$I,8,FALSE),0)</f>
        <v>15512</v>
      </c>
      <c r="E114" t="s">
        <v>1674</v>
      </c>
      <c r="F114" t="s">
        <v>1679</v>
      </c>
      <c r="G114" t="s">
        <v>1753</v>
      </c>
      <c r="H114" t="s">
        <v>1677</v>
      </c>
      <c r="I114" t="s">
        <v>1678</v>
      </c>
      <c r="K114">
        <v>183.51</v>
      </c>
    </row>
    <row r="115" spans="3:11" hidden="1" x14ac:dyDescent="0.25">
      <c r="C115">
        <v>42767</v>
      </c>
      <c r="D115">
        <f>IFERROR(VLOOKUP(C115,Sheet10!$B:$I,8,FALSE),0)</f>
        <v>15520</v>
      </c>
      <c r="E115" t="s">
        <v>1674</v>
      </c>
      <c r="F115" t="s">
        <v>1679</v>
      </c>
      <c r="G115" t="s">
        <v>1800</v>
      </c>
      <c r="H115" t="s">
        <v>1677</v>
      </c>
      <c r="I115" t="s">
        <v>1678</v>
      </c>
      <c r="K115">
        <v>337.14</v>
      </c>
    </row>
    <row r="116" spans="3:11" hidden="1" x14ac:dyDescent="0.25">
      <c r="C116">
        <v>42770</v>
      </c>
      <c r="D116">
        <f>IFERROR(VLOOKUP(C116,Sheet10!$B:$I,8,FALSE),0)</f>
        <v>15521</v>
      </c>
      <c r="E116" t="s">
        <v>1674</v>
      </c>
      <c r="F116" t="s">
        <v>1679</v>
      </c>
      <c r="G116" t="s">
        <v>1801</v>
      </c>
      <c r="H116" t="s">
        <v>1677</v>
      </c>
      <c r="I116" t="s">
        <v>1678</v>
      </c>
      <c r="K116" s="9">
        <v>1141.26</v>
      </c>
    </row>
    <row r="117" spans="3:11" hidden="1" x14ac:dyDescent="0.25">
      <c r="C117">
        <v>42779</v>
      </c>
      <c r="D117">
        <f>IFERROR(VLOOKUP(C117,Sheet10!$B:$I,8,FALSE),0)</f>
        <v>15524</v>
      </c>
      <c r="E117" t="s">
        <v>1674</v>
      </c>
      <c r="F117" t="s">
        <v>1679</v>
      </c>
      <c r="G117" t="s">
        <v>1802</v>
      </c>
      <c r="H117" t="s">
        <v>1677</v>
      </c>
      <c r="I117" t="s">
        <v>1678</v>
      </c>
      <c r="K117">
        <v>993.7</v>
      </c>
    </row>
    <row r="118" spans="3:11" hidden="1" x14ac:dyDescent="0.25">
      <c r="C118">
        <v>42781</v>
      </c>
      <c r="D118">
        <f>IFERROR(VLOOKUP(C118,Sheet10!$B:$I,8,FALSE),0)</f>
        <v>15525</v>
      </c>
      <c r="E118" t="s">
        <v>1674</v>
      </c>
      <c r="F118" t="s">
        <v>1679</v>
      </c>
      <c r="G118" t="s">
        <v>1747</v>
      </c>
      <c r="H118" t="s">
        <v>1677</v>
      </c>
      <c r="I118" t="s">
        <v>1678</v>
      </c>
      <c r="K118">
        <v>428.11</v>
      </c>
    </row>
    <row r="119" spans="3:11" hidden="1" x14ac:dyDescent="0.25">
      <c r="C119">
        <v>42786</v>
      </c>
      <c r="D119">
        <f>IFERROR(VLOOKUP(C119,Sheet10!$B:$I,8,FALSE),0)</f>
        <v>15527</v>
      </c>
      <c r="E119" t="s">
        <v>1674</v>
      </c>
      <c r="F119" t="s">
        <v>1679</v>
      </c>
      <c r="G119" t="s">
        <v>1803</v>
      </c>
      <c r="H119" t="s">
        <v>1677</v>
      </c>
      <c r="I119" t="s">
        <v>1678</v>
      </c>
      <c r="K119">
        <v>172.46</v>
      </c>
    </row>
    <row r="120" spans="3:11" hidden="1" x14ac:dyDescent="0.25">
      <c r="C120">
        <v>42788</v>
      </c>
      <c r="D120">
        <f>IFERROR(VLOOKUP(C120,Sheet10!$B:$I,8,FALSE),0)</f>
        <v>15528</v>
      </c>
      <c r="E120" t="s">
        <v>1674</v>
      </c>
      <c r="F120" t="s">
        <v>1679</v>
      </c>
      <c r="G120" t="s">
        <v>1804</v>
      </c>
      <c r="H120" t="s">
        <v>1677</v>
      </c>
      <c r="I120" t="s">
        <v>1678</v>
      </c>
      <c r="K120">
        <v>36.9</v>
      </c>
    </row>
    <row r="121" spans="3:11" hidden="1" x14ac:dyDescent="0.25">
      <c r="C121">
        <v>42802</v>
      </c>
      <c r="D121">
        <f>IFERROR(VLOOKUP(C121,Sheet10!$B:$I,8,FALSE),0)</f>
        <v>15533</v>
      </c>
      <c r="E121" t="s">
        <v>1674</v>
      </c>
      <c r="F121" t="s">
        <v>1679</v>
      </c>
      <c r="G121" t="s">
        <v>1805</v>
      </c>
      <c r="H121" t="s">
        <v>1677</v>
      </c>
      <c r="I121" t="s">
        <v>1678</v>
      </c>
      <c r="K121">
        <v>149.75</v>
      </c>
    </row>
    <row r="122" spans="3:11" hidden="1" x14ac:dyDescent="0.25">
      <c r="C122">
        <v>42808</v>
      </c>
      <c r="D122">
        <f>IFERROR(VLOOKUP(C122,Sheet10!$B:$I,8,FALSE),0)</f>
        <v>15535</v>
      </c>
      <c r="E122" t="s">
        <v>1674</v>
      </c>
      <c r="F122" t="s">
        <v>1679</v>
      </c>
      <c r="G122" t="s">
        <v>1806</v>
      </c>
      <c r="H122" t="s">
        <v>1677</v>
      </c>
      <c r="I122" t="s">
        <v>1678</v>
      </c>
      <c r="K122">
        <v>610.92999999999995</v>
      </c>
    </row>
    <row r="123" spans="3:11" hidden="1" x14ac:dyDescent="0.25">
      <c r="C123">
        <v>42816</v>
      </c>
      <c r="D123">
        <f>IFERROR(VLOOKUP(C123,Sheet10!$B:$I,8,FALSE),0)</f>
        <v>15537</v>
      </c>
      <c r="E123" t="s">
        <v>1674</v>
      </c>
      <c r="F123" t="s">
        <v>1679</v>
      </c>
      <c r="G123" t="s">
        <v>1807</v>
      </c>
      <c r="H123" t="s">
        <v>1677</v>
      </c>
      <c r="I123" t="s">
        <v>1678</v>
      </c>
      <c r="K123" s="9">
        <v>2639.84</v>
      </c>
    </row>
    <row r="124" spans="3:11" hidden="1" x14ac:dyDescent="0.25">
      <c r="C124">
        <v>42818</v>
      </c>
      <c r="D124">
        <f>IFERROR(VLOOKUP(C124,Sheet10!$B:$I,8,FALSE),0)</f>
        <v>15538</v>
      </c>
      <c r="E124" t="s">
        <v>1674</v>
      </c>
      <c r="F124" t="s">
        <v>1679</v>
      </c>
      <c r="G124" t="s">
        <v>1808</v>
      </c>
      <c r="H124" t="s">
        <v>1677</v>
      </c>
      <c r="I124" t="s">
        <v>1678</v>
      </c>
      <c r="K124">
        <v>647.1</v>
      </c>
    </row>
    <row r="125" spans="3:11" hidden="1" x14ac:dyDescent="0.25">
      <c r="C125">
        <v>42820</v>
      </c>
      <c r="D125">
        <f>IFERROR(VLOOKUP(C125,Sheet10!$B:$I,8,FALSE),0)</f>
        <v>15539</v>
      </c>
      <c r="E125" t="s">
        <v>1674</v>
      </c>
      <c r="F125" t="s">
        <v>1809</v>
      </c>
      <c r="G125" t="s">
        <v>1810</v>
      </c>
      <c r="H125" t="s">
        <v>1677</v>
      </c>
      <c r="I125" t="s">
        <v>1678</v>
      </c>
      <c r="K125" s="9">
        <v>26505.47</v>
      </c>
    </row>
    <row r="126" spans="3:11" hidden="1" x14ac:dyDescent="0.25">
      <c r="C126">
        <v>43259</v>
      </c>
      <c r="D126">
        <f>IFERROR(VLOOKUP(C126,Sheet10!$B:$I,8,FALSE),0)</f>
        <v>15689</v>
      </c>
      <c r="E126" t="s">
        <v>1674</v>
      </c>
      <c r="F126" t="s">
        <v>1811</v>
      </c>
      <c r="G126" t="s">
        <v>1812</v>
      </c>
      <c r="H126" t="s">
        <v>1677</v>
      </c>
      <c r="I126" t="s">
        <v>1678</v>
      </c>
      <c r="K126">
        <v>367.02</v>
      </c>
    </row>
    <row r="127" spans="3:11" hidden="1" x14ac:dyDescent="0.25">
      <c r="C127">
        <v>43265</v>
      </c>
      <c r="D127">
        <f>IFERROR(VLOOKUP(C127,Sheet10!$B:$I,8,FALSE),0)</f>
        <v>15690</v>
      </c>
      <c r="E127" t="s">
        <v>1674</v>
      </c>
      <c r="F127" t="s">
        <v>1679</v>
      </c>
      <c r="G127" t="s">
        <v>1813</v>
      </c>
      <c r="H127" t="s">
        <v>1677</v>
      </c>
      <c r="I127" t="s">
        <v>1678</v>
      </c>
      <c r="K127">
        <v>361.46</v>
      </c>
    </row>
    <row r="128" spans="3:11" hidden="1" x14ac:dyDescent="0.25">
      <c r="C128">
        <v>42314</v>
      </c>
      <c r="D128">
        <f>IFERROR(VLOOKUP(C128,Sheet10!$B:$I,8,FALSE),0)</f>
        <v>2161</v>
      </c>
      <c r="E128" t="s">
        <v>1692</v>
      </c>
      <c r="F128" t="s">
        <v>1695</v>
      </c>
      <c r="G128" t="s">
        <v>1814</v>
      </c>
      <c r="H128" t="s">
        <v>1677</v>
      </c>
      <c r="I128" t="s">
        <v>1678</v>
      </c>
      <c r="K128" s="9">
        <v>1690.5</v>
      </c>
    </row>
    <row r="129" spans="3:11" hidden="1" x14ac:dyDescent="0.25">
      <c r="C129">
        <v>42315</v>
      </c>
      <c r="D129">
        <f>IFERROR(VLOOKUP(C129,Sheet10!$B:$I,8,FALSE),0)</f>
        <v>2162</v>
      </c>
      <c r="E129" t="s">
        <v>1692</v>
      </c>
      <c r="F129" t="s">
        <v>1695</v>
      </c>
      <c r="G129" t="s">
        <v>1815</v>
      </c>
      <c r="H129" t="s">
        <v>1677</v>
      </c>
      <c r="I129" t="s">
        <v>1678</v>
      </c>
      <c r="K129">
        <v>850.45</v>
      </c>
    </row>
    <row r="130" spans="3:11" hidden="1" x14ac:dyDescent="0.25">
      <c r="C130">
        <v>42317</v>
      </c>
      <c r="D130">
        <f>IFERROR(VLOOKUP(C130,Sheet10!$B:$I,8,FALSE),0)</f>
        <v>2164</v>
      </c>
      <c r="E130" t="s">
        <v>1692</v>
      </c>
      <c r="F130" t="s">
        <v>1816</v>
      </c>
      <c r="G130" t="s">
        <v>1817</v>
      </c>
      <c r="H130" t="s">
        <v>1677</v>
      </c>
      <c r="I130" t="s">
        <v>1678</v>
      </c>
      <c r="K130" s="9">
        <v>69657.149999999994</v>
      </c>
    </row>
    <row r="131" spans="3:11" hidden="1" x14ac:dyDescent="0.25">
      <c r="C131">
        <v>42320</v>
      </c>
      <c r="D131">
        <f>IFERROR(VLOOKUP(C131,Sheet10!$B:$I,8,FALSE),0)</f>
        <v>2165</v>
      </c>
      <c r="E131" t="s">
        <v>1692</v>
      </c>
      <c r="F131" t="s">
        <v>1715</v>
      </c>
      <c r="G131" t="s">
        <v>1818</v>
      </c>
      <c r="H131" t="s">
        <v>1677</v>
      </c>
      <c r="I131" t="s">
        <v>1678</v>
      </c>
      <c r="K131" s="9">
        <v>15948.66</v>
      </c>
    </row>
    <row r="132" spans="3:11" hidden="1" x14ac:dyDescent="0.25">
      <c r="C132">
        <v>42321</v>
      </c>
      <c r="D132">
        <f>IFERROR(VLOOKUP(C132,Sheet10!$B:$I,8,FALSE),0)</f>
        <v>2166</v>
      </c>
      <c r="E132" t="s">
        <v>1692</v>
      </c>
      <c r="F132" t="s">
        <v>1715</v>
      </c>
      <c r="G132" t="s">
        <v>1704</v>
      </c>
      <c r="H132" t="s">
        <v>1677</v>
      </c>
      <c r="I132" t="s">
        <v>1678</v>
      </c>
      <c r="K132">
        <v>634.82000000000005</v>
      </c>
    </row>
    <row r="133" spans="3:11" hidden="1" x14ac:dyDescent="0.25">
      <c r="C133">
        <v>42322</v>
      </c>
      <c r="D133">
        <f>IFERROR(VLOOKUP(C133,Sheet10!$B:$I,8,FALSE),0)</f>
        <v>2167</v>
      </c>
      <c r="E133" t="s">
        <v>1692</v>
      </c>
      <c r="F133" t="s">
        <v>1695</v>
      </c>
      <c r="G133" t="s">
        <v>1819</v>
      </c>
      <c r="H133" t="s">
        <v>1677</v>
      </c>
      <c r="I133" t="s">
        <v>1678</v>
      </c>
      <c r="K133" s="9">
        <v>36083.839999999997</v>
      </c>
    </row>
    <row r="134" spans="3:11" hidden="1" x14ac:dyDescent="0.25">
      <c r="C134">
        <v>42925</v>
      </c>
      <c r="D134">
        <f>IFERROR(VLOOKUP(C134,Sheet10!$B:$I,8,FALSE),0)</f>
        <v>15567</v>
      </c>
      <c r="E134" t="s">
        <v>1674</v>
      </c>
      <c r="F134" t="s">
        <v>1679</v>
      </c>
      <c r="G134" t="s">
        <v>1820</v>
      </c>
      <c r="H134" t="s">
        <v>1677</v>
      </c>
      <c r="I134" t="s">
        <v>1678</v>
      </c>
      <c r="K134">
        <v>845.47</v>
      </c>
    </row>
    <row r="135" spans="3:11" hidden="1" x14ac:dyDescent="0.25">
      <c r="C135">
        <v>42931</v>
      </c>
      <c r="D135">
        <f>IFERROR(VLOOKUP(C135,Sheet10!$B:$I,8,FALSE),0)</f>
        <v>15568</v>
      </c>
      <c r="E135" t="s">
        <v>1674</v>
      </c>
      <c r="F135" t="s">
        <v>1679</v>
      </c>
      <c r="G135" t="s">
        <v>1821</v>
      </c>
      <c r="H135" t="s">
        <v>1677</v>
      </c>
      <c r="I135" t="s">
        <v>1678</v>
      </c>
      <c r="K135">
        <v>178.64</v>
      </c>
    </row>
    <row r="136" spans="3:11" hidden="1" x14ac:dyDescent="0.25">
      <c r="C136">
        <v>42933</v>
      </c>
      <c r="D136">
        <f>IFERROR(VLOOKUP(C136,Sheet10!$B:$I,8,FALSE),0)</f>
        <v>15569</v>
      </c>
      <c r="E136" t="s">
        <v>1674</v>
      </c>
      <c r="F136" t="s">
        <v>1679</v>
      </c>
      <c r="G136" t="s">
        <v>1777</v>
      </c>
      <c r="H136" t="s">
        <v>1677</v>
      </c>
      <c r="I136" t="s">
        <v>1678</v>
      </c>
      <c r="K136">
        <v>746.16</v>
      </c>
    </row>
    <row r="137" spans="3:11" hidden="1" x14ac:dyDescent="0.25">
      <c r="C137">
        <v>42940</v>
      </c>
      <c r="D137">
        <f>IFERROR(VLOOKUP(C137,Sheet10!$B:$I,8,FALSE),0)</f>
        <v>15571</v>
      </c>
      <c r="E137" t="s">
        <v>1674</v>
      </c>
      <c r="F137" t="s">
        <v>1679</v>
      </c>
      <c r="G137" t="s">
        <v>1822</v>
      </c>
      <c r="H137" t="s">
        <v>1677</v>
      </c>
      <c r="I137" t="s">
        <v>1678</v>
      </c>
      <c r="K137" s="9">
        <v>2305.09</v>
      </c>
    </row>
    <row r="138" spans="3:11" hidden="1" x14ac:dyDescent="0.25">
      <c r="C138">
        <v>42942</v>
      </c>
      <c r="D138">
        <f>IFERROR(VLOOKUP(C138,Sheet10!$B:$I,8,FALSE),0)</f>
        <v>15572</v>
      </c>
      <c r="E138" t="s">
        <v>1674</v>
      </c>
      <c r="F138" t="s">
        <v>1767</v>
      </c>
      <c r="G138" t="s">
        <v>1823</v>
      </c>
      <c r="H138" t="s">
        <v>1677</v>
      </c>
      <c r="I138" t="s">
        <v>1678</v>
      </c>
      <c r="K138" s="9">
        <v>1411.61</v>
      </c>
    </row>
    <row r="139" spans="3:11" hidden="1" x14ac:dyDescent="0.25">
      <c r="C139">
        <v>42955</v>
      </c>
      <c r="D139">
        <f>IFERROR(VLOOKUP(C139,Sheet10!$B:$I,8,FALSE),0)</f>
        <v>15579</v>
      </c>
      <c r="E139" t="s">
        <v>1674</v>
      </c>
      <c r="F139" t="s">
        <v>1679</v>
      </c>
      <c r="G139" t="s">
        <v>1824</v>
      </c>
      <c r="H139" t="s">
        <v>1677</v>
      </c>
      <c r="I139" t="s">
        <v>1678</v>
      </c>
      <c r="K139">
        <v>864.11</v>
      </c>
    </row>
    <row r="140" spans="3:11" hidden="1" x14ac:dyDescent="0.25">
      <c r="C140">
        <v>42959</v>
      </c>
      <c r="D140">
        <f>IFERROR(VLOOKUP(C140,Sheet10!$B:$I,8,FALSE),0)</f>
        <v>15581</v>
      </c>
      <c r="E140" t="s">
        <v>1674</v>
      </c>
      <c r="F140" t="s">
        <v>1825</v>
      </c>
      <c r="G140" t="s">
        <v>1826</v>
      </c>
      <c r="H140" t="s">
        <v>1677</v>
      </c>
      <c r="I140" t="s">
        <v>1678</v>
      </c>
      <c r="K140" s="9">
        <v>4214.29</v>
      </c>
    </row>
    <row r="141" spans="3:11" hidden="1" x14ac:dyDescent="0.25">
      <c r="C141">
        <v>42961</v>
      </c>
      <c r="D141">
        <f>IFERROR(VLOOKUP(C141,Sheet10!$B:$I,8,FALSE),0)</f>
        <v>15582</v>
      </c>
      <c r="E141" t="s">
        <v>1674</v>
      </c>
      <c r="F141" t="s">
        <v>1679</v>
      </c>
      <c r="G141" t="s">
        <v>1699</v>
      </c>
      <c r="H141" t="s">
        <v>1677</v>
      </c>
      <c r="I141" t="s">
        <v>1678</v>
      </c>
      <c r="K141">
        <v>244.87</v>
      </c>
    </row>
    <row r="142" spans="3:11" hidden="1" x14ac:dyDescent="0.25">
      <c r="C142">
        <v>42963</v>
      </c>
      <c r="D142">
        <f>IFERROR(VLOOKUP(C142,Sheet10!$B:$I,8,FALSE),0)</f>
        <v>15583</v>
      </c>
      <c r="E142" t="s">
        <v>1674</v>
      </c>
      <c r="F142" t="s">
        <v>1679</v>
      </c>
      <c r="G142" t="s">
        <v>1827</v>
      </c>
      <c r="H142" t="s">
        <v>1677</v>
      </c>
      <c r="I142" t="s">
        <v>1678</v>
      </c>
      <c r="K142">
        <v>421.52</v>
      </c>
    </row>
    <row r="143" spans="3:11" hidden="1" x14ac:dyDescent="0.25">
      <c r="C143">
        <v>42969</v>
      </c>
      <c r="D143">
        <f>IFERROR(VLOOKUP(C143,Sheet10!$B:$I,8,FALSE),0)</f>
        <v>15586</v>
      </c>
      <c r="E143" t="s">
        <v>1674</v>
      </c>
      <c r="F143" t="s">
        <v>1679</v>
      </c>
      <c r="G143" t="s">
        <v>1800</v>
      </c>
      <c r="H143" t="s">
        <v>1677</v>
      </c>
      <c r="I143" t="s">
        <v>1678</v>
      </c>
      <c r="K143">
        <v>337.14</v>
      </c>
    </row>
    <row r="144" spans="3:11" hidden="1" x14ac:dyDescent="0.25">
      <c r="C144">
        <v>42371</v>
      </c>
      <c r="D144">
        <f>IFERROR(VLOOKUP(C144,Sheet10!$B:$I,8,FALSE),0)</f>
        <v>15347</v>
      </c>
      <c r="E144" t="s">
        <v>1674</v>
      </c>
      <c r="F144" t="s">
        <v>1679</v>
      </c>
      <c r="G144" t="s">
        <v>1812</v>
      </c>
      <c r="H144" t="s">
        <v>1677</v>
      </c>
      <c r="I144" t="s">
        <v>1678</v>
      </c>
      <c r="K144">
        <v>367.02</v>
      </c>
    </row>
    <row r="145" spans="3:11" hidden="1" x14ac:dyDescent="0.25">
      <c r="C145">
        <v>42375</v>
      </c>
      <c r="D145">
        <f>IFERROR(VLOOKUP(C145,Sheet10!$B:$I,8,FALSE),0)</f>
        <v>15349</v>
      </c>
      <c r="E145" t="s">
        <v>1674</v>
      </c>
      <c r="F145" t="s">
        <v>1679</v>
      </c>
      <c r="G145" t="s">
        <v>1828</v>
      </c>
      <c r="H145" t="s">
        <v>1677</v>
      </c>
      <c r="I145" t="s">
        <v>1678</v>
      </c>
      <c r="K145" s="9">
        <v>6348.22</v>
      </c>
    </row>
    <row r="146" spans="3:11" hidden="1" x14ac:dyDescent="0.25">
      <c r="C146">
        <v>42379</v>
      </c>
      <c r="D146">
        <f>IFERROR(VLOOKUP(C146,Sheet10!$B:$I,8,FALSE),0)</f>
        <v>15351</v>
      </c>
      <c r="E146" t="s">
        <v>1674</v>
      </c>
      <c r="F146" t="s">
        <v>1679</v>
      </c>
      <c r="G146" t="s">
        <v>1829</v>
      </c>
      <c r="H146" t="s">
        <v>1677</v>
      </c>
      <c r="I146" t="s">
        <v>1678</v>
      </c>
      <c r="K146" s="9">
        <v>6570.09</v>
      </c>
    </row>
    <row r="147" spans="3:11" hidden="1" x14ac:dyDescent="0.25">
      <c r="C147">
        <v>42381</v>
      </c>
      <c r="D147">
        <f>IFERROR(VLOOKUP(C147,Sheet10!$B:$I,8,FALSE),0)</f>
        <v>15352</v>
      </c>
      <c r="E147" t="s">
        <v>1674</v>
      </c>
      <c r="F147" t="s">
        <v>1679</v>
      </c>
      <c r="G147" t="s">
        <v>1830</v>
      </c>
      <c r="H147" t="s">
        <v>1677</v>
      </c>
      <c r="I147" t="s">
        <v>1678</v>
      </c>
      <c r="K147">
        <v>36.25</v>
      </c>
    </row>
    <row r="148" spans="3:11" hidden="1" x14ac:dyDescent="0.25">
      <c r="C148">
        <v>42387</v>
      </c>
      <c r="D148">
        <f>IFERROR(VLOOKUP(C148,Sheet10!$B:$I,8,FALSE),0)</f>
        <v>15355</v>
      </c>
      <c r="E148" t="s">
        <v>1674</v>
      </c>
      <c r="F148" t="s">
        <v>1679</v>
      </c>
      <c r="G148" t="s">
        <v>1831</v>
      </c>
      <c r="H148" t="s">
        <v>1677</v>
      </c>
      <c r="I148" t="s">
        <v>1678</v>
      </c>
      <c r="K148" s="9">
        <v>3670.17</v>
      </c>
    </row>
    <row r="149" spans="3:11" hidden="1" x14ac:dyDescent="0.25">
      <c r="C149">
        <v>42389</v>
      </c>
      <c r="D149">
        <f>IFERROR(VLOOKUP(C149,Sheet10!$B:$I,8,FALSE),0)</f>
        <v>15356</v>
      </c>
      <c r="E149" t="s">
        <v>1674</v>
      </c>
      <c r="F149" t="s">
        <v>1679</v>
      </c>
      <c r="G149" t="s">
        <v>1832</v>
      </c>
      <c r="H149" t="s">
        <v>1677</v>
      </c>
      <c r="I149" t="s">
        <v>1678</v>
      </c>
      <c r="K149">
        <v>419.2</v>
      </c>
    </row>
    <row r="150" spans="3:11" hidden="1" x14ac:dyDescent="0.25">
      <c r="C150">
        <v>42391</v>
      </c>
      <c r="D150">
        <f>IFERROR(VLOOKUP(C150,Sheet10!$B:$I,8,FALSE),0)</f>
        <v>15357</v>
      </c>
      <c r="E150" t="s">
        <v>1674</v>
      </c>
      <c r="F150" t="s">
        <v>1679</v>
      </c>
      <c r="G150" t="s">
        <v>1833</v>
      </c>
      <c r="H150" t="s">
        <v>1677</v>
      </c>
      <c r="I150" t="s">
        <v>1678</v>
      </c>
      <c r="K150" s="9">
        <v>15518.84</v>
      </c>
    </row>
    <row r="151" spans="3:11" hidden="1" x14ac:dyDescent="0.25">
      <c r="C151">
        <v>42393</v>
      </c>
      <c r="D151">
        <f>IFERROR(VLOOKUP(C151,Sheet10!$B:$I,8,FALSE),0)</f>
        <v>15358</v>
      </c>
      <c r="E151" t="s">
        <v>1674</v>
      </c>
      <c r="F151" t="s">
        <v>1679</v>
      </c>
      <c r="G151" t="s">
        <v>1834</v>
      </c>
      <c r="H151" t="s">
        <v>1677</v>
      </c>
      <c r="I151" t="s">
        <v>1678</v>
      </c>
      <c r="K151">
        <v>275.04000000000002</v>
      </c>
    </row>
    <row r="152" spans="3:11" hidden="1" x14ac:dyDescent="0.25">
      <c r="C152">
        <v>42413</v>
      </c>
      <c r="D152">
        <f>IFERROR(VLOOKUP(C152,Sheet10!$B:$I,8,FALSE),0)</f>
        <v>15367</v>
      </c>
      <c r="E152" t="s">
        <v>1674</v>
      </c>
      <c r="F152" t="s">
        <v>1679</v>
      </c>
      <c r="G152" t="s">
        <v>1835</v>
      </c>
      <c r="H152" t="s">
        <v>1677</v>
      </c>
      <c r="I152" t="s">
        <v>1678</v>
      </c>
      <c r="K152" s="9">
        <v>1880.12</v>
      </c>
    </row>
    <row r="153" spans="3:11" hidden="1" x14ac:dyDescent="0.25">
      <c r="C153">
        <v>43174</v>
      </c>
      <c r="D153">
        <f>IFERROR(VLOOKUP(C153,Sheet10!$B:$I,8,FALSE),0)</f>
        <v>15668</v>
      </c>
      <c r="E153" t="s">
        <v>1674</v>
      </c>
      <c r="F153" t="s">
        <v>1679</v>
      </c>
      <c r="G153" t="s">
        <v>1836</v>
      </c>
      <c r="H153" t="s">
        <v>1677</v>
      </c>
      <c r="I153" t="s">
        <v>1678</v>
      </c>
      <c r="K153">
        <v>186.69</v>
      </c>
    </row>
    <row r="154" spans="3:11" hidden="1" x14ac:dyDescent="0.25">
      <c r="C154">
        <v>43176</v>
      </c>
      <c r="D154">
        <f>IFERROR(VLOOKUP(C154,Sheet10!$B:$I,8,FALSE),0)</f>
        <v>15669</v>
      </c>
      <c r="E154" t="s">
        <v>1674</v>
      </c>
      <c r="F154" t="s">
        <v>1679</v>
      </c>
      <c r="G154" t="s">
        <v>1800</v>
      </c>
      <c r="H154" t="s">
        <v>1677</v>
      </c>
      <c r="I154" t="s">
        <v>1678</v>
      </c>
      <c r="K154">
        <v>337.14</v>
      </c>
    </row>
    <row r="155" spans="3:11" hidden="1" x14ac:dyDescent="0.25">
      <c r="C155">
        <v>43218</v>
      </c>
      <c r="D155">
        <f>IFERROR(VLOOKUP(C155,Sheet10!$B:$I,8,FALSE),0)</f>
        <v>15677</v>
      </c>
      <c r="E155" t="s">
        <v>1674</v>
      </c>
      <c r="F155" t="s">
        <v>1679</v>
      </c>
      <c r="G155" t="s">
        <v>1837</v>
      </c>
      <c r="H155" t="s">
        <v>1677</v>
      </c>
      <c r="I155" t="s">
        <v>1678</v>
      </c>
      <c r="K155">
        <v>884.72</v>
      </c>
    </row>
    <row r="156" spans="3:11" hidden="1" x14ac:dyDescent="0.25">
      <c r="C156">
        <v>43222</v>
      </c>
      <c r="D156">
        <f>IFERROR(VLOOKUP(C156,Sheet10!$B:$I,8,FALSE),0)</f>
        <v>15678</v>
      </c>
      <c r="E156" t="s">
        <v>1674</v>
      </c>
      <c r="F156" t="s">
        <v>1838</v>
      </c>
      <c r="G156" t="s">
        <v>1839</v>
      </c>
      <c r="H156" t="s">
        <v>1677</v>
      </c>
      <c r="I156" t="s">
        <v>1678</v>
      </c>
      <c r="K156" s="9">
        <v>12780.81</v>
      </c>
    </row>
    <row r="157" spans="3:11" hidden="1" x14ac:dyDescent="0.25">
      <c r="C157">
        <v>43228</v>
      </c>
      <c r="D157">
        <f>IFERROR(VLOOKUP(C157,Sheet10!$B:$I,8,FALSE),0)</f>
        <v>15680</v>
      </c>
      <c r="E157" t="s">
        <v>1674</v>
      </c>
      <c r="F157" t="s">
        <v>1679</v>
      </c>
      <c r="G157" t="s">
        <v>1840</v>
      </c>
      <c r="H157" t="s">
        <v>1677</v>
      </c>
      <c r="I157" t="s">
        <v>1678</v>
      </c>
      <c r="K157">
        <v>907.52</v>
      </c>
    </row>
    <row r="158" spans="3:11" hidden="1" x14ac:dyDescent="0.25">
      <c r="C158">
        <v>42575</v>
      </c>
      <c r="D158">
        <f>IFERROR(VLOOKUP(C158,Sheet10!$B:$I,8,FALSE),0)</f>
        <v>15434</v>
      </c>
      <c r="E158" t="s">
        <v>1674</v>
      </c>
      <c r="F158" t="s">
        <v>1841</v>
      </c>
      <c r="G158" t="s">
        <v>1842</v>
      </c>
      <c r="H158" t="s">
        <v>1677</v>
      </c>
      <c r="I158" t="s">
        <v>1678</v>
      </c>
      <c r="K158" s="9">
        <v>5099.33</v>
      </c>
    </row>
    <row r="159" spans="3:11" hidden="1" x14ac:dyDescent="0.25">
      <c r="C159">
        <v>43096</v>
      </c>
      <c r="D159">
        <f>IFERROR(VLOOKUP(C159,Sheet10!$B:$I,8,FALSE),0)</f>
        <v>15639</v>
      </c>
      <c r="E159" t="s">
        <v>1674</v>
      </c>
      <c r="F159" t="s">
        <v>1679</v>
      </c>
      <c r="G159" t="s">
        <v>1843</v>
      </c>
      <c r="H159" t="s">
        <v>1677</v>
      </c>
      <c r="I159" t="s">
        <v>1678</v>
      </c>
      <c r="K159" s="9">
        <v>1729.79</v>
      </c>
    </row>
    <row r="160" spans="3:11" hidden="1" x14ac:dyDescent="0.25">
      <c r="C160">
        <v>43112</v>
      </c>
      <c r="D160">
        <f>IFERROR(VLOOKUP(C160,Sheet10!$B:$I,8,FALSE),0)</f>
        <v>15642</v>
      </c>
      <c r="E160" t="s">
        <v>1674</v>
      </c>
      <c r="F160" t="s">
        <v>1841</v>
      </c>
      <c r="G160" t="s">
        <v>1844</v>
      </c>
      <c r="H160" t="s">
        <v>1677</v>
      </c>
      <c r="I160" t="s">
        <v>1678</v>
      </c>
      <c r="K160" s="9">
        <v>2528.5700000000002</v>
      </c>
    </row>
    <row r="161" spans="3:11" hidden="1" x14ac:dyDescent="0.25">
      <c r="C161">
        <v>43114</v>
      </c>
      <c r="D161">
        <f>IFERROR(VLOOKUP(C161,Sheet10!$B:$I,8,FALSE),0)</f>
        <v>15643</v>
      </c>
      <c r="E161" t="s">
        <v>1674</v>
      </c>
      <c r="F161" t="s">
        <v>1679</v>
      </c>
      <c r="G161" t="s">
        <v>1845</v>
      </c>
      <c r="H161" t="s">
        <v>1677</v>
      </c>
      <c r="I161" t="s">
        <v>1678</v>
      </c>
      <c r="K161">
        <v>340.89</v>
      </c>
    </row>
    <row r="162" spans="3:11" hidden="1" x14ac:dyDescent="0.25">
      <c r="C162">
        <v>43120</v>
      </c>
      <c r="D162">
        <f>IFERROR(VLOOKUP(C162,Sheet10!$B:$I,8,FALSE),0)</f>
        <v>15646</v>
      </c>
      <c r="E162" t="s">
        <v>1674</v>
      </c>
      <c r="F162" t="s">
        <v>1679</v>
      </c>
      <c r="G162" t="s">
        <v>1846</v>
      </c>
      <c r="H162" t="s">
        <v>1677</v>
      </c>
      <c r="I162" t="s">
        <v>1678</v>
      </c>
      <c r="K162" s="9">
        <v>3349.65</v>
      </c>
    </row>
    <row r="163" spans="3:11" hidden="1" x14ac:dyDescent="0.25">
      <c r="C163">
        <v>43127</v>
      </c>
      <c r="D163">
        <f>IFERROR(VLOOKUP(C163,Sheet10!$B:$I,8,FALSE),0)</f>
        <v>15647</v>
      </c>
      <c r="E163" t="s">
        <v>1674</v>
      </c>
      <c r="F163" t="s">
        <v>1679</v>
      </c>
      <c r="G163" t="s">
        <v>1847</v>
      </c>
      <c r="H163" t="s">
        <v>1677</v>
      </c>
      <c r="I163" t="s">
        <v>1678</v>
      </c>
      <c r="K163" s="9">
        <v>4834.07</v>
      </c>
    </row>
    <row r="164" spans="3:11" hidden="1" x14ac:dyDescent="0.25">
      <c r="C164">
        <v>43129</v>
      </c>
      <c r="D164">
        <f>IFERROR(VLOOKUP(C164,Sheet10!$B:$I,8,FALSE),0)</f>
        <v>15648</v>
      </c>
      <c r="E164" t="s">
        <v>1674</v>
      </c>
      <c r="F164" t="s">
        <v>1679</v>
      </c>
      <c r="G164" t="s">
        <v>1848</v>
      </c>
      <c r="H164" t="s">
        <v>1677</v>
      </c>
      <c r="I164" t="s">
        <v>1678</v>
      </c>
      <c r="K164" s="9">
        <v>2388.7399999999998</v>
      </c>
    </row>
    <row r="165" spans="3:11" hidden="1" x14ac:dyDescent="0.25">
      <c r="C165">
        <v>43133</v>
      </c>
      <c r="D165">
        <f>IFERROR(VLOOKUP(C165,Sheet10!$B:$I,8,FALSE),0)</f>
        <v>15650</v>
      </c>
      <c r="E165" t="s">
        <v>1674</v>
      </c>
      <c r="F165" t="s">
        <v>1679</v>
      </c>
      <c r="G165" t="s">
        <v>1849</v>
      </c>
      <c r="H165" t="s">
        <v>1677</v>
      </c>
      <c r="I165" t="s">
        <v>1678</v>
      </c>
      <c r="K165">
        <v>449.55</v>
      </c>
    </row>
    <row r="166" spans="3:11" hidden="1" x14ac:dyDescent="0.25">
      <c r="C166">
        <v>43135</v>
      </c>
      <c r="D166">
        <f>IFERROR(VLOOKUP(C166,Sheet10!$B:$I,8,FALSE),0)</f>
        <v>15651</v>
      </c>
      <c r="E166" t="s">
        <v>1674</v>
      </c>
      <c r="F166" t="s">
        <v>1679</v>
      </c>
      <c r="G166" t="s">
        <v>1850</v>
      </c>
      <c r="H166" t="s">
        <v>1677</v>
      </c>
      <c r="I166" t="s">
        <v>1678</v>
      </c>
      <c r="K166">
        <v>222.9</v>
      </c>
    </row>
    <row r="167" spans="3:11" hidden="1" x14ac:dyDescent="0.25">
      <c r="C167">
        <v>43147</v>
      </c>
      <c r="D167">
        <f>IFERROR(VLOOKUP(C167,Sheet10!$B:$I,8,FALSE),0)</f>
        <v>15657</v>
      </c>
      <c r="E167" t="s">
        <v>1674</v>
      </c>
      <c r="F167" t="s">
        <v>1679</v>
      </c>
      <c r="G167" t="s">
        <v>1851</v>
      </c>
      <c r="H167" t="s">
        <v>1677</v>
      </c>
      <c r="I167" t="s">
        <v>1678</v>
      </c>
      <c r="K167">
        <v>432.05</v>
      </c>
    </row>
    <row r="168" spans="3:11" hidden="1" x14ac:dyDescent="0.25">
      <c r="C168">
        <v>43149</v>
      </c>
      <c r="D168">
        <f>IFERROR(VLOOKUP(C168,Sheet10!$B:$I,8,FALSE),0)</f>
        <v>15658</v>
      </c>
      <c r="E168" t="s">
        <v>1674</v>
      </c>
      <c r="F168" t="s">
        <v>1679</v>
      </c>
      <c r="G168" t="s">
        <v>1759</v>
      </c>
      <c r="H168" t="s">
        <v>1677</v>
      </c>
      <c r="I168" t="s">
        <v>1678</v>
      </c>
      <c r="K168" s="9">
        <v>1061.3800000000001</v>
      </c>
    </row>
    <row r="169" spans="3:11" hidden="1" x14ac:dyDescent="0.25">
      <c r="C169">
        <v>42742</v>
      </c>
      <c r="D169">
        <f>IFERROR(VLOOKUP(C169,Sheet10!$B:$I,8,FALSE),0)</f>
        <v>15508</v>
      </c>
      <c r="E169" t="s">
        <v>1674</v>
      </c>
      <c r="F169" t="s">
        <v>1679</v>
      </c>
      <c r="G169" t="s">
        <v>1852</v>
      </c>
      <c r="H169" t="s">
        <v>1677</v>
      </c>
      <c r="I169" t="s">
        <v>1678</v>
      </c>
      <c r="K169">
        <v>482.15</v>
      </c>
    </row>
    <row r="170" spans="3:11" hidden="1" x14ac:dyDescent="0.25">
      <c r="C170">
        <v>42845</v>
      </c>
      <c r="D170">
        <f>IFERROR(VLOOKUP(C170,Sheet10!$B:$I,8,FALSE),0)</f>
        <v>15543</v>
      </c>
      <c r="E170" t="s">
        <v>1674</v>
      </c>
      <c r="F170" t="s">
        <v>1679</v>
      </c>
      <c r="G170" t="s">
        <v>1853</v>
      </c>
      <c r="H170" t="s">
        <v>1677</v>
      </c>
      <c r="I170" t="s">
        <v>1678</v>
      </c>
      <c r="K170">
        <v>804.8</v>
      </c>
    </row>
    <row r="171" spans="3:11" hidden="1" x14ac:dyDescent="0.25">
      <c r="C171">
        <v>42847</v>
      </c>
      <c r="D171">
        <f>IFERROR(VLOOKUP(C171,Sheet10!$B:$I,8,FALSE),0)</f>
        <v>15544</v>
      </c>
      <c r="E171" t="s">
        <v>1674</v>
      </c>
      <c r="F171" t="s">
        <v>1679</v>
      </c>
      <c r="G171" t="s">
        <v>1854</v>
      </c>
      <c r="H171" t="s">
        <v>1677</v>
      </c>
      <c r="I171" t="s">
        <v>1678</v>
      </c>
      <c r="K171">
        <v>472.71</v>
      </c>
    </row>
    <row r="172" spans="3:11" hidden="1" x14ac:dyDescent="0.25">
      <c r="C172">
        <v>42853</v>
      </c>
      <c r="D172">
        <f>IFERROR(VLOOKUP(C172,Sheet10!$B:$I,8,FALSE),0)</f>
        <v>15546</v>
      </c>
      <c r="E172" t="s">
        <v>1674</v>
      </c>
      <c r="F172" t="s">
        <v>1767</v>
      </c>
      <c r="G172" t="s">
        <v>1855</v>
      </c>
      <c r="H172" t="s">
        <v>1677</v>
      </c>
      <c r="I172" t="s">
        <v>1678</v>
      </c>
      <c r="K172" s="9">
        <v>4094.64</v>
      </c>
    </row>
    <row r="173" spans="3:11" hidden="1" x14ac:dyDescent="0.25">
      <c r="C173">
        <v>42854</v>
      </c>
      <c r="D173">
        <f>IFERROR(VLOOKUP(C173,Sheet10!$B:$I,8,FALSE),0)</f>
        <v>15547</v>
      </c>
      <c r="E173" t="s">
        <v>1674</v>
      </c>
      <c r="F173" t="s">
        <v>1767</v>
      </c>
      <c r="G173" t="s">
        <v>1856</v>
      </c>
      <c r="H173" t="s">
        <v>1677</v>
      </c>
      <c r="I173" t="s">
        <v>1678</v>
      </c>
      <c r="K173" s="9">
        <v>2170.31</v>
      </c>
    </row>
    <row r="174" spans="3:11" hidden="1" x14ac:dyDescent="0.25">
      <c r="C174">
        <v>42855</v>
      </c>
      <c r="D174">
        <f>IFERROR(VLOOKUP(C174,Sheet10!$B:$I,8,FALSE),0)</f>
        <v>15548</v>
      </c>
      <c r="E174" t="s">
        <v>1674</v>
      </c>
      <c r="F174" t="s">
        <v>1722</v>
      </c>
      <c r="G174" t="s">
        <v>1857</v>
      </c>
      <c r="H174" t="s">
        <v>1677</v>
      </c>
      <c r="I174" t="s">
        <v>1678</v>
      </c>
      <c r="K174" s="9">
        <v>11842.5</v>
      </c>
    </row>
    <row r="175" spans="3:11" hidden="1" x14ac:dyDescent="0.25">
      <c r="C175">
        <v>42863</v>
      </c>
      <c r="D175">
        <f>IFERROR(VLOOKUP(C175,Sheet10!$B:$I,8,FALSE),0)</f>
        <v>15550</v>
      </c>
      <c r="E175" t="s">
        <v>1674</v>
      </c>
      <c r="F175" t="s">
        <v>1679</v>
      </c>
      <c r="G175" t="s">
        <v>1858</v>
      </c>
      <c r="H175" t="s">
        <v>1677</v>
      </c>
      <c r="I175" t="s">
        <v>1678</v>
      </c>
      <c r="K175" s="9">
        <v>3371.43</v>
      </c>
    </row>
    <row r="176" spans="3:11" hidden="1" x14ac:dyDescent="0.25">
      <c r="C176">
        <v>42865</v>
      </c>
      <c r="D176">
        <f>IFERROR(VLOOKUP(C176,Sheet10!$B:$I,8,FALSE),0)</f>
        <v>15551</v>
      </c>
      <c r="E176" t="s">
        <v>1674</v>
      </c>
      <c r="F176" t="s">
        <v>1859</v>
      </c>
      <c r="G176" t="s">
        <v>1860</v>
      </c>
      <c r="H176" t="s">
        <v>1677</v>
      </c>
      <c r="I176" t="s">
        <v>1678</v>
      </c>
      <c r="K176" s="9">
        <v>35861.03</v>
      </c>
    </row>
    <row r="177" spans="3:11" hidden="1" x14ac:dyDescent="0.25">
      <c r="C177">
        <v>42866</v>
      </c>
      <c r="D177">
        <f>IFERROR(VLOOKUP(C177,Sheet10!$B:$I,8,FALSE),0)</f>
        <v>15552</v>
      </c>
      <c r="E177" t="s">
        <v>1674</v>
      </c>
      <c r="F177" t="s">
        <v>1679</v>
      </c>
      <c r="G177" t="s">
        <v>1738</v>
      </c>
      <c r="H177" t="s">
        <v>1677</v>
      </c>
      <c r="I177" t="s">
        <v>1678</v>
      </c>
      <c r="K177">
        <v>917.54</v>
      </c>
    </row>
    <row r="178" spans="3:11" hidden="1" x14ac:dyDescent="0.25">
      <c r="C178">
        <v>42875</v>
      </c>
      <c r="D178">
        <f>IFERROR(VLOOKUP(C178,Sheet10!$B:$I,8,FALSE),0)</f>
        <v>15555</v>
      </c>
      <c r="E178" t="s">
        <v>1674</v>
      </c>
      <c r="F178" t="s">
        <v>1679</v>
      </c>
      <c r="G178" t="s">
        <v>1861</v>
      </c>
      <c r="H178" t="s">
        <v>1677</v>
      </c>
      <c r="I178" t="s">
        <v>1678</v>
      </c>
      <c r="K178" s="9">
        <v>3939.9</v>
      </c>
    </row>
    <row r="179" spans="3:11" hidden="1" x14ac:dyDescent="0.25">
      <c r="C179">
        <v>42878</v>
      </c>
      <c r="D179">
        <f>IFERROR(VLOOKUP(C179,Sheet10!$B:$I,8,FALSE),0)</f>
        <v>15556</v>
      </c>
      <c r="E179" t="s">
        <v>1674</v>
      </c>
      <c r="F179" t="s">
        <v>1679</v>
      </c>
      <c r="G179" t="s">
        <v>1738</v>
      </c>
      <c r="H179" t="s">
        <v>1677</v>
      </c>
      <c r="I179" t="s">
        <v>1678</v>
      </c>
      <c r="K179">
        <v>917.54</v>
      </c>
    </row>
    <row r="180" spans="3:11" hidden="1" x14ac:dyDescent="0.25">
      <c r="C180">
        <v>42897</v>
      </c>
      <c r="D180">
        <f>IFERROR(VLOOKUP(C180,Sheet10!$B:$I,8,FALSE),0)</f>
        <v>15560</v>
      </c>
      <c r="E180" t="s">
        <v>1674</v>
      </c>
      <c r="F180" t="s">
        <v>1679</v>
      </c>
      <c r="G180" t="s">
        <v>1862</v>
      </c>
      <c r="H180" t="s">
        <v>1677</v>
      </c>
      <c r="I180" t="s">
        <v>1678</v>
      </c>
      <c r="K180" s="9">
        <v>2996.1</v>
      </c>
    </row>
    <row r="181" spans="3:11" hidden="1" x14ac:dyDescent="0.25">
      <c r="C181">
        <v>42899</v>
      </c>
      <c r="D181">
        <f>IFERROR(VLOOKUP(C181,Sheet10!$B:$I,8,FALSE),0)</f>
        <v>15561</v>
      </c>
      <c r="E181" t="s">
        <v>1674</v>
      </c>
      <c r="F181" t="s">
        <v>1679</v>
      </c>
      <c r="G181" t="s">
        <v>1863</v>
      </c>
      <c r="H181" t="s">
        <v>1677</v>
      </c>
      <c r="I181" t="s">
        <v>1678</v>
      </c>
      <c r="K181">
        <v>458.93</v>
      </c>
    </row>
    <row r="182" spans="3:11" hidden="1" x14ac:dyDescent="0.25">
      <c r="C182">
        <v>43342</v>
      </c>
      <c r="D182">
        <f>IFERROR(VLOOKUP(C182,Sheet10!$B:$I,8,FALSE),0)</f>
        <v>15724</v>
      </c>
      <c r="E182" t="s">
        <v>1674</v>
      </c>
      <c r="F182" t="s">
        <v>1679</v>
      </c>
      <c r="G182" t="s">
        <v>1864</v>
      </c>
      <c r="H182" t="s">
        <v>1677</v>
      </c>
      <c r="I182" t="s">
        <v>1678</v>
      </c>
      <c r="K182" s="9">
        <v>3912.47</v>
      </c>
    </row>
    <row r="183" spans="3:11" hidden="1" x14ac:dyDescent="0.25">
      <c r="C183">
        <v>43345</v>
      </c>
      <c r="D183">
        <f>IFERROR(VLOOKUP(C183,Sheet10!$B:$I,8,FALSE),0)</f>
        <v>15725</v>
      </c>
      <c r="E183" t="s">
        <v>1674</v>
      </c>
      <c r="F183" t="s">
        <v>1679</v>
      </c>
      <c r="G183" t="s">
        <v>1865</v>
      </c>
      <c r="H183" t="s">
        <v>1677</v>
      </c>
      <c r="I183" t="s">
        <v>1678</v>
      </c>
      <c r="K183">
        <v>511.57</v>
      </c>
    </row>
    <row r="184" spans="3:11" hidden="1" x14ac:dyDescent="0.25">
      <c r="C184">
        <v>43349</v>
      </c>
      <c r="D184">
        <f>IFERROR(VLOOKUP(C184,Sheet10!$B:$I,8,FALSE),0)</f>
        <v>15727</v>
      </c>
      <c r="E184" t="s">
        <v>1674</v>
      </c>
      <c r="F184" t="s">
        <v>1679</v>
      </c>
      <c r="G184" t="s">
        <v>1753</v>
      </c>
      <c r="H184" t="s">
        <v>1677</v>
      </c>
      <c r="I184" t="s">
        <v>1678</v>
      </c>
      <c r="K184">
        <v>183.51</v>
      </c>
    </row>
    <row r="185" spans="3:11" hidden="1" x14ac:dyDescent="0.25">
      <c r="C185">
        <v>43027</v>
      </c>
      <c r="D185">
        <f>IFERROR(VLOOKUP(C185,Sheet10!$B:$I,8,FALSE),0)</f>
        <v>15611</v>
      </c>
      <c r="E185" t="s">
        <v>1674</v>
      </c>
      <c r="F185" t="s">
        <v>1679</v>
      </c>
      <c r="G185" t="s">
        <v>1866</v>
      </c>
      <c r="H185" t="s">
        <v>1677</v>
      </c>
      <c r="I185" t="s">
        <v>1678</v>
      </c>
      <c r="K185">
        <v>505.71</v>
      </c>
    </row>
    <row r="186" spans="3:11" hidden="1" x14ac:dyDescent="0.25">
      <c r="C186">
        <v>43030</v>
      </c>
      <c r="D186">
        <f>IFERROR(VLOOKUP(C186,Sheet10!$B:$I,8,FALSE),0)</f>
        <v>15612</v>
      </c>
      <c r="E186" t="s">
        <v>1674</v>
      </c>
      <c r="F186" t="s">
        <v>1867</v>
      </c>
      <c r="G186" t="s">
        <v>1868</v>
      </c>
      <c r="H186" t="s">
        <v>1677</v>
      </c>
      <c r="I186" t="s">
        <v>1678</v>
      </c>
      <c r="K186" s="9">
        <v>4752.37</v>
      </c>
    </row>
    <row r="187" spans="3:11" hidden="1" x14ac:dyDescent="0.25">
      <c r="C187">
        <v>43043</v>
      </c>
      <c r="D187">
        <f>IFERROR(VLOOKUP(C187,Sheet10!$B:$I,8,FALSE),0)</f>
        <v>15619</v>
      </c>
      <c r="E187" t="s">
        <v>1674</v>
      </c>
      <c r="F187" t="s">
        <v>1869</v>
      </c>
      <c r="G187" t="s">
        <v>1870</v>
      </c>
      <c r="H187" t="s">
        <v>1677</v>
      </c>
      <c r="I187" t="s">
        <v>1678</v>
      </c>
      <c r="K187" s="9">
        <v>49531.26</v>
      </c>
    </row>
    <row r="188" spans="3:11" hidden="1" x14ac:dyDescent="0.25">
      <c r="C188">
        <v>43044</v>
      </c>
      <c r="D188">
        <f>IFERROR(VLOOKUP(C188,Sheet10!$B:$I,8,FALSE),0)</f>
        <v>15620</v>
      </c>
      <c r="E188" t="s">
        <v>1674</v>
      </c>
      <c r="F188" t="s">
        <v>1679</v>
      </c>
      <c r="G188" t="s">
        <v>1871</v>
      </c>
      <c r="H188" t="s">
        <v>1677</v>
      </c>
      <c r="I188" t="s">
        <v>1678</v>
      </c>
      <c r="K188">
        <v>178.55</v>
      </c>
    </row>
    <row r="189" spans="3:11" hidden="1" x14ac:dyDescent="0.25">
      <c r="C189">
        <v>43052</v>
      </c>
      <c r="D189">
        <f>IFERROR(VLOOKUP(C189,Sheet10!$B:$I,8,FALSE),0)</f>
        <v>15623</v>
      </c>
      <c r="E189" t="s">
        <v>1674</v>
      </c>
      <c r="F189" t="s">
        <v>1679</v>
      </c>
      <c r="G189" t="s">
        <v>1872</v>
      </c>
      <c r="H189" t="s">
        <v>1677</v>
      </c>
      <c r="I189" t="s">
        <v>1678</v>
      </c>
      <c r="K189">
        <v>669.93</v>
      </c>
    </row>
    <row r="190" spans="3:11" hidden="1" x14ac:dyDescent="0.25">
      <c r="C190">
        <v>43062</v>
      </c>
      <c r="D190">
        <f>IFERROR(VLOOKUP(C190,Sheet10!$B:$I,8,FALSE),0)</f>
        <v>15628</v>
      </c>
      <c r="E190" t="s">
        <v>1674</v>
      </c>
      <c r="F190" t="s">
        <v>1679</v>
      </c>
      <c r="G190" t="s">
        <v>1873</v>
      </c>
      <c r="H190" t="s">
        <v>1677</v>
      </c>
      <c r="I190" t="s">
        <v>1678</v>
      </c>
      <c r="K190" s="9">
        <v>16857.14</v>
      </c>
    </row>
    <row r="191" spans="3:11" hidden="1" x14ac:dyDescent="0.25">
      <c r="C191">
        <v>43066</v>
      </c>
      <c r="D191">
        <f>IFERROR(VLOOKUP(C191,Sheet10!$B:$I,8,FALSE),0)</f>
        <v>15630</v>
      </c>
      <c r="E191" t="s">
        <v>1674</v>
      </c>
      <c r="F191" t="s">
        <v>1679</v>
      </c>
      <c r="G191" t="s">
        <v>1874</v>
      </c>
      <c r="H191" t="s">
        <v>1677</v>
      </c>
      <c r="I191" t="s">
        <v>1678</v>
      </c>
      <c r="K191">
        <v>278.20999999999998</v>
      </c>
    </row>
    <row r="192" spans="3:11" hidden="1" x14ac:dyDescent="0.25">
      <c r="C192">
        <v>43078</v>
      </c>
      <c r="D192">
        <f>IFERROR(VLOOKUP(C192,Sheet10!$B:$I,8,FALSE),0)</f>
        <v>15632</v>
      </c>
      <c r="E192" t="s">
        <v>1674</v>
      </c>
      <c r="F192" t="s">
        <v>1679</v>
      </c>
      <c r="G192" t="s">
        <v>1875</v>
      </c>
      <c r="H192" t="s">
        <v>1677</v>
      </c>
      <c r="I192" t="s">
        <v>1678</v>
      </c>
      <c r="K192">
        <v>822.78</v>
      </c>
    </row>
    <row r="193" spans="3:11" hidden="1" x14ac:dyDescent="0.25">
      <c r="C193">
        <v>43426</v>
      </c>
      <c r="D193">
        <f>IFERROR(VLOOKUP(C193,Sheet10!$B:$I,8,FALSE),0)</f>
        <v>15762</v>
      </c>
      <c r="E193" t="s">
        <v>1674</v>
      </c>
      <c r="F193" t="s">
        <v>1679</v>
      </c>
      <c r="G193" t="s">
        <v>1876</v>
      </c>
      <c r="H193" t="s">
        <v>1677</v>
      </c>
      <c r="I193" t="s">
        <v>1678</v>
      </c>
      <c r="K193" s="9">
        <v>6285.7</v>
      </c>
    </row>
    <row r="194" spans="3:11" hidden="1" x14ac:dyDescent="0.25">
      <c r="C194">
        <v>43432</v>
      </c>
      <c r="D194">
        <f>IFERROR(VLOOKUP(C194,Sheet10!$B:$I,8,FALSE),0)</f>
        <v>15764</v>
      </c>
      <c r="E194" t="s">
        <v>1674</v>
      </c>
      <c r="F194" t="s">
        <v>1679</v>
      </c>
      <c r="G194" t="s">
        <v>1877</v>
      </c>
      <c r="H194" t="s">
        <v>1677</v>
      </c>
      <c r="I194" t="s">
        <v>1678</v>
      </c>
      <c r="K194">
        <v>48.86</v>
      </c>
    </row>
    <row r="195" spans="3:11" hidden="1" x14ac:dyDescent="0.25">
      <c r="C195">
        <v>43440</v>
      </c>
      <c r="D195">
        <f>IFERROR(VLOOKUP(C195,Sheet10!$B:$I,8,FALSE),0)</f>
        <v>15766</v>
      </c>
      <c r="E195" t="s">
        <v>1674</v>
      </c>
      <c r="F195" t="s">
        <v>1679</v>
      </c>
      <c r="G195" t="s">
        <v>1878</v>
      </c>
      <c r="H195" t="s">
        <v>1677</v>
      </c>
      <c r="I195" t="s">
        <v>1678</v>
      </c>
      <c r="K195" s="9">
        <v>1029.55</v>
      </c>
    </row>
    <row r="196" spans="3:11" hidden="1" x14ac:dyDescent="0.25">
      <c r="C196">
        <v>43446</v>
      </c>
      <c r="D196">
        <f>IFERROR(VLOOKUP(C196,Sheet10!$B:$I,8,FALSE),0)</f>
        <v>15769</v>
      </c>
      <c r="E196" t="s">
        <v>1674</v>
      </c>
      <c r="F196" t="s">
        <v>1679</v>
      </c>
      <c r="G196" t="s">
        <v>1879</v>
      </c>
      <c r="H196" t="s">
        <v>1677</v>
      </c>
      <c r="I196" t="s">
        <v>1678</v>
      </c>
      <c r="K196">
        <v>440.75</v>
      </c>
    </row>
    <row r="197" spans="3:11" hidden="1" x14ac:dyDescent="0.25">
      <c r="C197">
        <v>43273</v>
      </c>
      <c r="D197">
        <f>IFERROR(VLOOKUP(C197,Sheet10!$B:$I,8,FALSE),0)</f>
        <v>15694</v>
      </c>
      <c r="E197" t="s">
        <v>1674</v>
      </c>
      <c r="F197" t="s">
        <v>1679</v>
      </c>
      <c r="G197" t="s">
        <v>1880</v>
      </c>
      <c r="H197" t="s">
        <v>1677</v>
      </c>
      <c r="I197" t="s">
        <v>1678</v>
      </c>
      <c r="K197">
        <v>70.599999999999994</v>
      </c>
    </row>
    <row r="198" spans="3:11" hidden="1" x14ac:dyDescent="0.25">
      <c r="C198">
        <v>43276</v>
      </c>
      <c r="D198">
        <f>IFERROR(VLOOKUP(C198,Sheet10!$B:$I,8,FALSE),0)</f>
        <v>15696</v>
      </c>
      <c r="E198" t="s">
        <v>1674</v>
      </c>
      <c r="F198" t="s">
        <v>1881</v>
      </c>
      <c r="G198" t="s">
        <v>1882</v>
      </c>
      <c r="H198" t="s">
        <v>1677</v>
      </c>
      <c r="I198" t="s">
        <v>1678</v>
      </c>
      <c r="K198" s="9">
        <v>5459.15</v>
      </c>
    </row>
    <row r="199" spans="3:11" hidden="1" x14ac:dyDescent="0.25">
      <c r="C199">
        <v>43279</v>
      </c>
      <c r="D199">
        <f>IFERROR(VLOOKUP(C199,Sheet10!$B:$I,8,FALSE),0)</f>
        <v>15697</v>
      </c>
      <c r="E199" t="s">
        <v>1674</v>
      </c>
      <c r="F199" t="s">
        <v>1679</v>
      </c>
      <c r="G199" t="s">
        <v>1883</v>
      </c>
      <c r="H199" t="s">
        <v>1677</v>
      </c>
      <c r="I199" t="s">
        <v>1678</v>
      </c>
      <c r="K199">
        <v>373.08</v>
      </c>
    </row>
    <row r="200" spans="3:11" hidden="1" x14ac:dyDescent="0.25">
      <c r="C200">
        <v>43281</v>
      </c>
      <c r="D200">
        <f>IFERROR(VLOOKUP(C200,Sheet10!$B:$I,8,FALSE),0)</f>
        <v>15698</v>
      </c>
      <c r="E200" t="s">
        <v>1674</v>
      </c>
      <c r="F200" t="s">
        <v>1679</v>
      </c>
      <c r="G200" t="s">
        <v>1884</v>
      </c>
      <c r="H200" t="s">
        <v>1677</v>
      </c>
      <c r="I200" t="s">
        <v>1678</v>
      </c>
      <c r="K200">
        <v>124.94</v>
      </c>
    </row>
    <row r="201" spans="3:11" hidden="1" x14ac:dyDescent="0.25">
      <c r="C201">
        <v>43284</v>
      </c>
      <c r="D201">
        <f>IFERROR(VLOOKUP(C201,Sheet10!$B:$I,8,FALSE),0)</f>
        <v>15699</v>
      </c>
      <c r="E201" t="s">
        <v>1674</v>
      </c>
      <c r="F201" t="s">
        <v>1679</v>
      </c>
      <c r="G201" t="s">
        <v>1885</v>
      </c>
      <c r="H201" t="s">
        <v>1677</v>
      </c>
      <c r="I201" t="s">
        <v>1678</v>
      </c>
      <c r="K201" s="9">
        <v>2558.0300000000002</v>
      </c>
    </row>
    <row r="202" spans="3:11" hidden="1" x14ac:dyDescent="0.25">
      <c r="C202">
        <v>43311</v>
      </c>
      <c r="D202">
        <f>IFERROR(VLOOKUP(C202,Sheet10!$B:$I,8,FALSE),0)</f>
        <v>15710</v>
      </c>
      <c r="E202" t="s">
        <v>1674</v>
      </c>
      <c r="F202" t="s">
        <v>1679</v>
      </c>
      <c r="G202" t="s">
        <v>1699</v>
      </c>
      <c r="H202" t="s">
        <v>1677</v>
      </c>
      <c r="I202" t="s">
        <v>1678</v>
      </c>
      <c r="K202">
        <v>244.87</v>
      </c>
    </row>
    <row r="203" spans="3:11" hidden="1" x14ac:dyDescent="0.25">
      <c r="C203">
        <v>43313</v>
      </c>
      <c r="D203">
        <f>IFERROR(VLOOKUP(C203,Sheet10!$B:$I,8,FALSE),0)</f>
        <v>15711</v>
      </c>
      <c r="E203" t="s">
        <v>1674</v>
      </c>
      <c r="F203" t="s">
        <v>1679</v>
      </c>
      <c r="G203" t="s">
        <v>1851</v>
      </c>
      <c r="H203" t="s">
        <v>1677</v>
      </c>
      <c r="I203" t="s">
        <v>1678</v>
      </c>
      <c r="K203">
        <v>432.05</v>
      </c>
    </row>
    <row r="204" spans="3:11" hidden="1" x14ac:dyDescent="0.25">
      <c r="C204">
        <v>43317</v>
      </c>
      <c r="D204">
        <f>IFERROR(VLOOKUP(C204,Sheet10!$B:$I,8,FALSE),0)</f>
        <v>15712</v>
      </c>
      <c r="E204" t="s">
        <v>1674</v>
      </c>
      <c r="F204" t="s">
        <v>1679</v>
      </c>
      <c r="G204" t="s">
        <v>1886</v>
      </c>
      <c r="H204" t="s">
        <v>1677</v>
      </c>
      <c r="I204" t="s">
        <v>1678</v>
      </c>
      <c r="K204" s="9">
        <v>2105.5500000000002</v>
      </c>
    </row>
    <row r="205" spans="3:11" hidden="1" x14ac:dyDescent="0.25">
      <c r="C205">
        <v>43338</v>
      </c>
      <c r="D205">
        <f>IFERROR(VLOOKUP(C205,Sheet10!$B:$I,8,FALSE),0)</f>
        <v>15722</v>
      </c>
      <c r="E205" t="s">
        <v>1674</v>
      </c>
      <c r="F205" t="s">
        <v>1887</v>
      </c>
      <c r="G205" t="s">
        <v>1888</v>
      </c>
      <c r="H205" t="s">
        <v>1677</v>
      </c>
      <c r="I205" t="s">
        <v>1678</v>
      </c>
      <c r="K205" s="9">
        <v>14940.71</v>
      </c>
    </row>
    <row r="206" spans="3:11" hidden="1" x14ac:dyDescent="0.25">
      <c r="C206">
        <v>43694</v>
      </c>
      <c r="D206">
        <f>IFERROR(VLOOKUP(C206,Sheet10!$B:$I,8,FALSE),0)</f>
        <v>15845</v>
      </c>
      <c r="E206" t="s">
        <v>1674</v>
      </c>
      <c r="F206" t="s">
        <v>1679</v>
      </c>
      <c r="G206" t="s">
        <v>1889</v>
      </c>
      <c r="H206" t="s">
        <v>1677</v>
      </c>
      <c r="I206" t="s">
        <v>1678</v>
      </c>
      <c r="K206" s="9">
        <v>1510.95</v>
      </c>
    </row>
    <row r="207" spans="3:11" hidden="1" x14ac:dyDescent="0.25">
      <c r="C207">
        <v>43697</v>
      </c>
      <c r="D207">
        <f>IFERROR(VLOOKUP(C207,Sheet10!$B:$I,8,FALSE),0)</f>
        <v>2185</v>
      </c>
      <c r="E207" t="s">
        <v>1692</v>
      </c>
      <c r="F207" t="s">
        <v>1695</v>
      </c>
      <c r="G207" t="s">
        <v>1890</v>
      </c>
      <c r="H207" t="s">
        <v>1677</v>
      </c>
      <c r="I207" t="s">
        <v>1678</v>
      </c>
      <c r="K207" s="9">
        <v>15096.4</v>
      </c>
    </row>
    <row r="208" spans="3:11" hidden="1" x14ac:dyDescent="0.25">
      <c r="C208">
        <v>43698</v>
      </c>
      <c r="D208">
        <f>IFERROR(VLOOKUP(C208,Sheet10!$B:$I,8,FALSE),0)</f>
        <v>2186</v>
      </c>
      <c r="E208" t="s">
        <v>1692</v>
      </c>
      <c r="F208" t="s">
        <v>1695</v>
      </c>
      <c r="G208" t="s">
        <v>1891</v>
      </c>
      <c r="H208" t="s">
        <v>1677</v>
      </c>
      <c r="I208" t="s">
        <v>1678</v>
      </c>
      <c r="K208">
        <v>710.94</v>
      </c>
    </row>
    <row r="209" spans="3:11" hidden="1" x14ac:dyDescent="0.25">
      <c r="C209">
        <v>43699</v>
      </c>
      <c r="D209">
        <f>IFERROR(VLOOKUP(C209,Sheet10!$B:$I,8,FALSE),0)</f>
        <v>2187</v>
      </c>
      <c r="E209" t="s">
        <v>1692</v>
      </c>
      <c r="F209" t="s">
        <v>1695</v>
      </c>
      <c r="G209" t="s">
        <v>1892</v>
      </c>
      <c r="H209" t="s">
        <v>1677</v>
      </c>
      <c r="I209" t="s">
        <v>1678</v>
      </c>
      <c r="K209" s="9">
        <v>4731.47</v>
      </c>
    </row>
    <row r="210" spans="3:11" hidden="1" x14ac:dyDescent="0.25">
      <c r="C210">
        <v>43357</v>
      </c>
      <c r="D210">
        <f>IFERROR(VLOOKUP(C210,Sheet10!$B:$I,8,FALSE),0)</f>
        <v>15731</v>
      </c>
      <c r="E210" t="s">
        <v>1674</v>
      </c>
      <c r="F210" t="s">
        <v>1893</v>
      </c>
      <c r="G210" t="s">
        <v>1894</v>
      </c>
      <c r="H210" t="s">
        <v>1677</v>
      </c>
      <c r="I210" t="s">
        <v>1678</v>
      </c>
      <c r="K210">
        <v>147.59</v>
      </c>
    </row>
    <row r="211" spans="3:11" hidden="1" x14ac:dyDescent="0.25">
      <c r="C211">
        <v>43358</v>
      </c>
      <c r="D211">
        <f>IFERROR(VLOOKUP(C211,Sheet10!$B:$I,8,FALSE),0)</f>
        <v>15732</v>
      </c>
      <c r="E211" t="s">
        <v>1674</v>
      </c>
      <c r="F211" t="s">
        <v>1679</v>
      </c>
      <c r="G211" t="s">
        <v>1771</v>
      </c>
      <c r="H211" t="s">
        <v>1677</v>
      </c>
      <c r="I211" t="s">
        <v>1678</v>
      </c>
      <c r="K211">
        <v>842.86</v>
      </c>
    </row>
    <row r="212" spans="3:11" hidden="1" x14ac:dyDescent="0.25">
      <c r="C212">
        <v>43364</v>
      </c>
      <c r="D212">
        <f>IFERROR(VLOOKUP(C212,Sheet10!$B:$I,8,FALSE),0)</f>
        <v>15735</v>
      </c>
      <c r="E212" t="s">
        <v>1674</v>
      </c>
      <c r="F212" t="s">
        <v>1679</v>
      </c>
      <c r="G212" t="s">
        <v>1895</v>
      </c>
      <c r="H212" t="s">
        <v>1677</v>
      </c>
      <c r="I212" t="s">
        <v>1678</v>
      </c>
      <c r="K212" s="9">
        <v>1216.18</v>
      </c>
    </row>
    <row r="213" spans="3:11" hidden="1" x14ac:dyDescent="0.25">
      <c r="C213">
        <v>43372</v>
      </c>
      <c r="D213">
        <f>IFERROR(VLOOKUP(C213,Sheet10!$B:$I,8,FALSE),0)</f>
        <v>15739</v>
      </c>
      <c r="E213" t="s">
        <v>1674</v>
      </c>
      <c r="F213" t="s">
        <v>1679</v>
      </c>
      <c r="G213" t="s">
        <v>1896</v>
      </c>
      <c r="H213" t="s">
        <v>1677</v>
      </c>
      <c r="I213" t="s">
        <v>1678</v>
      </c>
      <c r="K213">
        <v>192.6</v>
      </c>
    </row>
    <row r="214" spans="3:11" hidden="1" x14ac:dyDescent="0.25">
      <c r="C214">
        <v>43378</v>
      </c>
      <c r="D214">
        <f>IFERROR(VLOOKUP(C214,Sheet10!$B:$I,8,FALSE),0)</f>
        <v>15742</v>
      </c>
      <c r="E214" t="s">
        <v>1674</v>
      </c>
      <c r="F214" t="s">
        <v>1679</v>
      </c>
      <c r="G214" t="s">
        <v>1897</v>
      </c>
      <c r="H214" t="s">
        <v>1677</v>
      </c>
      <c r="I214" t="s">
        <v>1678</v>
      </c>
      <c r="K214">
        <v>526.6</v>
      </c>
    </row>
    <row r="215" spans="3:11" hidden="1" x14ac:dyDescent="0.25">
      <c r="C215">
        <v>43389</v>
      </c>
      <c r="D215">
        <f>IFERROR(VLOOKUP(C215,Sheet10!$B:$I,8,FALSE),0)</f>
        <v>15747</v>
      </c>
      <c r="E215" t="s">
        <v>1674</v>
      </c>
      <c r="F215" t="s">
        <v>1679</v>
      </c>
      <c r="G215" t="s">
        <v>1898</v>
      </c>
      <c r="H215" t="s">
        <v>1677</v>
      </c>
      <c r="I215" t="s">
        <v>1678</v>
      </c>
      <c r="K215" s="9">
        <v>1101.05</v>
      </c>
    </row>
    <row r="216" spans="3:11" hidden="1" x14ac:dyDescent="0.25">
      <c r="C216">
        <v>43393</v>
      </c>
      <c r="D216">
        <f>IFERROR(VLOOKUP(C216,Sheet10!$B:$I,8,FALSE),0)</f>
        <v>15748</v>
      </c>
      <c r="E216" t="s">
        <v>1674</v>
      </c>
      <c r="F216" t="s">
        <v>1679</v>
      </c>
      <c r="G216" t="s">
        <v>1866</v>
      </c>
      <c r="H216" t="s">
        <v>1677</v>
      </c>
      <c r="I216" t="s">
        <v>1678</v>
      </c>
      <c r="K216">
        <v>505.71</v>
      </c>
    </row>
    <row r="217" spans="3:11" hidden="1" x14ac:dyDescent="0.25">
      <c r="C217">
        <v>43409</v>
      </c>
      <c r="D217">
        <f>IFERROR(VLOOKUP(C217,Sheet10!$B:$I,8,FALSE),0)</f>
        <v>15756</v>
      </c>
      <c r="E217" t="s">
        <v>1674</v>
      </c>
      <c r="F217" t="s">
        <v>1679</v>
      </c>
      <c r="G217" t="s">
        <v>1899</v>
      </c>
      <c r="H217" t="s">
        <v>1677</v>
      </c>
      <c r="I217" t="s">
        <v>1678</v>
      </c>
      <c r="K217">
        <v>122.21</v>
      </c>
    </row>
    <row r="218" spans="3:11" hidden="1" x14ac:dyDescent="0.25">
      <c r="C218">
        <v>43420</v>
      </c>
      <c r="D218">
        <f>IFERROR(VLOOKUP(C218,Sheet10!$B:$I,8,FALSE),0)</f>
        <v>15760</v>
      </c>
      <c r="E218" t="s">
        <v>1674</v>
      </c>
      <c r="F218" t="s">
        <v>1679</v>
      </c>
      <c r="G218" t="s">
        <v>1900</v>
      </c>
      <c r="H218" t="s">
        <v>1677</v>
      </c>
      <c r="I218" t="s">
        <v>1678</v>
      </c>
      <c r="K218" s="9">
        <v>5983.9</v>
      </c>
    </row>
    <row r="219" spans="3:11" hidden="1" x14ac:dyDescent="0.25">
      <c r="C219">
        <v>43422</v>
      </c>
      <c r="D219">
        <f>IFERROR(VLOOKUP(C219,Sheet10!$B:$I,8,FALSE),0)</f>
        <v>15761</v>
      </c>
      <c r="E219" t="s">
        <v>1674</v>
      </c>
      <c r="F219" t="s">
        <v>1679</v>
      </c>
      <c r="G219" t="s">
        <v>1901</v>
      </c>
      <c r="H219" t="s">
        <v>1677</v>
      </c>
      <c r="I219" t="s">
        <v>1678</v>
      </c>
      <c r="K219">
        <v>945.72</v>
      </c>
    </row>
    <row r="220" spans="3:11" hidden="1" x14ac:dyDescent="0.25">
      <c r="C220">
        <v>43702</v>
      </c>
      <c r="D220">
        <f>IFERROR(VLOOKUP(C220,Sheet10!$B:$I,8,FALSE),0)</f>
        <v>2188</v>
      </c>
      <c r="E220" t="s">
        <v>1692</v>
      </c>
      <c r="F220" t="s">
        <v>1729</v>
      </c>
      <c r="G220" t="s">
        <v>1902</v>
      </c>
      <c r="H220" t="s">
        <v>1677</v>
      </c>
      <c r="I220" t="s">
        <v>1678</v>
      </c>
      <c r="K220" s="9">
        <v>54887.66</v>
      </c>
    </row>
    <row r="221" spans="3:11" hidden="1" x14ac:dyDescent="0.25">
      <c r="C221">
        <v>43703</v>
      </c>
      <c r="D221">
        <f>IFERROR(VLOOKUP(C221,Sheet10!$B:$I,8,FALSE),0)</f>
        <v>2189</v>
      </c>
      <c r="E221" t="s">
        <v>1692</v>
      </c>
      <c r="F221" t="s">
        <v>1695</v>
      </c>
      <c r="G221" t="s">
        <v>1903</v>
      </c>
      <c r="H221" t="s">
        <v>1677</v>
      </c>
      <c r="I221" t="s">
        <v>1678</v>
      </c>
      <c r="K221" s="9">
        <v>26686.71</v>
      </c>
    </row>
    <row r="222" spans="3:11" hidden="1" x14ac:dyDescent="0.25">
      <c r="C222">
        <v>43704</v>
      </c>
      <c r="D222">
        <f>IFERROR(VLOOKUP(C222,Sheet10!$B:$I,8,FALSE),0)</f>
        <v>2190</v>
      </c>
      <c r="E222" t="s">
        <v>1692</v>
      </c>
      <c r="F222" t="s">
        <v>1904</v>
      </c>
      <c r="G222" t="s">
        <v>1905</v>
      </c>
      <c r="H222" t="s">
        <v>1677</v>
      </c>
      <c r="I222" t="s">
        <v>1678</v>
      </c>
      <c r="K222" s="9">
        <v>29215.8</v>
      </c>
    </row>
    <row r="223" spans="3:11" hidden="1" x14ac:dyDescent="0.25">
      <c r="C223">
        <v>43706</v>
      </c>
      <c r="D223">
        <f>IFERROR(VLOOKUP(C223,Sheet10!$B:$I,8,FALSE),0)</f>
        <v>2191</v>
      </c>
      <c r="E223" t="s">
        <v>1692</v>
      </c>
      <c r="F223" t="s">
        <v>1906</v>
      </c>
      <c r="G223" t="s">
        <v>1907</v>
      </c>
      <c r="H223" t="s">
        <v>1677</v>
      </c>
      <c r="I223" t="s">
        <v>1678</v>
      </c>
      <c r="K223" s="9">
        <v>43071.83</v>
      </c>
    </row>
    <row r="224" spans="3:11" hidden="1" x14ac:dyDescent="0.25">
      <c r="C224">
        <v>43707</v>
      </c>
      <c r="D224">
        <f>IFERROR(VLOOKUP(C224,Sheet10!$B:$I,8,FALSE),0)</f>
        <v>2192</v>
      </c>
      <c r="E224" t="s">
        <v>1692</v>
      </c>
      <c r="F224" t="s">
        <v>1695</v>
      </c>
      <c r="G224" t="s">
        <v>1908</v>
      </c>
      <c r="H224" t="s">
        <v>1677</v>
      </c>
      <c r="I224" t="s">
        <v>1678</v>
      </c>
      <c r="K224" s="9">
        <v>2823.72</v>
      </c>
    </row>
    <row r="225" spans="3:11" hidden="1" x14ac:dyDescent="0.25">
      <c r="C225">
        <v>43708</v>
      </c>
      <c r="D225">
        <f>IFERROR(VLOOKUP(C225,Sheet10!$B:$I,8,FALSE),0)</f>
        <v>2193</v>
      </c>
      <c r="E225" t="s">
        <v>1692</v>
      </c>
      <c r="F225" t="s">
        <v>1909</v>
      </c>
      <c r="G225" t="s">
        <v>1910</v>
      </c>
      <c r="H225" t="s">
        <v>1677</v>
      </c>
      <c r="I225" t="s">
        <v>1678</v>
      </c>
      <c r="K225" s="9">
        <v>58627.23</v>
      </c>
    </row>
    <row r="226" spans="3:11" hidden="1" x14ac:dyDescent="0.25">
      <c r="C226">
        <v>43710</v>
      </c>
      <c r="D226">
        <f>IFERROR(VLOOKUP(C226,Sheet10!$B:$I,8,FALSE),0)</f>
        <v>2194</v>
      </c>
      <c r="E226" t="s">
        <v>1692</v>
      </c>
      <c r="F226" t="s">
        <v>1695</v>
      </c>
      <c r="G226" t="s">
        <v>1911</v>
      </c>
      <c r="H226" t="s">
        <v>1677</v>
      </c>
      <c r="I226" t="s">
        <v>1678</v>
      </c>
      <c r="K226" s="9">
        <v>9035.89</v>
      </c>
    </row>
    <row r="227" spans="3:11" hidden="1" x14ac:dyDescent="0.25">
      <c r="C227">
        <v>43711</v>
      </c>
      <c r="D227">
        <f>IFERROR(VLOOKUP(C227,Sheet10!$B:$I,8,FALSE),0)</f>
        <v>2195</v>
      </c>
      <c r="E227" t="s">
        <v>1692</v>
      </c>
      <c r="F227" t="s">
        <v>1695</v>
      </c>
      <c r="G227" t="s">
        <v>1912</v>
      </c>
      <c r="H227" t="s">
        <v>1677</v>
      </c>
      <c r="I227" t="s">
        <v>1678</v>
      </c>
      <c r="K227" s="9">
        <v>16760.21</v>
      </c>
    </row>
    <row r="228" spans="3:11" hidden="1" x14ac:dyDescent="0.25">
      <c r="C228">
        <v>43712</v>
      </c>
      <c r="D228">
        <f>IFERROR(VLOOKUP(C228,Sheet10!$B:$I,8,FALSE),0)</f>
        <v>2196</v>
      </c>
      <c r="E228" t="s">
        <v>1692</v>
      </c>
      <c r="F228" t="s">
        <v>1695</v>
      </c>
      <c r="G228" t="s">
        <v>1913</v>
      </c>
      <c r="H228" t="s">
        <v>1677</v>
      </c>
      <c r="I228" t="s">
        <v>1678</v>
      </c>
      <c r="K228" s="9">
        <v>2024.61</v>
      </c>
    </row>
    <row r="229" spans="3:11" hidden="1" x14ac:dyDescent="0.25">
      <c r="C229">
        <v>43714</v>
      </c>
      <c r="D229">
        <f>IFERROR(VLOOKUP(C229,Sheet10!$B:$I,8,FALSE),0)</f>
        <v>2197</v>
      </c>
      <c r="E229" t="s">
        <v>1692</v>
      </c>
      <c r="F229" t="s">
        <v>1695</v>
      </c>
      <c r="G229" t="s">
        <v>1914</v>
      </c>
      <c r="H229" t="s">
        <v>1677</v>
      </c>
      <c r="I229" t="s">
        <v>1678</v>
      </c>
      <c r="K229" s="9">
        <v>1676.02</v>
      </c>
    </row>
    <row r="230" spans="3:11" hidden="1" x14ac:dyDescent="0.25">
      <c r="C230">
        <v>43715</v>
      </c>
      <c r="D230">
        <f>IFERROR(VLOOKUP(C230,Sheet10!$B:$I,8,FALSE),0)</f>
        <v>15847</v>
      </c>
      <c r="E230" t="s">
        <v>1674</v>
      </c>
      <c r="F230" t="s">
        <v>1679</v>
      </c>
      <c r="G230" t="s">
        <v>1915</v>
      </c>
      <c r="H230" t="s">
        <v>1677</v>
      </c>
      <c r="I230" t="s">
        <v>1678</v>
      </c>
      <c r="K230" s="9">
        <v>1376.32</v>
      </c>
    </row>
    <row r="231" spans="3:11" hidden="1" x14ac:dyDescent="0.25">
      <c r="C231">
        <v>43717</v>
      </c>
      <c r="D231">
        <f>IFERROR(VLOOKUP(C231,Sheet10!$B:$I,8,FALSE),0)</f>
        <v>2198</v>
      </c>
      <c r="E231" t="s">
        <v>1692</v>
      </c>
      <c r="F231" t="s">
        <v>1695</v>
      </c>
      <c r="G231" t="s">
        <v>1916</v>
      </c>
      <c r="H231" t="s">
        <v>1677</v>
      </c>
      <c r="I231" t="s">
        <v>1678</v>
      </c>
      <c r="K231" s="9">
        <v>13152</v>
      </c>
    </row>
    <row r="232" spans="3:11" hidden="1" x14ac:dyDescent="0.25">
      <c r="C232">
        <v>43718</v>
      </c>
      <c r="D232">
        <f>IFERROR(VLOOKUP(C232,Sheet10!$B:$I,8,FALSE),0)</f>
        <v>2199</v>
      </c>
      <c r="E232" t="s">
        <v>1692</v>
      </c>
      <c r="F232" t="s">
        <v>1695</v>
      </c>
      <c r="G232" t="s">
        <v>1917</v>
      </c>
      <c r="H232" t="s">
        <v>1677</v>
      </c>
      <c r="I232" t="s">
        <v>1678</v>
      </c>
      <c r="K232" s="9">
        <v>6083.52</v>
      </c>
    </row>
    <row r="233" spans="3:11" hidden="1" x14ac:dyDescent="0.25">
      <c r="C233">
        <v>43719</v>
      </c>
      <c r="D233">
        <f>IFERROR(VLOOKUP(C233,Sheet10!$B:$I,8,FALSE),0)</f>
        <v>15848</v>
      </c>
      <c r="E233" t="s">
        <v>1674</v>
      </c>
      <c r="F233" t="s">
        <v>1679</v>
      </c>
      <c r="G233" t="s">
        <v>1918</v>
      </c>
      <c r="H233" t="s">
        <v>1677</v>
      </c>
      <c r="I233" t="s">
        <v>1678</v>
      </c>
      <c r="K233" s="9">
        <v>3467.86</v>
      </c>
    </row>
    <row r="234" spans="3:11" hidden="1" x14ac:dyDescent="0.25">
      <c r="C234">
        <v>43721</v>
      </c>
      <c r="D234">
        <f>IFERROR(VLOOKUP(C234,Sheet10!$B:$I,8,FALSE),0)</f>
        <v>2200</v>
      </c>
      <c r="E234" t="s">
        <v>1692</v>
      </c>
      <c r="F234" t="s">
        <v>1695</v>
      </c>
      <c r="G234" t="s">
        <v>1919</v>
      </c>
      <c r="H234" t="s">
        <v>1677</v>
      </c>
      <c r="I234" t="s">
        <v>1678</v>
      </c>
      <c r="K234" s="9">
        <v>1694.23</v>
      </c>
    </row>
    <row r="235" spans="3:11" hidden="1" x14ac:dyDescent="0.25">
      <c r="C235">
        <v>43722</v>
      </c>
      <c r="D235">
        <f>IFERROR(VLOOKUP(C235,Sheet10!$B:$I,8,FALSE),0)</f>
        <v>2201</v>
      </c>
      <c r="E235" t="s">
        <v>1692</v>
      </c>
      <c r="F235" t="s">
        <v>1695</v>
      </c>
      <c r="G235" t="s">
        <v>1920</v>
      </c>
      <c r="H235" t="s">
        <v>1677</v>
      </c>
      <c r="I235" t="s">
        <v>1678</v>
      </c>
      <c r="K235" s="9">
        <v>1463.67</v>
      </c>
    </row>
    <row r="236" spans="3:11" hidden="1" x14ac:dyDescent="0.25">
      <c r="C236">
        <v>43723</v>
      </c>
      <c r="D236">
        <f>IFERROR(VLOOKUP(C236,Sheet10!$B:$I,8,FALSE),0)</f>
        <v>2202</v>
      </c>
      <c r="E236" t="s">
        <v>1692</v>
      </c>
      <c r="F236" t="s">
        <v>1695</v>
      </c>
      <c r="G236" t="s">
        <v>1921</v>
      </c>
      <c r="H236" t="s">
        <v>1677</v>
      </c>
      <c r="I236" t="s">
        <v>1678</v>
      </c>
      <c r="K236" s="9">
        <v>7701.65</v>
      </c>
    </row>
    <row r="237" spans="3:11" hidden="1" x14ac:dyDescent="0.25">
      <c r="C237">
        <v>43724</v>
      </c>
      <c r="D237">
        <f>IFERROR(VLOOKUP(C237,Sheet10!$B:$I,8,FALSE),0)</f>
        <v>15849</v>
      </c>
      <c r="E237" t="s">
        <v>1674</v>
      </c>
      <c r="F237" t="s">
        <v>1679</v>
      </c>
      <c r="G237" t="s">
        <v>1922</v>
      </c>
      <c r="H237" t="s">
        <v>1677</v>
      </c>
      <c r="I237" t="s">
        <v>1678</v>
      </c>
      <c r="K237">
        <v>723.33</v>
      </c>
    </row>
    <row r="238" spans="3:11" hidden="1" x14ac:dyDescent="0.25">
      <c r="C238">
        <v>43728</v>
      </c>
      <c r="D238">
        <f>IFERROR(VLOOKUP(C238,Sheet10!$B:$I,8,FALSE),0)</f>
        <v>2203</v>
      </c>
      <c r="E238" t="s">
        <v>1692</v>
      </c>
      <c r="F238" t="s">
        <v>1695</v>
      </c>
      <c r="G238" t="s">
        <v>1923</v>
      </c>
      <c r="H238" t="s">
        <v>1677</v>
      </c>
      <c r="I238" t="s">
        <v>1678</v>
      </c>
      <c r="K238" s="9">
        <v>13675.08</v>
      </c>
    </row>
    <row r="239" spans="3:11" hidden="1" x14ac:dyDescent="0.25">
      <c r="C239">
        <v>43729</v>
      </c>
      <c r="D239">
        <f>IFERROR(VLOOKUP(C239,Sheet10!$B:$I,8,FALSE),0)</f>
        <v>2204</v>
      </c>
      <c r="E239" t="s">
        <v>1692</v>
      </c>
      <c r="F239" t="s">
        <v>1695</v>
      </c>
      <c r="G239" t="s">
        <v>1924</v>
      </c>
      <c r="H239" t="s">
        <v>1677</v>
      </c>
      <c r="I239" t="s">
        <v>1678</v>
      </c>
      <c r="K239" s="9">
        <v>2258.9699999999998</v>
      </c>
    </row>
    <row r="240" spans="3:11" hidden="1" x14ac:dyDescent="0.25">
      <c r="C240">
        <v>43730</v>
      </c>
      <c r="D240">
        <f>IFERROR(VLOOKUP(C240,Sheet10!$B:$I,8,FALSE),0)</f>
        <v>2205</v>
      </c>
      <c r="E240" t="s">
        <v>1692</v>
      </c>
      <c r="F240" t="s">
        <v>1715</v>
      </c>
      <c r="G240" t="s">
        <v>1925</v>
      </c>
      <c r="H240" t="s">
        <v>1677</v>
      </c>
      <c r="I240" t="s">
        <v>1678</v>
      </c>
      <c r="K240" s="9">
        <v>18295.89</v>
      </c>
    </row>
    <row r="241" spans="3:11" hidden="1" x14ac:dyDescent="0.25">
      <c r="C241">
        <v>43731</v>
      </c>
      <c r="D241">
        <f>IFERROR(VLOOKUP(C241,Sheet10!$B:$I,8,FALSE),0)</f>
        <v>2206</v>
      </c>
      <c r="E241" t="s">
        <v>1692</v>
      </c>
      <c r="F241" t="s">
        <v>1695</v>
      </c>
      <c r="G241" t="s">
        <v>1926</v>
      </c>
      <c r="H241" t="s">
        <v>1677</v>
      </c>
      <c r="I241" t="s">
        <v>1678</v>
      </c>
      <c r="K241" s="9">
        <v>3287.28</v>
      </c>
    </row>
    <row r="242" spans="3:11" hidden="1" x14ac:dyDescent="0.25">
      <c r="C242">
        <v>43732</v>
      </c>
      <c r="D242">
        <f>IFERROR(VLOOKUP(C242,Sheet10!$B:$I,8,FALSE),0)</f>
        <v>2207</v>
      </c>
      <c r="E242" t="s">
        <v>1692</v>
      </c>
      <c r="F242" t="s">
        <v>1695</v>
      </c>
      <c r="G242" t="s">
        <v>1927</v>
      </c>
      <c r="H242" t="s">
        <v>1677</v>
      </c>
      <c r="I242" t="s">
        <v>1678</v>
      </c>
      <c r="K242" s="9">
        <v>1283.6500000000001</v>
      </c>
    </row>
    <row r="243" spans="3:11" hidden="1" x14ac:dyDescent="0.25">
      <c r="C243">
        <v>43734</v>
      </c>
      <c r="D243">
        <f>IFERROR(VLOOKUP(C243,Sheet10!$B:$I,8,FALSE),0)</f>
        <v>2209</v>
      </c>
      <c r="E243" t="s">
        <v>1692</v>
      </c>
      <c r="F243" t="s">
        <v>1695</v>
      </c>
      <c r="G243" t="s">
        <v>1928</v>
      </c>
      <c r="H243" t="s">
        <v>1677</v>
      </c>
      <c r="I243" t="s">
        <v>1678</v>
      </c>
      <c r="K243" s="9">
        <v>39167.839999999997</v>
      </c>
    </row>
    <row r="244" spans="3:11" hidden="1" x14ac:dyDescent="0.25">
      <c r="C244">
        <v>43735</v>
      </c>
      <c r="D244">
        <f>IFERROR(VLOOKUP(C244,Sheet10!$B:$I,8,FALSE),0)</f>
        <v>2210</v>
      </c>
      <c r="E244" t="s">
        <v>1692</v>
      </c>
      <c r="F244" t="s">
        <v>1929</v>
      </c>
      <c r="G244" t="s">
        <v>1930</v>
      </c>
      <c r="H244" t="s">
        <v>1677</v>
      </c>
      <c r="I244" t="s">
        <v>1678</v>
      </c>
      <c r="K244" s="9">
        <v>11294.86</v>
      </c>
    </row>
    <row r="245" spans="3:11" hidden="1" x14ac:dyDescent="0.25">
      <c r="C245">
        <v>43736</v>
      </c>
      <c r="D245">
        <f>IFERROR(VLOOKUP(C245,Sheet10!$B:$I,8,FALSE),0)</f>
        <v>2211</v>
      </c>
      <c r="E245" t="s">
        <v>1692</v>
      </c>
      <c r="F245" t="s">
        <v>1695</v>
      </c>
      <c r="G245" t="s">
        <v>1908</v>
      </c>
      <c r="H245" t="s">
        <v>1677</v>
      </c>
      <c r="I245" t="s">
        <v>1678</v>
      </c>
      <c r="K245" s="9">
        <v>2823.72</v>
      </c>
    </row>
    <row r="246" spans="3:11" hidden="1" x14ac:dyDescent="0.25">
      <c r="C246">
        <v>43737</v>
      </c>
      <c r="D246">
        <f>IFERROR(VLOOKUP(C246,Sheet10!$B:$I,8,FALSE),0)</f>
        <v>2212</v>
      </c>
      <c r="E246" t="s">
        <v>1692</v>
      </c>
      <c r="F246" t="s">
        <v>1931</v>
      </c>
      <c r="G246" t="s">
        <v>1932</v>
      </c>
      <c r="H246" t="s">
        <v>1677</v>
      </c>
      <c r="I246" t="s">
        <v>1678</v>
      </c>
      <c r="K246">
        <v>654.91</v>
      </c>
    </row>
    <row r="247" spans="3:11" hidden="1" x14ac:dyDescent="0.25">
      <c r="C247">
        <v>42983</v>
      </c>
      <c r="D247">
        <f>IFERROR(VLOOKUP(C247,Sheet10!$B:$I,8,FALSE),0)</f>
        <v>15593</v>
      </c>
      <c r="E247" t="s">
        <v>1674</v>
      </c>
      <c r="F247" t="s">
        <v>1679</v>
      </c>
      <c r="G247" t="s">
        <v>1933</v>
      </c>
      <c r="H247" t="s">
        <v>1677</v>
      </c>
      <c r="I247" t="s">
        <v>1678</v>
      </c>
      <c r="K247" s="9">
        <v>2177.27</v>
      </c>
    </row>
    <row r="248" spans="3:11" hidden="1" x14ac:dyDescent="0.25">
      <c r="C248">
        <v>42987</v>
      </c>
      <c r="D248">
        <f>IFERROR(VLOOKUP(C248,Sheet10!$B:$I,8,FALSE),0)</f>
        <v>15595</v>
      </c>
      <c r="E248" t="s">
        <v>1674</v>
      </c>
      <c r="F248" t="s">
        <v>1679</v>
      </c>
      <c r="G248" t="s">
        <v>1934</v>
      </c>
      <c r="H248" t="s">
        <v>1677</v>
      </c>
      <c r="I248" t="s">
        <v>1678</v>
      </c>
      <c r="K248">
        <v>529.69000000000005</v>
      </c>
    </row>
    <row r="249" spans="3:11" hidden="1" x14ac:dyDescent="0.25">
      <c r="C249">
        <v>42989</v>
      </c>
      <c r="D249">
        <f>IFERROR(VLOOKUP(C249,Sheet10!$B:$I,8,FALSE),0)</f>
        <v>15596</v>
      </c>
      <c r="E249" t="s">
        <v>1674</v>
      </c>
      <c r="F249" t="s">
        <v>1679</v>
      </c>
      <c r="G249" t="s">
        <v>1884</v>
      </c>
      <c r="H249" t="s">
        <v>1677</v>
      </c>
      <c r="I249" t="s">
        <v>1678</v>
      </c>
      <c r="K249">
        <v>124.94</v>
      </c>
    </row>
    <row r="250" spans="3:11" hidden="1" x14ac:dyDescent="0.25">
      <c r="C250">
        <v>42991</v>
      </c>
      <c r="D250">
        <f>IFERROR(VLOOKUP(C250,Sheet10!$B:$I,8,FALSE),0)</f>
        <v>15597</v>
      </c>
      <c r="E250" t="s">
        <v>1674</v>
      </c>
      <c r="F250" t="s">
        <v>1679</v>
      </c>
      <c r="G250" t="s">
        <v>1935</v>
      </c>
      <c r="H250" t="s">
        <v>1677</v>
      </c>
      <c r="I250" t="s">
        <v>1678</v>
      </c>
      <c r="K250">
        <v>900.39</v>
      </c>
    </row>
    <row r="251" spans="3:11" hidden="1" x14ac:dyDescent="0.25">
      <c r="C251">
        <v>43515</v>
      </c>
      <c r="D251">
        <f>IFERROR(VLOOKUP(C251,Sheet10!$B:$I,8,FALSE),0)</f>
        <v>15795</v>
      </c>
      <c r="E251" t="s">
        <v>1674</v>
      </c>
      <c r="F251" t="s">
        <v>1869</v>
      </c>
      <c r="G251" t="s">
        <v>1936</v>
      </c>
      <c r="H251" t="s">
        <v>1677</v>
      </c>
      <c r="I251" t="s">
        <v>1678</v>
      </c>
      <c r="K251" s="9">
        <v>17672.64</v>
      </c>
    </row>
    <row r="252" spans="3:11" hidden="1" x14ac:dyDescent="0.25">
      <c r="C252">
        <v>43519</v>
      </c>
      <c r="D252">
        <f>IFERROR(VLOOKUP(C252,Sheet10!$B:$I,8,FALSE),0)</f>
        <v>15797</v>
      </c>
      <c r="E252" t="s">
        <v>1674</v>
      </c>
      <c r="F252" t="s">
        <v>1679</v>
      </c>
      <c r="G252" t="s">
        <v>1800</v>
      </c>
      <c r="H252" t="s">
        <v>1677</v>
      </c>
      <c r="I252" t="s">
        <v>1678</v>
      </c>
      <c r="K252">
        <v>337.14</v>
      </c>
    </row>
    <row r="253" spans="3:11" hidden="1" x14ac:dyDescent="0.25">
      <c r="C253">
        <v>43523</v>
      </c>
      <c r="D253">
        <f>IFERROR(VLOOKUP(C253,Sheet10!$B:$I,8,FALSE),0)</f>
        <v>15798</v>
      </c>
      <c r="E253" t="s">
        <v>1674</v>
      </c>
      <c r="F253" t="s">
        <v>1937</v>
      </c>
      <c r="G253" t="s">
        <v>1938</v>
      </c>
      <c r="H253" t="s">
        <v>1677</v>
      </c>
      <c r="I253" t="s">
        <v>1678</v>
      </c>
      <c r="K253">
        <v>465.46</v>
      </c>
    </row>
    <row r="254" spans="3:11" hidden="1" x14ac:dyDescent="0.25">
      <c r="C254">
        <v>43529</v>
      </c>
      <c r="D254">
        <f>IFERROR(VLOOKUP(C254,Sheet10!$B:$I,8,FALSE),0)</f>
        <v>15799</v>
      </c>
      <c r="E254" t="s">
        <v>1674</v>
      </c>
      <c r="F254" t="s">
        <v>1775</v>
      </c>
      <c r="G254" t="s">
        <v>1939</v>
      </c>
      <c r="H254" t="s">
        <v>1677</v>
      </c>
      <c r="I254" t="s">
        <v>1678</v>
      </c>
      <c r="K254">
        <v>674.29</v>
      </c>
    </row>
    <row r="255" spans="3:11" hidden="1" x14ac:dyDescent="0.25">
      <c r="C255">
        <v>43538</v>
      </c>
      <c r="D255">
        <f>IFERROR(VLOOKUP(C255,Sheet10!$B:$I,8,FALSE),0)</f>
        <v>15802</v>
      </c>
      <c r="E255" t="s">
        <v>1674</v>
      </c>
      <c r="F255" t="s">
        <v>1867</v>
      </c>
      <c r="G255" t="s">
        <v>1762</v>
      </c>
      <c r="H255" t="s">
        <v>1677</v>
      </c>
      <c r="I255" t="s">
        <v>1678</v>
      </c>
      <c r="K255">
        <v>550.53</v>
      </c>
    </row>
    <row r="256" spans="3:11" hidden="1" x14ac:dyDescent="0.25">
      <c r="C256">
        <v>43549</v>
      </c>
      <c r="D256">
        <f>IFERROR(VLOOKUP(C256,Sheet10!$B:$I,8,FALSE),0)</f>
        <v>15804</v>
      </c>
      <c r="E256" t="s">
        <v>1674</v>
      </c>
      <c r="F256" t="s">
        <v>1679</v>
      </c>
      <c r="G256" t="s">
        <v>1940</v>
      </c>
      <c r="H256" t="s">
        <v>1677</v>
      </c>
      <c r="I256" t="s">
        <v>1678</v>
      </c>
      <c r="K256">
        <v>39.15</v>
      </c>
    </row>
    <row r="257" spans="3:11" hidden="1" x14ac:dyDescent="0.25">
      <c r="C257">
        <v>43552</v>
      </c>
      <c r="D257">
        <f>IFERROR(VLOOKUP(C257,Sheet10!$B:$I,8,FALSE),0)</f>
        <v>15805</v>
      </c>
      <c r="E257" t="s">
        <v>1674</v>
      </c>
      <c r="F257" t="s">
        <v>1679</v>
      </c>
      <c r="G257" t="s">
        <v>1941</v>
      </c>
      <c r="H257" t="s">
        <v>1677</v>
      </c>
      <c r="I257" t="s">
        <v>1678</v>
      </c>
      <c r="K257">
        <v>103.12</v>
      </c>
    </row>
    <row r="258" spans="3:11" hidden="1" x14ac:dyDescent="0.25">
      <c r="C258">
        <v>43566</v>
      </c>
      <c r="D258">
        <f>IFERROR(VLOOKUP(C258,Sheet10!$B:$I,8,FALSE),0)</f>
        <v>15812</v>
      </c>
      <c r="E258" t="s">
        <v>1674</v>
      </c>
      <c r="F258" t="s">
        <v>1679</v>
      </c>
      <c r="G258" t="s">
        <v>1942</v>
      </c>
      <c r="H258" t="s">
        <v>1677</v>
      </c>
      <c r="I258" t="s">
        <v>1678</v>
      </c>
      <c r="K258">
        <v>492.34</v>
      </c>
    </row>
    <row r="259" spans="3:11" hidden="1" x14ac:dyDescent="0.25">
      <c r="C259">
        <v>43577</v>
      </c>
      <c r="D259">
        <f>IFERROR(VLOOKUP(C259,Sheet10!$B:$I,8,FALSE),0)</f>
        <v>15817</v>
      </c>
      <c r="E259" t="s">
        <v>1674</v>
      </c>
      <c r="F259" t="s">
        <v>1679</v>
      </c>
      <c r="G259" t="s">
        <v>1943</v>
      </c>
      <c r="H259" t="s">
        <v>1677</v>
      </c>
      <c r="I259" t="s">
        <v>1678</v>
      </c>
      <c r="K259">
        <v>483.76</v>
      </c>
    </row>
    <row r="260" spans="3:11" hidden="1" x14ac:dyDescent="0.25">
      <c r="C260">
        <v>43792</v>
      </c>
      <c r="D260">
        <f>IFERROR(VLOOKUP(C260,Sheet10!$B:$I,8,FALSE),0)</f>
        <v>2234</v>
      </c>
      <c r="E260" t="s">
        <v>1692</v>
      </c>
      <c r="F260" t="s">
        <v>1695</v>
      </c>
      <c r="G260" t="s">
        <v>1944</v>
      </c>
      <c r="H260" t="s">
        <v>1677</v>
      </c>
      <c r="I260" t="s">
        <v>1678</v>
      </c>
      <c r="K260" s="9">
        <v>1014.09</v>
      </c>
    </row>
    <row r="261" spans="3:11" hidden="1" x14ac:dyDescent="0.25">
      <c r="C261">
        <v>43799</v>
      </c>
      <c r="D261">
        <f>IFERROR(VLOOKUP(C261,Sheet10!$B:$I,8,FALSE),0)</f>
        <v>2235</v>
      </c>
      <c r="E261" t="s">
        <v>1692</v>
      </c>
      <c r="F261" t="s">
        <v>1695</v>
      </c>
      <c r="G261" t="s">
        <v>1945</v>
      </c>
      <c r="H261" t="s">
        <v>1677</v>
      </c>
      <c r="I261" t="s">
        <v>1678</v>
      </c>
      <c r="K261" s="9">
        <v>2675.43</v>
      </c>
    </row>
    <row r="262" spans="3:11" hidden="1" x14ac:dyDescent="0.25">
      <c r="C262">
        <v>43801</v>
      </c>
      <c r="D262">
        <f>IFERROR(VLOOKUP(C262,Sheet10!$B:$I,8,FALSE),0)</f>
        <v>2236</v>
      </c>
      <c r="E262" t="s">
        <v>1692</v>
      </c>
      <c r="F262" t="s">
        <v>1946</v>
      </c>
      <c r="G262" t="s">
        <v>1947</v>
      </c>
      <c r="H262" t="s">
        <v>1677</v>
      </c>
      <c r="I262" t="s">
        <v>1678</v>
      </c>
      <c r="K262" s="9">
        <v>10937.5</v>
      </c>
    </row>
    <row r="263" spans="3:11" hidden="1" x14ac:dyDescent="0.25">
      <c r="C263">
        <v>43802</v>
      </c>
      <c r="D263">
        <f>IFERROR(VLOOKUP(C263,Sheet10!$B:$I,8,FALSE),0)</f>
        <v>2237</v>
      </c>
      <c r="E263" t="s">
        <v>1692</v>
      </c>
      <c r="F263" t="s">
        <v>1948</v>
      </c>
      <c r="G263" t="s">
        <v>1949</v>
      </c>
      <c r="H263" t="s">
        <v>1677</v>
      </c>
      <c r="I263" t="s">
        <v>1678</v>
      </c>
      <c r="K263" s="9">
        <v>4976.5600000000004</v>
      </c>
    </row>
    <row r="264" spans="3:11" hidden="1" x14ac:dyDescent="0.25">
      <c r="C264">
        <v>43803</v>
      </c>
      <c r="D264">
        <f>IFERROR(VLOOKUP(C264,Sheet10!$B:$I,8,FALSE),0)</f>
        <v>2238</v>
      </c>
      <c r="E264" t="s">
        <v>1692</v>
      </c>
      <c r="F264" t="s">
        <v>1695</v>
      </c>
      <c r="G264" t="s">
        <v>1950</v>
      </c>
      <c r="H264" t="s">
        <v>1677</v>
      </c>
      <c r="I264" t="s">
        <v>1678</v>
      </c>
      <c r="K264" s="9">
        <v>25140.31</v>
      </c>
    </row>
    <row r="265" spans="3:11" hidden="1" x14ac:dyDescent="0.25">
      <c r="C265">
        <v>43804</v>
      </c>
      <c r="D265">
        <f>IFERROR(VLOOKUP(C265,Sheet10!$B:$I,8,FALSE),0)</f>
        <v>2239</v>
      </c>
      <c r="E265" t="s">
        <v>1692</v>
      </c>
      <c r="F265" t="s">
        <v>1695</v>
      </c>
      <c r="G265" t="s">
        <v>1951</v>
      </c>
      <c r="H265" t="s">
        <v>1677</v>
      </c>
      <c r="I265" t="s">
        <v>1678</v>
      </c>
      <c r="K265" s="9">
        <v>50280.62</v>
      </c>
    </row>
    <row r="266" spans="3:11" hidden="1" x14ac:dyDescent="0.25">
      <c r="C266">
        <v>43808</v>
      </c>
      <c r="D266">
        <f>IFERROR(VLOOKUP(C266,Sheet10!$B:$I,8,FALSE),0)</f>
        <v>2240</v>
      </c>
      <c r="E266" t="s">
        <v>1692</v>
      </c>
      <c r="F266" t="s">
        <v>1952</v>
      </c>
      <c r="G266" t="s">
        <v>1953</v>
      </c>
      <c r="H266" t="s">
        <v>1677</v>
      </c>
      <c r="I266" t="s">
        <v>1678</v>
      </c>
      <c r="K266" s="9">
        <v>8236.89</v>
      </c>
    </row>
    <row r="267" spans="3:11" hidden="1" x14ac:dyDescent="0.25">
      <c r="C267">
        <v>43809</v>
      </c>
      <c r="D267">
        <f>IFERROR(VLOOKUP(C267,Sheet10!$B:$I,8,FALSE),0)</f>
        <v>15871</v>
      </c>
      <c r="E267" t="s">
        <v>1674</v>
      </c>
      <c r="F267" t="s">
        <v>1679</v>
      </c>
      <c r="G267" t="s">
        <v>1954</v>
      </c>
      <c r="H267" t="s">
        <v>1677</v>
      </c>
      <c r="I267" t="s">
        <v>1678</v>
      </c>
      <c r="K267">
        <v>353.79</v>
      </c>
    </row>
    <row r="268" spans="3:11" hidden="1" x14ac:dyDescent="0.25">
      <c r="C268">
        <v>43813</v>
      </c>
      <c r="D268">
        <f>IFERROR(VLOOKUP(C268,Sheet10!$B:$I,8,FALSE),0)</f>
        <v>2242</v>
      </c>
      <c r="E268" t="s">
        <v>1692</v>
      </c>
      <c r="F268" t="s">
        <v>1695</v>
      </c>
      <c r="G268" t="s">
        <v>1924</v>
      </c>
      <c r="H268" t="s">
        <v>1677</v>
      </c>
      <c r="I268" t="s">
        <v>1678</v>
      </c>
      <c r="K268" s="9">
        <v>2258.9699999999998</v>
      </c>
    </row>
    <row r="269" spans="3:11" hidden="1" x14ac:dyDescent="0.25">
      <c r="C269">
        <v>43814</v>
      </c>
      <c r="D269">
        <f>IFERROR(VLOOKUP(C269,Sheet10!$B:$I,8,FALSE),0)</f>
        <v>2243</v>
      </c>
      <c r="E269" t="s">
        <v>1692</v>
      </c>
      <c r="F269" t="s">
        <v>1695</v>
      </c>
      <c r="G269" t="s">
        <v>1955</v>
      </c>
      <c r="H269" t="s">
        <v>1677</v>
      </c>
      <c r="I269" t="s">
        <v>1678</v>
      </c>
      <c r="K269" s="9">
        <v>2044.28</v>
      </c>
    </row>
    <row r="270" spans="3:11" hidden="1" x14ac:dyDescent="0.25">
      <c r="C270">
        <v>43815</v>
      </c>
      <c r="D270">
        <f>IFERROR(VLOOKUP(C270,Sheet10!$B:$I,8,FALSE),0)</f>
        <v>15872</v>
      </c>
      <c r="E270" t="s">
        <v>1674</v>
      </c>
      <c r="F270" t="s">
        <v>1679</v>
      </c>
      <c r="G270" t="s">
        <v>1956</v>
      </c>
      <c r="H270" t="s">
        <v>1677</v>
      </c>
      <c r="I270" t="s">
        <v>1678</v>
      </c>
      <c r="K270">
        <v>18.059999999999999</v>
      </c>
    </row>
    <row r="271" spans="3:11" hidden="1" x14ac:dyDescent="0.25">
      <c r="C271">
        <v>43818</v>
      </c>
      <c r="D271">
        <f>IFERROR(VLOOKUP(C271,Sheet10!$B:$I,8,FALSE),0)</f>
        <v>2244</v>
      </c>
      <c r="E271" t="s">
        <v>1692</v>
      </c>
      <c r="F271" t="s">
        <v>1695</v>
      </c>
      <c r="G271" t="s">
        <v>1957</v>
      </c>
      <c r="H271" t="s">
        <v>1677</v>
      </c>
      <c r="I271" t="s">
        <v>1678</v>
      </c>
      <c r="K271" s="9">
        <v>2348.33</v>
      </c>
    </row>
    <row r="272" spans="3:11" hidden="1" x14ac:dyDescent="0.25">
      <c r="C272">
        <v>43823</v>
      </c>
      <c r="D272">
        <f>IFERROR(VLOOKUP(C272,Sheet10!$B:$I,8,FALSE),0)</f>
        <v>2246</v>
      </c>
      <c r="E272" t="s">
        <v>1692</v>
      </c>
      <c r="F272" t="s">
        <v>1695</v>
      </c>
      <c r="G272" t="s">
        <v>1958</v>
      </c>
      <c r="H272" t="s">
        <v>1677</v>
      </c>
      <c r="I272" t="s">
        <v>1678</v>
      </c>
      <c r="K272" s="9">
        <v>9147.94</v>
      </c>
    </row>
    <row r="273" spans="3:11" hidden="1" x14ac:dyDescent="0.25">
      <c r="C273">
        <v>43826</v>
      </c>
      <c r="D273">
        <f>IFERROR(VLOOKUP(C273,Sheet10!$B:$I,8,FALSE),0)</f>
        <v>2247</v>
      </c>
      <c r="E273" t="s">
        <v>1692</v>
      </c>
      <c r="F273" t="s">
        <v>1695</v>
      </c>
      <c r="G273" t="s">
        <v>1891</v>
      </c>
      <c r="H273" t="s">
        <v>1677</v>
      </c>
      <c r="I273" t="s">
        <v>1678</v>
      </c>
      <c r="K273">
        <v>710.94</v>
      </c>
    </row>
    <row r="274" spans="3:11" hidden="1" x14ac:dyDescent="0.25">
      <c r="C274">
        <v>43827</v>
      </c>
      <c r="D274">
        <f>IFERROR(VLOOKUP(C274,Sheet10!$B:$I,8,FALSE),0)</f>
        <v>15875</v>
      </c>
      <c r="E274" t="s">
        <v>1674</v>
      </c>
      <c r="F274" t="s">
        <v>1679</v>
      </c>
      <c r="G274" t="s">
        <v>1959</v>
      </c>
      <c r="H274" t="s">
        <v>1677</v>
      </c>
      <c r="I274" t="s">
        <v>1678</v>
      </c>
      <c r="K274">
        <v>67.86</v>
      </c>
    </row>
    <row r="275" spans="3:11" hidden="1" x14ac:dyDescent="0.25">
      <c r="C275">
        <v>43831</v>
      </c>
      <c r="D275">
        <f>IFERROR(VLOOKUP(C275,Sheet10!$B:$I,8,FALSE),0)</f>
        <v>2248</v>
      </c>
      <c r="E275" t="s">
        <v>1692</v>
      </c>
      <c r="F275" t="s">
        <v>1695</v>
      </c>
      <c r="G275" t="s">
        <v>1926</v>
      </c>
      <c r="H275" t="s">
        <v>1677</v>
      </c>
      <c r="I275" t="s">
        <v>1678</v>
      </c>
      <c r="K275" s="9">
        <v>3287.28</v>
      </c>
    </row>
    <row r="276" spans="3:11" hidden="1" x14ac:dyDescent="0.25">
      <c r="C276">
        <v>43832</v>
      </c>
      <c r="D276">
        <f>IFERROR(VLOOKUP(C276,Sheet10!$B:$I,8,FALSE),0)</f>
        <v>2249</v>
      </c>
      <c r="E276" t="s">
        <v>1692</v>
      </c>
      <c r="F276" t="s">
        <v>1960</v>
      </c>
      <c r="G276" t="s">
        <v>1961</v>
      </c>
      <c r="H276" t="s">
        <v>1677</v>
      </c>
      <c r="I276" t="s">
        <v>1678</v>
      </c>
      <c r="K276" s="9">
        <v>55810.43</v>
      </c>
    </row>
    <row r="277" spans="3:11" hidden="1" x14ac:dyDescent="0.25">
      <c r="C277">
        <v>43833</v>
      </c>
      <c r="D277">
        <f>IFERROR(VLOOKUP(C277,Sheet10!$B:$I,8,FALSE),0)</f>
        <v>15877</v>
      </c>
      <c r="E277" t="s">
        <v>1674</v>
      </c>
      <c r="F277" t="s">
        <v>1679</v>
      </c>
      <c r="G277" t="s">
        <v>1962</v>
      </c>
      <c r="H277" t="s">
        <v>1677</v>
      </c>
      <c r="I277" t="s">
        <v>1678</v>
      </c>
      <c r="K277" s="9">
        <v>2170.17</v>
      </c>
    </row>
    <row r="278" spans="3:11" hidden="1" x14ac:dyDescent="0.25">
      <c r="C278">
        <v>43835</v>
      </c>
      <c r="D278">
        <f>IFERROR(VLOOKUP(C278,Sheet10!$B:$I,8,FALSE),0)</f>
        <v>2250</v>
      </c>
      <c r="E278" t="s">
        <v>1692</v>
      </c>
      <c r="F278" t="s">
        <v>1695</v>
      </c>
      <c r="G278" t="s">
        <v>1963</v>
      </c>
      <c r="H278" t="s">
        <v>1677</v>
      </c>
      <c r="I278" t="s">
        <v>1678</v>
      </c>
      <c r="K278" s="9">
        <v>4456.26</v>
      </c>
    </row>
    <row r="279" spans="3:11" hidden="1" x14ac:dyDescent="0.25">
      <c r="C279">
        <v>43838</v>
      </c>
      <c r="D279">
        <f>IFERROR(VLOOKUP(C279,Sheet10!$B:$I,8,FALSE),0)</f>
        <v>2251</v>
      </c>
      <c r="E279" t="s">
        <v>1692</v>
      </c>
      <c r="F279" t="s">
        <v>1729</v>
      </c>
      <c r="G279" t="s">
        <v>1925</v>
      </c>
      <c r="H279" t="s">
        <v>1677</v>
      </c>
      <c r="I279" t="s">
        <v>1678</v>
      </c>
      <c r="K279" s="9">
        <v>18295.89</v>
      </c>
    </row>
    <row r="280" spans="3:11" hidden="1" x14ac:dyDescent="0.25">
      <c r="C280">
        <v>43455</v>
      </c>
      <c r="D280">
        <f>IFERROR(VLOOKUP(C280,Sheet10!$B:$I,8,FALSE),0)</f>
        <v>15773</v>
      </c>
      <c r="E280" t="s">
        <v>1674</v>
      </c>
      <c r="F280" t="s">
        <v>1679</v>
      </c>
      <c r="G280" t="s">
        <v>1964</v>
      </c>
      <c r="H280" t="s">
        <v>1677</v>
      </c>
      <c r="I280" t="s">
        <v>1678</v>
      </c>
      <c r="K280" s="9">
        <v>2047.32</v>
      </c>
    </row>
    <row r="281" spans="3:11" hidden="1" x14ac:dyDescent="0.25">
      <c r="C281">
        <v>43458</v>
      </c>
      <c r="D281">
        <f>IFERROR(VLOOKUP(C281,Sheet10!$B:$I,8,FALSE),0)</f>
        <v>15774</v>
      </c>
      <c r="E281" t="s">
        <v>1674</v>
      </c>
      <c r="F281" t="s">
        <v>1679</v>
      </c>
      <c r="G281" t="s">
        <v>1753</v>
      </c>
      <c r="H281" t="s">
        <v>1677</v>
      </c>
      <c r="I281" t="s">
        <v>1678</v>
      </c>
      <c r="K281">
        <v>183.51</v>
      </c>
    </row>
    <row r="282" spans="3:11" hidden="1" x14ac:dyDescent="0.25">
      <c r="C282">
        <v>43462</v>
      </c>
      <c r="D282">
        <f>IFERROR(VLOOKUP(C282,Sheet10!$B:$I,8,FALSE),0)</f>
        <v>15776</v>
      </c>
      <c r="E282" t="s">
        <v>1674</v>
      </c>
      <c r="F282" t="s">
        <v>1679</v>
      </c>
      <c r="G282" t="s">
        <v>1883</v>
      </c>
      <c r="H282" t="s">
        <v>1677</v>
      </c>
      <c r="I282" t="s">
        <v>1678</v>
      </c>
      <c r="K282">
        <v>373.08</v>
      </c>
    </row>
    <row r="283" spans="3:11" hidden="1" x14ac:dyDescent="0.25">
      <c r="C283">
        <v>43468</v>
      </c>
      <c r="D283">
        <f>IFERROR(VLOOKUP(C283,Sheet10!$B:$I,8,FALSE),0)</f>
        <v>15779</v>
      </c>
      <c r="E283" t="s">
        <v>1674</v>
      </c>
      <c r="F283" t="s">
        <v>1679</v>
      </c>
      <c r="G283" t="s">
        <v>1880</v>
      </c>
      <c r="H283" t="s">
        <v>1677</v>
      </c>
      <c r="I283" t="s">
        <v>1678</v>
      </c>
      <c r="K283">
        <v>70.599999999999994</v>
      </c>
    </row>
    <row r="284" spans="3:11" hidden="1" x14ac:dyDescent="0.25">
      <c r="C284">
        <v>43474</v>
      </c>
      <c r="D284">
        <f>IFERROR(VLOOKUP(C284,Sheet10!$B:$I,8,FALSE),0)</f>
        <v>15782</v>
      </c>
      <c r="E284" t="s">
        <v>1674</v>
      </c>
      <c r="F284" t="s">
        <v>1679</v>
      </c>
      <c r="G284" t="s">
        <v>1965</v>
      </c>
      <c r="H284" t="s">
        <v>1677</v>
      </c>
      <c r="I284" t="s">
        <v>1678</v>
      </c>
      <c r="K284" s="9">
        <v>1763.65</v>
      </c>
    </row>
    <row r="285" spans="3:11" hidden="1" x14ac:dyDescent="0.25">
      <c r="C285">
        <v>43496</v>
      </c>
      <c r="D285">
        <f>IFERROR(VLOOKUP(C285,Sheet10!$B:$I,8,FALSE),0)</f>
        <v>15788</v>
      </c>
      <c r="E285" t="s">
        <v>1674</v>
      </c>
      <c r="F285" t="s">
        <v>1679</v>
      </c>
      <c r="G285" t="s">
        <v>1966</v>
      </c>
      <c r="H285" t="s">
        <v>1677</v>
      </c>
      <c r="I285" t="s">
        <v>1678</v>
      </c>
      <c r="K285" s="9">
        <v>2930.12</v>
      </c>
    </row>
    <row r="286" spans="3:11" hidden="1" x14ac:dyDescent="0.25">
      <c r="C286">
        <v>43501</v>
      </c>
      <c r="D286">
        <f>IFERROR(VLOOKUP(C286,Sheet10!$B:$I,8,FALSE),0)</f>
        <v>15789</v>
      </c>
      <c r="E286" t="s">
        <v>1674</v>
      </c>
      <c r="F286" t="s">
        <v>1679</v>
      </c>
      <c r="G286" t="s">
        <v>1967</v>
      </c>
      <c r="H286" t="s">
        <v>1677</v>
      </c>
      <c r="I286" t="s">
        <v>1678</v>
      </c>
      <c r="K286">
        <v>59.38</v>
      </c>
    </row>
    <row r="287" spans="3:11" hidden="1" x14ac:dyDescent="0.25">
      <c r="C287">
        <v>43510</v>
      </c>
      <c r="D287">
        <f>IFERROR(VLOOKUP(C287,Sheet10!$B:$I,8,FALSE),0)</f>
        <v>15793</v>
      </c>
      <c r="E287" t="s">
        <v>1674</v>
      </c>
      <c r="F287" t="s">
        <v>1679</v>
      </c>
      <c r="G287" t="s">
        <v>1968</v>
      </c>
      <c r="H287" t="s">
        <v>1677</v>
      </c>
      <c r="I287" t="s">
        <v>1678</v>
      </c>
      <c r="K287">
        <v>950.48</v>
      </c>
    </row>
    <row r="288" spans="3:11" hidden="1" x14ac:dyDescent="0.25">
      <c r="C288">
        <v>43968</v>
      </c>
      <c r="D288">
        <f>IFERROR(VLOOKUP(C288,Sheet10!$B:$I,8,FALSE),0)</f>
        <v>15930</v>
      </c>
      <c r="E288" t="s">
        <v>1674</v>
      </c>
      <c r="F288" t="s">
        <v>1679</v>
      </c>
      <c r="G288" t="s">
        <v>1969</v>
      </c>
      <c r="H288" t="s">
        <v>1677</v>
      </c>
      <c r="I288" t="s">
        <v>1678</v>
      </c>
      <c r="K288" s="9">
        <v>4953.13</v>
      </c>
    </row>
    <row r="289" spans="3:11" hidden="1" x14ac:dyDescent="0.25">
      <c r="C289">
        <v>43975</v>
      </c>
      <c r="D289">
        <f>IFERROR(VLOOKUP(C289,Sheet10!$B:$I,8,FALSE),0)</f>
        <v>15933</v>
      </c>
      <c r="E289" t="s">
        <v>1674</v>
      </c>
      <c r="F289" t="s">
        <v>1679</v>
      </c>
      <c r="G289" t="s">
        <v>1970</v>
      </c>
      <c r="H289" t="s">
        <v>1677</v>
      </c>
      <c r="I289" t="s">
        <v>1678</v>
      </c>
      <c r="K289" s="9">
        <v>4213.91</v>
      </c>
    </row>
    <row r="290" spans="3:11" hidden="1" x14ac:dyDescent="0.25">
      <c r="C290">
        <v>43983</v>
      </c>
      <c r="D290">
        <f>IFERROR(VLOOKUP(C290,Sheet10!$B:$I,8,FALSE),0)</f>
        <v>15936</v>
      </c>
      <c r="E290" t="s">
        <v>1674</v>
      </c>
      <c r="F290" t="s">
        <v>1679</v>
      </c>
      <c r="G290" t="s">
        <v>1971</v>
      </c>
      <c r="H290" t="s">
        <v>1677</v>
      </c>
      <c r="I290" t="s">
        <v>1678</v>
      </c>
      <c r="K290" s="9">
        <v>5500.93</v>
      </c>
    </row>
    <row r="291" spans="3:11" hidden="1" x14ac:dyDescent="0.25">
      <c r="C291">
        <v>43993</v>
      </c>
      <c r="D291">
        <f>IFERROR(VLOOKUP(C291,Sheet10!$B:$I,8,FALSE),0)</f>
        <v>15941</v>
      </c>
      <c r="E291" t="s">
        <v>1674</v>
      </c>
      <c r="F291" t="s">
        <v>1972</v>
      </c>
      <c r="G291" t="s">
        <v>1973</v>
      </c>
      <c r="H291" t="s">
        <v>1677</v>
      </c>
      <c r="I291" t="s">
        <v>1678</v>
      </c>
      <c r="K291">
        <v>142.74</v>
      </c>
    </row>
    <row r="292" spans="3:11" hidden="1" x14ac:dyDescent="0.25">
      <c r="C292">
        <v>43994</v>
      </c>
      <c r="D292">
        <f>IFERROR(VLOOKUP(C292,Sheet10!$B:$I,8,FALSE),0)</f>
        <v>15942</v>
      </c>
      <c r="E292" t="s">
        <v>1674</v>
      </c>
      <c r="F292" t="s">
        <v>1679</v>
      </c>
      <c r="G292" t="s">
        <v>1762</v>
      </c>
      <c r="H292" t="s">
        <v>1677</v>
      </c>
      <c r="I292" t="s">
        <v>1678</v>
      </c>
      <c r="K292">
        <v>550.53</v>
      </c>
    </row>
    <row r="293" spans="3:11" hidden="1" x14ac:dyDescent="0.25">
      <c r="C293">
        <v>43172</v>
      </c>
      <c r="D293">
        <f>IFERROR(VLOOKUP(C293,Sheet10!$B:$I,8,FALSE),0)</f>
        <v>15667</v>
      </c>
      <c r="E293" t="s">
        <v>1674</v>
      </c>
      <c r="F293" t="s">
        <v>1679</v>
      </c>
      <c r="G293" t="s">
        <v>1974</v>
      </c>
      <c r="H293" t="s">
        <v>1677</v>
      </c>
      <c r="I293" t="s">
        <v>1678</v>
      </c>
      <c r="K293">
        <v>732.53</v>
      </c>
    </row>
    <row r="294" spans="3:11" hidden="1" x14ac:dyDescent="0.25">
      <c r="C294">
        <v>43608</v>
      </c>
      <c r="D294">
        <f>IFERROR(VLOOKUP(C294,Sheet10!$B:$I,8,FALSE),0)</f>
        <v>15825</v>
      </c>
      <c r="E294" t="s">
        <v>1674</v>
      </c>
      <c r="F294" t="s">
        <v>1867</v>
      </c>
      <c r="G294" t="s">
        <v>1975</v>
      </c>
      <c r="H294" t="s">
        <v>1677</v>
      </c>
      <c r="I294" t="s">
        <v>1678</v>
      </c>
      <c r="K294" s="9">
        <v>2824.11</v>
      </c>
    </row>
    <row r="295" spans="3:11" hidden="1" x14ac:dyDescent="0.25">
      <c r="C295">
        <v>43614</v>
      </c>
      <c r="D295">
        <f>IFERROR(VLOOKUP(C295,Sheet10!$B:$I,8,FALSE),0)</f>
        <v>15828</v>
      </c>
      <c r="E295" t="s">
        <v>1674</v>
      </c>
      <c r="F295" t="s">
        <v>1679</v>
      </c>
      <c r="G295" t="s">
        <v>1976</v>
      </c>
      <c r="H295" t="s">
        <v>1677</v>
      </c>
      <c r="I295" t="s">
        <v>1678</v>
      </c>
      <c r="K295" s="9">
        <v>1283.51</v>
      </c>
    </row>
    <row r="296" spans="3:11" hidden="1" x14ac:dyDescent="0.25">
      <c r="C296">
        <v>43617</v>
      </c>
      <c r="D296">
        <f>IFERROR(VLOOKUP(C296,Sheet10!$B:$I,8,FALSE),0)</f>
        <v>15829</v>
      </c>
      <c r="E296" t="s">
        <v>1674</v>
      </c>
      <c r="F296" t="s">
        <v>1679</v>
      </c>
      <c r="G296" t="s">
        <v>1977</v>
      </c>
      <c r="H296" t="s">
        <v>1677</v>
      </c>
      <c r="I296" t="s">
        <v>1678</v>
      </c>
      <c r="K296" s="9">
        <v>1320.85</v>
      </c>
    </row>
    <row r="297" spans="3:11" hidden="1" x14ac:dyDescent="0.25">
      <c r="C297">
        <v>43648</v>
      </c>
      <c r="D297">
        <f>IFERROR(VLOOKUP(C297,Sheet10!$B:$I,8,FALSE),0)</f>
        <v>15835</v>
      </c>
      <c r="E297" t="s">
        <v>1674</v>
      </c>
      <c r="F297" t="s">
        <v>1679</v>
      </c>
      <c r="G297" t="s">
        <v>1978</v>
      </c>
      <c r="H297" t="s">
        <v>1677</v>
      </c>
      <c r="I297" t="s">
        <v>1678</v>
      </c>
      <c r="K297" s="9">
        <v>1972.1</v>
      </c>
    </row>
    <row r="298" spans="3:11" hidden="1" x14ac:dyDescent="0.25">
      <c r="C298">
        <v>43650</v>
      </c>
      <c r="D298">
        <f>IFERROR(VLOOKUP(C298,Sheet10!$B:$I,8,FALSE),0)</f>
        <v>15836</v>
      </c>
      <c r="E298" t="s">
        <v>1674</v>
      </c>
      <c r="F298" t="s">
        <v>1679</v>
      </c>
      <c r="G298" t="s">
        <v>1681</v>
      </c>
      <c r="H298" t="s">
        <v>1677</v>
      </c>
      <c r="I298" t="s">
        <v>1678</v>
      </c>
      <c r="K298" s="9">
        <v>1835.09</v>
      </c>
    </row>
    <row r="299" spans="3:11" hidden="1" x14ac:dyDescent="0.25">
      <c r="C299">
        <v>43652</v>
      </c>
      <c r="D299">
        <f>IFERROR(VLOOKUP(C299,Sheet10!$B:$I,8,FALSE),0)</f>
        <v>15837</v>
      </c>
      <c r="E299" t="s">
        <v>1674</v>
      </c>
      <c r="F299" t="s">
        <v>1679</v>
      </c>
      <c r="G299" t="s">
        <v>1979</v>
      </c>
      <c r="H299" t="s">
        <v>1677</v>
      </c>
      <c r="I299" t="s">
        <v>1678</v>
      </c>
      <c r="K299">
        <v>196.44</v>
      </c>
    </row>
    <row r="300" spans="3:11" hidden="1" x14ac:dyDescent="0.25">
      <c r="C300">
        <v>43663</v>
      </c>
      <c r="D300">
        <f>IFERROR(VLOOKUP(C300,Sheet10!$B:$I,8,FALSE),0)</f>
        <v>15839</v>
      </c>
      <c r="E300" t="s">
        <v>1674</v>
      </c>
      <c r="F300" t="s">
        <v>1679</v>
      </c>
      <c r="G300" t="s">
        <v>1689</v>
      </c>
      <c r="H300" t="s">
        <v>1677</v>
      </c>
      <c r="I300" t="s">
        <v>1678</v>
      </c>
      <c r="K300">
        <v>628.79</v>
      </c>
    </row>
    <row r="301" spans="3:11" hidden="1" x14ac:dyDescent="0.25">
      <c r="C301">
        <v>43674</v>
      </c>
      <c r="D301">
        <f>IFERROR(VLOOKUP(C301,Sheet10!$B:$I,8,FALSE),0)</f>
        <v>15841</v>
      </c>
      <c r="E301" t="s">
        <v>1674</v>
      </c>
      <c r="F301" t="s">
        <v>1679</v>
      </c>
      <c r="G301" t="s">
        <v>1980</v>
      </c>
      <c r="H301" t="s">
        <v>1677</v>
      </c>
      <c r="I301" t="s">
        <v>1678</v>
      </c>
      <c r="K301">
        <v>926.43</v>
      </c>
    </row>
    <row r="302" spans="3:11" hidden="1" x14ac:dyDescent="0.25">
      <c r="C302">
        <v>44057</v>
      </c>
      <c r="D302">
        <f>IFERROR(VLOOKUP(C302,Sheet10!$B:$I,8,FALSE),0)</f>
        <v>15970</v>
      </c>
      <c r="E302" t="s">
        <v>1674</v>
      </c>
      <c r="F302" t="s">
        <v>1679</v>
      </c>
      <c r="G302" t="s">
        <v>1981</v>
      </c>
      <c r="H302" t="s">
        <v>1677</v>
      </c>
      <c r="I302" t="s">
        <v>1678</v>
      </c>
      <c r="K302" s="9">
        <v>1548.21</v>
      </c>
    </row>
    <row r="303" spans="3:11" hidden="1" x14ac:dyDescent="0.25">
      <c r="C303">
        <v>44070</v>
      </c>
      <c r="D303">
        <f>IFERROR(VLOOKUP(C303,Sheet10!$B:$I,8,FALSE),0)</f>
        <v>15972</v>
      </c>
      <c r="E303" t="s">
        <v>1674</v>
      </c>
      <c r="F303" t="s">
        <v>1679</v>
      </c>
      <c r="G303" t="s">
        <v>1982</v>
      </c>
      <c r="H303" t="s">
        <v>1677</v>
      </c>
      <c r="I303" t="s">
        <v>1678</v>
      </c>
      <c r="K303" s="9">
        <v>1013.18</v>
      </c>
    </row>
    <row r="304" spans="3:11" hidden="1" x14ac:dyDescent="0.25">
      <c r="C304">
        <v>44072</v>
      </c>
      <c r="D304">
        <f>IFERROR(VLOOKUP(C304,Sheet10!$B:$I,8,FALSE),0)</f>
        <v>2258</v>
      </c>
      <c r="E304" t="s">
        <v>1692</v>
      </c>
      <c r="F304" t="s">
        <v>1983</v>
      </c>
      <c r="G304" t="s">
        <v>1984</v>
      </c>
      <c r="H304" t="s">
        <v>1677</v>
      </c>
      <c r="I304" t="s">
        <v>1678</v>
      </c>
      <c r="K304" s="9">
        <v>62628.46</v>
      </c>
    </row>
    <row r="305" spans="3:11" hidden="1" x14ac:dyDescent="0.25">
      <c r="C305">
        <v>44073</v>
      </c>
      <c r="D305">
        <f>IFERROR(VLOOKUP(C305,Sheet10!$B:$I,8,FALSE),0)</f>
        <v>2259</v>
      </c>
      <c r="E305" t="s">
        <v>1692</v>
      </c>
      <c r="F305" t="s">
        <v>1983</v>
      </c>
      <c r="G305" t="s">
        <v>1985</v>
      </c>
      <c r="H305" t="s">
        <v>1677</v>
      </c>
      <c r="I305" t="s">
        <v>1678</v>
      </c>
      <c r="K305" s="9">
        <v>5614</v>
      </c>
    </row>
    <row r="306" spans="3:11" hidden="1" x14ac:dyDescent="0.25">
      <c r="C306">
        <v>44074</v>
      </c>
      <c r="D306">
        <f>IFERROR(VLOOKUP(C306,Sheet10!$B:$I,8,FALSE),0)</f>
        <v>2260</v>
      </c>
      <c r="E306" t="s">
        <v>1692</v>
      </c>
      <c r="F306" t="s">
        <v>1695</v>
      </c>
      <c r="G306" t="s">
        <v>1986</v>
      </c>
      <c r="H306" t="s">
        <v>1677</v>
      </c>
      <c r="I306" t="s">
        <v>1678</v>
      </c>
      <c r="K306" s="9">
        <v>3260.9</v>
      </c>
    </row>
    <row r="307" spans="3:11" hidden="1" x14ac:dyDescent="0.25">
      <c r="C307">
        <v>44075</v>
      </c>
      <c r="D307">
        <f>IFERROR(VLOOKUP(C307,Sheet10!$B:$I,8,FALSE),0)</f>
        <v>2261</v>
      </c>
      <c r="E307" t="s">
        <v>1692</v>
      </c>
      <c r="F307" t="s">
        <v>1734</v>
      </c>
      <c r="G307" t="s">
        <v>1987</v>
      </c>
      <c r="H307" t="s">
        <v>1677</v>
      </c>
      <c r="I307" t="s">
        <v>1678</v>
      </c>
      <c r="K307" s="9">
        <v>2174.46</v>
      </c>
    </row>
    <row r="308" spans="3:11" hidden="1" x14ac:dyDescent="0.25">
      <c r="C308">
        <v>44076</v>
      </c>
      <c r="D308">
        <f>IFERROR(VLOOKUP(C308,Sheet10!$B:$I,8,FALSE),0)</f>
        <v>2262</v>
      </c>
      <c r="E308" t="s">
        <v>1692</v>
      </c>
      <c r="F308" t="s">
        <v>1695</v>
      </c>
      <c r="G308" t="s">
        <v>1957</v>
      </c>
      <c r="H308" t="s">
        <v>1677</v>
      </c>
      <c r="I308" t="s">
        <v>1678</v>
      </c>
      <c r="K308" s="9">
        <v>2348.33</v>
      </c>
    </row>
    <row r="309" spans="3:11" hidden="1" x14ac:dyDescent="0.25">
      <c r="C309">
        <v>44078</v>
      </c>
      <c r="D309">
        <f>IFERROR(VLOOKUP(C309,Sheet10!$B:$I,8,FALSE),0)</f>
        <v>2263</v>
      </c>
      <c r="E309" t="s">
        <v>1692</v>
      </c>
      <c r="F309" t="s">
        <v>1695</v>
      </c>
      <c r="G309" t="s">
        <v>1988</v>
      </c>
      <c r="H309" t="s">
        <v>1677</v>
      </c>
      <c r="I309" t="s">
        <v>1678</v>
      </c>
      <c r="K309">
        <v>170.09</v>
      </c>
    </row>
    <row r="310" spans="3:11" hidden="1" x14ac:dyDescent="0.25">
      <c r="C310">
        <v>44080</v>
      </c>
      <c r="D310">
        <f>IFERROR(VLOOKUP(C310,Sheet10!$B:$I,8,FALSE),0)</f>
        <v>2264</v>
      </c>
      <c r="E310" t="s">
        <v>1692</v>
      </c>
      <c r="F310" t="s">
        <v>1695</v>
      </c>
      <c r="G310" t="s">
        <v>1989</v>
      </c>
      <c r="H310" t="s">
        <v>1677</v>
      </c>
      <c r="I310" t="s">
        <v>1678</v>
      </c>
      <c r="K310" s="9">
        <v>2383.96</v>
      </c>
    </row>
    <row r="311" spans="3:11" hidden="1" x14ac:dyDescent="0.25">
      <c r="C311">
        <v>43885</v>
      </c>
      <c r="D311">
        <f>IFERROR(VLOOKUP(C311,Sheet10!$B:$I,8,FALSE),0)</f>
        <v>15897</v>
      </c>
      <c r="E311" t="s">
        <v>1674</v>
      </c>
      <c r="F311" t="s">
        <v>1679</v>
      </c>
      <c r="G311" t="s">
        <v>1879</v>
      </c>
      <c r="H311" t="s">
        <v>1677</v>
      </c>
      <c r="I311" t="s">
        <v>1678</v>
      </c>
      <c r="K311">
        <v>440.75</v>
      </c>
    </row>
    <row r="312" spans="3:11" hidden="1" x14ac:dyDescent="0.25">
      <c r="C312">
        <v>43889</v>
      </c>
      <c r="D312">
        <f>IFERROR(VLOOKUP(C312,Sheet10!$B:$I,8,FALSE),0)</f>
        <v>15899</v>
      </c>
      <c r="E312" t="s">
        <v>1674</v>
      </c>
      <c r="F312" t="s">
        <v>1679</v>
      </c>
      <c r="G312" t="s">
        <v>1851</v>
      </c>
      <c r="H312" t="s">
        <v>1677</v>
      </c>
      <c r="I312" t="s">
        <v>1678</v>
      </c>
      <c r="K312">
        <v>432.05</v>
      </c>
    </row>
    <row r="313" spans="3:11" hidden="1" x14ac:dyDescent="0.25">
      <c r="C313">
        <v>43893</v>
      </c>
      <c r="D313">
        <f>IFERROR(VLOOKUP(C313,Sheet10!$B:$I,8,FALSE),0)</f>
        <v>15901</v>
      </c>
      <c r="E313" t="s">
        <v>1674</v>
      </c>
      <c r="F313" t="s">
        <v>1679</v>
      </c>
      <c r="G313" t="s">
        <v>1990</v>
      </c>
      <c r="H313" t="s">
        <v>1677</v>
      </c>
      <c r="I313" t="s">
        <v>1678</v>
      </c>
      <c r="K313">
        <v>78.12</v>
      </c>
    </row>
    <row r="314" spans="3:11" hidden="1" x14ac:dyDescent="0.25">
      <c r="C314">
        <v>43897</v>
      </c>
      <c r="D314">
        <f>IFERROR(VLOOKUP(C314,Sheet10!$B:$I,8,FALSE),0)</f>
        <v>15903</v>
      </c>
      <c r="E314" t="s">
        <v>1674</v>
      </c>
      <c r="F314" t="s">
        <v>1679</v>
      </c>
      <c r="G314" t="s">
        <v>1991</v>
      </c>
      <c r="H314" t="s">
        <v>1677</v>
      </c>
      <c r="I314" t="s">
        <v>1678</v>
      </c>
      <c r="K314" s="9">
        <v>1468.07</v>
      </c>
    </row>
    <row r="315" spans="3:11" hidden="1" x14ac:dyDescent="0.25">
      <c r="C315">
        <v>43899</v>
      </c>
      <c r="D315">
        <f>IFERROR(VLOOKUP(C315,Sheet10!$B:$I,8,FALSE),0)</f>
        <v>15904</v>
      </c>
      <c r="E315" t="s">
        <v>1674</v>
      </c>
      <c r="F315" t="s">
        <v>1679</v>
      </c>
      <c r="G315" t="s">
        <v>1992</v>
      </c>
      <c r="H315" t="s">
        <v>1677</v>
      </c>
      <c r="I315" t="s">
        <v>1678</v>
      </c>
      <c r="K315" s="9">
        <v>3246.33</v>
      </c>
    </row>
    <row r="316" spans="3:11" hidden="1" x14ac:dyDescent="0.25">
      <c r="C316">
        <v>43901</v>
      </c>
      <c r="D316">
        <f>IFERROR(VLOOKUP(C316,Sheet10!$B:$I,8,FALSE),0)</f>
        <v>15905</v>
      </c>
      <c r="E316" t="s">
        <v>1674</v>
      </c>
      <c r="F316" t="s">
        <v>1893</v>
      </c>
      <c r="G316" t="s">
        <v>1993</v>
      </c>
      <c r="H316" t="s">
        <v>1677</v>
      </c>
      <c r="I316" t="s">
        <v>1678</v>
      </c>
      <c r="K316">
        <v>109.34</v>
      </c>
    </row>
    <row r="317" spans="3:11" hidden="1" x14ac:dyDescent="0.25">
      <c r="C317">
        <v>43903</v>
      </c>
      <c r="D317">
        <f>IFERROR(VLOOKUP(C317,Sheet10!$B:$I,8,FALSE),0)</f>
        <v>15907</v>
      </c>
      <c r="E317" t="s">
        <v>1674</v>
      </c>
      <c r="F317" t="s">
        <v>1679</v>
      </c>
      <c r="G317" t="s">
        <v>1994</v>
      </c>
      <c r="H317" t="s">
        <v>1677</v>
      </c>
      <c r="I317" t="s">
        <v>1678</v>
      </c>
      <c r="K317" s="9">
        <v>16250.66</v>
      </c>
    </row>
    <row r="318" spans="3:11" hidden="1" x14ac:dyDescent="0.25">
      <c r="C318">
        <v>43907</v>
      </c>
      <c r="D318">
        <f>IFERROR(VLOOKUP(C318,Sheet10!$B:$I,8,FALSE),0)</f>
        <v>15909</v>
      </c>
      <c r="E318" t="s">
        <v>1674</v>
      </c>
      <c r="F318" t="s">
        <v>1683</v>
      </c>
      <c r="G318" t="s">
        <v>1995</v>
      </c>
      <c r="H318" t="s">
        <v>1677</v>
      </c>
      <c r="I318" t="s">
        <v>1678</v>
      </c>
      <c r="K318">
        <v>47.99</v>
      </c>
    </row>
    <row r="319" spans="3:11" hidden="1" x14ac:dyDescent="0.25">
      <c r="C319">
        <v>43922</v>
      </c>
      <c r="D319">
        <f>IFERROR(VLOOKUP(C319,Sheet10!$B:$I,8,FALSE),0)</f>
        <v>15914</v>
      </c>
      <c r="E319" t="s">
        <v>1674</v>
      </c>
      <c r="F319" t="s">
        <v>1881</v>
      </c>
      <c r="G319" t="s">
        <v>1996</v>
      </c>
      <c r="H319" t="s">
        <v>1677</v>
      </c>
      <c r="I319" t="s">
        <v>1678</v>
      </c>
      <c r="K319" s="9">
        <v>1129.02</v>
      </c>
    </row>
    <row r="320" spans="3:11" hidden="1" x14ac:dyDescent="0.25">
      <c r="C320">
        <v>43923</v>
      </c>
      <c r="D320">
        <f>IFERROR(VLOOKUP(C320,Sheet10!$B:$I,8,FALSE),0)</f>
        <v>15915</v>
      </c>
      <c r="E320" t="s">
        <v>1674</v>
      </c>
      <c r="F320" t="s">
        <v>1881</v>
      </c>
      <c r="G320" t="s">
        <v>1997</v>
      </c>
      <c r="H320" t="s">
        <v>1677</v>
      </c>
      <c r="I320" t="s">
        <v>1678</v>
      </c>
      <c r="K320" s="9">
        <v>6946.47</v>
      </c>
    </row>
    <row r="321" spans="3:11" hidden="1" x14ac:dyDescent="0.25">
      <c r="C321">
        <v>43924</v>
      </c>
      <c r="D321">
        <f>IFERROR(VLOOKUP(C321,Sheet10!$B:$I,8,FALSE),0)</f>
        <v>339</v>
      </c>
      <c r="E321" t="s">
        <v>1763</v>
      </c>
      <c r="F321" t="s">
        <v>1764</v>
      </c>
      <c r="G321" t="s">
        <v>1998</v>
      </c>
      <c r="H321" t="s">
        <v>1677</v>
      </c>
      <c r="I321" t="s">
        <v>1678</v>
      </c>
      <c r="K321">
        <v>-873.24</v>
      </c>
    </row>
    <row r="322" spans="3:11" hidden="1" x14ac:dyDescent="0.25">
      <c r="C322">
        <v>43932</v>
      </c>
      <c r="D322">
        <f>IFERROR(VLOOKUP(C322,Sheet10!$B:$I,8,FALSE),0)</f>
        <v>15919</v>
      </c>
      <c r="E322" t="s">
        <v>1674</v>
      </c>
      <c r="F322" t="s">
        <v>1679</v>
      </c>
      <c r="G322" t="s">
        <v>1999</v>
      </c>
      <c r="H322" t="s">
        <v>1677</v>
      </c>
      <c r="I322" t="s">
        <v>1678</v>
      </c>
      <c r="K322" s="9">
        <v>5306.34</v>
      </c>
    </row>
    <row r="323" spans="3:11" hidden="1" x14ac:dyDescent="0.25">
      <c r="C323">
        <v>43934</v>
      </c>
      <c r="D323">
        <f>IFERROR(VLOOKUP(C323,Sheet10!$B:$I,8,FALSE),0)</f>
        <v>15920</v>
      </c>
      <c r="E323" t="s">
        <v>1674</v>
      </c>
      <c r="F323" t="s">
        <v>1679</v>
      </c>
      <c r="G323" t="s">
        <v>2000</v>
      </c>
      <c r="H323" t="s">
        <v>1677</v>
      </c>
      <c r="I323" t="s">
        <v>1678</v>
      </c>
      <c r="K323" s="9">
        <v>23641.24</v>
      </c>
    </row>
    <row r="324" spans="3:11" hidden="1" x14ac:dyDescent="0.25">
      <c r="C324">
        <v>43946</v>
      </c>
      <c r="D324">
        <f>IFERROR(VLOOKUP(C324,Sheet10!$B:$I,8,FALSE),0)</f>
        <v>15923</v>
      </c>
      <c r="E324" t="s">
        <v>1674</v>
      </c>
      <c r="F324" t="s">
        <v>1841</v>
      </c>
      <c r="G324" t="s">
        <v>2001</v>
      </c>
      <c r="H324" t="s">
        <v>1677</v>
      </c>
      <c r="I324" t="s">
        <v>1678</v>
      </c>
      <c r="K324" s="9">
        <v>4105.1099999999997</v>
      </c>
    </row>
    <row r="325" spans="3:11" hidden="1" x14ac:dyDescent="0.25">
      <c r="C325">
        <v>43948</v>
      </c>
      <c r="D325">
        <f>IFERROR(VLOOKUP(C325,Sheet10!$B:$I,8,FALSE),0)</f>
        <v>15924</v>
      </c>
      <c r="E325" t="s">
        <v>1674</v>
      </c>
      <c r="F325" t="s">
        <v>1679</v>
      </c>
      <c r="G325" t="s">
        <v>2002</v>
      </c>
      <c r="H325" t="s">
        <v>1677</v>
      </c>
      <c r="I325" t="s">
        <v>1678</v>
      </c>
      <c r="K325">
        <v>171.29</v>
      </c>
    </row>
    <row r="326" spans="3:11" hidden="1" x14ac:dyDescent="0.25">
      <c r="C326">
        <v>43952</v>
      </c>
      <c r="D326">
        <f>IFERROR(VLOOKUP(C326,Sheet10!$B:$I,8,FALSE),0)</f>
        <v>15926</v>
      </c>
      <c r="E326" t="s">
        <v>1674</v>
      </c>
      <c r="F326" t="s">
        <v>1679</v>
      </c>
      <c r="G326" t="s">
        <v>2003</v>
      </c>
      <c r="H326" t="s">
        <v>1677</v>
      </c>
      <c r="I326" t="s">
        <v>1678</v>
      </c>
      <c r="K326" s="9">
        <v>18012.78</v>
      </c>
    </row>
    <row r="327" spans="3:11" hidden="1" x14ac:dyDescent="0.25">
      <c r="C327">
        <v>43954</v>
      </c>
      <c r="D327">
        <f>IFERROR(VLOOKUP(C327,Sheet10!$B:$I,8,FALSE),0)</f>
        <v>15927</v>
      </c>
      <c r="E327" t="s">
        <v>1674</v>
      </c>
      <c r="F327" t="s">
        <v>1937</v>
      </c>
      <c r="G327" t="s">
        <v>2004</v>
      </c>
      <c r="H327" t="s">
        <v>1677</v>
      </c>
      <c r="I327" t="s">
        <v>1678</v>
      </c>
      <c r="K327">
        <v>868.31</v>
      </c>
    </row>
    <row r="328" spans="3:11" hidden="1" x14ac:dyDescent="0.25">
      <c r="C328">
        <v>43956</v>
      </c>
      <c r="D328">
        <f>IFERROR(VLOOKUP(C328,Sheet10!$B:$I,8,FALSE),0)</f>
        <v>15928</v>
      </c>
      <c r="E328" t="s">
        <v>1674</v>
      </c>
      <c r="F328" t="s">
        <v>1679</v>
      </c>
      <c r="G328" t="s">
        <v>2005</v>
      </c>
      <c r="H328" t="s">
        <v>1677</v>
      </c>
      <c r="I328" t="s">
        <v>1678</v>
      </c>
      <c r="K328" s="9">
        <v>2512.2399999999998</v>
      </c>
    </row>
    <row r="329" spans="3:11" hidden="1" x14ac:dyDescent="0.25">
      <c r="C329">
        <v>44242</v>
      </c>
      <c r="D329">
        <f>IFERROR(VLOOKUP(C329,Sheet10!$B:$I,8,FALSE),0)</f>
        <v>2286</v>
      </c>
      <c r="E329" t="s">
        <v>1692</v>
      </c>
      <c r="F329" t="s">
        <v>1695</v>
      </c>
      <c r="G329" t="s">
        <v>2006</v>
      </c>
      <c r="H329" t="s">
        <v>1677</v>
      </c>
      <c r="I329" t="s">
        <v>1678</v>
      </c>
      <c r="K329" s="9">
        <v>8380.1</v>
      </c>
    </row>
    <row r="330" spans="3:11" hidden="1" x14ac:dyDescent="0.25">
      <c r="C330">
        <v>44243</v>
      </c>
      <c r="D330">
        <f>IFERROR(VLOOKUP(C330,Sheet10!$B:$I,8,FALSE),0)</f>
        <v>16021</v>
      </c>
      <c r="E330" t="s">
        <v>1674</v>
      </c>
      <c r="F330" t="s">
        <v>1679</v>
      </c>
      <c r="G330" t="s">
        <v>1758</v>
      </c>
      <c r="H330" t="s">
        <v>1677</v>
      </c>
      <c r="I330" t="s">
        <v>1678</v>
      </c>
      <c r="K330" s="9">
        <v>1685.71</v>
      </c>
    </row>
    <row r="331" spans="3:11" hidden="1" x14ac:dyDescent="0.25">
      <c r="C331">
        <v>43740</v>
      </c>
      <c r="D331">
        <f>IFERROR(VLOOKUP(C331,Sheet10!$B:$I,8,FALSE),0)</f>
        <v>2213</v>
      </c>
      <c r="E331" t="s">
        <v>1692</v>
      </c>
      <c r="F331" t="s">
        <v>1695</v>
      </c>
      <c r="G331" t="s">
        <v>2007</v>
      </c>
      <c r="H331" t="s">
        <v>1677</v>
      </c>
      <c r="I331" t="s">
        <v>1678</v>
      </c>
      <c r="K331" s="9">
        <v>1854.52</v>
      </c>
    </row>
    <row r="332" spans="3:11" hidden="1" x14ac:dyDescent="0.25">
      <c r="C332">
        <v>43745</v>
      </c>
      <c r="D332">
        <f>IFERROR(VLOOKUP(C332,Sheet10!$B:$I,8,FALSE),0)</f>
        <v>2214</v>
      </c>
      <c r="E332" t="s">
        <v>1692</v>
      </c>
      <c r="F332" t="s">
        <v>1695</v>
      </c>
      <c r="G332" t="s">
        <v>2008</v>
      </c>
      <c r="H332" t="s">
        <v>1677</v>
      </c>
      <c r="I332" t="s">
        <v>1678</v>
      </c>
      <c r="K332" s="9">
        <v>10334.129999999999</v>
      </c>
    </row>
    <row r="333" spans="3:11" hidden="1" x14ac:dyDescent="0.25">
      <c r="C333">
        <v>43746</v>
      </c>
      <c r="D333">
        <f>IFERROR(VLOOKUP(C333,Sheet10!$B:$I,8,FALSE),0)</f>
        <v>2215</v>
      </c>
      <c r="E333" t="s">
        <v>1692</v>
      </c>
      <c r="F333" t="s">
        <v>1729</v>
      </c>
      <c r="G333" t="s">
        <v>1925</v>
      </c>
      <c r="H333" t="s">
        <v>1677</v>
      </c>
      <c r="I333" t="s">
        <v>1678</v>
      </c>
      <c r="K333" s="9">
        <v>18295.89</v>
      </c>
    </row>
    <row r="334" spans="3:11" hidden="1" x14ac:dyDescent="0.25">
      <c r="C334">
        <v>43747</v>
      </c>
      <c r="D334">
        <f>IFERROR(VLOOKUP(C334,Sheet10!$B:$I,8,FALSE),0)</f>
        <v>15854</v>
      </c>
      <c r="E334" t="s">
        <v>1674</v>
      </c>
      <c r="F334" t="s">
        <v>1679</v>
      </c>
      <c r="G334" t="s">
        <v>2009</v>
      </c>
      <c r="H334" t="s">
        <v>1677</v>
      </c>
      <c r="I334" t="s">
        <v>1678</v>
      </c>
      <c r="K334" s="9">
        <v>1226.79</v>
      </c>
    </row>
    <row r="335" spans="3:11" hidden="1" x14ac:dyDescent="0.25">
      <c r="C335">
        <v>43751</v>
      </c>
      <c r="D335">
        <f>IFERROR(VLOOKUP(C335,Sheet10!$B:$I,8,FALSE),0)</f>
        <v>2216</v>
      </c>
      <c r="E335" t="s">
        <v>1692</v>
      </c>
      <c r="F335" t="s">
        <v>1695</v>
      </c>
      <c r="G335" t="s">
        <v>2006</v>
      </c>
      <c r="H335" t="s">
        <v>1677</v>
      </c>
      <c r="I335" t="s">
        <v>1678</v>
      </c>
      <c r="K335" s="9">
        <v>8380.1</v>
      </c>
    </row>
    <row r="336" spans="3:11" hidden="1" x14ac:dyDescent="0.25">
      <c r="C336">
        <v>43752</v>
      </c>
      <c r="D336">
        <f>IFERROR(VLOOKUP(C336,Sheet10!$B:$I,8,FALSE),0)</f>
        <v>2217</v>
      </c>
      <c r="E336" t="s">
        <v>1692</v>
      </c>
      <c r="F336" t="s">
        <v>2010</v>
      </c>
      <c r="G336" t="s">
        <v>2011</v>
      </c>
      <c r="H336" t="s">
        <v>1677</v>
      </c>
      <c r="I336" t="s">
        <v>1678</v>
      </c>
      <c r="K336" s="9">
        <v>7866.2</v>
      </c>
    </row>
    <row r="337" spans="3:11" hidden="1" x14ac:dyDescent="0.25">
      <c r="C337">
        <v>43753</v>
      </c>
      <c r="D337">
        <f>IFERROR(VLOOKUP(C337,Sheet10!$B:$I,8,FALSE),0)</f>
        <v>2218</v>
      </c>
      <c r="E337" t="s">
        <v>1692</v>
      </c>
      <c r="F337" t="s">
        <v>2012</v>
      </c>
      <c r="G337" t="s">
        <v>2013</v>
      </c>
      <c r="H337" t="s">
        <v>1677</v>
      </c>
      <c r="I337" t="s">
        <v>1678</v>
      </c>
      <c r="K337" s="9">
        <v>22589.73</v>
      </c>
    </row>
    <row r="338" spans="3:11" hidden="1" x14ac:dyDescent="0.25">
      <c r="C338">
        <v>43754</v>
      </c>
      <c r="D338">
        <f>IFERROR(VLOOKUP(C338,Sheet10!$B:$I,8,FALSE),0)</f>
        <v>15856</v>
      </c>
      <c r="E338" t="s">
        <v>1674</v>
      </c>
      <c r="F338" t="s">
        <v>1679</v>
      </c>
      <c r="G338" t="s">
        <v>2014</v>
      </c>
      <c r="H338" t="s">
        <v>1677</v>
      </c>
      <c r="I338" t="s">
        <v>1678</v>
      </c>
      <c r="K338" s="9">
        <v>6417.54</v>
      </c>
    </row>
    <row r="339" spans="3:11" hidden="1" x14ac:dyDescent="0.25">
      <c r="C339">
        <v>43756</v>
      </c>
      <c r="D339">
        <f>IFERROR(VLOOKUP(C339,Sheet10!$B:$I,8,FALSE),0)</f>
        <v>2219</v>
      </c>
      <c r="E339" t="s">
        <v>1692</v>
      </c>
      <c r="F339" t="s">
        <v>1695</v>
      </c>
      <c r="G339" t="s">
        <v>2015</v>
      </c>
      <c r="H339" t="s">
        <v>1677</v>
      </c>
      <c r="I339" t="s">
        <v>1678</v>
      </c>
      <c r="K339" s="9">
        <v>2641.83</v>
      </c>
    </row>
    <row r="340" spans="3:11" hidden="1" x14ac:dyDescent="0.25">
      <c r="C340">
        <v>43759</v>
      </c>
      <c r="D340">
        <f>IFERROR(VLOOKUP(C340,Sheet10!$B:$I,8,FALSE),0)</f>
        <v>15858</v>
      </c>
      <c r="E340" t="s">
        <v>1674</v>
      </c>
      <c r="F340" t="s">
        <v>1679</v>
      </c>
      <c r="G340" t="s">
        <v>2016</v>
      </c>
      <c r="H340" t="s">
        <v>1677</v>
      </c>
      <c r="I340" t="s">
        <v>1678</v>
      </c>
      <c r="K340" s="9">
        <v>2624.88</v>
      </c>
    </row>
    <row r="341" spans="3:11" hidden="1" x14ac:dyDescent="0.25">
      <c r="C341">
        <v>43761</v>
      </c>
      <c r="D341">
        <f>IFERROR(VLOOKUP(C341,Sheet10!$B:$I,8,FALSE),0)</f>
        <v>2220</v>
      </c>
      <c r="E341" t="s">
        <v>1692</v>
      </c>
      <c r="F341" t="s">
        <v>1695</v>
      </c>
      <c r="G341" t="s">
        <v>2017</v>
      </c>
      <c r="H341" t="s">
        <v>1677</v>
      </c>
      <c r="I341" t="s">
        <v>1678</v>
      </c>
      <c r="K341" s="9">
        <v>28055.07</v>
      </c>
    </row>
    <row r="342" spans="3:11" hidden="1" x14ac:dyDescent="0.25">
      <c r="C342">
        <v>43764</v>
      </c>
      <c r="D342">
        <f>IFERROR(VLOOKUP(C342,Sheet10!$B:$I,8,FALSE),0)</f>
        <v>15860</v>
      </c>
      <c r="E342" t="s">
        <v>1674</v>
      </c>
      <c r="F342" t="s">
        <v>1767</v>
      </c>
      <c r="G342" t="s">
        <v>2018</v>
      </c>
      <c r="H342" t="s">
        <v>1677</v>
      </c>
      <c r="I342" t="s">
        <v>1678</v>
      </c>
      <c r="K342" s="9">
        <v>6527.68</v>
      </c>
    </row>
    <row r="343" spans="3:11" hidden="1" x14ac:dyDescent="0.25">
      <c r="C343">
        <v>43765</v>
      </c>
      <c r="D343">
        <f>IFERROR(VLOOKUP(C343,Sheet10!$B:$I,8,FALSE),0)</f>
        <v>2221</v>
      </c>
      <c r="E343" t="s">
        <v>1692</v>
      </c>
      <c r="F343" t="s">
        <v>1729</v>
      </c>
      <c r="G343" t="s">
        <v>2019</v>
      </c>
      <c r="H343" t="s">
        <v>1677</v>
      </c>
      <c r="I343" t="s">
        <v>1678</v>
      </c>
      <c r="K343" s="9">
        <v>82331.5</v>
      </c>
    </row>
    <row r="344" spans="3:11" hidden="1" x14ac:dyDescent="0.25">
      <c r="C344">
        <v>43766</v>
      </c>
      <c r="D344">
        <f>IFERROR(VLOOKUP(C344,Sheet10!$B:$I,8,FALSE),0)</f>
        <v>2222</v>
      </c>
      <c r="E344" t="s">
        <v>1692</v>
      </c>
      <c r="F344" t="s">
        <v>1695</v>
      </c>
      <c r="G344" t="s">
        <v>2020</v>
      </c>
      <c r="H344" t="s">
        <v>1677</v>
      </c>
      <c r="I344" t="s">
        <v>1678</v>
      </c>
      <c r="K344" s="9">
        <v>3523.82</v>
      </c>
    </row>
    <row r="345" spans="3:11" hidden="1" x14ac:dyDescent="0.25">
      <c r="C345">
        <v>43767</v>
      </c>
      <c r="D345">
        <f>IFERROR(VLOOKUP(C345,Sheet10!$B:$I,8,FALSE),0)</f>
        <v>15861</v>
      </c>
      <c r="E345" t="s">
        <v>1674</v>
      </c>
      <c r="F345" t="s">
        <v>1867</v>
      </c>
      <c r="G345" t="s">
        <v>2021</v>
      </c>
      <c r="H345" t="s">
        <v>1677</v>
      </c>
      <c r="I345" t="s">
        <v>1678</v>
      </c>
      <c r="K345">
        <v>734.03</v>
      </c>
    </row>
    <row r="346" spans="3:11" hidden="1" x14ac:dyDescent="0.25">
      <c r="C346">
        <v>43769</v>
      </c>
      <c r="D346">
        <f>IFERROR(VLOOKUP(C346,Sheet10!$B:$I,8,FALSE),0)</f>
        <v>2223</v>
      </c>
      <c r="E346" t="s">
        <v>1692</v>
      </c>
      <c r="F346" t="s">
        <v>2012</v>
      </c>
      <c r="G346" t="s">
        <v>1925</v>
      </c>
      <c r="H346" t="s">
        <v>1677</v>
      </c>
      <c r="I346" t="s">
        <v>1678</v>
      </c>
      <c r="K346" s="9">
        <v>18295.89</v>
      </c>
    </row>
    <row r="347" spans="3:11" hidden="1" x14ac:dyDescent="0.25">
      <c r="C347">
        <v>43770</v>
      </c>
      <c r="D347">
        <f>IFERROR(VLOOKUP(C347,Sheet10!$B:$I,8,FALSE),0)</f>
        <v>2224</v>
      </c>
      <c r="E347" t="s">
        <v>1692</v>
      </c>
      <c r="F347" t="s">
        <v>1983</v>
      </c>
      <c r="G347" t="s">
        <v>1947</v>
      </c>
      <c r="H347" t="s">
        <v>1677</v>
      </c>
      <c r="I347" t="s">
        <v>1678</v>
      </c>
      <c r="K347" s="9">
        <v>10937.5</v>
      </c>
    </row>
    <row r="348" spans="3:11" hidden="1" x14ac:dyDescent="0.25">
      <c r="C348">
        <v>43773</v>
      </c>
      <c r="D348">
        <f>IFERROR(VLOOKUP(C348,Sheet10!$B:$I,8,FALSE),0)</f>
        <v>2225</v>
      </c>
      <c r="E348" t="s">
        <v>1692</v>
      </c>
      <c r="F348" t="s">
        <v>1983</v>
      </c>
      <c r="G348" t="s">
        <v>2022</v>
      </c>
      <c r="H348" t="s">
        <v>1677</v>
      </c>
      <c r="I348" t="s">
        <v>1678</v>
      </c>
      <c r="K348" s="9">
        <v>5468.75</v>
      </c>
    </row>
    <row r="349" spans="3:11" hidden="1" x14ac:dyDescent="0.25">
      <c r="C349">
        <v>43774</v>
      </c>
      <c r="D349">
        <f>IFERROR(VLOOKUP(C349,Sheet10!$B:$I,8,FALSE),0)</f>
        <v>2226</v>
      </c>
      <c r="E349" t="s">
        <v>1692</v>
      </c>
      <c r="F349" t="s">
        <v>2023</v>
      </c>
      <c r="G349" t="s">
        <v>2024</v>
      </c>
      <c r="H349" t="s">
        <v>1677</v>
      </c>
      <c r="I349" t="s">
        <v>1678</v>
      </c>
      <c r="K349" s="9">
        <v>23483.01</v>
      </c>
    </row>
    <row r="350" spans="3:11" hidden="1" x14ac:dyDescent="0.25">
      <c r="C350">
        <v>43778</v>
      </c>
      <c r="D350">
        <f>IFERROR(VLOOKUP(C350,Sheet10!$B:$I,8,FALSE),0)</f>
        <v>2227</v>
      </c>
      <c r="E350" t="s">
        <v>1692</v>
      </c>
      <c r="F350" t="s">
        <v>1695</v>
      </c>
      <c r="G350" t="s">
        <v>2025</v>
      </c>
      <c r="H350" t="s">
        <v>1677</v>
      </c>
      <c r="I350" t="s">
        <v>1678</v>
      </c>
      <c r="K350" s="9">
        <v>16387.919999999998</v>
      </c>
    </row>
    <row r="351" spans="3:11" hidden="1" x14ac:dyDescent="0.25">
      <c r="C351">
        <v>43780</v>
      </c>
      <c r="D351">
        <f>IFERROR(VLOOKUP(C351,Sheet10!$B:$I,8,FALSE),0)</f>
        <v>15864</v>
      </c>
      <c r="E351" t="s">
        <v>1674</v>
      </c>
      <c r="F351" t="s">
        <v>1679</v>
      </c>
      <c r="G351" t="s">
        <v>2026</v>
      </c>
      <c r="H351" t="s">
        <v>1677</v>
      </c>
      <c r="I351" t="s">
        <v>1678</v>
      </c>
      <c r="K351">
        <v>641.75</v>
      </c>
    </row>
    <row r="352" spans="3:11" hidden="1" x14ac:dyDescent="0.25">
      <c r="C352">
        <v>43782</v>
      </c>
      <c r="D352">
        <f>IFERROR(VLOOKUP(C352,Sheet10!$B:$I,8,FALSE),0)</f>
        <v>2228</v>
      </c>
      <c r="E352" t="s">
        <v>1692</v>
      </c>
      <c r="F352" t="s">
        <v>1695</v>
      </c>
      <c r="G352" t="s">
        <v>2027</v>
      </c>
      <c r="H352" t="s">
        <v>1677</v>
      </c>
      <c r="I352" t="s">
        <v>1678</v>
      </c>
      <c r="K352" s="9">
        <v>3995.26</v>
      </c>
    </row>
    <row r="353" spans="3:11" hidden="1" x14ac:dyDescent="0.25">
      <c r="C353">
        <v>43783</v>
      </c>
      <c r="D353">
        <f>IFERROR(VLOOKUP(C353,Sheet10!$B:$I,8,FALSE),0)</f>
        <v>2229</v>
      </c>
      <c r="E353" t="s">
        <v>1692</v>
      </c>
      <c r="F353" t="s">
        <v>1695</v>
      </c>
      <c r="G353" t="s">
        <v>2028</v>
      </c>
      <c r="H353" t="s">
        <v>1677</v>
      </c>
      <c r="I353" t="s">
        <v>1678</v>
      </c>
      <c r="K353" s="9">
        <v>11706.81</v>
      </c>
    </row>
    <row r="354" spans="3:11" hidden="1" x14ac:dyDescent="0.25">
      <c r="C354">
        <v>43842</v>
      </c>
      <c r="D354">
        <f>IFERROR(VLOOKUP(C354,Sheet10!$B:$I,8,FALSE),0)</f>
        <v>2252</v>
      </c>
      <c r="E354" t="s">
        <v>1692</v>
      </c>
      <c r="F354" t="s">
        <v>1695</v>
      </c>
      <c r="G354" t="s">
        <v>2029</v>
      </c>
      <c r="H354" t="s">
        <v>1677</v>
      </c>
      <c r="I354" t="s">
        <v>1678</v>
      </c>
      <c r="K354" s="9">
        <v>5289.67</v>
      </c>
    </row>
    <row r="355" spans="3:11" hidden="1" x14ac:dyDescent="0.25">
      <c r="C355">
        <v>43843</v>
      </c>
      <c r="D355">
        <f>IFERROR(VLOOKUP(C355,Sheet10!$B:$I,8,FALSE),0)</f>
        <v>2253</v>
      </c>
      <c r="E355" t="s">
        <v>1692</v>
      </c>
      <c r="F355" t="s">
        <v>1715</v>
      </c>
      <c r="G355" t="s">
        <v>2030</v>
      </c>
      <c r="H355" t="s">
        <v>1677</v>
      </c>
      <c r="I355" t="s">
        <v>1678</v>
      </c>
      <c r="K355" s="9">
        <v>41482.82</v>
      </c>
    </row>
    <row r="356" spans="3:11" hidden="1" x14ac:dyDescent="0.25">
      <c r="C356">
        <v>43844</v>
      </c>
      <c r="D356">
        <f>IFERROR(VLOOKUP(C356,Sheet10!$B:$I,8,FALSE),0)</f>
        <v>2254</v>
      </c>
      <c r="E356" t="s">
        <v>1692</v>
      </c>
      <c r="F356" t="s">
        <v>1695</v>
      </c>
      <c r="G356" t="s">
        <v>2031</v>
      </c>
      <c r="H356" t="s">
        <v>1677</v>
      </c>
      <c r="I356" t="s">
        <v>1678</v>
      </c>
      <c r="K356" s="9">
        <v>4087.23</v>
      </c>
    </row>
    <row r="357" spans="3:11" hidden="1" x14ac:dyDescent="0.25">
      <c r="C357">
        <v>43847</v>
      </c>
      <c r="D357">
        <f>IFERROR(VLOOKUP(C357,Sheet10!$B:$I,8,FALSE),0)</f>
        <v>15881</v>
      </c>
      <c r="E357" t="s">
        <v>1674</v>
      </c>
      <c r="F357" t="s">
        <v>1679</v>
      </c>
      <c r="G357" t="s">
        <v>2032</v>
      </c>
      <c r="H357" t="s">
        <v>1677</v>
      </c>
      <c r="I357" t="s">
        <v>1678</v>
      </c>
      <c r="K357">
        <v>453.13</v>
      </c>
    </row>
    <row r="358" spans="3:11" hidden="1" x14ac:dyDescent="0.25">
      <c r="C358">
        <v>43849</v>
      </c>
      <c r="D358">
        <f>IFERROR(VLOOKUP(C358,Sheet10!$B:$I,8,FALSE),0)</f>
        <v>2255</v>
      </c>
      <c r="E358" t="s">
        <v>1692</v>
      </c>
      <c r="F358" t="s">
        <v>1695</v>
      </c>
      <c r="G358" t="s">
        <v>2033</v>
      </c>
      <c r="H358" t="s">
        <v>1677</v>
      </c>
      <c r="I358" t="s">
        <v>1678</v>
      </c>
      <c r="K358" s="9">
        <v>3101.89</v>
      </c>
    </row>
    <row r="359" spans="3:11" hidden="1" x14ac:dyDescent="0.25">
      <c r="C359">
        <v>43850</v>
      </c>
      <c r="D359">
        <f>IFERROR(VLOOKUP(C359,Sheet10!$B:$I,8,FALSE),0)</f>
        <v>15882</v>
      </c>
      <c r="E359" t="s">
        <v>1674</v>
      </c>
      <c r="F359" t="s">
        <v>1767</v>
      </c>
      <c r="G359" t="s">
        <v>2034</v>
      </c>
      <c r="H359" t="s">
        <v>1677</v>
      </c>
      <c r="I359" t="s">
        <v>1678</v>
      </c>
      <c r="K359" s="9">
        <v>10200.219999999999</v>
      </c>
    </row>
    <row r="360" spans="3:11" hidden="1" x14ac:dyDescent="0.25">
      <c r="C360">
        <v>43852</v>
      </c>
      <c r="D360">
        <f>IFERROR(VLOOKUP(C360,Sheet10!$B:$I,8,FALSE),0)</f>
        <v>2257</v>
      </c>
      <c r="E360" t="s">
        <v>1692</v>
      </c>
      <c r="F360" t="s">
        <v>1734</v>
      </c>
      <c r="G360" t="s">
        <v>2035</v>
      </c>
      <c r="H360" t="s">
        <v>1677</v>
      </c>
      <c r="I360" t="s">
        <v>1678</v>
      </c>
      <c r="K360" s="9">
        <v>97724.03</v>
      </c>
    </row>
    <row r="361" spans="3:11" hidden="1" x14ac:dyDescent="0.25">
      <c r="C361">
        <v>43854</v>
      </c>
      <c r="D361">
        <f>IFERROR(VLOOKUP(C361,Sheet10!$B:$I,8,FALSE),0)</f>
        <v>15883</v>
      </c>
      <c r="E361" t="s">
        <v>1674</v>
      </c>
      <c r="F361" t="s">
        <v>1679</v>
      </c>
      <c r="G361" t="s">
        <v>1806</v>
      </c>
      <c r="H361" t="s">
        <v>1677</v>
      </c>
      <c r="I361" t="s">
        <v>1678</v>
      </c>
      <c r="K361">
        <v>610.92999999999995</v>
      </c>
    </row>
    <row r="362" spans="3:11" hidden="1" x14ac:dyDescent="0.25">
      <c r="C362">
        <v>43857</v>
      </c>
      <c r="D362">
        <f>IFERROR(VLOOKUP(C362,Sheet10!$B:$I,8,FALSE),0)</f>
        <v>15884</v>
      </c>
      <c r="E362" t="s">
        <v>1674</v>
      </c>
      <c r="F362" t="s">
        <v>1679</v>
      </c>
      <c r="G362" t="s">
        <v>2036</v>
      </c>
      <c r="H362" t="s">
        <v>1677</v>
      </c>
      <c r="I362" t="s">
        <v>1678</v>
      </c>
      <c r="K362" s="9">
        <v>3614.96</v>
      </c>
    </row>
    <row r="363" spans="3:11" hidden="1" x14ac:dyDescent="0.25">
      <c r="C363">
        <v>43866</v>
      </c>
      <c r="D363">
        <f>IFERROR(VLOOKUP(C363,Sheet10!$B:$I,8,FALSE),0)</f>
        <v>15888</v>
      </c>
      <c r="E363" t="s">
        <v>1674</v>
      </c>
      <c r="F363" t="s">
        <v>1679</v>
      </c>
      <c r="G363" t="s">
        <v>2037</v>
      </c>
      <c r="H363" t="s">
        <v>1677</v>
      </c>
      <c r="I363" t="s">
        <v>1678</v>
      </c>
      <c r="K363">
        <v>463.22</v>
      </c>
    </row>
    <row r="364" spans="3:11" hidden="1" x14ac:dyDescent="0.25">
      <c r="C364">
        <v>43869</v>
      </c>
      <c r="D364">
        <f>IFERROR(VLOOKUP(C364,Sheet10!$B:$I,8,FALSE),0)</f>
        <v>15889</v>
      </c>
      <c r="E364" t="s">
        <v>1674</v>
      </c>
      <c r="F364" t="s">
        <v>1679</v>
      </c>
      <c r="G364" t="s">
        <v>2026</v>
      </c>
      <c r="H364" t="s">
        <v>1677</v>
      </c>
      <c r="I364" t="s">
        <v>1678</v>
      </c>
      <c r="K364">
        <v>641.75</v>
      </c>
    </row>
    <row r="365" spans="3:11" hidden="1" x14ac:dyDescent="0.25">
      <c r="C365">
        <v>43875</v>
      </c>
      <c r="D365">
        <f>IFERROR(VLOOKUP(C365,Sheet10!$B:$I,8,FALSE),0)</f>
        <v>15892</v>
      </c>
      <c r="E365" t="s">
        <v>1674</v>
      </c>
      <c r="F365" t="s">
        <v>1679</v>
      </c>
      <c r="G365" t="s">
        <v>2038</v>
      </c>
      <c r="H365" t="s">
        <v>1677</v>
      </c>
      <c r="I365" t="s">
        <v>1678</v>
      </c>
      <c r="K365">
        <v>764.04</v>
      </c>
    </row>
    <row r="366" spans="3:11" hidden="1" x14ac:dyDescent="0.25">
      <c r="C366">
        <v>44331</v>
      </c>
      <c r="D366">
        <f>IFERROR(VLOOKUP(C366,Sheet10!$B:$I,8,FALSE),0)</f>
        <v>16054</v>
      </c>
      <c r="E366" t="s">
        <v>1674</v>
      </c>
      <c r="F366" t="s">
        <v>1679</v>
      </c>
      <c r="G366" t="s">
        <v>2039</v>
      </c>
      <c r="H366" t="s">
        <v>1677</v>
      </c>
      <c r="I366" t="s">
        <v>1678</v>
      </c>
      <c r="K366">
        <v>695.25</v>
      </c>
    </row>
    <row r="367" spans="3:11" hidden="1" x14ac:dyDescent="0.25">
      <c r="C367">
        <v>44337</v>
      </c>
      <c r="D367">
        <f>IFERROR(VLOOKUP(C367,Sheet10!$B:$I,8,FALSE),0)</f>
        <v>16057</v>
      </c>
      <c r="E367" t="s">
        <v>1674</v>
      </c>
      <c r="F367" t="s">
        <v>1679</v>
      </c>
      <c r="G367" t="s">
        <v>2040</v>
      </c>
      <c r="H367" t="s">
        <v>1677</v>
      </c>
      <c r="I367" t="s">
        <v>1678</v>
      </c>
      <c r="K367" s="9">
        <v>1493.97</v>
      </c>
    </row>
    <row r="368" spans="3:11" hidden="1" x14ac:dyDescent="0.25">
      <c r="C368">
        <v>44349</v>
      </c>
      <c r="D368">
        <f>IFERROR(VLOOKUP(C368,Sheet10!$B:$I,8,FALSE),0)</f>
        <v>16062</v>
      </c>
      <c r="E368" t="s">
        <v>1674</v>
      </c>
      <c r="F368" t="s">
        <v>1679</v>
      </c>
      <c r="G368" t="s">
        <v>2041</v>
      </c>
      <c r="H368" t="s">
        <v>1677</v>
      </c>
      <c r="I368" t="s">
        <v>1678</v>
      </c>
      <c r="K368" s="9">
        <v>1038.81</v>
      </c>
    </row>
    <row r="369" spans="3:11" hidden="1" x14ac:dyDescent="0.25">
      <c r="C369">
        <v>44167</v>
      </c>
      <c r="D369">
        <f>IFERROR(VLOOKUP(C369,Sheet10!$B:$I,8,FALSE),0)</f>
        <v>15995</v>
      </c>
      <c r="E369" t="s">
        <v>1674</v>
      </c>
      <c r="F369" t="s">
        <v>1679</v>
      </c>
      <c r="G369" t="s">
        <v>1681</v>
      </c>
      <c r="H369" t="s">
        <v>1677</v>
      </c>
      <c r="I369" t="s">
        <v>1678</v>
      </c>
      <c r="K369" s="9">
        <v>1835.09</v>
      </c>
    </row>
    <row r="370" spans="3:11" hidden="1" x14ac:dyDescent="0.25">
      <c r="C370">
        <v>44169</v>
      </c>
      <c r="D370">
        <f>IFERROR(VLOOKUP(C370,Sheet10!$B:$I,8,FALSE),0)</f>
        <v>15996</v>
      </c>
      <c r="E370" t="s">
        <v>1674</v>
      </c>
      <c r="F370" t="s">
        <v>1679</v>
      </c>
      <c r="G370" t="s">
        <v>2042</v>
      </c>
      <c r="H370" t="s">
        <v>1677</v>
      </c>
      <c r="I370" t="s">
        <v>1678</v>
      </c>
      <c r="K370" s="9">
        <v>5226.1400000000003</v>
      </c>
    </row>
    <row r="371" spans="3:11" hidden="1" x14ac:dyDescent="0.25">
      <c r="C371">
        <v>44173</v>
      </c>
      <c r="D371">
        <f>IFERROR(VLOOKUP(C371,Sheet10!$B:$I,8,FALSE),0)</f>
        <v>15998</v>
      </c>
      <c r="E371" t="s">
        <v>1674</v>
      </c>
      <c r="F371" t="s">
        <v>1767</v>
      </c>
      <c r="G371" t="s">
        <v>2043</v>
      </c>
      <c r="H371" t="s">
        <v>1677</v>
      </c>
      <c r="I371" t="s">
        <v>1678</v>
      </c>
      <c r="K371" s="9">
        <v>1728.21</v>
      </c>
    </row>
    <row r="372" spans="3:11" hidden="1" x14ac:dyDescent="0.25">
      <c r="C372">
        <v>44200</v>
      </c>
      <c r="D372">
        <f>IFERROR(VLOOKUP(C372,Sheet10!$B:$I,8,FALSE),0)</f>
        <v>16005</v>
      </c>
      <c r="E372" t="s">
        <v>1674</v>
      </c>
      <c r="F372" t="s">
        <v>1679</v>
      </c>
      <c r="G372" t="s">
        <v>2044</v>
      </c>
      <c r="H372" t="s">
        <v>1677</v>
      </c>
      <c r="I372" t="s">
        <v>1678</v>
      </c>
      <c r="K372" s="9">
        <v>1053.2</v>
      </c>
    </row>
    <row r="373" spans="3:11" hidden="1" x14ac:dyDescent="0.25">
      <c r="C373">
        <v>44204</v>
      </c>
      <c r="D373">
        <f>IFERROR(VLOOKUP(C373,Sheet10!$B:$I,8,FALSE),0)</f>
        <v>16007</v>
      </c>
      <c r="E373" t="s">
        <v>1674</v>
      </c>
      <c r="F373" t="s">
        <v>1679</v>
      </c>
      <c r="G373" t="s">
        <v>2045</v>
      </c>
      <c r="H373" t="s">
        <v>1677</v>
      </c>
      <c r="I373" t="s">
        <v>1678</v>
      </c>
      <c r="K373">
        <v>618.23</v>
      </c>
    </row>
    <row r="374" spans="3:11" hidden="1" x14ac:dyDescent="0.25">
      <c r="C374">
        <v>44216</v>
      </c>
      <c r="D374">
        <f>IFERROR(VLOOKUP(C374,Sheet10!$B:$I,8,FALSE),0)</f>
        <v>16013</v>
      </c>
      <c r="E374" t="s">
        <v>1674</v>
      </c>
      <c r="F374" t="s">
        <v>1679</v>
      </c>
      <c r="G374" t="s">
        <v>2046</v>
      </c>
      <c r="H374" t="s">
        <v>1677</v>
      </c>
      <c r="I374" t="s">
        <v>1678</v>
      </c>
      <c r="K374" s="9">
        <v>8324.09</v>
      </c>
    </row>
    <row r="375" spans="3:11" hidden="1" x14ac:dyDescent="0.25">
      <c r="C375">
        <v>44226</v>
      </c>
      <c r="D375">
        <f>IFERROR(VLOOKUP(C375,Sheet10!$B:$I,8,FALSE),0)</f>
        <v>16018</v>
      </c>
      <c r="E375" t="s">
        <v>1674</v>
      </c>
      <c r="F375" t="s">
        <v>1841</v>
      </c>
      <c r="G375" t="s">
        <v>2047</v>
      </c>
      <c r="H375" t="s">
        <v>1677</v>
      </c>
      <c r="I375" t="s">
        <v>1678</v>
      </c>
      <c r="K375" s="9">
        <v>1728.22</v>
      </c>
    </row>
    <row r="376" spans="3:11" hidden="1" x14ac:dyDescent="0.25">
      <c r="C376">
        <v>44232</v>
      </c>
      <c r="D376">
        <f>IFERROR(VLOOKUP(C376,Sheet10!$B:$I,8,FALSE),0)</f>
        <v>2276</v>
      </c>
      <c r="E376" t="s">
        <v>1692</v>
      </c>
      <c r="F376" t="s">
        <v>1695</v>
      </c>
      <c r="G376" t="s">
        <v>2048</v>
      </c>
      <c r="H376" t="s">
        <v>1677</v>
      </c>
      <c r="I376" t="s">
        <v>1678</v>
      </c>
      <c r="K376" s="9">
        <v>33520.410000000003</v>
      </c>
    </row>
    <row r="377" spans="3:11" hidden="1" x14ac:dyDescent="0.25">
      <c r="C377">
        <v>44233</v>
      </c>
      <c r="D377">
        <f>IFERROR(VLOOKUP(C377,Sheet10!$B:$I,8,FALSE),0)</f>
        <v>2277</v>
      </c>
      <c r="E377" t="s">
        <v>1692</v>
      </c>
      <c r="F377" t="s">
        <v>1695</v>
      </c>
      <c r="G377" t="s">
        <v>2049</v>
      </c>
      <c r="H377" t="s">
        <v>1677</v>
      </c>
      <c r="I377" t="s">
        <v>1678</v>
      </c>
      <c r="K377" s="9">
        <v>71753.490000000005</v>
      </c>
    </row>
    <row r="378" spans="3:11" hidden="1" x14ac:dyDescent="0.25">
      <c r="C378">
        <v>44234</v>
      </c>
      <c r="D378">
        <f>IFERROR(VLOOKUP(C378,Sheet10!$B:$I,8,FALSE),0)</f>
        <v>2278</v>
      </c>
      <c r="E378" t="s">
        <v>1692</v>
      </c>
      <c r="F378" t="s">
        <v>1695</v>
      </c>
      <c r="G378" t="s">
        <v>2050</v>
      </c>
      <c r="H378" t="s">
        <v>1677</v>
      </c>
      <c r="I378" t="s">
        <v>1678</v>
      </c>
      <c r="K378" s="9">
        <v>17689.73</v>
      </c>
    </row>
    <row r="379" spans="3:11" hidden="1" x14ac:dyDescent="0.25">
      <c r="C379">
        <v>44235</v>
      </c>
      <c r="D379">
        <f>IFERROR(VLOOKUP(C379,Sheet10!$B:$I,8,FALSE),0)</f>
        <v>2279</v>
      </c>
      <c r="E379" t="s">
        <v>1692</v>
      </c>
      <c r="F379" t="s">
        <v>1695</v>
      </c>
      <c r="G379" t="s">
        <v>2051</v>
      </c>
      <c r="H379" t="s">
        <v>1677</v>
      </c>
      <c r="I379" t="s">
        <v>1678</v>
      </c>
      <c r="K379" s="9">
        <v>19571.169999999998</v>
      </c>
    </row>
    <row r="380" spans="3:11" hidden="1" x14ac:dyDescent="0.25">
      <c r="C380">
        <v>44236</v>
      </c>
      <c r="D380">
        <f>IFERROR(VLOOKUP(C380,Sheet10!$B:$I,8,FALSE),0)</f>
        <v>2280</v>
      </c>
      <c r="E380" t="s">
        <v>1692</v>
      </c>
      <c r="F380" t="s">
        <v>1715</v>
      </c>
      <c r="G380" t="s">
        <v>2052</v>
      </c>
      <c r="H380" t="s">
        <v>1677</v>
      </c>
      <c r="I380" t="s">
        <v>1678</v>
      </c>
      <c r="K380" s="9">
        <v>3013.39</v>
      </c>
    </row>
    <row r="381" spans="3:11" hidden="1" x14ac:dyDescent="0.25">
      <c r="C381">
        <v>44237</v>
      </c>
      <c r="D381">
        <f>IFERROR(VLOOKUP(C381,Sheet10!$B:$I,8,FALSE),0)</f>
        <v>2281</v>
      </c>
      <c r="E381" t="s">
        <v>1692</v>
      </c>
      <c r="F381" t="s">
        <v>1695</v>
      </c>
      <c r="G381" t="s">
        <v>2053</v>
      </c>
      <c r="H381" t="s">
        <v>1677</v>
      </c>
      <c r="I381" t="s">
        <v>1678</v>
      </c>
      <c r="K381" s="9">
        <v>6108.4</v>
      </c>
    </row>
    <row r="382" spans="3:11" hidden="1" x14ac:dyDescent="0.25">
      <c r="C382">
        <v>44002</v>
      </c>
      <c r="D382">
        <f>IFERROR(VLOOKUP(C382,Sheet10!$B:$I,8,FALSE),0)</f>
        <v>15945</v>
      </c>
      <c r="E382" t="s">
        <v>1674</v>
      </c>
      <c r="F382" t="s">
        <v>1679</v>
      </c>
      <c r="G382" t="s">
        <v>2054</v>
      </c>
      <c r="H382" t="s">
        <v>1677</v>
      </c>
      <c r="I382" t="s">
        <v>1678</v>
      </c>
      <c r="K382">
        <v>93.75</v>
      </c>
    </row>
    <row r="383" spans="3:11" hidden="1" x14ac:dyDescent="0.25">
      <c r="C383">
        <v>44006</v>
      </c>
      <c r="D383">
        <f>IFERROR(VLOOKUP(C383,Sheet10!$B:$I,8,FALSE),0)</f>
        <v>15947</v>
      </c>
      <c r="E383" t="s">
        <v>1674</v>
      </c>
      <c r="F383" t="s">
        <v>1679</v>
      </c>
      <c r="G383" t="s">
        <v>2055</v>
      </c>
      <c r="H383" t="s">
        <v>1677</v>
      </c>
      <c r="I383" t="s">
        <v>1678</v>
      </c>
      <c r="K383" s="9">
        <v>7049.24</v>
      </c>
    </row>
    <row r="384" spans="3:11" hidden="1" x14ac:dyDescent="0.25">
      <c r="C384">
        <v>44008</v>
      </c>
      <c r="D384">
        <f>IFERROR(VLOOKUP(C384,Sheet10!$B:$I,8,FALSE),0)</f>
        <v>15948</v>
      </c>
      <c r="E384" t="s">
        <v>1674</v>
      </c>
      <c r="F384" t="s">
        <v>2056</v>
      </c>
      <c r="G384" t="s">
        <v>2057</v>
      </c>
      <c r="H384" t="s">
        <v>1677</v>
      </c>
      <c r="I384" t="s">
        <v>1678</v>
      </c>
      <c r="K384" s="9">
        <v>2350.92</v>
      </c>
    </row>
    <row r="385" spans="3:11" hidden="1" x14ac:dyDescent="0.25">
      <c r="C385">
        <v>44018</v>
      </c>
      <c r="D385">
        <f>IFERROR(VLOOKUP(C385,Sheet10!$B:$I,8,FALSE),0)</f>
        <v>15953</v>
      </c>
      <c r="E385" t="s">
        <v>1674</v>
      </c>
      <c r="F385" t="s">
        <v>1679</v>
      </c>
      <c r="G385" t="s">
        <v>1884</v>
      </c>
      <c r="H385" t="s">
        <v>1677</v>
      </c>
      <c r="I385" t="s">
        <v>1678</v>
      </c>
      <c r="K385">
        <v>124.94</v>
      </c>
    </row>
    <row r="386" spans="3:11" hidden="1" x14ac:dyDescent="0.25">
      <c r="C386">
        <v>44020</v>
      </c>
      <c r="D386">
        <f>IFERROR(VLOOKUP(C386,Sheet10!$B:$I,8,FALSE),0)</f>
        <v>15954</v>
      </c>
      <c r="E386" t="s">
        <v>1674</v>
      </c>
      <c r="F386" t="s">
        <v>1679</v>
      </c>
      <c r="G386" t="s">
        <v>2058</v>
      </c>
      <c r="H386" t="s">
        <v>1677</v>
      </c>
      <c r="I386" t="s">
        <v>1678</v>
      </c>
      <c r="K386">
        <v>463.21</v>
      </c>
    </row>
    <row r="387" spans="3:11" hidden="1" x14ac:dyDescent="0.25">
      <c r="C387">
        <v>44023</v>
      </c>
      <c r="D387">
        <f>IFERROR(VLOOKUP(C387,Sheet10!$B:$I,8,FALSE),0)</f>
        <v>15955</v>
      </c>
      <c r="E387" t="s">
        <v>1674</v>
      </c>
      <c r="F387" t="s">
        <v>1679</v>
      </c>
      <c r="G387" t="s">
        <v>2059</v>
      </c>
      <c r="H387" t="s">
        <v>1677</v>
      </c>
      <c r="I387" t="s">
        <v>1678</v>
      </c>
      <c r="K387">
        <v>654.75</v>
      </c>
    </row>
    <row r="388" spans="3:11" hidden="1" x14ac:dyDescent="0.25">
      <c r="C388">
        <v>44027</v>
      </c>
      <c r="D388">
        <f>IFERROR(VLOOKUP(C388,Sheet10!$B:$I,8,FALSE),0)</f>
        <v>15957</v>
      </c>
      <c r="E388" t="s">
        <v>1674</v>
      </c>
      <c r="F388" t="s">
        <v>1679</v>
      </c>
      <c r="G388" t="s">
        <v>1959</v>
      </c>
      <c r="H388" t="s">
        <v>1677</v>
      </c>
      <c r="I388" t="s">
        <v>1678</v>
      </c>
      <c r="K388">
        <v>67.86</v>
      </c>
    </row>
    <row r="389" spans="3:11" hidden="1" x14ac:dyDescent="0.25">
      <c r="C389">
        <v>44029</v>
      </c>
      <c r="D389">
        <f>IFERROR(VLOOKUP(C389,Sheet10!$B:$I,8,FALSE),0)</f>
        <v>15958</v>
      </c>
      <c r="E389" t="s">
        <v>1674</v>
      </c>
      <c r="F389" t="s">
        <v>1679</v>
      </c>
      <c r="G389" t="s">
        <v>2060</v>
      </c>
      <c r="H389" t="s">
        <v>1677</v>
      </c>
      <c r="I389" t="s">
        <v>1678</v>
      </c>
      <c r="K389">
        <v>819.21</v>
      </c>
    </row>
    <row r="390" spans="3:11" hidden="1" x14ac:dyDescent="0.25">
      <c r="C390">
        <v>44031</v>
      </c>
      <c r="D390">
        <f>IFERROR(VLOOKUP(C390,Sheet10!$B:$I,8,FALSE),0)</f>
        <v>15959</v>
      </c>
      <c r="E390" t="s">
        <v>1674</v>
      </c>
      <c r="F390" t="s">
        <v>1679</v>
      </c>
      <c r="G390" t="s">
        <v>1753</v>
      </c>
      <c r="H390" t="s">
        <v>1677</v>
      </c>
      <c r="I390" t="s">
        <v>1678</v>
      </c>
      <c r="K390">
        <v>183.51</v>
      </c>
    </row>
    <row r="391" spans="3:11" hidden="1" x14ac:dyDescent="0.25">
      <c r="C391">
        <v>44055</v>
      </c>
      <c r="D391">
        <f>IFERROR(VLOOKUP(C391,Sheet10!$B:$I,8,FALSE),0)</f>
        <v>15969</v>
      </c>
      <c r="E391" t="s">
        <v>1674</v>
      </c>
      <c r="F391" t="s">
        <v>2056</v>
      </c>
      <c r="G391" t="s">
        <v>2061</v>
      </c>
      <c r="H391" t="s">
        <v>1677</v>
      </c>
      <c r="I391" t="s">
        <v>1678</v>
      </c>
      <c r="K391" s="9">
        <v>28994.06</v>
      </c>
    </row>
    <row r="392" spans="3:11" hidden="1" x14ac:dyDescent="0.25">
      <c r="C392">
        <v>44414</v>
      </c>
      <c r="D392">
        <f>IFERROR(VLOOKUP(C392,Sheet10!$B:$I,8,FALSE),0)</f>
        <v>16091</v>
      </c>
      <c r="E392" t="s">
        <v>1674</v>
      </c>
      <c r="F392" t="s">
        <v>1679</v>
      </c>
      <c r="G392" t="s">
        <v>1753</v>
      </c>
      <c r="H392" t="s">
        <v>1677</v>
      </c>
      <c r="I392" t="s">
        <v>1678</v>
      </c>
      <c r="K392">
        <v>183.51</v>
      </c>
    </row>
    <row r="393" spans="3:11" hidden="1" x14ac:dyDescent="0.25">
      <c r="C393">
        <v>44419</v>
      </c>
      <c r="D393">
        <f>IFERROR(VLOOKUP(C393,Sheet10!$B:$I,8,FALSE),0)</f>
        <v>16093</v>
      </c>
      <c r="E393" t="s">
        <v>1674</v>
      </c>
      <c r="F393" t="s">
        <v>1679</v>
      </c>
      <c r="G393" t="s">
        <v>1806</v>
      </c>
      <c r="H393" t="s">
        <v>1677</v>
      </c>
      <c r="I393" t="s">
        <v>1678</v>
      </c>
      <c r="K393">
        <v>610.92999999999995</v>
      </c>
    </row>
    <row r="394" spans="3:11" hidden="1" x14ac:dyDescent="0.25">
      <c r="C394">
        <v>44425</v>
      </c>
      <c r="D394">
        <f>IFERROR(VLOOKUP(C394,Sheet10!$B:$I,8,FALSE),0)</f>
        <v>16096</v>
      </c>
      <c r="E394" t="s">
        <v>1674</v>
      </c>
      <c r="F394" t="s">
        <v>1679</v>
      </c>
      <c r="G394" t="s">
        <v>1800</v>
      </c>
      <c r="H394" t="s">
        <v>1677</v>
      </c>
      <c r="I394" t="s">
        <v>1678</v>
      </c>
      <c r="K394">
        <v>337.14</v>
      </c>
    </row>
    <row r="395" spans="3:11" hidden="1" x14ac:dyDescent="0.25">
      <c r="C395">
        <v>44081</v>
      </c>
      <c r="D395">
        <f>IFERROR(VLOOKUP(C395,Sheet10!$B:$I,8,FALSE),0)</f>
        <v>2265</v>
      </c>
      <c r="E395" t="s">
        <v>1692</v>
      </c>
      <c r="F395" t="s">
        <v>1695</v>
      </c>
      <c r="G395" t="s">
        <v>2062</v>
      </c>
      <c r="H395" t="s">
        <v>1677</v>
      </c>
      <c r="I395" t="s">
        <v>1678</v>
      </c>
      <c r="K395">
        <v>847.16</v>
      </c>
    </row>
    <row r="396" spans="3:11" hidden="1" x14ac:dyDescent="0.25">
      <c r="C396">
        <v>44083</v>
      </c>
      <c r="D396">
        <f>IFERROR(VLOOKUP(C396,Sheet10!$B:$I,8,FALSE),0)</f>
        <v>2266</v>
      </c>
      <c r="E396" t="s">
        <v>1692</v>
      </c>
      <c r="F396" t="s">
        <v>1695</v>
      </c>
      <c r="G396" t="s">
        <v>2063</v>
      </c>
      <c r="H396" t="s">
        <v>1677</v>
      </c>
      <c r="I396" t="s">
        <v>1678</v>
      </c>
      <c r="K396">
        <v>835.36</v>
      </c>
    </row>
    <row r="397" spans="3:11" hidden="1" x14ac:dyDescent="0.25">
      <c r="C397">
        <v>44084</v>
      </c>
      <c r="D397">
        <f>IFERROR(VLOOKUP(C397,Sheet10!$B:$I,8,FALSE),0)</f>
        <v>15973</v>
      </c>
      <c r="E397" t="s">
        <v>1674</v>
      </c>
      <c r="F397" t="s">
        <v>1679</v>
      </c>
      <c r="G397" t="s">
        <v>1792</v>
      </c>
      <c r="H397" t="s">
        <v>1677</v>
      </c>
      <c r="I397" t="s">
        <v>1678</v>
      </c>
      <c r="K397">
        <v>100.45</v>
      </c>
    </row>
    <row r="398" spans="3:11" hidden="1" x14ac:dyDescent="0.25">
      <c r="C398">
        <v>44087</v>
      </c>
      <c r="D398">
        <f>IFERROR(VLOOKUP(C398,Sheet10!$B:$I,8,FALSE),0)</f>
        <v>2267</v>
      </c>
      <c r="E398" t="s">
        <v>1692</v>
      </c>
      <c r="F398" t="s">
        <v>1931</v>
      </c>
      <c r="G398" t="s">
        <v>2064</v>
      </c>
      <c r="H398" t="s">
        <v>1677</v>
      </c>
      <c r="I398" t="s">
        <v>1678</v>
      </c>
      <c r="K398" s="9">
        <v>36633.199999999997</v>
      </c>
    </row>
    <row r="399" spans="3:11" hidden="1" x14ac:dyDescent="0.25">
      <c r="C399">
        <v>44090</v>
      </c>
      <c r="D399">
        <f>IFERROR(VLOOKUP(C399,Sheet10!$B:$I,8,FALSE),0)</f>
        <v>2268</v>
      </c>
      <c r="E399" t="s">
        <v>1692</v>
      </c>
      <c r="F399" t="s">
        <v>1695</v>
      </c>
      <c r="G399" t="s">
        <v>2065</v>
      </c>
      <c r="H399" t="s">
        <v>1677</v>
      </c>
      <c r="I399" t="s">
        <v>1678</v>
      </c>
      <c r="K399" s="9">
        <v>10613.84</v>
      </c>
    </row>
    <row r="400" spans="3:11" hidden="1" x14ac:dyDescent="0.25">
      <c r="C400">
        <v>44094</v>
      </c>
      <c r="D400">
        <f>IFERROR(VLOOKUP(C400,Sheet10!$B:$I,8,FALSE),0)</f>
        <v>2269</v>
      </c>
      <c r="E400" t="s">
        <v>1692</v>
      </c>
      <c r="F400" t="s">
        <v>1695</v>
      </c>
      <c r="G400" t="s">
        <v>2066</v>
      </c>
      <c r="H400" t="s">
        <v>1677</v>
      </c>
      <c r="I400" t="s">
        <v>1678</v>
      </c>
      <c r="K400" s="9">
        <v>1783.87</v>
      </c>
    </row>
    <row r="401" spans="3:11" hidden="1" x14ac:dyDescent="0.25">
      <c r="C401">
        <v>44101</v>
      </c>
      <c r="D401">
        <f>IFERROR(VLOOKUP(C401,Sheet10!$B:$I,8,FALSE),0)</f>
        <v>2270</v>
      </c>
      <c r="E401" t="s">
        <v>1692</v>
      </c>
      <c r="F401" t="s">
        <v>1695</v>
      </c>
      <c r="G401" t="s">
        <v>2067</v>
      </c>
      <c r="H401" t="s">
        <v>1677</v>
      </c>
      <c r="I401" t="s">
        <v>1678</v>
      </c>
      <c r="K401">
        <v>873.22</v>
      </c>
    </row>
    <row r="402" spans="3:11" hidden="1" x14ac:dyDescent="0.25">
      <c r="C402">
        <v>44105</v>
      </c>
      <c r="D402">
        <f>IFERROR(VLOOKUP(C402,Sheet10!$B:$I,8,FALSE),0)</f>
        <v>2271</v>
      </c>
      <c r="E402" t="s">
        <v>1692</v>
      </c>
      <c r="F402" t="s">
        <v>1695</v>
      </c>
      <c r="G402" t="s">
        <v>2068</v>
      </c>
      <c r="H402" t="s">
        <v>1677</v>
      </c>
      <c r="I402" t="s">
        <v>1678</v>
      </c>
      <c r="K402" s="9">
        <v>2843.75</v>
      </c>
    </row>
    <row r="403" spans="3:11" hidden="1" x14ac:dyDescent="0.25">
      <c r="C403">
        <v>44108</v>
      </c>
      <c r="D403">
        <f>IFERROR(VLOOKUP(C403,Sheet10!$B:$I,8,FALSE),0)</f>
        <v>2272</v>
      </c>
      <c r="E403" t="s">
        <v>1692</v>
      </c>
      <c r="F403" t="s">
        <v>1695</v>
      </c>
      <c r="G403" t="s">
        <v>2069</v>
      </c>
      <c r="H403" t="s">
        <v>1677</v>
      </c>
      <c r="I403" t="s">
        <v>1678</v>
      </c>
      <c r="K403" s="9">
        <v>38509.46</v>
      </c>
    </row>
    <row r="404" spans="3:11" hidden="1" x14ac:dyDescent="0.25">
      <c r="C404">
        <v>44111</v>
      </c>
      <c r="D404">
        <f>IFERROR(VLOOKUP(C404,Sheet10!$B:$I,8,FALSE),0)</f>
        <v>2273</v>
      </c>
      <c r="E404" t="s">
        <v>1692</v>
      </c>
      <c r="F404" t="s">
        <v>1695</v>
      </c>
      <c r="G404" t="s">
        <v>2070</v>
      </c>
      <c r="H404" t="s">
        <v>1677</v>
      </c>
      <c r="I404" t="s">
        <v>1678</v>
      </c>
      <c r="K404" s="9">
        <v>1893.85</v>
      </c>
    </row>
    <row r="405" spans="3:11" hidden="1" x14ac:dyDescent="0.25">
      <c r="C405">
        <v>44112</v>
      </c>
      <c r="D405">
        <f>IFERROR(VLOOKUP(C405,Sheet10!$B:$I,8,FALSE),0)</f>
        <v>15978</v>
      </c>
      <c r="E405" t="s">
        <v>1674</v>
      </c>
      <c r="F405" t="s">
        <v>2056</v>
      </c>
      <c r="G405" t="s">
        <v>2071</v>
      </c>
      <c r="H405" t="s">
        <v>1677</v>
      </c>
      <c r="I405" t="s">
        <v>1678</v>
      </c>
      <c r="K405">
        <v>579.88</v>
      </c>
    </row>
    <row r="406" spans="3:11" hidden="1" x14ac:dyDescent="0.25">
      <c r="C406">
        <v>44116</v>
      </c>
      <c r="D406">
        <f>IFERROR(VLOOKUP(C406,Sheet10!$B:$I,8,FALSE),0)</f>
        <v>2274</v>
      </c>
      <c r="E406" t="s">
        <v>1692</v>
      </c>
      <c r="F406" t="s">
        <v>1695</v>
      </c>
      <c r="G406" t="s">
        <v>2072</v>
      </c>
      <c r="H406" t="s">
        <v>1677</v>
      </c>
      <c r="I406" t="s">
        <v>1678</v>
      </c>
      <c r="K406" s="9">
        <v>7419.65</v>
      </c>
    </row>
    <row r="407" spans="3:11" hidden="1" x14ac:dyDescent="0.25">
      <c r="C407">
        <v>44121</v>
      </c>
      <c r="D407">
        <f>IFERROR(VLOOKUP(C407,Sheet10!$B:$I,8,FALSE),0)</f>
        <v>15980</v>
      </c>
      <c r="E407" t="s">
        <v>1674</v>
      </c>
      <c r="F407" t="s">
        <v>1679</v>
      </c>
      <c r="G407" t="s">
        <v>2073</v>
      </c>
      <c r="H407" t="s">
        <v>1677</v>
      </c>
      <c r="I407" t="s">
        <v>1678</v>
      </c>
      <c r="K407">
        <v>728.09</v>
      </c>
    </row>
    <row r="408" spans="3:11" hidden="1" x14ac:dyDescent="0.25">
      <c r="C408">
        <v>44124</v>
      </c>
      <c r="D408">
        <f>IFERROR(VLOOKUP(C408,Sheet10!$B:$I,8,FALSE),0)</f>
        <v>2275</v>
      </c>
      <c r="E408" t="s">
        <v>1692</v>
      </c>
      <c r="F408" t="s">
        <v>1693</v>
      </c>
      <c r="G408" t="s">
        <v>2074</v>
      </c>
      <c r="H408" t="s">
        <v>1677</v>
      </c>
      <c r="I408" t="s">
        <v>1678</v>
      </c>
      <c r="K408" s="9">
        <v>4190.05</v>
      </c>
    </row>
    <row r="409" spans="3:11" hidden="1" x14ac:dyDescent="0.25">
      <c r="C409">
        <v>44127</v>
      </c>
      <c r="D409">
        <f>IFERROR(VLOOKUP(C409,Sheet10!$B:$I,8,FALSE),0)</f>
        <v>15981</v>
      </c>
      <c r="E409" t="s">
        <v>1674</v>
      </c>
      <c r="F409" t="s">
        <v>1679</v>
      </c>
      <c r="G409" t="s">
        <v>2075</v>
      </c>
      <c r="H409" t="s">
        <v>1677</v>
      </c>
      <c r="I409" t="s">
        <v>1678</v>
      </c>
      <c r="K409">
        <v>334.96</v>
      </c>
    </row>
    <row r="410" spans="3:11" hidden="1" x14ac:dyDescent="0.25">
      <c r="C410">
        <v>44129</v>
      </c>
      <c r="D410">
        <f>IFERROR(VLOOKUP(C410,Sheet10!$B:$I,8,FALSE),0)</f>
        <v>15982</v>
      </c>
      <c r="E410" t="s">
        <v>1674</v>
      </c>
      <c r="F410" t="s">
        <v>1679</v>
      </c>
      <c r="G410" t="s">
        <v>2076</v>
      </c>
      <c r="H410" t="s">
        <v>1677</v>
      </c>
      <c r="I410" t="s">
        <v>1678</v>
      </c>
      <c r="K410">
        <v>190.02</v>
      </c>
    </row>
    <row r="411" spans="3:11" hidden="1" x14ac:dyDescent="0.25">
      <c r="C411">
        <v>44131</v>
      </c>
      <c r="D411">
        <f>IFERROR(VLOOKUP(C411,Sheet10!$B:$I,8,FALSE),0)</f>
        <v>15983</v>
      </c>
      <c r="E411" t="s">
        <v>1674</v>
      </c>
      <c r="F411" t="s">
        <v>1679</v>
      </c>
      <c r="G411" t="s">
        <v>2077</v>
      </c>
      <c r="H411" t="s">
        <v>1677</v>
      </c>
      <c r="I411" t="s">
        <v>1678</v>
      </c>
      <c r="K411" s="9">
        <v>8174.08</v>
      </c>
    </row>
    <row r="412" spans="3:11" hidden="1" x14ac:dyDescent="0.25">
      <c r="C412">
        <v>44135</v>
      </c>
      <c r="D412">
        <f>IFERROR(VLOOKUP(C412,Sheet10!$B:$I,8,FALSE),0)</f>
        <v>15985</v>
      </c>
      <c r="E412" t="s">
        <v>1674</v>
      </c>
      <c r="F412" t="s">
        <v>1679</v>
      </c>
      <c r="G412" t="s">
        <v>2078</v>
      </c>
      <c r="H412" t="s">
        <v>1677</v>
      </c>
      <c r="I412" t="s">
        <v>1678</v>
      </c>
      <c r="K412">
        <v>820.39</v>
      </c>
    </row>
    <row r="413" spans="3:11" hidden="1" x14ac:dyDescent="0.25">
      <c r="C413">
        <v>44140</v>
      </c>
      <c r="D413">
        <f>IFERROR(VLOOKUP(C413,Sheet10!$B:$I,8,FALSE),0)</f>
        <v>15986</v>
      </c>
      <c r="E413" t="s">
        <v>1674</v>
      </c>
      <c r="F413" t="s">
        <v>1679</v>
      </c>
      <c r="G413" t="s">
        <v>2079</v>
      </c>
      <c r="H413" t="s">
        <v>1677</v>
      </c>
      <c r="I413" t="s">
        <v>1678</v>
      </c>
      <c r="K413">
        <v>920.8</v>
      </c>
    </row>
    <row r="414" spans="3:11" hidden="1" x14ac:dyDescent="0.25">
      <c r="C414">
        <v>44165</v>
      </c>
      <c r="D414">
        <f>IFERROR(VLOOKUP(C414,Sheet10!$B:$I,8,FALSE),0)</f>
        <v>15994</v>
      </c>
      <c r="E414" t="s">
        <v>1674</v>
      </c>
      <c r="F414" t="s">
        <v>1679</v>
      </c>
      <c r="G414" t="s">
        <v>2080</v>
      </c>
      <c r="H414" t="s">
        <v>1677</v>
      </c>
      <c r="I414" t="s">
        <v>1678</v>
      </c>
      <c r="K414">
        <v>433.48</v>
      </c>
    </row>
    <row r="415" spans="3:11" hidden="1" x14ac:dyDescent="0.25">
      <c r="C415">
        <v>44500</v>
      </c>
      <c r="D415">
        <f>IFERROR(VLOOKUP(C415,Sheet10!$B:$I,8,FALSE),0)</f>
        <v>16132</v>
      </c>
      <c r="E415" t="s">
        <v>1674</v>
      </c>
      <c r="F415" t="s">
        <v>1679</v>
      </c>
      <c r="G415" t="s">
        <v>2081</v>
      </c>
      <c r="H415" t="s">
        <v>1677</v>
      </c>
      <c r="I415" t="s">
        <v>1678</v>
      </c>
      <c r="K415" s="9">
        <v>3943.75</v>
      </c>
    </row>
    <row r="416" spans="3:11" hidden="1" x14ac:dyDescent="0.25">
      <c r="C416">
        <v>44502</v>
      </c>
      <c r="D416">
        <f>IFERROR(VLOOKUP(C416,Sheet10!$B:$I,8,FALSE),0)</f>
        <v>16133</v>
      </c>
      <c r="E416" t="s">
        <v>1674</v>
      </c>
      <c r="F416" t="s">
        <v>1679</v>
      </c>
      <c r="G416" t="s">
        <v>2082</v>
      </c>
      <c r="H416" t="s">
        <v>1677</v>
      </c>
      <c r="I416" t="s">
        <v>1678</v>
      </c>
      <c r="K416" s="9">
        <v>1638.58</v>
      </c>
    </row>
    <row r="417" spans="3:11" hidden="1" x14ac:dyDescent="0.25">
      <c r="C417">
        <v>44245</v>
      </c>
      <c r="D417">
        <f>IFERROR(VLOOKUP(C417,Sheet10!$B:$I,8,FALSE),0)</f>
        <v>2287</v>
      </c>
      <c r="E417" t="s">
        <v>1692</v>
      </c>
      <c r="F417" t="s">
        <v>1695</v>
      </c>
      <c r="G417" t="s">
        <v>2083</v>
      </c>
      <c r="H417" t="s">
        <v>1677</v>
      </c>
      <c r="I417" t="s">
        <v>1678</v>
      </c>
      <c r="K417" s="9">
        <v>25089.279999999999</v>
      </c>
    </row>
    <row r="418" spans="3:11" hidden="1" x14ac:dyDescent="0.25">
      <c r="C418">
        <v>44247</v>
      </c>
      <c r="D418">
        <f>IFERROR(VLOOKUP(C418,Sheet10!$B:$I,8,FALSE),0)</f>
        <v>2289</v>
      </c>
      <c r="E418" t="s">
        <v>1692</v>
      </c>
      <c r="F418" t="s">
        <v>1695</v>
      </c>
      <c r="G418" t="s">
        <v>2048</v>
      </c>
      <c r="H418" t="s">
        <v>1677</v>
      </c>
      <c r="I418" t="s">
        <v>1678</v>
      </c>
      <c r="K418" s="9">
        <v>33520.410000000003</v>
      </c>
    </row>
    <row r="419" spans="3:11" hidden="1" x14ac:dyDescent="0.25">
      <c r="C419">
        <v>44248</v>
      </c>
      <c r="D419">
        <f>IFERROR(VLOOKUP(C419,Sheet10!$B:$I,8,FALSE),0)</f>
        <v>2290</v>
      </c>
      <c r="E419" t="s">
        <v>1692</v>
      </c>
      <c r="F419" t="s">
        <v>1695</v>
      </c>
      <c r="G419" t="s">
        <v>2084</v>
      </c>
      <c r="H419" t="s">
        <v>1677</v>
      </c>
      <c r="I419" t="s">
        <v>1678</v>
      </c>
      <c r="K419" s="9">
        <v>17529.48</v>
      </c>
    </row>
    <row r="420" spans="3:11" hidden="1" x14ac:dyDescent="0.25">
      <c r="C420">
        <v>44249</v>
      </c>
      <c r="D420">
        <f>IFERROR(VLOOKUP(C420,Sheet10!$B:$I,8,FALSE),0)</f>
        <v>2291</v>
      </c>
      <c r="E420" t="s">
        <v>1692</v>
      </c>
      <c r="F420" t="s">
        <v>2085</v>
      </c>
      <c r="G420" t="s">
        <v>2086</v>
      </c>
      <c r="H420" t="s">
        <v>1677</v>
      </c>
      <c r="I420" t="s">
        <v>1678</v>
      </c>
      <c r="K420" s="9">
        <v>3352.04</v>
      </c>
    </row>
    <row r="421" spans="3:11" hidden="1" x14ac:dyDescent="0.25">
      <c r="C421">
        <v>44254</v>
      </c>
      <c r="D421">
        <f>IFERROR(VLOOKUP(C421,Sheet10!$B:$I,8,FALSE),0)</f>
        <v>16024</v>
      </c>
      <c r="E421" t="s">
        <v>1674</v>
      </c>
      <c r="F421" t="s">
        <v>1679</v>
      </c>
      <c r="G421" t="s">
        <v>2087</v>
      </c>
      <c r="H421" t="s">
        <v>1677</v>
      </c>
      <c r="I421" t="s">
        <v>1678</v>
      </c>
      <c r="K421" s="9">
        <v>1842.31</v>
      </c>
    </row>
    <row r="422" spans="3:11" hidden="1" x14ac:dyDescent="0.25">
      <c r="C422">
        <v>44260</v>
      </c>
      <c r="D422">
        <f>IFERROR(VLOOKUP(C422,Sheet10!$B:$I,8,FALSE),0)</f>
        <v>16027</v>
      </c>
      <c r="E422" t="s">
        <v>1674</v>
      </c>
      <c r="F422" t="s">
        <v>1679</v>
      </c>
      <c r="G422" t="s">
        <v>2088</v>
      </c>
      <c r="H422" t="s">
        <v>1677</v>
      </c>
      <c r="I422" t="s">
        <v>1678</v>
      </c>
      <c r="K422">
        <v>628.79999999999995</v>
      </c>
    </row>
    <row r="423" spans="3:11" hidden="1" x14ac:dyDescent="0.25">
      <c r="C423">
        <v>44264</v>
      </c>
      <c r="D423">
        <f>IFERROR(VLOOKUP(C423,Sheet10!$B:$I,8,FALSE),0)</f>
        <v>16029</v>
      </c>
      <c r="E423" t="s">
        <v>1674</v>
      </c>
      <c r="F423" t="s">
        <v>1679</v>
      </c>
      <c r="G423" t="s">
        <v>2089</v>
      </c>
      <c r="H423" t="s">
        <v>1677</v>
      </c>
      <c r="I423" t="s">
        <v>1678</v>
      </c>
      <c r="K423" s="9">
        <v>16150.51</v>
      </c>
    </row>
    <row r="424" spans="3:11" hidden="1" x14ac:dyDescent="0.25">
      <c r="C424">
        <v>44266</v>
      </c>
      <c r="D424">
        <f>IFERROR(VLOOKUP(C424,Sheet10!$B:$I,8,FALSE),0)</f>
        <v>16030</v>
      </c>
      <c r="E424" t="s">
        <v>1674</v>
      </c>
      <c r="F424" t="s">
        <v>1679</v>
      </c>
      <c r="G424" t="s">
        <v>2090</v>
      </c>
      <c r="H424" t="s">
        <v>1677</v>
      </c>
      <c r="I424" t="s">
        <v>1678</v>
      </c>
      <c r="K424">
        <v>52.37</v>
      </c>
    </row>
    <row r="425" spans="3:11" hidden="1" x14ac:dyDescent="0.25">
      <c r="C425">
        <v>44285</v>
      </c>
      <c r="D425">
        <f>IFERROR(VLOOKUP(C425,Sheet10!$B:$I,8,FALSE),0)</f>
        <v>16032</v>
      </c>
      <c r="E425" t="s">
        <v>1674</v>
      </c>
      <c r="F425" t="s">
        <v>1679</v>
      </c>
      <c r="G425" t="s">
        <v>2091</v>
      </c>
      <c r="H425" t="s">
        <v>1677</v>
      </c>
      <c r="I425" t="s">
        <v>1678</v>
      </c>
      <c r="K425" s="9">
        <v>22669.200000000001</v>
      </c>
    </row>
    <row r="426" spans="3:11" hidden="1" x14ac:dyDescent="0.25">
      <c r="C426">
        <v>44287</v>
      </c>
      <c r="D426">
        <f>IFERROR(VLOOKUP(C426,Sheet10!$B:$I,8,FALSE),0)</f>
        <v>16033</v>
      </c>
      <c r="E426" t="s">
        <v>1674</v>
      </c>
      <c r="F426" t="s">
        <v>1679</v>
      </c>
      <c r="G426" t="s">
        <v>2092</v>
      </c>
      <c r="H426" t="s">
        <v>1677</v>
      </c>
      <c r="I426" t="s">
        <v>1678</v>
      </c>
      <c r="K426" s="9">
        <v>4183.7</v>
      </c>
    </row>
    <row r="427" spans="3:11" hidden="1" x14ac:dyDescent="0.25">
      <c r="C427">
        <v>44289</v>
      </c>
      <c r="D427">
        <f>IFERROR(VLOOKUP(C427,Sheet10!$B:$I,8,FALSE),0)</f>
        <v>16034</v>
      </c>
      <c r="E427" t="s">
        <v>1674</v>
      </c>
      <c r="F427" t="s">
        <v>1679</v>
      </c>
      <c r="G427" t="s">
        <v>1792</v>
      </c>
      <c r="H427" t="s">
        <v>1677</v>
      </c>
      <c r="I427" t="s">
        <v>1678</v>
      </c>
      <c r="K427">
        <v>100.45</v>
      </c>
    </row>
    <row r="428" spans="3:11" hidden="1" x14ac:dyDescent="0.25">
      <c r="C428">
        <v>44292</v>
      </c>
      <c r="D428">
        <f>IFERROR(VLOOKUP(C428,Sheet10!$B:$I,8,FALSE),0)</f>
        <v>16036</v>
      </c>
      <c r="E428" t="s">
        <v>1674</v>
      </c>
      <c r="F428" t="s">
        <v>1679</v>
      </c>
      <c r="G428" t="s">
        <v>2093</v>
      </c>
      <c r="H428" t="s">
        <v>1677</v>
      </c>
      <c r="I428" t="s">
        <v>1678</v>
      </c>
      <c r="K428" s="9">
        <v>5667.16</v>
      </c>
    </row>
    <row r="429" spans="3:11" hidden="1" x14ac:dyDescent="0.25">
      <c r="C429">
        <v>44296</v>
      </c>
      <c r="D429">
        <f>IFERROR(VLOOKUP(C429,Sheet10!$B:$I,8,FALSE),0)</f>
        <v>16038</v>
      </c>
      <c r="E429" t="s">
        <v>1674</v>
      </c>
      <c r="F429" t="s">
        <v>1679</v>
      </c>
      <c r="G429" t="s">
        <v>2094</v>
      </c>
      <c r="H429" t="s">
        <v>1677</v>
      </c>
      <c r="I429" t="s">
        <v>1678</v>
      </c>
      <c r="K429" s="9">
        <v>6945.02</v>
      </c>
    </row>
    <row r="430" spans="3:11" hidden="1" x14ac:dyDescent="0.25">
      <c r="C430">
        <v>44298</v>
      </c>
      <c r="D430">
        <f>IFERROR(VLOOKUP(C430,Sheet10!$B:$I,8,FALSE),0)</f>
        <v>16039</v>
      </c>
      <c r="E430" t="s">
        <v>1674</v>
      </c>
      <c r="F430" t="s">
        <v>1679</v>
      </c>
      <c r="G430" t="s">
        <v>2095</v>
      </c>
      <c r="H430" t="s">
        <v>1677</v>
      </c>
      <c r="I430" t="s">
        <v>1678</v>
      </c>
      <c r="K430">
        <v>192.41</v>
      </c>
    </row>
    <row r="431" spans="3:11" hidden="1" x14ac:dyDescent="0.25">
      <c r="C431">
        <v>44313</v>
      </c>
      <c r="D431">
        <f>IFERROR(VLOOKUP(C431,Sheet10!$B:$I,8,FALSE),0)</f>
        <v>16046</v>
      </c>
      <c r="E431" t="s">
        <v>1674</v>
      </c>
      <c r="F431" t="s">
        <v>2096</v>
      </c>
      <c r="G431" t="s">
        <v>2097</v>
      </c>
      <c r="H431" t="s">
        <v>1677</v>
      </c>
      <c r="I431" t="s">
        <v>1678</v>
      </c>
      <c r="K431" s="9">
        <v>1685.72</v>
      </c>
    </row>
    <row r="432" spans="3:11" hidden="1" x14ac:dyDescent="0.25">
      <c r="C432">
        <v>44315</v>
      </c>
      <c r="D432">
        <f>IFERROR(VLOOKUP(C432,Sheet10!$B:$I,8,FALSE),0)</f>
        <v>16047</v>
      </c>
      <c r="E432" t="s">
        <v>1674</v>
      </c>
      <c r="F432" t="s">
        <v>1881</v>
      </c>
      <c r="G432" t="s">
        <v>2098</v>
      </c>
      <c r="H432" t="s">
        <v>1677</v>
      </c>
      <c r="I432" t="s">
        <v>1678</v>
      </c>
      <c r="K432" s="9">
        <v>4700.8900000000003</v>
      </c>
    </row>
    <row r="433" spans="3:11" hidden="1" x14ac:dyDescent="0.25">
      <c r="C433">
        <v>43784</v>
      </c>
      <c r="D433">
        <f>IFERROR(VLOOKUP(C433,Sheet10!$B:$I,8,FALSE),0)</f>
        <v>2230</v>
      </c>
      <c r="E433" t="s">
        <v>1692</v>
      </c>
      <c r="F433" t="s">
        <v>1695</v>
      </c>
      <c r="G433" t="s">
        <v>2086</v>
      </c>
      <c r="H433" t="s">
        <v>1677</v>
      </c>
      <c r="I433" t="s">
        <v>1678</v>
      </c>
      <c r="K433" s="9">
        <v>3352.04</v>
      </c>
    </row>
    <row r="434" spans="3:11" hidden="1" x14ac:dyDescent="0.25">
      <c r="C434">
        <v>43785</v>
      </c>
      <c r="D434">
        <f>IFERROR(VLOOKUP(C434,Sheet10!$B:$I,8,FALSE),0)</f>
        <v>2231</v>
      </c>
      <c r="E434" t="s">
        <v>1692</v>
      </c>
      <c r="F434" t="s">
        <v>1695</v>
      </c>
      <c r="G434" t="s">
        <v>2099</v>
      </c>
      <c r="H434" t="s">
        <v>1677</v>
      </c>
      <c r="I434" t="s">
        <v>1678</v>
      </c>
      <c r="K434" s="9">
        <v>15679.93</v>
      </c>
    </row>
    <row r="435" spans="3:11" hidden="1" x14ac:dyDescent="0.25">
      <c r="C435">
        <v>43788</v>
      </c>
      <c r="D435">
        <f>IFERROR(VLOOKUP(C435,Sheet10!$B:$I,8,FALSE),0)</f>
        <v>2232</v>
      </c>
      <c r="E435" t="s">
        <v>1692</v>
      </c>
      <c r="F435" t="s">
        <v>1695</v>
      </c>
      <c r="G435" t="s">
        <v>2100</v>
      </c>
      <c r="H435" t="s">
        <v>1677</v>
      </c>
      <c r="I435" t="s">
        <v>1678</v>
      </c>
      <c r="K435">
        <v>641.82000000000005</v>
      </c>
    </row>
    <row r="436" spans="3:11" hidden="1" x14ac:dyDescent="0.25">
      <c r="C436">
        <v>43789</v>
      </c>
      <c r="D436">
        <f>IFERROR(VLOOKUP(C436,Sheet10!$B:$I,8,FALSE),0)</f>
        <v>2233</v>
      </c>
      <c r="E436" t="s">
        <v>1692</v>
      </c>
      <c r="F436" t="s">
        <v>1931</v>
      </c>
      <c r="G436" t="s">
        <v>2101</v>
      </c>
      <c r="H436" t="s">
        <v>1677</v>
      </c>
      <c r="I436" t="s">
        <v>1678</v>
      </c>
      <c r="K436" s="9">
        <v>4255.63</v>
      </c>
    </row>
    <row r="437" spans="3:11" hidden="1" x14ac:dyDescent="0.25">
      <c r="C437">
        <v>44593</v>
      </c>
      <c r="D437">
        <f>IFERROR(VLOOKUP(C437,Sheet10!$B:$I,8,FALSE),0)</f>
        <v>16168</v>
      </c>
      <c r="E437" t="s">
        <v>1674</v>
      </c>
      <c r="F437" t="s">
        <v>1679</v>
      </c>
      <c r="G437" t="s">
        <v>2102</v>
      </c>
      <c r="H437" t="s">
        <v>1677</v>
      </c>
      <c r="I437" t="s">
        <v>1678</v>
      </c>
      <c r="K437" s="9">
        <v>1042.8699999999999</v>
      </c>
    </row>
    <row r="438" spans="3:11" hidden="1" x14ac:dyDescent="0.25">
      <c r="C438">
        <v>44595</v>
      </c>
      <c r="D438">
        <f>IFERROR(VLOOKUP(C438,Sheet10!$B:$I,8,FALSE),0)</f>
        <v>16169</v>
      </c>
      <c r="E438" t="s">
        <v>1674</v>
      </c>
      <c r="F438" t="s">
        <v>1679</v>
      </c>
      <c r="G438" t="s">
        <v>1760</v>
      </c>
      <c r="H438" t="s">
        <v>1677</v>
      </c>
      <c r="I438" t="s">
        <v>1678</v>
      </c>
      <c r="K438">
        <v>230.51</v>
      </c>
    </row>
    <row r="439" spans="3:11" hidden="1" x14ac:dyDescent="0.25">
      <c r="C439">
        <v>44603</v>
      </c>
      <c r="D439">
        <f>IFERROR(VLOOKUP(C439,Sheet10!$B:$I,8,FALSE),0)</f>
        <v>16173</v>
      </c>
      <c r="E439" t="s">
        <v>1674</v>
      </c>
      <c r="F439" t="s">
        <v>1679</v>
      </c>
      <c r="G439" t="s">
        <v>2039</v>
      </c>
      <c r="H439" t="s">
        <v>1677</v>
      </c>
      <c r="I439" t="s">
        <v>1678</v>
      </c>
      <c r="K439">
        <v>695.25</v>
      </c>
    </row>
    <row r="440" spans="3:11" hidden="1" x14ac:dyDescent="0.25">
      <c r="C440">
        <v>44605</v>
      </c>
      <c r="D440">
        <f>IFERROR(VLOOKUP(C440,Sheet10!$B:$I,8,FALSE),0)</f>
        <v>16174</v>
      </c>
      <c r="E440" t="s">
        <v>1674</v>
      </c>
      <c r="F440" t="s">
        <v>1679</v>
      </c>
      <c r="G440" t="s">
        <v>2103</v>
      </c>
      <c r="H440" t="s">
        <v>1677</v>
      </c>
      <c r="I440" t="s">
        <v>1678</v>
      </c>
      <c r="K440" s="9">
        <v>3075.1</v>
      </c>
    </row>
    <row r="441" spans="3:11" hidden="1" x14ac:dyDescent="0.25">
      <c r="C441">
        <v>44607</v>
      </c>
      <c r="D441">
        <f>IFERROR(VLOOKUP(C441,Sheet10!$B:$I,8,FALSE),0)</f>
        <v>16175</v>
      </c>
      <c r="E441" t="s">
        <v>1674</v>
      </c>
      <c r="F441" t="s">
        <v>1679</v>
      </c>
      <c r="G441" t="s">
        <v>2104</v>
      </c>
      <c r="H441" t="s">
        <v>1677</v>
      </c>
      <c r="I441" t="s">
        <v>1678</v>
      </c>
      <c r="K441" s="9">
        <v>1087.95</v>
      </c>
    </row>
    <row r="442" spans="3:11" hidden="1" x14ac:dyDescent="0.25">
      <c r="C442">
        <v>44609</v>
      </c>
      <c r="D442">
        <f>IFERROR(VLOOKUP(C442,Sheet10!$B:$I,8,FALSE),0)</f>
        <v>16176</v>
      </c>
      <c r="E442" t="s">
        <v>1674</v>
      </c>
      <c r="F442" t="s">
        <v>1679</v>
      </c>
      <c r="G442" t="s">
        <v>2105</v>
      </c>
      <c r="H442" t="s">
        <v>1677</v>
      </c>
      <c r="I442" t="s">
        <v>1678</v>
      </c>
      <c r="K442">
        <v>231.61</v>
      </c>
    </row>
    <row r="443" spans="3:11" hidden="1" x14ac:dyDescent="0.25">
      <c r="C443">
        <v>44613</v>
      </c>
      <c r="D443">
        <f>IFERROR(VLOOKUP(C443,Sheet10!$B:$I,8,FALSE),0)</f>
        <v>16178</v>
      </c>
      <c r="E443" t="s">
        <v>1674</v>
      </c>
      <c r="F443" t="s">
        <v>1893</v>
      </c>
      <c r="G443" t="s">
        <v>2106</v>
      </c>
      <c r="H443" t="s">
        <v>1677</v>
      </c>
      <c r="I443" t="s">
        <v>1678</v>
      </c>
      <c r="K443" s="9">
        <v>3285.04</v>
      </c>
    </row>
    <row r="444" spans="3:11" hidden="1" x14ac:dyDescent="0.25">
      <c r="C444">
        <v>44616</v>
      </c>
      <c r="D444">
        <f>IFERROR(VLOOKUP(C444,Sheet10!$B:$I,8,FALSE),0)</f>
        <v>16180</v>
      </c>
      <c r="E444" t="s">
        <v>1674</v>
      </c>
      <c r="F444" t="s">
        <v>1679</v>
      </c>
      <c r="G444" t="s">
        <v>2107</v>
      </c>
      <c r="H444" t="s">
        <v>1677</v>
      </c>
      <c r="I444" t="s">
        <v>1678</v>
      </c>
      <c r="K444" s="9">
        <v>1623.52</v>
      </c>
    </row>
    <row r="445" spans="3:11" hidden="1" x14ac:dyDescent="0.25">
      <c r="C445">
        <v>44634</v>
      </c>
      <c r="D445">
        <f>IFERROR(VLOOKUP(C445,Sheet10!$B:$I,8,FALSE),0)</f>
        <v>16189</v>
      </c>
      <c r="E445" t="s">
        <v>1674</v>
      </c>
      <c r="F445" t="s">
        <v>1679</v>
      </c>
      <c r="G445" t="s">
        <v>2108</v>
      </c>
      <c r="H445" t="s">
        <v>1677</v>
      </c>
      <c r="I445" t="s">
        <v>1678</v>
      </c>
      <c r="K445">
        <v>712.52</v>
      </c>
    </row>
    <row r="446" spans="3:11" hidden="1" x14ac:dyDescent="0.25">
      <c r="C446">
        <v>44638</v>
      </c>
      <c r="D446">
        <f>IFERROR(VLOOKUP(C446,Sheet10!$B:$I,8,FALSE),0)</f>
        <v>16191</v>
      </c>
      <c r="E446" t="s">
        <v>1674</v>
      </c>
      <c r="F446" t="s">
        <v>1679</v>
      </c>
      <c r="G446" t="s">
        <v>2109</v>
      </c>
      <c r="H446" t="s">
        <v>1677</v>
      </c>
      <c r="I446" t="s">
        <v>1678</v>
      </c>
      <c r="K446">
        <v>271.43</v>
      </c>
    </row>
    <row r="447" spans="3:11" hidden="1" x14ac:dyDescent="0.25">
      <c r="C447">
        <v>44435</v>
      </c>
      <c r="D447">
        <f>IFERROR(VLOOKUP(C447,Sheet10!$B:$I,8,FALSE),0)</f>
        <v>16101</v>
      </c>
      <c r="E447" t="s">
        <v>1674</v>
      </c>
      <c r="F447" t="s">
        <v>1679</v>
      </c>
      <c r="G447" t="s">
        <v>2110</v>
      </c>
      <c r="H447" t="s">
        <v>1677</v>
      </c>
      <c r="I447" t="s">
        <v>1678</v>
      </c>
      <c r="K447" s="9">
        <v>3408.72</v>
      </c>
    </row>
    <row r="448" spans="3:11" hidden="1" x14ac:dyDescent="0.25">
      <c r="C448">
        <v>44439</v>
      </c>
      <c r="D448">
        <f>IFERROR(VLOOKUP(C448,Sheet10!$B:$I,8,FALSE),0)</f>
        <v>16103</v>
      </c>
      <c r="E448" t="s">
        <v>1674</v>
      </c>
      <c r="F448" t="s">
        <v>1679</v>
      </c>
      <c r="G448" t="s">
        <v>2111</v>
      </c>
      <c r="H448" t="s">
        <v>1677</v>
      </c>
      <c r="I448" t="s">
        <v>1678</v>
      </c>
      <c r="K448" s="9">
        <v>3726.49</v>
      </c>
    </row>
    <row r="449" spans="3:11" hidden="1" x14ac:dyDescent="0.25">
      <c r="C449">
        <v>44445</v>
      </c>
      <c r="D449">
        <f>IFERROR(VLOOKUP(C449,Sheet10!$B:$I,8,FALSE),0)</f>
        <v>16105</v>
      </c>
      <c r="E449" t="s">
        <v>1674</v>
      </c>
      <c r="F449" t="s">
        <v>1679</v>
      </c>
      <c r="G449" t="s">
        <v>1880</v>
      </c>
      <c r="H449" t="s">
        <v>1677</v>
      </c>
      <c r="I449" t="s">
        <v>1678</v>
      </c>
      <c r="K449">
        <v>70.599999999999994</v>
      </c>
    </row>
    <row r="450" spans="3:11" hidden="1" x14ac:dyDescent="0.25">
      <c r="C450">
        <v>44447</v>
      </c>
      <c r="D450">
        <f>IFERROR(VLOOKUP(C450,Sheet10!$B:$I,8,FALSE),0)</f>
        <v>16106</v>
      </c>
      <c r="E450" t="s">
        <v>1674</v>
      </c>
      <c r="F450" t="s">
        <v>1679</v>
      </c>
      <c r="G450" t="s">
        <v>2112</v>
      </c>
      <c r="H450" t="s">
        <v>1677</v>
      </c>
      <c r="I450" t="s">
        <v>1678</v>
      </c>
      <c r="K450" s="9">
        <v>5356.96</v>
      </c>
    </row>
    <row r="451" spans="3:11" hidden="1" x14ac:dyDescent="0.25">
      <c r="C451">
        <v>44457</v>
      </c>
      <c r="D451">
        <f>IFERROR(VLOOKUP(C451,Sheet10!$B:$I,8,FALSE),0)</f>
        <v>16111</v>
      </c>
      <c r="E451" t="s">
        <v>1674</v>
      </c>
      <c r="F451" t="s">
        <v>1683</v>
      </c>
      <c r="G451" t="s">
        <v>2113</v>
      </c>
      <c r="H451" t="s">
        <v>1677</v>
      </c>
      <c r="I451" t="s">
        <v>1678</v>
      </c>
      <c r="K451" s="9">
        <v>2028.19</v>
      </c>
    </row>
    <row r="452" spans="3:11" hidden="1" x14ac:dyDescent="0.25">
      <c r="C452">
        <v>44461</v>
      </c>
      <c r="D452">
        <f>IFERROR(VLOOKUP(C452,Sheet10!$B:$I,8,FALSE),0)</f>
        <v>16113</v>
      </c>
      <c r="E452" t="s">
        <v>1674</v>
      </c>
      <c r="F452" t="s">
        <v>1679</v>
      </c>
      <c r="G452" t="s">
        <v>2114</v>
      </c>
      <c r="H452" t="s">
        <v>1677</v>
      </c>
      <c r="I452" t="s">
        <v>1678</v>
      </c>
      <c r="K452">
        <v>31.25</v>
      </c>
    </row>
    <row r="453" spans="3:11" hidden="1" x14ac:dyDescent="0.25">
      <c r="C453">
        <v>44469</v>
      </c>
      <c r="D453">
        <f>IFERROR(VLOOKUP(C453,Sheet10!$B:$I,8,FALSE),0)</f>
        <v>16116</v>
      </c>
      <c r="E453" t="s">
        <v>1674</v>
      </c>
      <c r="F453" t="s">
        <v>1679</v>
      </c>
      <c r="G453" t="s">
        <v>2115</v>
      </c>
      <c r="H453" t="s">
        <v>1677</v>
      </c>
      <c r="I453" t="s">
        <v>1678</v>
      </c>
      <c r="K453">
        <v>114.06</v>
      </c>
    </row>
    <row r="454" spans="3:11" hidden="1" x14ac:dyDescent="0.25">
      <c r="C454">
        <v>44471</v>
      </c>
      <c r="D454">
        <f>IFERROR(VLOOKUP(C454,Sheet10!$B:$I,8,FALSE),0)</f>
        <v>16117</v>
      </c>
      <c r="E454" t="s">
        <v>1674</v>
      </c>
      <c r="F454" t="s">
        <v>1679</v>
      </c>
      <c r="G454" t="s">
        <v>2116</v>
      </c>
      <c r="H454" t="s">
        <v>1677</v>
      </c>
      <c r="I454" t="s">
        <v>1678</v>
      </c>
      <c r="K454">
        <v>334.97</v>
      </c>
    </row>
    <row r="455" spans="3:11" hidden="1" x14ac:dyDescent="0.25">
      <c r="C455">
        <v>44486</v>
      </c>
      <c r="D455">
        <f>IFERROR(VLOOKUP(C455,Sheet10!$B:$I,8,FALSE),0)</f>
        <v>16125</v>
      </c>
      <c r="E455" t="s">
        <v>1674</v>
      </c>
      <c r="F455" t="s">
        <v>1679</v>
      </c>
      <c r="G455" t="s">
        <v>2117</v>
      </c>
      <c r="H455" t="s">
        <v>1677</v>
      </c>
      <c r="I455" t="s">
        <v>1678</v>
      </c>
      <c r="K455" s="9">
        <v>2145.31</v>
      </c>
    </row>
    <row r="456" spans="3:11" hidden="1" x14ac:dyDescent="0.25">
      <c r="C456">
        <v>44490</v>
      </c>
      <c r="D456">
        <f>IFERROR(VLOOKUP(C456,Sheet10!$B:$I,8,FALSE),0)</f>
        <v>16127</v>
      </c>
      <c r="E456" t="s">
        <v>1674</v>
      </c>
      <c r="F456" t="s">
        <v>1679</v>
      </c>
      <c r="G456" t="s">
        <v>1771</v>
      </c>
      <c r="H456" t="s">
        <v>1677</v>
      </c>
      <c r="I456" t="s">
        <v>1678</v>
      </c>
      <c r="K456">
        <v>842.86</v>
      </c>
    </row>
    <row r="457" spans="3:11" hidden="1" x14ac:dyDescent="0.25">
      <c r="C457">
        <v>44492</v>
      </c>
      <c r="D457">
        <f>IFERROR(VLOOKUP(C457,Sheet10!$B:$I,8,FALSE),0)</f>
        <v>16128</v>
      </c>
      <c r="E457" t="s">
        <v>1674</v>
      </c>
      <c r="F457" t="s">
        <v>1838</v>
      </c>
      <c r="G457" t="s">
        <v>2118</v>
      </c>
      <c r="H457" t="s">
        <v>1677</v>
      </c>
      <c r="I457" t="s">
        <v>1678</v>
      </c>
      <c r="K457" s="9">
        <v>1100.32</v>
      </c>
    </row>
    <row r="458" spans="3:11" hidden="1" x14ac:dyDescent="0.25">
      <c r="C458">
        <v>44814</v>
      </c>
      <c r="D458">
        <f>IFERROR(VLOOKUP(C458,Sheet10!$B:$I,8,FALSE),0)</f>
        <v>16271</v>
      </c>
      <c r="E458" t="s">
        <v>1674</v>
      </c>
      <c r="F458" t="s">
        <v>1679</v>
      </c>
      <c r="G458" t="s">
        <v>2119</v>
      </c>
      <c r="H458" t="s">
        <v>1677</v>
      </c>
      <c r="I458" t="s">
        <v>1678</v>
      </c>
      <c r="K458">
        <v>454.17</v>
      </c>
    </row>
    <row r="459" spans="3:11" hidden="1" x14ac:dyDescent="0.25">
      <c r="C459">
        <v>44238</v>
      </c>
      <c r="D459">
        <f>IFERROR(VLOOKUP(C459,Sheet10!$B:$I,8,FALSE),0)</f>
        <v>2282</v>
      </c>
      <c r="E459" t="s">
        <v>1692</v>
      </c>
      <c r="F459" t="s">
        <v>2120</v>
      </c>
      <c r="G459" t="s">
        <v>2121</v>
      </c>
      <c r="H459" t="s">
        <v>1677</v>
      </c>
      <c r="I459" t="s">
        <v>1678</v>
      </c>
      <c r="K459" s="9">
        <v>2681.63</v>
      </c>
    </row>
    <row r="460" spans="3:11" hidden="1" x14ac:dyDescent="0.25">
      <c r="C460">
        <v>44239</v>
      </c>
      <c r="D460">
        <f>IFERROR(VLOOKUP(C460,Sheet10!$B:$I,8,FALSE),0)</f>
        <v>2283</v>
      </c>
      <c r="E460" t="s">
        <v>1692</v>
      </c>
      <c r="F460" t="s">
        <v>2122</v>
      </c>
      <c r="G460" t="s">
        <v>2123</v>
      </c>
      <c r="H460" t="s">
        <v>1677</v>
      </c>
      <c r="I460" t="s">
        <v>1678</v>
      </c>
      <c r="K460" s="9">
        <v>91463.57</v>
      </c>
    </row>
    <row r="461" spans="3:11" hidden="1" x14ac:dyDescent="0.25">
      <c r="C461">
        <v>44240</v>
      </c>
      <c r="D461">
        <f>IFERROR(VLOOKUP(C461,Sheet10!$B:$I,8,FALSE),0)</f>
        <v>2284</v>
      </c>
      <c r="E461" t="s">
        <v>1692</v>
      </c>
      <c r="F461" t="s">
        <v>1695</v>
      </c>
      <c r="G461" t="s">
        <v>2124</v>
      </c>
      <c r="H461" t="s">
        <v>1677</v>
      </c>
      <c r="I461" t="s">
        <v>1678</v>
      </c>
      <c r="K461" s="9">
        <v>3310.52</v>
      </c>
    </row>
    <row r="462" spans="3:11" hidden="1" x14ac:dyDescent="0.25">
      <c r="C462">
        <v>44241</v>
      </c>
      <c r="D462">
        <f>IFERROR(VLOOKUP(C462,Sheet10!$B:$I,8,FALSE),0)</f>
        <v>2285</v>
      </c>
      <c r="E462" t="s">
        <v>1692</v>
      </c>
      <c r="F462" t="s">
        <v>1695</v>
      </c>
      <c r="G462" t="s">
        <v>2125</v>
      </c>
      <c r="H462" t="s">
        <v>1677</v>
      </c>
      <c r="I462" t="s">
        <v>1678</v>
      </c>
      <c r="K462" s="9">
        <v>8193.9599999999991</v>
      </c>
    </row>
    <row r="463" spans="3:11" hidden="1" x14ac:dyDescent="0.25">
      <c r="C463">
        <v>44678</v>
      </c>
      <c r="D463">
        <f>IFERROR(VLOOKUP(C463,Sheet10!$B:$I,8,FALSE),0)</f>
        <v>16209</v>
      </c>
      <c r="E463" t="s">
        <v>1674</v>
      </c>
      <c r="F463" t="s">
        <v>1679</v>
      </c>
      <c r="G463" t="s">
        <v>2126</v>
      </c>
      <c r="H463" t="s">
        <v>1677</v>
      </c>
      <c r="I463" t="s">
        <v>1678</v>
      </c>
      <c r="K463">
        <v>701.21</v>
      </c>
    </row>
    <row r="464" spans="3:11" hidden="1" x14ac:dyDescent="0.25">
      <c r="C464">
        <v>44682</v>
      </c>
      <c r="D464">
        <f>IFERROR(VLOOKUP(C464,Sheet10!$B:$I,8,FALSE),0)</f>
        <v>16211</v>
      </c>
      <c r="E464" t="s">
        <v>1674</v>
      </c>
      <c r="F464" t="s">
        <v>1679</v>
      </c>
      <c r="G464" t="s">
        <v>2127</v>
      </c>
      <c r="H464" t="s">
        <v>1677</v>
      </c>
      <c r="I464" t="s">
        <v>1678</v>
      </c>
      <c r="K464">
        <v>515.16</v>
      </c>
    </row>
    <row r="465" spans="3:11" hidden="1" x14ac:dyDescent="0.25">
      <c r="C465">
        <v>44698</v>
      </c>
      <c r="D465">
        <f>IFERROR(VLOOKUP(C465,Sheet10!$B:$I,8,FALSE),0)</f>
        <v>16219</v>
      </c>
      <c r="E465" t="s">
        <v>1674</v>
      </c>
      <c r="F465" t="s">
        <v>1679</v>
      </c>
      <c r="G465" t="s">
        <v>2128</v>
      </c>
      <c r="H465" t="s">
        <v>1677</v>
      </c>
      <c r="I465" t="s">
        <v>1678</v>
      </c>
      <c r="K465">
        <v>44.06</v>
      </c>
    </row>
    <row r="466" spans="3:11" hidden="1" x14ac:dyDescent="0.25">
      <c r="C466">
        <v>44702</v>
      </c>
      <c r="D466">
        <f>IFERROR(VLOOKUP(C466,Sheet10!$B:$I,8,FALSE),0)</f>
        <v>16221</v>
      </c>
      <c r="E466" t="s">
        <v>1674</v>
      </c>
      <c r="F466" t="s">
        <v>1679</v>
      </c>
      <c r="G466" t="s">
        <v>2129</v>
      </c>
      <c r="H466" t="s">
        <v>1677</v>
      </c>
      <c r="I466" t="s">
        <v>1678</v>
      </c>
      <c r="K466">
        <v>62.47</v>
      </c>
    </row>
    <row r="467" spans="3:11" hidden="1" x14ac:dyDescent="0.25">
      <c r="C467">
        <v>44704</v>
      </c>
      <c r="D467">
        <f>IFERROR(VLOOKUP(C467,Sheet10!$B:$I,8,FALSE),0)</f>
        <v>16222</v>
      </c>
      <c r="E467" t="s">
        <v>1674</v>
      </c>
      <c r="F467" t="s">
        <v>1679</v>
      </c>
      <c r="G467" t="s">
        <v>2130</v>
      </c>
      <c r="H467" t="s">
        <v>1677</v>
      </c>
      <c r="I467" t="s">
        <v>1678</v>
      </c>
      <c r="K467" s="9">
        <v>1485.57</v>
      </c>
    </row>
    <row r="468" spans="3:11" hidden="1" x14ac:dyDescent="0.25">
      <c r="C468">
        <v>44706</v>
      </c>
      <c r="D468">
        <f>IFERROR(VLOOKUP(C468,Sheet10!$B:$I,8,FALSE),0)</f>
        <v>16223</v>
      </c>
      <c r="E468" t="s">
        <v>1674</v>
      </c>
      <c r="F468" t="s">
        <v>1679</v>
      </c>
      <c r="G468" t="s">
        <v>2131</v>
      </c>
      <c r="H468" t="s">
        <v>1677</v>
      </c>
      <c r="I468" t="s">
        <v>1678</v>
      </c>
      <c r="K468" s="9">
        <v>1674.82</v>
      </c>
    </row>
    <row r="469" spans="3:11" hidden="1" x14ac:dyDescent="0.25">
      <c r="C469">
        <v>44708</v>
      </c>
      <c r="D469">
        <f>IFERROR(VLOOKUP(C469,Sheet10!$B:$I,8,FALSE),0)</f>
        <v>16224</v>
      </c>
      <c r="E469" t="s">
        <v>1674</v>
      </c>
      <c r="F469" t="s">
        <v>1679</v>
      </c>
      <c r="G469" t="s">
        <v>2132</v>
      </c>
      <c r="H469" t="s">
        <v>1677</v>
      </c>
      <c r="I469" t="s">
        <v>1678</v>
      </c>
      <c r="K469" s="9">
        <v>1704.1</v>
      </c>
    </row>
    <row r="470" spans="3:11" hidden="1" x14ac:dyDescent="0.25">
      <c r="C470">
        <v>44710</v>
      </c>
      <c r="D470">
        <f>IFERROR(VLOOKUP(C470,Sheet10!$B:$I,8,FALSE),0)</f>
        <v>16225</v>
      </c>
      <c r="E470" t="s">
        <v>1674</v>
      </c>
      <c r="F470" t="s">
        <v>1679</v>
      </c>
      <c r="G470" t="s">
        <v>2133</v>
      </c>
      <c r="H470" t="s">
        <v>1677</v>
      </c>
      <c r="I470" t="s">
        <v>1678</v>
      </c>
      <c r="K470">
        <v>92.2</v>
      </c>
    </row>
    <row r="471" spans="3:11" hidden="1" x14ac:dyDescent="0.25">
      <c r="C471">
        <v>44712</v>
      </c>
      <c r="D471">
        <f>IFERROR(VLOOKUP(C471,Sheet10!$B:$I,8,FALSE),0)</f>
        <v>16226</v>
      </c>
      <c r="E471" t="s">
        <v>1674</v>
      </c>
      <c r="F471" t="s">
        <v>1679</v>
      </c>
      <c r="G471" t="s">
        <v>2134</v>
      </c>
      <c r="H471" t="s">
        <v>1677</v>
      </c>
      <c r="I471" t="s">
        <v>1678</v>
      </c>
      <c r="K471">
        <v>203.49</v>
      </c>
    </row>
    <row r="472" spans="3:11" hidden="1" x14ac:dyDescent="0.25">
      <c r="C472">
        <v>44714</v>
      </c>
      <c r="D472">
        <f>IFERROR(VLOOKUP(C472,Sheet10!$B:$I,8,FALSE),0)</f>
        <v>16227</v>
      </c>
      <c r="E472" t="s">
        <v>1674</v>
      </c>
      <c r="F472" t="s">
        <v>1841</v>
      </c>
      <c r="G472" t="s">
        <v>2135</v>
      </c>
      <c r="H472" t="s">
        <v>1677</v>
      </c>
      <c r="I472" t="s">
        <v>1678</v>
      </c>
      <c r="K472" s="9">
        <v>4750.13</v>
      </c>
    </row>
    <row r="473" spans="3:11" hidden="1" x14ac:dyDescent="0.25">
      <c r="C473">
        <v>44716</v>
      </c>
      <c r="D473">
        <f>IFERROR(VLOOKUP(C473,Sheet10!$B:$I,8,FALSE),0)</f>
        <v>16228</v>
      </c>
      <c r="E473" t="s">
        <v>1674</v>
      </c>
      <c r="F473" t="s">
        <v>1679</v>
      </c>
      <c r="G473" t="s">
        <v>2136</v>
      </c>
      <c r="H473" t="s">
        <v>1677</v>
      </c>
      <c r="I473" t="s">
        <v>1678</v>
      </c>
      <c r="K473" s="9">
        <v>3154.38</v>
      </c>
    </row>
    <row r="474" spans="3:11" hidden="1" x14ac:dyDescent="0.25">
      <c r="C474">
        <v>44718</v>
      </c>
      <c r="D474">
        <f>IFERROR(VLOOKUP(C474,Sheet10!$B:$I,8,FALSE),0)</f>
        <v>16229</v>
      </c>
      <c r="E474" t="s">
        <v>1674</v>
      </c>
      <c r="F474" t="s">
        <v>1679</v>
      </c>
      <c r="G474" t="s">
        <v>2137</v>
      </c>
      <c r="H474" t="s">
        <v>1677</v>
      </c>
      <c r="I474" t="s">
        <v>1678</v>
      </c>
      <c r="K474">
        <v>199.75</v>
      </c>
    </row>
    <row r="475" spans="3:11" hidden="1" x14ac:dyDescent="0.25">
      <c r="C475">
        <v>44725</v>
      </c>
      <c r="D475">
        <f>IFERROR(VLOOKUP(C475,Sheet10!$B:$I,8,FALSE),0)</f>
        <v>16231</v>
      </c>
      <c r="E475" t="s">
        <v>1674</v>
      </c>
      <c r="F475" t="s">
        <v>1679</v>
      </c>
      <c r="G475" t="s">
        <v>2138</v>
      </c>
      <c r="H475" t="s">
        <v>1677</v>
      </c>
      <c r="I475" t="s">
        <v>1678</v>
      </c>
      <c r="K475">
        <v>837.41</v>
      </c>
    </row>
    <row r="476" spans="3:11" hidden="1" x14ac:dyDescent="0.25">
      <c r="C476">
        <v>44727</v>
      </c>
      <c r="D476">
        <f>IFERROR(VLOOKUP(C476,Sheet10!$B:$I,8,FALSE),0)</f>
        <v>16232</v>
      </c>
      <c r="E476" t="s">
        <v>1674</v>
      </c>
      <c r="F476" t="s">
        <v>1679</v>
      </c>
      <c r="G476" t="s">
        <v>2139</v>
      </c>
      <c r="H476" t="s">
        <v>1677</v>
      </c>
      <c r="I476" t="s">
        <v>1678</v>
      </c>
      <c r="K476" s="9">
        <v>1603.48</v>
      </c>
    </row>
    <row r="477" spans="3:11" hidden="1" x14ac:dyDescent="0.25">
      <c r="C477">
        <v>44729</v>
      </c>
      <c r="D477">
        <f>IFERROR(VLOOKUP(C477,Sheet10!$B:$I,8,FALSE),0)</f>
        <v>16233</v>
      </c>
      <c r="E477" t="s">
        <v>1674</v>
      </c>
      <c r="F477" t="s">
        <v>1679</v>
      </c>
      <c r="G477" t="s">
        <v>2140</v>
      </c>
      <c r="H477" t="s">
        <v>1677</v>
      </c>
      <c r="I477" t="s">
        <v>1678</v>
      </c>
      <c r="K477">
        <v>742.81</v>
      </c>
    </row>
    <row r="478" spans="3:11" hidden="1" x14ac:dyDescent="0.25">
      <c r="C478">
        <v>44520</v>
      </c>
      <c r="D478">
        <f>IFERROR(VLOOKUP(C478,Sheet10!$B:$I,8,FALSE),0)</f>
        <v>16140</v>
      </c>
      <c r="E478" t="s">
        <v>1674</v>
      </c>
      <c r="F478" t="s">
        <v>1679</v>
      </c>
      <c r="G478" t="s">
        <v>2141</v>
      </c>
      <c r="H478" t="s">
        <v>1677</v>
      </c>
      <c r="I478" t="s">
        <v>1678</v>
      </c>
      <c r="K478" s="9">
        <v>3000.8</v>
      </c>
    </row>
    <row r="479" spans="3:11" hidden="1" x14ac:dyDescent="0.25">
      <c r="C479">
        <v>44522</v>
      </c>
      <c r="D479">
        <f>IFERROR(VLOOKUP(C479,Sheet10!$B:$I,8,FALSE),0)</f>
        <v>16141</v>
      </c>
      <c r="E479" t="s">
        <v>1674</v>
      </c>
      <c r="F479" t="s">
        <v>1679</v>
      </c>
      <c r="G479" t="s">
        <v>2138</v>
      </c>
      <c r="H479" t="s">
        <v>1677</v>
      </c>
      <c r="I479" t="s">
        <v>1678</v>
      </c>
      <c r="K479">
        <v>837.41</v>
      </c>
    </row>
    <row r="480" spans="3:11" hidden="1" x14ac:dyDescent="0.25">
      <c r="C480">
        <v>44528</v>
      </c>
      <c r="D480">
        <f>IFERROR(VLOOKUP(C480,Sheet10!$B:$I,8,FALSE),0)</f>
        <v>16144</v>
      </c>
      <c r="E480" t="s">
        <v>1674</v>
      </c>
      <c r="F480" t="s">
        <v>1679</v>
      </c>
      <c r="G480" t="s">
        <v>2142</v>
      </c>
      <c r="H480" t="s">
        <v>1677</v>
      </c>
      <c r="I480" t="s">
        <v>1678</v>
      </c>
      <c r="K480" s="9">
        <v>1542.63</v>
      </c>
    </row>
    <row r="481" spans="3:11" hidden="1" x14ac:dyDescent="0.25">
      <c r="C481">
        <v>44530</v>
      </c>
      <c r="D481">
        <f>IFERROR(VLOOKUP(C481,Sheet10!$B:$I,8,FALSE),0)</f>
        <v>16145</v>
      </c>
      <c r="E481" t="s">
        <v>1674</v>
      </c>
      <c r="F481" t="s">
        <v>2143</v>
      </c>
      <c r="G481" t="s">
        <v>2144</v>
      </c>
      <c r="H481" t="s">
        <v>1677</v>
      </c>
      <c r="I481" t="s">
        <v>1678</v>
      </c>
      <c r="K481" s="9">
        <v>27958.25</v>
      </c>
    </row>
    <row r="482" spans="3:11" hidden="1" x14ac:dyDescent="0.25">
      <c r="C482">
        <v>44555</v>
      </c>
      <c r="D482">
        <f>IFERROR(VLOOKUP(C482,Sheet10!$B:$I,8,FALSE),0)</f>
        <v>16151</v>
      </c>
      <c r="E482" t="s">
        <v>1674</v>
      </c>
      <c r="F482" t="s">
        <v>1679</v>
      </c>
      <c r="G482" t="s">
        <v>2145</v>
      </c>
      <c r="H482" t="s">
        <v>1677</v>
      </c>
      <c r="I482" t="s">
        <v>1678</v>
      </c>
      <c r="K482" s="9">
        <v>1008.16</v>
      </c>
    </row>
    <row r="483" spans="3:11" hidden="1" x14ac:dyDescent="0.25">
      <c r="C483">
        <v>44562</v>
      </c>
      <c r="D483">
        <f>IFERROR(VLOOKUP(C483,Sheet10!$B:$I,8,FALSE),0)</f>
        <v>16153</v>
      </c>
      <c r="E483" t="s">
        <v>1674</v>
      </c>
      <c r="F483" t="s">
        <v>1679</v>
      </c>
      <c r="G483" t="s">
        <v>2146</v>
      </c>
      <c r="H483" t="s">
        <v>1677</v>
      </c>
      <c r="I483" t="s">
        <v>1678</v>
      </c>
      <c r="K483" s="9">
        <v>1980.36</v>
      </c>
    </row>
    <row r="484" spans="3:11" hidden="1" x14ac:dyDescent="0.25">
      <c r="C484">
        <v>44566</v>
      </c>
      <c r="D484">
        <f>IFERROR(VLOOKUP(C484,Sheet10!$B:$I,8,FALSE),0)</f>
        <v>16154</v>
      </c>
      <c r="E484" t="s">
        <v>1674</v>
      </c>
      <c r="F484" t="s">
        <v>1679</v>
      </c>
      <c r="G484" t="s">
        <v>2147</v>
      </c>
      <c r="H484" t="s">
        <v>1677</v>
      </c>
      <c r="I484" t="s">
        <v>1678</v>
      </c>
      <c r="K484">
        <v>522.14</v>
      </c>
    </row>
    <row r="485" spans="3:11" hidden="1" x14ac:dyDescent="0.25">
      <c r="C485">
        <v>44572</v>
      </c>
      <c r="D485">
        <f>IFERROR(VLOOKUP(C485,Sheet10!$B:$I,8,FALSE),0)</f>
        <v>16157</v>
      </c>
      <c r="E485" t="s">
        <v>1674</v>
      </c>
      <c r="F485" t="s">
        <v>1679</v>
      </c>
      <c r="G485" t="s">
        <v>2148</v>
      </c>
      <c r="H485" t="s">
        <v>1677</v>
      </c>
      <c r="I485" t="s">
        <v>1678</v>
      </c>
      <c r="K485">
        <v>831.59</v>
      </c>
    </row>
    <row r="486" spans="3:11" hidden="1" x14ac:dyDescent="0.25">
      <c r="C486">
        <v>44576</v>
      </c>
      <c r="D486">
        <f>IFERROR(VLOOKUP(C486,Sheet10!$B:$I,8,FALSE),0)</f>
        <v>16159</v>
      </c>
      <c r="E486" t="s">
        <v>1674</v>
      </c>
      <c r="F486" t="s">
        <v>1679</v>
      </c>
      <c r="G486" t="s">
        <v>2149</v>
      </c>
      <c r="H486" t="s">
        <v>1677</v>
      </c>
      <c r="I486" t="s">
        <v>1678</v>
      </c>
      <c r="K486">
        <v>223.22</v>
      </c>
    </row>
    <row r="487" spans="3:11" hidden="1" x14ac:dyDescent="0.25">
      <c r="C487">
        <v>44580</v>
      </c>
      <c r="D487">
        <f>IFERROR(VLOOKUP(C487,Sheet10!$B:$I,8,FALSE),0)</f>
        <v>16161</v>
      </c>
      <c r="E487" t="s">
        <v>1674</v>
      </c>
      <c r="F487" t="s">
        <v>1679</v>
      </c>
      <c r="G487" t="s">
        <v>2150</v>
      </c>
      <c r="H487" t="s">
        <v>1677</v>
      </c>
      <c r="I487" t="s">
        <v>1678</v>
      </c>
      <c r="K487">
        <v>134.15</v>
      </c>
    </row>
    <row r="488" spans="3:11" hidden="1" x14ac:dyDescent="0.25">
      <c r="C488">
        <v>44582</v>
      </c>
      <c r="D488">
        <f>IFERROR(VLOOKUP(C488,Sheet10!$B:$I,8,FALSE),0)</f>
        <v>16162</v>
      </c>
      <c r="E488" t="s">
        <v>1674</v>
      </c>
      <c r="F488" t="s">
        <v>2151</v>
      </c>
      <c r="G488" t="s">
        <v>2152</v>
      </c>
      <c r="H488" t="s">
        <v>1677</v>
      </c>
      <c r="I488" t="s">
        <v>1678</v>
      </c>
      <c r="K488" s="9">
        <v>1862.02</v>
      </c>
    </row>
    <row r="489" spans="3:11" hidden="1" x14ac:dyDescent="0.25">
      <c r="C489">
        <v>44584</v>
      </c>
      <c r="D489">
        <f>IFERROR(VLOOKUP(C489,Sheet10!$B:$I,8,FALSE),0)</f>
        <v>16163</v>
      </c>
      <c r="E489" t="s">
        <v>1674</v>
      </c>
      <c r="F489" t="s">
        <v>1679</v>
      </c>
      <c r="G489" t="s">
        <v>2153</v>
      </c>
      <c r="H489" t="s">
        <v>1677</v>
      </c>
      <c r="I489" t="s">
        <v>1678</v>
      </c>
      <c r="K489" s="9">
        <v>1178.07</v>
      </c>
    </row>
    <row r="490" spans="3:11" hidden="1" x14ac:dyDescent="0.25">
      <c r="C490">
        <v>44586</v>
      </c>
      <c r="D490">
        <f>IFERROR(VLOOKUP(C490,Sheet10!$B:$I,8,FALSE),0)</f>
        <v>16164</v>
      </c>
      <c r="E490" t="s">
        <v>1674</v>
      </c>
      <c r="F490" t="s">
        <v>1679</v>
      </c>
      <c r="G490" t="s">
        <v>2154</v>
      </c>
      <c r="H490" t="s">
        <v>1677</v>
      </c>
      <c r="I490" t="s">
        <v>1678</v>
      </c>
      <c r="K490" s="9">
        <v>3802.86</v>
      </c>
    </row>
    <row r="491" spans="3:11" hidden="1" x14ac:dyDescent="0.25">
      <c r="C491">
        <v>44588</v>
      </c>
      <c r="D491">
        <f>IFERROR(VLOOKUP(C491,Sheet10!$B:$I,8,FALSE),0)</f>
        <v>16165</v>
      </c>
      <c r="E491" t="s">
        <v>1674</v>
      </c>
      <c r="F491" t="s">
        <v>1775</v>
      </c>
      <c r="G491" t="s">
        <v>2155</v>
      </c>
      <c r="H491" t="s">
        <v>1677</v>
      </c>
      <c r="I491" t="s">
        <v>1678</v>
      </c>
      <c r="K491" s="9">
        <v>1899.76</v>
      </c>
    </row>
    <row r="492" spans="3:11" hidden="1" x14ac:dyDescent="0.25">
      <c r="C492">
        <v>44589</v>
      </c>
      <c r="D492">
        <f>IFERROR(VLOOKUP(C492,Sheet10!$B:$I,8,FALSE),0)</f>
        <v>16166</v>
      </c>
      <c r="E492" t="s">
        <v>1674</v>
      </c>
      <c r="F492" t="s">
        <v>1679</v>
      </c>
      <c r="G492" t="s">
        <v>2156</v>
      </c>
      <c r="H492" t="s">
        <v>1677</v>
      </c>
      <c r="I492" t="s">
        <v>1678</v>
      </c>
      <c r="K492" s="9">
        <v>5659.15</v>
      </c>
    </row>
    <row r="493" spans="3:11" hidden="1" x14ac:dyDescent="0.25">
      <c r="C493">
        <v>44983</v>
      </c>
      <c r="D493">
        <f>IFERROR(VLOOKUP(C493,Sheet10!$B:$I,8,FALSE),0)</f>
        <v>16349</v>
      </c>
      <c r="E493" t="s">
        <v>1674</v>
      </c>
      <c r="F493" t="s">
        <v>1679</v>
      </c>
      <c r="G493" t="s">
        <v>2157</v>
      </c>
      <c r="H493" t="s">
        <v>1677</v>
      </c>
      <c r="I493" t="s">
        <v>1678</v>
      </c>
      <c r="K493">
        <v>544.86</v>
      </c>
    </row>
    <row r="494" spans="3:11" hidden="1" x14ac:dyDescent="0.25">
      <c r="C494">
        <v>44353</v>
      </c>
      <c r="D494">
        <f>IFERROR(VLOOKUP(C494,Sheet10!$B:$I,8,FALSE),0)</f>
        <v>16064</v>
      </c>
      <c r="E494" t="s">
        <v>1674</v>
      </c>
      <c r="F494" t="s">
        <v>1679</v>
      </c>
      <c r="G494" t="s">
        <v>2158</v>
      </c>
      <c r="H494" t="s">
        <v>1677</v>
      </c>
      <c r="I494" t="s">
        <v>1678</v>
      </c>
      <c r="K494" s="9">
        <v>1992.21</v>
      </c>
    </row>
    <row r="495" spans="3:11" hidden="1" x14ac:dyDescent="0.25">
      <c r="C495">
        <v>44355</v>
      </c>
      <c r="D495">
        <f>IFERROR(VLOOKUP(C495,Sheet10!$B:$I,8,FALSE),0)</f>
        <v>16065</v>
      </c>
      <c r="E495" t="s">
        <v>1674</v>
      </c>
      <c r="F495" t="s">
        <v>1679</v>
      </c>
      <c r="G495" t="s">
        <v>2159</v>
      </c>
      <c r="H495" t="s">
        <v>1677</v>
      </c>
      <c r="I495" t="s">
        <v>1678</v>
      </c>
      <c r="K495" s="9">
        <v>5405.32</v>
      </c>
    </row>
    <row r="496" spans="3:11" hidden="1" x14ac:dyDescent="0.25">
      <c r="C496">
        <v>44359</v>
      </c>
      <c r="D496">
        <f>IFERROR(VLOOKUP(C496,Sheet10!$B:$I,8,FALSE),0)</f>
        <v>16067</v>
      </c>
      <c r="E496" t="s">
        <v>1674</v>
      </c>
      <c r="F496" t="s">
        <v>1679</v>
      </c>
      <c r="G496" t="s">
        <v>2160</v>
      </c>
      <c r="H496" t="s">
        <v>1677</v>
      </c>
      <c r="I496" t="s">
        <v>1678</v>
      </c>
      <c r="K496">
        <v>120.49</v>
      </c>
    </row>
    <row r="497" spans="3:11" hidden="1" x14ac:dyDescent="0.25">
      <c r="C497">
        <v>44365</v>
      </c>
      <c r="D497">
        <f>IFERROR(VLOOKUP(C497,Sheet10!$B:$I,8,FALSE),0)</f>
        <v>16070</v>
      </c>
      <c r="E497" t="s">
        <v>1674</v>
      </c>
      <c r="F497" t="s">
        <v>1679</v>
      </c>
      <c r="G497" t="s">
        <v>2161</v>
      </c>
      <c r="H497" t="s">
        <v>1677</v>
      </c>
      <c r="I497" t="s">
        <v>1678</v>
      </c>
      <c r="K497" s="9">
        <v>1775.3</v>
      </c>
    </row>
    <row r="498" spans="3:11" hidden="1" x14ac:dyDescent="0.25">
      <c r="C498">
        <v>44367</v>
      </c>
      <c r="D498">
        <f>IFERROR(VLOOKUP(C498,Sheet10!$B:$I,8,FALSE),0)</f>
        <v>16071</v>
      </c>
      <c r="E498" t="s">
        <v>1674</v>
      </c>
      <c r="F498" t="s">
        <v>1679</v>
      </c>
      <c r="G498" t="s">
        <v>2026</v>
      </c>
      <c r="H498" t="s">
        <v>1677</v>
      </c>
      <c r="I498" t="s">
        <v>1678</v>
      </c>
      <c r="K498">
        <v>641.75</v>
      </c>
    </row>
    <row r="499" spans="3:11" hidden="1" x14ac:dyDescent="0.25">
      <c r="C499">
        <v>44374</v>
      </c>
      <c r="D499">
        <f>IFERROR(VLOOKUP(C499,Sheet10!$B:$I,8,FALSE),0)</f>
        <v>16074</v>
      </c>
      <c r="E499" t="s">
        <v>1674</v>
      </c>
      <c r="F499" t="s">
        <v>1679</v>
      </c>
      <c r="G499" t="s">
        <v>2162</v>
      </c>
      <c r="H499" t="s">
        <v>1677</v>
      </c>
      <c r="I499" t="s">
        <v>1678</v>
      </c>
      <c r="K499">
        <v>58.04</v>
      </c>
    </row>
    <row r="500" spans="3:11" hidden="1" x14ac:dyDescent="0.25">
      <c r="C500">
        <v>44377</v>
      </c>
      <c r="D500">
        <f>IFERROR(VLOOKUP(C500,Sheet10!$B:$I,8,FALSE),0)</f>
        <v>2293</v>
      </c>
      <c r="E500" t="s">
        <v>1692</v>
      </c>
      <c r="F500" t="s">
        <v>1695</v>
      </c>
      <c r="G500" t="s">
        <v>2048</v>
      </c>
      <c r="H500" t="s">
        <v>1677</v>
      </c>
      <c r="I500" t="s">
        <v>1678</v>
      </c>
      <c r="K500" s="9">
        <v>33520.410000000003</v>
      </c>
    </row>
    <row r="501" spans="3:11" hidden="1" x14ac:dyDescent="0.25">
      <c r="C501">
        <v>44378</v>
      </c>
      <c r="D501">
        <f>IFERROR(VLOOKUP(C501,Sheet10!$B:$I,8,FALSE),0)</f>
        <v>2294</v>
      </c>
      <c r="E501" t="s">
        <v>1692</v>
      </c>
      <c r="F501" t="s">
        <v>1695</v>
      </c>
      <c r="G501" t="s">
        <v>2163</v>
      </c>
      <c r="H501" t="s">
        <v>1677</v>
      </c>
      <c r="I501" t="s">
        <v>1678</v>
      </c>
      <c r="K501" s="9">
        <v>1421.88</v>
      </c>
    </row>
    <row r="502" spans="3:11" hidden="1" x14ac:dyDescent="0.25">
      <c r="C502">
        <v>44381</v>
      </c>
      <c r="D502">
        <f>IFERROR(VLOOKUP(C502,Sheet10!$B:$I,8,FALSE),0)</f>
        <v>2295</v>
      </c>
      <c r="E502" t="s">
        <v>1692</v>
      </c>
      <c r="F502" t="s">
        <v>1695</v>
      </c>
      <c r="G502" t="s">
        <v>2164</v>
      </c>
      <c r="H502" t="s">
        <v>1677</v>
      </c>
      <c r="I502" t="s">
        <v>1678</v>
      </c>
      <c r="K502" s="9">
        <v>9765.14</v>
      </c>
    </row>
    <row r="503" spans="3:11" hidden="1" x14ac:dyDescent="0.25">
      <c r="C503">
        <v>44382</v>
      </c>
      <c r="D503">
        <f>IFERROR(VLOOKUP(C503,Sheet10!$B:$I,8,FALSE),0)</f>
        <v>2296</v>
      </c>
      <c r="E503" t="s">
        <v>1692</v>
      </c>
      <c r="F503" t="s">
        <v>1695</v>
      </c>
      <c r="G503" t="s">
        <v>2165</v>
      </c>
      <c r="H503" t="s">
        <v>1677</v>
      </c>
      <c r="I503" t="s">
        <v>1678</v>
      </c>
      <c r="K503" s="9">
        <v>1643.38</v>
      </c>
    </row>
    <row r="504" spans="3:11" hidden="1" x14ac:dyDescent="0.25">
      <c r="C504">
        <v>44383</v>
      </c>
      <c r="D504">
        <f>IFERROR(VLOOKUP(C504,Sheet10!$B:$I,8,FALSE),0)</f>
        <v>16076</v>
      </c>
      <c r="E504" t="s">
        <v>1674</v>
      </c>
      <c r="F504" t="s">
        <v>1679</v>
      </c>
      <c r="G504" t="s">
        <v>1858</v>
      </c>
      <c r="H504" t="s">
        <v>1677</v>
      </c>
      <c r="I504" t="s">
        <v>1678</v>
      </c>
      <c r="K504" s="9">
        <v>3371.43</v>
      </c>
    </row>
    <row r="505" spans="3:11" hidden="1" x14ac:dyDescent="0.25">
      <c r="C505">
        <v>44385</v>
      </c>
      <c r="D505">
        <f>IFERROR(VLOOKUP(C505,Sheet10!$B:$I,8,FALSE),0)</f>
        <v>2297</v>
      </c>
      <c r="E505" t="s">
        <v>1692</v>
      </c>
      <c r="F505" t="s">
        <v>1695</v>
      </c>
      <c r="G505" t="s">
        <v>2166</v>
      </c>
      <c r="H505" t="s">
        <v>1677</v>
      </c>
      <c r="I505" t="s">
        <v>1678</v>
      </c>
      <c r="K505" s="9">
        <v>9256.11</v>
      </c>
    </row>
    <row r="506" spans="3:11" hidden="1" x14ac:dyDescent="0.25">
      <c r="C506">
        <v>44386</v>
      </c>
      <c r="D506">
        <f>IFERROR(VLOOKUP(C506,Sheet10!$B:$I,8,FALSE),0)</f>
        <v>2298</v>
      </c>
      <c r="E506" t="s">
        <v>1692</v>
      </c>
      <c r="F506" t="s">
        <v>2012</v>
      </c>
      <c r="G506" t="s">
        <v>2167</v>
      </c>
      <c r="H506" t="s">
        <v>1677</v>
      </c>
      <c r="I506" t="s">
        <v>1678</v>
      </c>
      <c r="K506" s="9">
        <v>18292.71</v>
      </c>
    </row>
    <row r="507" spans="3:11" hidden="1" x14ac:dyDescent="0.25">
      <c r="C507">
        <v>44393</v>
      </c>
      <c r="D507">
        <f>IFERROR(VLOOKUP(C507,Sheet10!$B:$I,8,FALSE),0)</f>
        <v>16080</v>
      </c>
      <c r="E507" t="s">
        <v>1674</v>
      </c>
      <c r="F507" t="s">
        <v>1679</v>
      </c>
      <c r="G507" t="s">
        <v>2026</v>
      </c>
      <c r="H507" t="s">
        <v>1677</v>
      </c>
      <c r="I507" t="s">
        <v>1678</v>
      </c>
      <c r="K507">
        <v>641.75</v>
      </c>
    </row>
    <row r="508" spans="3:11" hidden="1" x14ac:dyDescent="0.25">
      <c r="C508">
        <v>44399</v>
      </c>
      <c r="D508">
        <f>IFERROR(VLOOKUP(C508,Sheet10!$B:$I,8,FALSE),0)</f>
        <v>16083</v>
      </c>
      <c r="E508" t="s">
        <v>1674</v>
      </c>
      <c r="F508" t="s">
        <v>1893</v>
      </c>
      <c r="G508" t="s">
        <v>2168</v>
      </c>
      <c r="H508" t="s">
        <v>1677</v>
      </c>
      <c r="I508" t="s">
        <v>1678</v>
      </c>
      <c r="K508">
        <v>666.71</v>
      </c>
    </row>
    <row r="509" spans="3:11" hidden="1" x14ac:dyDescent="0.25">
      <c r="C509">
        <v>44402</v>
      </c>
      <c r="D509">
        <f>IFERROR(VLOOKUP(C509,Sheet10!$B:$I,8,FALSE),0)</f>
        <v>16085</v>
      </c>
      <c r="E509" t="s">
        <v>1674</v>
      </c>
      <c r="F509" t="s">
        <v>1679</v>
      </c>
      <c r="G509" t="s">
        <v>2169</v>
      </c>
      <c r="H509" t="s">
        <v>1677</v>
      </c>
      <c r="I509" t="s">
        <v>1678</v>
      </c>
      <c r="K509">
        <v>546.42999999999995</v>
      </c>
    </row>
    <row r="510" spans="3:11" hidden="1" x14ac:dyDescent="0.25">
      <c r="C510">
        <v>44320</v>
      </c>
      <c r="D510">
        <f>IFERROR(VLOOKUP(C510,Sheet10!$B:$I,8,FALSE),0)</f>
        <v>16049</v>
      </c>
      <c r="E510" t="s">
        <v>1674</v>
      </c>
      <c r="F510" t="s">
        <v>1679</v>
      </c>
      <c r="G510" t="s">
        <v>2170</v>
      </c>
      <c r="H510" t="s">
        <v>1677</v>
      </c>
      <c r="I510" t="s">
        <v>1678</v>
      </c>
      <c r="K510" s="9">
        <v>4391.16</v>
      </c>
    </row>
    <row r="511" spans="3:11" hidden="1" x14ac:dyDescent="0.25">
      <c r="C511">
        <v>44322</v>
      </c>
      <c r="D511">
        <f>IFERROR(VLOOKUP(C511,Sheet10!$B:$I,8,FALSE),0)</f>
        <v>16050</v>
      </c>
      <c r="E511" t="s">
        <v>1674</v>
      </c>
      <c r="F511" t="s">
        <v>1679</v>
      </c>
      <c r="G511" t="s">
        <v>2026</v>
      </c>
      <c r="H511" t="s">
        <v>1677</v>
      </c>
      <c r="I511" t="s">
        <v>1678</v>
      </c>
      <c r="K511">
        <v>641.75</v>
      </c>
    </row>
    <row r="512" spans="3:11" hidden="1" x14ac:dyDescent="0.25">
      <c r="C512">
        <v>44324</v>
      </c>
      <c r="D512">
        <f>IFERROR(VLOOKUP(C512,Sheet10!$B:$I,8,FALSE),0)</f>
        <v>16051</v>
      </c>
      <c r="E512" t="s">
        <v>1674</v>
      </c>
      <c r="F512" t="s">
        <v>1722</v>
      </c>
      <c r="G512" t="s">
        <v>2171</v>
      </c>
      <c r="H512" t="s">
        <v>1677</v>
      </c>
      <c r="I512" t="s">
        <v>1678</v>
      </c>
      <c r="K512" s="9">
        <v>46901.79</v>
      </c>
    </row>
    <row r="513" spans="3:11" hidden="1" x14ac:dyDescent="0.25">
      <c r="C513">
        <v>44747</v>
      </c>
      <c r="D513">
        <f>IFERROR(VLOOKUP(C513,Sheet10!$B:$I,8,FALSE),0)</f>
        <v>16242</v>
      </c>
      <c r="E513" t="s">
        <v>1674</v>
      </c>
      <c r="F513" t="s">
        <v>1679</v>
      </c>
      <c r="G513" t="s">
        <v>2172</v>
      </c>
      <c r="H513" t="s">
        <v>1677</v>
      </c>
      <c r="I513" t="s">
        <v>1678</v>
      </c>
      <c r="K513">
        <v>340.82</v>
      </c>
    </row>
    <row r="514" spans="3:11" hidden="1" x14ac:dyDescent="0.25">
      <c r="C514">
        <v>44749</v>
      </c>
      <c r="D514">
        <f>IFERROR(VLOOKUP(C514,Sheet10!$B:$I,8,FALSE),0)</f>
        <v>16243</v>
      </c>
      <c r="E514" t="s">
        <v>1674</v>
      </c>
      <c r="F514" t="s">
        <v>1679</v>
      </c>
      <c r="G514" t="s">
        <v>2173</v>
      </c>
      <c r="H514" t="s">
        <v>1677</v>
      </c>
      <c r="I514" t="s">
        <v>1678</v>
      </c>
      <c r="K514" s="9">
        <v>2981.68</v>
      </c>
    </row>
    <row r="515" spans="3:11" hidden="1" x14ac:dyDescent="0.25">
      <c r="C515">
        <v>44753</v>
      </c>
      <c r="D515">
        <f>IFERROR(VLOOKUP(C515,Sheet10!$B:$I,8,FALSE),0)</f>
        <v>16245</v>
      </c>
      <c r="E515" t="s">
        <v>1674</v>
      </c>
      <c r="F515" t="s">
        <v>1679</v>
      </c>
      <c r="G515" t="s">
        <v>2174</v>
      </c>
      <c r="H515" t="s">
        <v>1677</v>
      </c>
      <c r="I515" t="s">
        <v>1678</v>
      </c>
      <c r="K515" s="9">
        <v>9496.65</v>
      </c>
    </row>
    <row r="516" spans="3:11" hidden="1" x14ac:dyDescent="0.25">
      <c r="C516">
        <v>44757</v>
      </c>
      <c r="D516">
        <f>IFERROR(VLOOKUP(C516,Sheet10!$B:$I,8,FALSE),0)</f>
        <v>16247</v>
      </c>
      <c r="E516" t="s">
        <v>1674</v>
      </c>
      <c r="F516" t="s">
        <v>1679</v>
      </c>
      <c r="G516" t="s">
        <v>2175</v>
      </c>
      <c r="H516" t="s">
        <v>1677</v>
      </c>
      <c r="I516" t="s">
        <v>1678</v>
      </c>
      <c r="K516" s="9">
        <v>1227.6099999999999</v>
      </c>
    </row>
    <row r="517" spans="3:11" hidden="1" x14ac:dyDescent="0.25">
      <c r="C517">
        <v>44759</v>
      </c>
      <c r="D517">
        <f>IFERROR(VLOOKUP(C517,Sheet10!$B:$I,8,FALSE),0)</f>
        <v>16248</v>
      </c>
      <c r="E517" t="s">
        <v>1674</v>
      </c>
      <c r="F517" t="s">
        <v>1675</v>
      </c>
      <c r="G517" t="s">
        <v>2176</v>
      </c>
      <c r="H517" t="s">
        <v>1677</v>
      </c>
      <c r="I517" t="s">
        <v>1678</v>
      </c>
      <c r="K517" s="9">
        <v>61777.84</v>
      </c>
    </row>
    <row r="518" spans="3:11" hidden="1" x14ac:dyDescent="0.25">
      <c r="C518">
        <v>44765</v>
      </c>
      <c r="D518">
        <f>IFERROR(VLOOKUP(C518,Sheet10!$B:$I,8,FALSE),0)</f>
        <v>16251</v>
      </c>
      <c r="E518" t="s">
        <v>1674</v>
      </c>
      <c r="F518" t="s">
        <v>2177</v>
      </c>
      <c r="G518" t="s">
        <v>2178</v>
      </c>
      <c r="H518" t="s">
        <v>1677</v>
      </c>
      <c r="I518" t="s">
        <v>1678</v>
      </c>
      <c r="K518">
        <v>77.45</v>
      </c>
    </row>
    <row r="519" spans="3:11" hidden="1" x14ac:dyDescent="0.25">
      <c r="C519">
        <v>44767</v>
      </c>
      <c r="D519">
        <f>IFERROR(VLOOKUP(C519,Sheet10!$B:$I,8,FALSE),0)</f>
        <v>16252</v>
      </c>
      <c r="E519" t="s">
        <v>1674</v>
      </c>
      <c r="F519" t="s">
        <v>1679</v>
      </c>
      <c r="G519" t="s">
        <v>2179</v>
      </c>
      <c r="H519" t="s">
        <v>1677</v>
      </c>
      <c r="I519" t="s">
        <v>1678</v>
      </c>
      <c r="K519">
        <v>825.22</v>
      </c>
    </row>
    <row r="520" spans="3:11" hidden="1" x14ac:dyDescent="0.25">
      <c r="C520">
        <v>44781</v>
      </c>
      <c r="D520">
        <f>IFERROR(VLOOKUP(C520,Sheet10!$B:$I,8,FALSE),0)</f>
        <v>16259</v>
      </c>
      <c r="E520" t="s">
        <v>1674</v>
      </c>
      <c r="F520" t="s">
        <v>1679</v>
      </c>
      <c r="G520" t="s">
        <v>1884</v>
      </c>
      <c r="H520" t="s">
        <v>1677</v>
      </c>
      <c r="I520" t="s">
        <v>1678</v>
      </c>
      <c r="K520">
        <v>124.94</v>
      </c>
    </row>
    <row r="521" spans="3:11" hidden="1" x14ac:dyDescent="0.25">
      <c r="C521">
        <v>44790</v>
      </c>
      <c r="D521">
        <f>IFERROR(VLOOKUP(C521,Sheet10!$B:$I,8,FALSE),0)</f>
        <v>4540</v>
      </c>
      <c r="E521" t="s">
        <v>2180</v>
      </c>
      <c r="F521" t="s">
        <v>2181</v>
      </c>
      <c r="G521" t="s">
        <v>2182</v>
      </c>
      <c r="H521" t="s">
        <v>1677</v>
      </c>
      <c r="I521" t="s">
        <v>1678</v>
      </c>
      <c r="K521" s="9">
        <v>157142.85999999999</v>
      </c>
    </row>
    <row r="522" spans="3:11" hidden="1" x14ac:dyDescent="0.25">
      <c r="C522">
        <v>44796</v>
      </c>
      <c r="D522">
        <f>IFERROR(VLOOKUP(C522,Sheet10!$B:$I,8,FALSE),0)</f>
        <v>16263</v>
      </c>
      <c r="E522" t="s">
        <v>1674</v>
      </c>
      <c r="F522" t="s">
        <v>1679</v>
      </c>
      <c r="G522" t="s">
        <v>1789</v>
      </c>
      <c r="H522" t="s">
        <v>1677</v>
      </c>
      <c r="I522" t="s">
        <v>1678</v>
      </c>
      <c r="K522">
        <v>26.54</v>
      </c>
    </row>
    <row r="523" spans="3:11" hidden="1" x14ac:dyDescent="0.25">
      <c r="C523">
        <v>44799</v>
      </c>
      <c r="D523">
        <f>IFERROR(VLOOKUP(C523,Sheet10!$B:$I,8,FALSE),0)</f>
        <v>16264</v>
      </c>
      <c r="E523" t="s">
        <v>1674</v>
      </c>
      <c r="F523" t="s">
        <v>1679</v>
      </c>
      <c r="G523" t="s">
        <v>2183</v>
      </c>
      <c r="H523" t="s">
        <v>1677</v>
      </c>
      <c r="I523" t="s">
        <v>1678</v>
      </c>
      <c r="K523" s="9">
        <v>22721.3</v>
      </c>
    </row>
    <row r="524" spans="3:11" hidden="1" x14ac:dyDescent="0.25">
      <c r="C524">
        <v>44660</v>
      </c>
      <c r="D524">
        <f>IFERROR(VLOOKUP(C524,Sheet10!$B:$I,8,FALSE),0)</f>
        <v>16201</v>
      </c>
      <c r="E524" t="s">
        <v>1674</v>
      </c>
      <c r="F524" t="s">
        <v>1679</v>
      </c>
      <c r="G524" t="s">
        <v>2184</v>
      </c>
      <c r="H524" t="s">
        <v>1677</v>
      </c>
      <c r="I524" t="s">
        <v>1678</v>
      </c>
      <c r="K524">
        <v>469.71</v>
      </c>
    </row>
    <row r="525" spans="3:11" hidden="1" x14ac:dyDescent="0.25">
      <c r="C525">
        <v>44662</v>
      </c>
      <c r="D525">
        <f>IFERROR(VLOOKUP(C525,Sheet10!$B:$I,8,FALSE),0)</f>
        <v>342</v>
      </c>
      <c r="E525" t="s">
        <v>1763</v>
      </c>
      <c r="F525" t="s">
        <v>1764</v>
      </c>
      <c r="G525" t="s">
        <v>2185</v>
      </c>
      <c r="H525" t="s">
        <v>1677</v>
      </c>
      <c r="I525" t="s">
        <v>1678</v>
      </c>
      <c r="K525" s="9">
        <v>-2048.63</v>
      </c>
    </row>
    <row r="526" spans="3:11" hidden="1" x14ac:dyDescent="0.25">
      <c r="C526">
        <v>44663</v>
      </c>
      <c r="D526">
        <f>IFERROR(VLOOKUP(C526,Sheet10!$B:$I,8,FALSE),0)</f>
        <v>16202</v>
      </c>
      <c r="E526" t="s">
        <v>1674</v>
      </c>
      <c r="F526" t="s">
        <v>1679</v>
      </c>
      <c r="G526" t="s">
        <v>2186</v>
      </c>
      <c r="H526" t="s">
        <v>1677</v>
      </c>
      <c r="I526" t="s">
        <v>1678</v>
      </c>
      <c r="K526" s="9">
        <v>2561.4699999999998</v>
      </c>
    </row>
    <row r="527" spans="3:11" hidden="1" x14ac:dyDescent="0.25">
      <c r="C527">
        <v>44666</v>
      </c>
      <c r="D527">
        <f>IFERROR(VLOOKUP(C527,Sheet10!$B:$I,8,FALSE),0)</f>
        <v>16204</v>
      </c>
      <c r="E527" t="s">
        <v>1674</v>
      </c>
      <c r="F527" t="s">
        <v>2143</v>
      </c>
      <c r="G527" t="s">
        <v>2187</v>
      </c>
      <c r="H527" t="s">
        <v>1677</v>
      </c>
      <c r="I527" t="s">
        <v>1678</v>
      </c>
      <c r="K527" s="9">
        <v>11742.68</v>
      </c>
    </row>
    <row r="528" spans="3:11" hidden="1" x14ac:dyDescent="0.25">
      <c r="C528">
        <v>44668</v>
      </c>
      <c r="D528">
        <f>IFERROR(VLOOKUP(C528,Sheet10!$B:$I,8,FALSE),0)</f>
        <v>16205</v>
      </c>
      <c r="E528" t="s">
        <v>1674</v>
      </c>
      <c r="F528" t="s">
        <v>1679</v>
      </c>
      <c r="G528" t="s">
        <v>2188</v>
      </c>
      <c r="H528" t="s">
        <v>1677</v>
      </c>
      <c r="I528" t="s">
        <v>1678</v>
      </c>
      <c r="K528" s="9">
        <v>6699.3</v>
      </c>
    </row>
    <row r="529" spans="3:11" hidden="1" x14ac:dyDescent="0.25">
      <c r="C529">
        <v>44673</v>
      </c>
      <c r="D529">
        <f>IFERROR(VLOOKUP(C529,Sheet10!$B:$I,8,FALSE),0)</f>
        <v>16207</v>
      </c>
      <c r="E529" t="s">
        <v>1674</v>
      </c>
      <c r="F529" t="s">
        <v>1679</v>
      </c>
      <c r="G529" t="s">
        <v>2189</v>
      </c>
      <c r="H529" t="s">
        <v>1677</v>
      </c>
      <c r="I529" t="s">
        <v>1678</v>
      </c>
      <c r="K529">
        <v>742.86</v>
      </c>
    </row>
    <row r="530" spans="3:11" hidden="1" x14ac:dyDescent="0.25">
      <c r="C530">
        <v>44898</v>
      </c>
      <c r="D530">
        <f>IFERROR(VLOOKUP(C530,Sheet10!$B:$I,8,FALSE),0)</f>
        <v>16311</v>
      </c>
      <c r="E530" t="s">
        <v>1674</v>
      </c>
      <c r="F530" t="s">
        <v>1679</v>
      </c>
      <c r="G530" t="s">
        <v>2138</v>
      </c>
      <c r="H530" t="s">
        <v>1677</v>
      </c>
      <c r="I530" t="s">
        <v>1678</v>
      </c>
      <c r="K530">
        <v>837.41</v>
      </c>
    </row>
    <row r="531" spans="3:11" hidden="1" x14ac:dyDescent="0.25">
      <c r="C531">
        <v>44900</v>
      </c>
      <c r="D531">
        <f>IFERROR(VLOOKUP(C531,Sheet10!$B:$I,8,FALSE),0)</f>
        <v>16312</v>
      </c>
      <c r="E531" t="s">
        <v>1674</v>
      </c>
      <c r="F531" t="s">
        <v>1679</v>
      </c>
      <c r="G531" t="s">
        <v>2142</v>
      </c>
      <c r="H531" t="s">
        <v>1677</v>
      </c>
      <c r="I531" t="s">
        <v>1678</v>
      </c>
      <c r="K531" s="9">
        <v>1542.63</v>
      </c>
    </row>
    <row r="532" spans="3:11" hidden="1" x14ac:dyDescent="0.25">
      <c r="C532">
        <v>44904</v>
      </c>
      <c r="D532">
        <f>IFERROR(VLOOKUP(C532,Sheet10!$B:$I,8,FALSE),0)</f>
        <v>16314</v>
      </c>
      <c r="E532" t="s">
        <v>1674</v>
      </c>
      <c r="F532" t="s">
        <v>1679</v>
      </c>
      <c r="G532" t="s">
        <v>2190</v>
      </c>
      <c r="H532" t="s">
        <v>1677</v>
      </c>
      <c r="I532" t="s">
        <v>1678</v>
      </c>
      <c r="K532" s="9">
        <v>2685.55</v>
      </c>
    </row>
    <row r="533" spans="3:11" hidden="1" x14ac:dyDescent="0.25">
      <c r="C533">
        <v>44915</v>
      </c>
      <c r="D533">
        <f>IFERROR(VLOOKUP(C533,Sheet10!$B:$I,8,FALSE),0)</f>
        <v>16319</v>
      </c>
      <c r="E533" t="s">
        <v>1674</v>
      </c>
      <c r="F533" t="s">
        <v>1679</v>
      </c>
      <c r="G533" t="s">
        <v>2191</v>
      </c>
      <c r="H533" t="s">
        <v>1677</v>
      </c>
      <c r="I533" t="s">
        <v>1678</v>
      </c>
      <c r="K533" s="9">
        <v>1387.68</v>
      </c>
    </row>
    <row r="534" spans="3:11" hidden="1" x14ac:dyDescent="0.25">
      <c r="C534">
        <v>44925</v>
      </c>
      <c r="D534">
        <f>IFERROR(VLOOKUP(C534,Sheet10!$B:$I,8,FALSE),0)</f>
        <v>16322</v>
      </c>
      <c r="E534" t="s">
        <v>1674</v>
      </c>
      <c r="F534" t="s">
        <v>1679</v>
      </c>
      <c r="G534" t="s">
        <v>2192</v>
      </c>
      <c r="H534" t="s">
        <v>1677</v>
      </c>
      <c r="I534" t="s">
        <v>1678</v>
      </c>
      <c r="K534">
        <v>873.86</v>
      </c>
    </row>
    <row r="535" spans="3:11" hidden="1" x14ac:dyDescent="0.25">
      <c r="C535">
        <v>44928</v>
      </c>
      <c r="D535">
        <f>IFERROR(VLOOKUP(C535,Sheet10!$B:$I,8,FALSE),0)</f>
        <v>16323</v>
      </c>
      <c r="E535" t="s">
        <v>1674</v>
      </c>
      <c r="F535" t="s">
        <v>1679</v>
      </c>
      <c r="G535" t="s">
        <v>2193</v>
      </c>
      <c r="H535" t="s">
        <v>1677</v>
      </c>
      <c r="I535" t="s">
        <v>1678</v>
      </c>
      <c r="K535" s="9">
        <v>2170.77</v>
      </c>
    </row>
    <row r="536" spans="3:11" hidden="1" x14ac:dyDescent="0.25">
      <c r="C536">
        <v>44930</v>
      </c>
      <c r="D536">
        <f>IFERROR(VLOOKUP(C536,Sheet10!$B:$I,8,FALSE),0)</f>
        <v>16324</v>
      </c>
      <c r="E536" t="s">
        <v>1674</v>
      </c>
      <c r="F536" t="s">
        <v>1679</v>
      </c>
      <c r="G536" t="s">
        <v>2194</v>
      </c>
      <c r="H536" t="s">
        <v>1677</v>
      </c>
      <c r="I536" t="s">
        <v>1678</v>
      </c>
      <c r="K536">
        <v>163.84</v>
      </c>
    </row>
    <row r="537" spans="3:11" hidden="1" x14ac:dyDescent="0.25">
      <c r="C537">
        <v>44940</v>
      </c>
      <c r="D537">
        <f>IFERROR(VLOOKUP(C537,Sheet10!$B:$I,8,FALSE),0)</f>
        <v>16329</v>
      </c>
      <c r="E537" t="s">
        <v>1674</v>
      </c>
      <c r="F537" t="s">
        <v>1679</v>
      </c>
      <c r="G537" t="s">
        <v>2195</v>
      </c>
      <c r="H537" t="s">
        <v>1677</v>
      </c>
      <c r="I537" t="s">
        <v>1678</v>
      </c>
      <c r="K537" s="9">
        <v>2519.86</v>
      </c>
    </row>
    <row r="538" spans="3:11" hidden="1" x14ac:dyDescent="0.25">
      <c r="C538">
        <v>44944</v>
      </c>
      <c r="D538">
        <f>IFERROR(VLOOKUP(C538,Sheet10!$B:$I,8,FALSE),0)</f>
        <v>16331</v>
      </c>
      <c r="E538" t="s">
        <v>1674</v>
      </c>
      <c r="F538" t="s">
        <v>1679</v>
      </c>
      <c r="G538" t="s">
        <v>2196</v>
      </c>
      <c r="H538" t="s">
        <v>1677</v>
      </c>
      <c r="I538" t="s">
        <v>1678</v>
      </c>
      <c r="K538">
        <v>734.62</v>
      </c>
    </row>
    <row r="539" spans="3:11" hidden="1" x14ac:dyDescent="0.25">
      <c r="C539">
        <v>44951</v>
      </c>
      <c r="D539">
        <f>IFERROR(VLOOKUP(C539,Sheet10!$B:$I,8,FALSE),0)</f>
        <v>16333</v>
      </c>
      <c r="E539" t="s">
        <v>1674</v>
      </c>
      <c r="F539" t="s">
        <v>1679</v>
      </c>
      <c r="G539" t="s">
        <v>2197</v>
      </c>
      <c r="H539" t="s">
        <v>1677</v>
      </c>
      <c r="I539" t="s">
        <v>1678</v>
      </c>
      <c r="K539">
        <v>81.39</v>
      </c>
    </row>
    <row r="540" spans="3:11" hidden="1" x14ac:dyDescent="0.25">
      <c r="C540">
        <v>44991</v>
      </c>
      <c r="D540">
        <f>IFERROR(VLOOKUP(C540,Sheet10!$B:$I,8,FALSE),0)</f>
        <v>16353</v>
      </c>
      <c r="E540" t="s">
        <v>1674</v>
      </c>
      <c r="F540" t="s">
        <v>2198</v>
      </c>
      <c r="G540" t="s">
        <v>2199</v>
      </c>
      <c r="H540" t="s">
        <v>1677</v>
      </c>
      <c r="I540" t="s">
        <v>1678</v>
      </c>
      <c r="K540" s="9">
        <v>34339.279999999999</v>
      </c>
    </row>
    <row r="541" spans="3:11" hidden="1" x14ac:dyDescent="0.25">
      <c r="C541">
        <v>44993</v>
      </c>
      <c r="D541">
        <f>IFERROR(VLOOKUP(C541,Sheet10!$B:$I,8,FALSE),0)</f>
        <v>16354</v>
      </c>
      <c r="E541" t="s">
        <v>1674</v>
      </c>
      <c r="F541" t="s">
        <v>1679</v>
      </c>
      <c r="G541" t="s">
        <v>2200</v>
      </c>
      <c r="H541" t="s">
        <v>1677</v>
      </c>
      <c r="I541" t="s">
        <v>1678</v>
      </c>
      <c r="K541">
        <v>407.14</v>
      </c>
    </row>
    <row r="542" spans="3:11" hidden="1" x14ac:dyDescent="0.25">
      <c r="C542">
        <v>45018</v>
      </c>
      <c r="D542">
        <f>IFERROR(VLOOKUP(C542,Sheet10!$B:$I,8,FALSE),0)</f>
        <v>2299</v>
      </c>
      <c r="E542" t="s">
        <v>1692</v>
      </c>
      <c r="F542" t="s">
        <v>1695</v>
      </c>
      <c r="G542" t="s">
        <v>2201</v>
      </c>
      <c r="H542" t="s">
        <v>1677</v>
      </c>
      <c r="I542" t="s">
        <v>1678</v>
      </c>
      <c r="K542">
        <v>347.98</v>
      </c>
    </row>
    <row r="543" spans="3:11" hidden="1" x14ac:dyDescent="0.25">
      <c r="C543">
        <v>45019</v>
      </c>
      <c r="D543">
        <f>IFERROR(VLOOKUP(C543,Sheet10!$B:$I,8,FALSE),0)</f>
        <v>2300</v>
      </c>
      <c r="E543" t="s">
        <v>1692</v>
      </c>
      <c r="F543" t="s">
        <v>1695</v>
      </c>
      <c r="G543" t="s">
        <v>2202</v>
      </c>
      <c r="H543" t="s">
        <v>1677</v>
      </c>
      <c r="I543" t="s">
        <v>1678</v>
      </c>
      <c r="K543" s="9">
        <v>2143.37</v>
      </c>
    </row>
    <row r="544" spans="3:11" hidden="1" x14ac:dyDescent="0.25">
      <c r="C544">
        <v>45020</v>
      </c>
      <c r="D544">
        <f>IFERROR(VLOOKUP(C544,Sheet10!$B:$I,8,FALSE),0)</f>
        <v>2301</v>
      </c>
      <c r="E544" t="s">
        <v>1692</v>
      </c>
      <c r="F544" t="s">
        <v>2012</v>
      </c>
      <c r="G544" t="s">
        <v>2203</v>
      </c>
      <c r="H544" t="s">
        <v>1677</v>
      </c>
      <c r="I544" t="s">
        <v>1678</v>
      </c>
      <c r="K544" s="9">
        <v>19552.87</v>
      </c>
    </row>
    <row r="545" spans="3:11" hidden="1" x14ac:dyDescent="0.25">
      <c r="C545">
        <v>45021</v>
      </c>
      <c r="D545">
        <f>IFERROR(VLOOKUP(C545,Sheet10!$B:$I,8,FALSE),0)</f>
        <v>2302</v>
      </c>
      <c r="E545" t="s">
        <v>1692</v>
      </c>
      <c r="F545" t="s">
        <v>1695</v>
      </c>
      <c r="G545" t="s">
        <v>2204</v>
      </c>
      <c r="H545" t="s">
        <v>1677</v>
      </c>
      <c r="I545" t="s">
        <v>1678</v>
      </c>
      <c r="K545" s="9">
        <v>39084.82</v>
      </c>
    </row>
    <row r="546" spans="3:11" hidden="1" x14ac:dyDescent="0.25">
      <c r="C546">
        <v>45023</v>
      </c>
      <c r="D546">
        <f>IFERROR(VLOOKUP(C546,Sheet10!$B:$I,8,FALSE),0)</f>
        <v>2303</v>
      </c>
      <c r="E546" t="s">
        <v>1692</v>
      </c>
      <c r="F546" t="s">
        <v>1695</v>
      </c>
      <c r="G546" t="s">
        <v>2205</v>
      </c>
      <c r="H546" t="s">
        <v>1677</v>
      </c>
      <c r="I546" t="s">
        <v>1678</v>
      </c>
      <c r="K546" s="9">
        <v>6089.66</v>
      </c>
    </row>
    <row r="547" spans="3:11" hidden="1" x14ac:dyDescent="0.25">
      <c r="C547">
        <v>45024</v>
      </c>
      <c r="D547">
        <f>IFERROR(VLOOKUP(C547,Sheet10!$B:$I,8,FALSE),0)</f>
        <v>2304</v>
      </c>
      <c r="E547" t="s">
        <v>1692</v>
      </c>
      <c r="F547" t="s">
        <v>1695</v>
      </c>
      <c r="G547" t="s">
        <v>2206</v>
      </c>
      <c r="H547" t="s">
        <v>1677</v>
      </c>
      <c r="I547" t="s">
        <v>1678</v>
      </c>
      <c r="K547" s="9">
        <v>6799.38</v>
      </c>
    </row>
    <row r="548" spans="3:11" hidden="1" x14ac:dyDescent="0.25">
      <c r="C548">
        <v>45026</v>
      </c>
      <c r="D548">
        <f>IFERROR(VLOOKUP(C548,Sheet10!$B:$I,8,FALSE),0)</f>
        <v>2305</v>
      </c>
      <c r="E548" t="s">
        <v>1692</v>
      </c>
      <c r="F548" t="s">
        <v>1695</v>
      </c>
      <c r="G548" t="s">
        <v>2207</v>
      </c>
      <c r="H548" t="s">
        <v>1677</v>
      </c>
      <c r="I548" t="s">
        <v>1678</v>
      </c>
      <c r="K548" s="9">
        <v>2834.82</v>
      </c>
    </row>
    <row r="549" spans="3:11" hidden="1" x14ac:dyDescent="0.25">
      <c r="C549">
        <v>45027</v>
      </c>
      <c r="D549">
        <f>IFERROR(VLOOKUP(C549,Sheet10!$B:$I,8,FALSE),0)</f>
        <v>2306</v>
      </c>
      <c r="E549" t="s">
        <v>1692</v>
      </c>
      <c r="F549" t="s">
        <v>1709</v>
      </c>
      <c r="G549" t="s">
        <v>2208</v>
      </c>
      <c r="H549" t="s">
        <v>1677</v>
      </c>
      <c r="I549" t="s">
        <v>1678</v>
      </c>
      <c r="K549" s="9">
        <v>6704.08</v>
      </c>
    </row>
    <row r="550" spans="3:11" hidden="1" x14ac:dyDescent="0.25">
      <c r="C550">
        <v>45029</v>
      </c>
      <c r="D550">
        <f>IFERROR(VLOOKUP(C550,Sheet10!$B:$I,8,FALSE),0)</f>
        <v>2307</v>
      </c>
      <c r="E550" t="s">
        <v>1692</v>
      </c>
      <c r="F550" t="s">
        <v>1709</v>
      </c>
      <c r="G550" t="s">
        <v>2209</v>
      </c>
      <c r="H550" t="s">
        <v>1677</v>
      </c>
      <c r="I550" t="s">
        <v>1678</v>
      </c>
      <c r="K550" s="9">
        <v>5028.0600000000004</v>
      </c>
    </row>
    <row r="551" spans="3:11" hidden="1" x14ac:dyDescent="0.25">
      <c r="C551">
        <v>45032</v>
      </c>
      <c r="D551">
        <f>IFERROR(VLOOKUP(C551,Sheet10!$B:$I,8,FALSE),0)</f>
        <v>2308</v>
      </c>
      <c r="E551" t="s">
        <v>1692</v>
      </c>
      <c r="F551" t="s">
        <v>2210</v>
      </c>
      <c r="G551" t="s">
        <v>2211</v>
      </c>
      <c r="H551" t="s">
        <v>1677</v>
      </c>
      <c r="I551" t="s">
        <v>1678</v>
      </c>
      <c r="K551" s="9">
        <v>102449.49</v>
      </c>
    </row>
    <row r="552" spans="3:11" hidden="1" x14ac:dyDescent="0.25">
      <c r="C552">
        <v>45034</v>
      </c>
      <c r="D552">
        <f>IFERROR(VLOOKUP(C552,Sheet10!$B:$I,8,FALSE),0)</f>
        <v>2309</v>
      </c>
      <c r="E552" t="s">
        <v>1692</v>
      </c>
      <c r="F552" t="s">
        <v>1715</v>
      </c>
      <c r="G552" t="s">
        <v>2212</v>
      </c>
      <c r="H552" t="s">
        <v>1677</v>
      </c>
      <c r="I552" t="s">
        <v>1678</v>
      </c>
      <c r="K552" s="9">
        <v>7428.57</v>
      </c>
    </row>
    <row r="553" spans="3:11" hidden="1" x14ac:dyDescent="0.25">
      <c r="C553">
        <v>45039</v>
      </c>
      <c r="D553">
        <f>IFERROR(VLOOKUP(C553,Sheet10!$B:$I,8,FALSE),0)</f>
        <v>2310</v>
      </c>
      <c r="E553" t="s">
        <v>1692</v>
      </c>
      <c r="F553" t="s">
        <v>2213</v>
      </c>
      <c r="G553" t="s">
        <v>2214</v>
      </c>
      <c r="H553" t="s">
        <v>1677</v>
      </c>
      <c r="I553" t="s">
        <v>1678</v>
      </c>
      <c r="K553" s="9">
        <v>14857.15</v>
      </c>
    </row>
    <row r="554" spans="3:11" hidden="1" x14ac:dyDescent="0.25">
      <c r="C554">
        <v>45040</v>
      </c>
      <c r="D554">
        <f>IFERROR(VLOOKUP(C554,Sheet10!$B:$I,8,FALSE),0)</f>
        <v>2311</v>
      </c>
      <c r="E554" t="s">
        <v>1692</v>
      </c>
      <c r="F554" t="s">
        <v>1695</v>
      </c>
      <c r="G554" t="s">
        <v>2215</v>
      </c>
      <c r="H554" t="s">
        <v>1677</v>
      </c>
      <c r="I554" t="s">
        <v>1678</v>
      </c>
      <c r="K554" s="9">
        <v>4292.41</v>
      </c>
    </row>
    <row r="555" spans="3:11" hidden="1" x14ac:dyDescent="0.25">
      <c r="C555">
        <v>45041</v>
      </c>
      <c r="D555">
        <f>IFERROR(VLOOKUP(C555,Sheet10!$B:$I,8,FALSE),0)</f>
        <v>2312</v>
      </c>
      <c r="E555" t="s">
        <v>1692</v>
      </c>
      <c r="F555" t="s">
        <v>1695</v>
      </c>
      <c r="G555" t="s">
        <v>2216</v>
      </c>
      <c r="H555" t="s">
        <v>1677</v>
      </c>
      <c r="I555" t="s">
        <v>1678</v>
      </c>
      <c r="K555" s="9">
        <v>9962.98</v>
      </c>
    </row>
    <row r="556" spans="3:11" hidden="1" x14ac:dyDescent="0.25">
      <c r="C556">
        <v>45042</v>
      </c>
      <c r="D556">
        <f>IFERROR(VLOOKUP(C556,Sheet10!$B:$I,8,FALSE),0)</f>
        <v>2313</v>
      </c>
      <c r="E556" t="s">
        <v>1692</v>
      </c>
      <c r="F556" t="s">
        <v>1709</v>
      </c>
      <c r="G556" t="s">
        <v>2217</v>
      </c>
      <c r="H556" t="s">
        <v>1677</v>
      </c>
      <c r="I556" t="s">
        <v>1678</v>
      </c>
      <c r="K556" s="9">
        <v>7426.82</v>
      </c>
    </row>
    <row r="557" spans="3:11" hidden="1" x14ac:dyDescent="0.25">
      <c r="C557">
        <v>45049</v>
      </c>
      <c r="D557">
        <f>IFERROR(VLOOKUP(C557,Sheet10!$B:$I,8,FALSE),0)</f>
        <v>16364</v>
      </c>
      <c r="E557" t="s">
        <v>1674</v>
      </c>
      <c r="F557" t="s">
        <v>1679</v>
      </c>
      <c r="G557" t="s">
        <v>2218</v>
      </c>
      <c r="H557" t="s">
        <v>1677</v>
      </c>
      <c r="I557" t="s">
        <v>1678</v>
      </c>
      <c r="K557">
        <v>12.17</v>
      </c>
    </row>
    <row r="558" spans="3:11" hidden="1" x14ac:dyDescent="0.25">
      <c r="C558">
        <v>45051</v>
      </c>
      <c r="D558">
        <f>IFERROR(VLOOKUP(C558,Sheet10!$B:$I,8,FALSE),0)</f>
        <v>2314</v>
      </c>
      <c r="E558" t="s">
        <v>1692</v>
      </c>
      <c r="F558" t="s">
        <v>1695</v>
      </c>
      <c r="G558" t="s">
        <v>2219</v>
      </c>
      <c r="H558" t="s">
        <v>1677</v>
      </c>
      <c r="I558" t="s">
        <v>1678</v>
      </c>
      <c r="K558" s="9">
        <v>3522.37</v>
      </c>
    </row>
    <row r="559" spans="3:11" hidden="1" x14ac:dyDescent="0.25">
      <c r="C559">
        <v>45052</v>
      </c>
      <c r="D559">
        <f>IFERROR(VLOOKUP(C559,Sheet10!$B:$I,8,FALSE),0)</f>
        <v>2315</v>
      </c>
      <c r="E559" t="s">
        <v>1692</v>
      </c>
      <c r="F559" t="s">
        <v>1695</v>
      </c>
      <c r="G559" t="s">
        <v>2220</v>
      </c>
      <c r="H559" t="s">
        <v>1677</v>
      </c>
      <c r="I559" t="s">
        <v>1678</v>
      </c>
      <c r="K559" s="9">
        <v>7330.15</v>
      </c>
    </row>
    <row r="560" spans="3:11" hidden="1" x14ac:dyDescent="0.25">
      <c r="C560">
        <v>45053</v>
      </c>
      <c r="D560">
        <f>IFERROR(VLOOKUP(C560,Sheet10!$B:$I,8,FALSE),0)</f>
        <v>2316</v>
      </c>
      <c r="E560" t="s">
        <v>1692</v>
      </c>
      <c r="F560" t="s">
        <v>1695</v>
      </c>
      <c r="G560" t="s">
        <v>2221</v>
      </c>
      <c r="H560" t="s">
        <v>1677</v>
      </c>
      <c r="I560" t="s">
        <v>1678</v>
      </c>
      <c r="K560" s="9">
        <v>6193.99</v>
      </c>
    </row>
    <row r="561" spans="3:11" hidden="1" x14ac:dyDescent="0.25">
      <c r="C561">
        <v>45054</v>
      </c>
      <c r="D561">
        <f>IFERROR(VLOOKUP(C561,Sheet10!$B:$I,8,FALSE),0)</f>
        <v>2317</v>
      </c>
      <c r="E561" t="s">
        <v>1692</v>
      </c>
      <c r="F561" t="s">
        <v>1695</v>
      </c>
      <c r="G561" t="s">
        <v>2222</v>
      </c>
      <c r="H561" t="s">
        <v>1677</v>
      </c>
      <c r="I561" t="s">
        <v>1678</v>
      </c>
      <c r="K561" s="9">
        <v>9056.39</v>
      </c>
    </row>
    <row r="562" spans="3:11" hidden="1" x14ac:dyDescent="0.25">
      <c r="C562">
        <v>45085</v>
      </c>
      <c r="D562">
        <f>IFERROR(VLOOKUP(C562,Sheet10!$B:$I,8,FALSE),0)</f>
        <v>16372</v>
      </c>
      <c r="E562" t="s">
        <v>1674</v>
      </c>
      <c r="F562" t="s">
        <v>1679</v>
      </c>
      <c r="G562" t="s">
        <v>2223</v>
      </c>
      <c r="H562" t="s">
        <v>1677</v>
      </c>
      <c r="I562" t="s">
        <v>1678</v>
      </c>
      <c r="K562" s="9">
        <v>6121.14</v>
      </c>
    </row>
    <row r="563" spans="3:11" hidden="1" x14ac:dyDescent="0.25">
      <c r="C563">
        <v>45089</v>
      </c>
      <c r="D563">
        <f>IFERROR(VLOOKUP(C563,Sheet10!$B:$I,8,FALSE),0)</f>
        <v>16374</v>
      </c>
      <c r="E563" t="s">
        <v>1674</v>
      </c>
      <c r="F563" t="s">
        <v>1679</v>
      </c>
      <c r="G563" t="s">
        <v>2224</v>
      </c>
      <c r="H563" t="s">
        <v>1677</v>
      </c>
      <c r="I563" t="s">
        <v>1678</v>
      </c>
      <c r="K563" s="9">
        <v>1904.91</v>
      </c>
    </row>
    <row r="564" spans="3:11" hidden="1" x14ac:dyDescent="0.25">
      <c r="C564">
        <v>45096</v>
      </c>
      <c r="D564">
        <f>IFERROR(VLOOKUP(C564,Sheet10!$B:$I,8,FALSE),0)</f>
        <v>16377</v>
      </c>
      <c r="E564" t="s">
        <v>1674</v>
      </c>
      <c r="F564" t="s">
        <v>1679</v>
      </c>
      <c r="G564" t="s">
        <v>2225</v>
      </c>
      <c r="H564" t="s">
        <v>1677</v>
      </c>
      <c r="I564" t="s">
        <v>1678</v>
      </c>
      <c r="K564">
        <v>241</v>
      </c>
    </row>
    <row r="565" spans="3:11" hidden="1" x14ac:dyDescent="0.25">
      <c r="C565">
        <v>45104</v>
      </c>
      <c r="D565">
        <f>IFERROR(VLOOKUP(C565,Sheet10!$B:$I,8,FALSE),0)</f>
        <v>16380</v>
      </c>
      <c r="E565" t="s">
        <v>1674</v>
      </c>
      <c r="F565" t="s">
        <v>1679</v>
      </c>
      <c r="G565" t="s">
        <v>2226</v>
      </c>
      <c r="H565" t="s">
        <v>1677</v>
      </c>
      <c r="I565" t="s">
        <v>1678</v>
      </c>
      <c r="K565" s="9">
        <v>3743.5</v>
      </c>
    </row>
    <row r="566" spans="3:11" hidden="1" x14ac:dyDescent="0.25">
      <c r="C566">
        <v>45114</v>
      </c>
      <c r="D566">
        <f>IFERROR(VLOOKUP(C566,Sheet10!$B:$I,8,FALSE),0)</f>
        <v>16382</v>
      </c>
      <c r="E566" t="s">
        <v>1674</v>
      </c>
      <c r="F566" t="s">
        <v>2177</v>
      </c>
      <c r="G566" t="s">
        <v>2183</v>
      </c>
      <c r="H566" t="s">
        <v>1677</v>
      </c>
      <c r="I566" t="s">
        <v>1678</v>
      </c>
      <c r="K566" s="9">
        <v>22721.3</v>
      </c>
    </row>
    <row r="567" spans="3:11" hidden="1" x14ac:dyDescent="0.25">
      <c r="C567">
        <v>45116</v>
      </c>
      <c r="D567">
        <f>IFERROR(VLOOKUP(C567,Sheet10!$B:$I,8,FALSE),0)</f>
        <v>16383</v>
      </c>
      <c r="E567" t="s">
        <v>1674</v>
      </c>
      <c r="F567" t="s">
        <v>1679</v>
      </c>
      <c r="G567" t="s">
        <v>2227</v>
      </c>
      <c r="H567" t="s">
        <v>1677</v>
      </c>
      <c r="I567" t="s">
        <v>1678</v>
      </c>
      <c r="K567" s="9">
        <v>1215.29</v>
      </c>
    </row>
    <row r="568" spans="3:11" hidden="1" x14ac:dyDescent="0.25">
      <c r="C568">
        <v>45130</v>
      </c>
      <c r="D568">
        <f>IFERROR(VLOOKUP(C568,Sheet10!$B:$I,8,FALSE),0)</f>
        <v>16390</v>
      </c>
      <c r="E568" t="s">
        <v>1674</v>
      </c>
      <c r="F568" t="s">
        <v>1679</v>
      </c>
      <c r="G568" t="s">
        <v>2228</v>
      </c>
      <c r="H568" t="s">
        <v>1677</v>
      </c>
      <c r="I568" t="s">
        <v>1678</v>
      </c>
      <c r="K568">
        <v>420.64</v>
      </c>
    </row>
    <row r="569" spans="3:11" hidden="1" x14ac:dyDescent="0.25">
      <c r="C569">
        <v>45132</v>
      </c>
      <c r="D569">
        <f>IFERROR(VLOOKUP(C569,Sheet10!$B:$I,8,FALSE),0)</f>
        <v>344</v>
      </c>
      <c r="E569" t="s">
        <v>1763</v>
      </c>
      <c r="F569" t="s">
        <v>1764</v>
      </c>
      <c r="G569" t="s">
        <v>2229</v>
      </c>
      <c r="H569" t="s">
        <v>1677</v>
      </c>
      <c r="I569" t="s">
        <v>1678</v>
      </c>
      <c r="K569">
        <v>-47.4</v>
      </c>
    </row>
    <row r="570" spans="3:11" hidden="1" x14ac:dyDescent="0.25">
      <c r="C570">
        <v>45134</v>
      </c>
      <c r="D570">
        <f>IFERROR(VLOOKUP(C570,Sheet10!$B:$I,8,FALSE),0)</f>
        <v>16391</v>
      </c>
      <c r="E570" t="s">
        <v>1674</v>
      </c>
      <c r="F570" t="s">
        <v>1679</v>
      </c>
      <c r="G570" t="s">
        <v>2230</v>
      </c>
      <c r="H570" t="s">
        <v>1677</v>
      </c>
      <c r="I570" t="s">
        <v>1678</v>
      </c>
      <c r="K570">
        <v>100.8</v>
      </c>
    </row>
    <row r="571" spans="3:11" hidden="1" x14ac:dyDescent="0.25">
      <c r="C571">
        <v>44818</v>
      </c>
      <c r="D571">
        <f>IFERROR(VLOOKUP(C571,Sheet10!$B:$I,8,FALSE),0)</f>
        <v>16273</v>
      </c>
      <c r="E571" t="s">
        <v>1674</v>
      </c>
      <c r="F571" t="s">
        <v>1679</v>
      </c>
      <c r="G571" t="s">
        <v>2231</v>
      </c>
      <c r="H571" t="s">
        <v>1677</v>
      </c>
      <c r="I571" t="s">
        <v>1678</v>
      </c>
      <c r="K571" s="9">
        <v>2221.54</v>
      </c>
    </row>
    <row r="572" spans="3:11" hidden="1" x14ac:dyDescent="0.25">
      <c r="C572">
        <v>44828</v>
      </c>
      <c r="D572">
        <f>IFERROR(VLOOKUP(C572,Sheet10!$B:$I,8,FALSE),0)</f>
        <v>16278</v>
      </c>
      <c r="E572" t="s">
        <v>1674</v>
      </c>
      <c r="F572" t="s">
        <v>1679</v>
      </c>
      <c r="G572" t="s">
        <v>1976</v>
      </c>
      <c r="H572" t="s">
        <v>1677</v>
      </c>
      <c r="I572" t="s">
        <v>1678</v>
      </c>
      <c r="K572" s="9">
        <v>1283.51</v>
      </c>
    </row>
    <row r="573" spans="3:11" hidden="1" x14ac:dyDescent="0.25">
      <c r="C573">
        <v>44832</v>
      </c>
      <c r="D573">
        <f>IFERROR(VLOOKUP(C573,Sheet10!$B:$I,8,FALSE),0)</f>
        <v>16280</v>
      </c>
      <c r="E573" t="s">
        <v>1674</v>
      </c>
      <c r="F573" t="s">
        <v>1972</v>
      </c>
      <c r="G573" t="s">
        <v>2232</v>
      </c>
      <c r="H573" t="s">
        <v>1677</v>
      </c>
      <c r="I573" t="s">
        <v>1678</v>
      </c>
      <c r="K573" s="9">
        <v>3936.96</v>
      </c>
    </row>
    <row r="574" spans="3:11" hidden="1" x14ac:dyDescent="0.25">
      <c r="C574">
        <v>44833</v>
      </c>
      <c r="D574">
        <f>IFERROR(VLOOKUP(C574,Sheet10!$B:$I,8,FALSE),0)</f>
        <v>16281</v>
      </c>
      <c r="E574" t="s">
        <v>1674</v>
      </c>
      <c r="F574" t="s">
        <v>1679</v>
      </c>
      <c r="G574" t="s">
        <v>2233</v>
      </c>
      <c r="H574" t="s">
        <v>1677</v>
      </c>
      <c r="I574" t="s">
        <v>1678</v>
      </c>
      <c r="K574" s="9">
        <v>4599.0600000000004</v>
      </c>
    </row>
    <row r="575" spans="3:11" hidden="1" x14ac:dyDescent="0.25">
      <c r="C575">
        <v>44837</v>
      </c>
      <c r="D575">
        <f>IFERROR(VLOOKUP(C575,Sheet10!$B:$I,8,FALSE),0)</f>
        <v>16283</v>
      </c>
      <c r="E575" t="s">
        <v>1674</v>
      </c>
      <c r="F575" t="s">
        <v>1679</v>
      </c>
      <c r="G575" t="s">
        <v>2234</v>
      </c>
      <c r="H575" t="s">
        <v>1677</v>
      </c>
      <c r="I575" t="s">
        <v>1678</v>
      </c>
      <c r="K575">
        <v>138.31</v>
      </c>
    </row>
    <row r="576" spans="3:11" hidden="1" x14ac:dyDescent="0.25">
      <c r="C576">
        <v>44843</v>
      </c>
      <c r="D576">
        <f>IFERROR(VLOOKUP(C576,Sheet10!$B:$I,8,FALSE),0)</f>
        <v>16286</v>
      </c>
      <c r="E576" t="s">
        <v>1674</v>
      </c>
      <c r="F576" t="s">
        <v>1893</v>
      </c>
      <c r="G576" t="s">
        <v>2235</v>
      </c>
      <c r="H576" t="s">
        <v>1677</v>
      </c>
      <c r="I576" t="s">
        <v>1678</v>
      </c>
      <c r="K576" s="9">
        <v>13537.89</v>
      </c>
    </row>
    <row r="577" spans="3:11" hidden="1" x14ac:dyDescent="0.25">
      <c r="C577">
        <v>44856</v>
      </c>
      <c r="D577">
        <f>IFERROR(VLOOKUP(C577,Sheet10!$B:$I,8,FALSE),0)</f>
        <v>16290</v>
      </c>
      <c r="E577" t="s">
        <v>1674</v>
      </c>
      <c r="F577" t="s">
        <v>1679</v>
      </c>
      <c r="G577" t="s">
        <v>2236</v>
      </c>
      <c r="H577" t="s">
        <v>1677</v>
      </c>
      <c r="I577" t="s">
        <v>1678</v>
      </c>
      <c r="K577">
        <v>434.15</v>
      </c>
    </row>
    <row r="578" spans="3:11" hidden="1" x14ac:dyDescent="0.25">
      <c r="C578">
        <v>44858</v>
      </c>
      <c r="D578">
        <f>IFERROR(VLOOKUP(C578,Sheet10!$B:$I,8,FALSE),0)</f>
        <v>16291</v>
      </c>
      <c r="E578" t="s">
        <v>1674</v>
      </c>
      <c r="F578" t="s">
        <v>1679</v>
      </c>
      <c r="G578" t="s">
        <v>2237</v>
      </c>
      <c r="H578" t="s">
        <v>1677</v>
      </c>
      <c r="I578" t="s">
        <v>1678</v>
      </c>
      <c r="K578" s="9">
        <v>5166.32</v>
      </c>
    </row>
    <row r="579" spans="3:11" hidden="1" x14ac:dyDescent="0.25">
      <c r="C579">
        <v>44864</v>
      </c>
      <c r="D579">
        <f>IFERROR(VLOOKUP(C579,Sheet10!$B:$I,8,FALSE),0)</f>
        <v>16294</v>
      </c>
      <c r="E579" t="s">
        <v>1674</v>
      </c>
      <c r="F579" t="s">
        <v>1679</v>
      </c>
      <c r="G579" t="s">
        <v>2238</v>
      </c>
      <c r="H579" t="s">
        <v>1677</v>
      </c>
      <c r="I579" t="s">
        <v>1678</v>
      </c>
      <c r="K579" s="9">
        <v>2099.5500000000002</v>
      </c>
    </row>
    <row r="580" spans="3:11" hidden="1" x14ac:dyDescent="0.25">
      <c r="C580">
        <v>44866</v>
      </c>
      <c r="D580">
        <f>IFERROR(VLOOKUP(C580,Sheet10!$B:$I,8,FALSE),0)</f>
        <v>16295</v>
      </c>
      <c r="E580" t="s">
        <v>1674</v>
      </c>
      <c r="F580" t="s">
        <v>1679</v>
      </c>
      <c r="G580" t="s">
        <v>2239</v>
      </c>
      <c r="H580" t="s">
        <v>1677</v>
      </c>
      <c r="I580" t="s">
        <v>1678</v>
      </c>
      <c r="K580">
        <v>24.34</v>
      </c>
    </row>
    <row r="581" spans="3:11" hidden="1" x14ac:dyDescent="0.25">
      <c r="C581">
        <v>44874</v>
      </c>
      <c r="D581">
        <f>IFERROR(VLOOKUP(C581,Sheet10!$B:$I,8,FALSE),0)</f>
        <v>16299</v>
      </c>
      <c r="E581" t="s">
        <v>1674</v>
      </c>
      <c r="F581" t="s">
        <v>1679</v>
      </c>
      <c r="G581" t="s">
        <v>2240</v>
      </c>
      <c r="H581" t="s">
        <v>1677</v>
      </c>
      <c r="I581" t="s">
        <v>1678</v>
      </c>
      <c r="K581">
        <v>277.45</v>
      </c>
    </row>
    <row r="582" spans="3:11" hidden="1" x14ac:dyDescent="0.25">
      <c r="C582">
        <v>44878</v>
      </c>
      <c r="D582">
        <f>IFERROR(VLOOKUP(C582,Sheet10!$B:$I,8,FALSE),0)</f>
        <v>16301</v>
      </c>
      <c r="E582" t="s">
        <v>1674</v>
      </c>
      <c r="F582" t="s">
        <v>1679</v>
      </c>
      <c r="G582" t="s">
        <v>2241</v>
      </c>
      <c r="H582" t="s">
        <v>1677</v>
      </c>
      <c r="I582" t="s">
        <v>1678</v>
      </c>
      <c r="K582">
        <v>243.61</v>
      </c>
    </row>
    <row r="583" spans="3:11" hidden="1" x14ac:dyDescent="0.25">
      <c r="C583">
        <v>44882</v>
      </c>
      <c r="D583">
        <f>IFERROR(VLOOKUP(C583,Sheet10!$B:$I,8,FALSE),0)</f>
        <v>16303</v>
      </c>
      <c r="E583" t="s">
        <v>1674</v>
      </c>
      <c r="F583" t="s">
        <v>1679</v>
      </c>
      <c r="G583" t="s">
        <v>2242</v>
      </c>
      <c r="H583" t="s">
        <v>1677</v>
      </c>
      <c r="I583" t="s">
        <v>1678</v>
      </c>
      <c r="K583">
        <v>144.94</v>
      </c>
    </row>
    <row r="584" spans="3:11" hidden="1" x14ac:dyDescent="0.25">
      <c r="C584">
        <v>44884</v>
      </c>
      <c r="D584">
        <f>IFERROR(VLOOKUP(C584,Sheet10!$B:$I,8,FALSE),0)</f>
        <v>16304</v>
      </c>
      <c r="E584" t="s">
        <v>1674</v>
      </c>
      <c r="F584" t="s">
        <v>1679</v>
      </c>
      <c r="G584" t="s">
        <v>2243</v>
      </c>
      <c r="H584" t="s">
        <v>1677</v>
      </c>
      <c r="I584" t="s">
        <v>1678</v>
      </c>
      <c r="K584" s="9">
        <v>1372.51</v>
      </c>
    </row>
    <row r="585" spans="3:11" hidden="1" x14ac:dyDescent="0.25">
      <c r="C585">
        <v>44890</v>
      </c>
      <c r="D585">
        <f>IFERROR(VLOOKUP(C585,Sheet10!$B:$I,8,FALSE),0)</f>
        <v>16307</v>
      </c>
      <c r="E585" t="s">
        <v>1674</v>
      </c>
      <c r="F585" t="s">
        <v>1679</v>
      </c>
      <c r="G585" t="s">
        <v>2244</v>
      </c>
      <c r="H585" t="s">
        <v>1677</v>
      </c>
      <c r="I585" t="s">
        <v>1678</v>
      </c>
      <c r="K585" s="9">
        <v>5781.26</v>
      </c>
    </row>
    <row r="586" spans="3:11" hidden="1" x14ac:dyDescent="0.25">
      <c r="C586">
        <v>44953</v>
      </c>
      <c r="D586">
        <f>IFERROR(VLOOKUP(C586,Sheet10!$B:$I,8,FALSE),0)</f>
        <v>16334</v>
      </c>
      <c r="E586" t="s">
        <v>1674</v>
      </c>
      <c r="F586" t="s">
        <v>1679</v>
      </c>
      <c r="G586" t="s">
        <v>2245</v>
      </c>
      <c r="H586" t="s">
        <v>1677</v>
      </c>
      <c r="I586" t="s">
        <v>1678</v>
      </c>
      <c r="K586">
        <v>201.6</v>
      </c>
    </row>
    <row r="587" spans="3:11" hidden="1" x14ac:dyDescent="0.25">
      <c r="C587">
        <v>44956</v>
      </c>
      <c r="D587">
        <f>IFERROR(VLOOKUP(C587,Sheet10!$B:$I,8,FALSE),0)</f>
        <v>16335</v>
      </c>
      <c r="E587" t="s">
        <v>1674</v>
      </c>
      <c r="F587" t="s">
        <v>1838</v>
      </c>
      <c r="G587" t="s">
        <v>2246</v>
      </c>
      <c r="H587" t="s">
        <v>1677</v>
      </c>
      <c r="I587" t="s">
        <v>1678</v>
      </c>
      <c r="K587" s="9">
        <v>29737.5</v>
      </c>
    </row>
    <row r="588" spans="3:11" hidden="1" x14ac:dyDescent="0.25">
      <c r="C588">
        <v>44964</v>
      </c>
      <c r="D588">
        <f>IFERROR(VLOOKUP(C588,Sheet10!$B:$I,8,FALSE),0)</f>
        <v>16339</v>
      </c>
      <c r="E588" t="s">
        <v>1674</v>
      </c>
      <c r="F588" t="s">
        <v>1679</v>
      </c>
      <c r="G588" t="s">
        <v>2247</v>
      </c>
      <c r="H588" t="s">
        <v>1677</v>
      </c>
      <c r="I588" t="s">
        <v>1678</v>
      </c>
      <c r="K588" s="9">
        <v>2919.63</v>
      </c>
    </row>
    <row r="589" spans="3:11" hidden="1" x14ac:dyDescent="0.25">
      <c r="C589">
        <v>44966</v>
      </c>
      <c r="D589">
        <f>IFERROR(VLOOKUP(C589,Sheet10!$B:$I,8,FALSE),0)</f>
        <v>16340</v>
      </c>
      <c r="E589" t="s">
        <v>1674</v>
      </c>
      <c r="F589" t="s">
        <v>1679</v>
      </c>
      <c r="G589" t="s">
        <v>2026</v>
      </c>
      <c r="H589" t="s">
        <v>1677</v>
      </c>
      <c r="I589" t="s">
        <v>1678</v>
      </c>
      <c r="K589">
        <v>641.75</v>
      </c>
    </row>
    <row r="590" spans="3:11" hidden="1" x14ac:dyDescent="0.25">
      <c r="C590">
        <v>44968</v>
      </c>
      <c r="D590">
        <f>IFERROR(VLOOKUP(C590,Sheet10!$B:$I,8,FALSE),0)</f>
        <v>16341</v>
      </c>
      <c r="E590" t="s">
        <v>1674</v>
      </c>
      <c r="F590" t="s">
        <v>1679</v>
      </c>
      <c r="G590" t="s">
        <v>2248</v>
      </c>
      <c r="H590" t="s">
        <v>1677</v>
      </c>
      <c r="I590" t="s">
        <v>1678</v>
      </c>
      <c r="K590" s="9">
        <v>5636.76</v>
      </c>
    </row>
    <row r="591" spans="3:11" hidden="1" x14ac:dyDescent="0.25">
      <c r="C591">
        <v>44970</v>
      </c>
      <c r="D591">
        <f>IFERROR(VLOOKUP(C591,Sheet10!$B:$I,8,FALSE),0)</f>
        <v>16342</v>
      </c>
      <c r="E591" t="s">
        <v>1674</v>
      </c>
      <c r="F591" t="s">
        <v>1679</v>
      </c>
      <c r="G591" t="s">
        <v>2249</v>
      </c>
      <c r="H591" t="s">
        <v>1677</v>
      </c>
      <c r="I591" t="s">
        <v>1678</v>
      </c>
      <c r="K591">
        <v>237.51</v>
      </c>
    </row>
    <row r="592" spans="3:11" hidden="1" x14ac:dyDescent="0.25">
      <c r="C592">
        <v>44974</v>
      </c>
      <c r="D592">
        <f>IFERROR(VLOOKUP(C592,Sheet10!$B:$I,8,FALSE),0)</f>
        <v>16344</v>
      </c>
      <c r="E592" t="s">
        <v>1674</v>
      </c>
      <c r="F592" t="s">
        <v>1679</v>
      </c>
      <c r="G592" t="s">
        <v>2250</v>
      </c>
      <c r="H592" t="s">
        <v>1677</v>
      </c>
      <c r="I592" t="s">
        <v>1678</v>
      </c>
      <c r="K592">
        <v>220.38</v>
      </c>
    </row>
    <row r="593" spans="3:11" hidden="1" x14ac:dyDescent="0.25">
      <c r="C593">
        <v>44976</v>
      </c>
      <c r="D593">
        <f>IFERROR(VLOOKUP(C593,Sheet10!$B:$I,8,FALSE),0)</f>
        <v>16345</v>
      </c>
      <c r="E593" t="s">
        <v>1674</v>
      </c>
      <c r="F593" t="s">
        <v>1859</v>
      </c>
      <c r="G593" t="s">
        <v>1831</v>
      </c>
      <c r="H593" t="s">
        <v>1677</v>
      </c>
      <c r="I593" t="s">
        <v>1678</v>
      </c>
      <c r="K593" s="9">
        <v>3670.17</v>
      </c>
    </row>
    <row r="594" spans="3:11" hidden="1" x14ac:dyDescent="0.25">
      <c r="C594">
        <v>44981</v>
      </c>
      <c r="D594">
        <f>IFERROR(VLOOKUP(C594,Sheet10!$B:$I,8,FALSE),0)</f>
        <v>16348</v>
      </c>
      <c r="E594" t="s">
        <v>1674</v>
      </c>
      <c r="F594" t="s">
        <v>1679</v>
      </c>
      <c r="G594" t="s">
        <v>2251</v>
      </c>
      <c r="H594" t="s">
        <v>1677</v>
      </c>
      <c r="I594" t="s">
        <v>1678</v>
      </c>
      <c r="K594">
        <v>193.66</v>
      </c>
    </row>
    <row r="595" spans="3:11" hidden="1" x14ac:dyDescent="0.25">
      <c r="C595">
        <v>45254</v>
      </c>
      <c r="D595">
        <f>IFERROR(VLOOKUP(C595,Sheet10!$B:$I,8,FALSE),0)</f>
        <v>16449</v>
      </c>
      <c r="E595" t="s">
        <v>1674</v>
      </c>
      <c r="F595" t="s">
        <v>1679</v>
      </c>
      <c r="G595" t="s">
        <v>1762</v>
      </c>
      <c r="H595" t="s">
        <v>1677</v>
      </c>
      <c r="I595" t="s">
        <v>1678</v>
      </c>
      <c r="K595">
        <v>550.53</v>
      </c>
    </row>
    <row r="596" spans="3:11" hidden="1" x14ac:dyDescent="0.25">
      <c r="C596">
        <v>45256</v>
      </c>
      <c r="D596">
        <f>IFERROR(VLOOKUP(C596,Sheet10!$B:$I,8,FALSE),0)</f>
        <v>16450</v>
      </c>
      <c r="E596" t="s">
        <v>1674</v>
      </c>
      <c r="F596" t="s">
        <v>1679</v>
      </c>
      <c r="G596" t="s">
        <v>2252</v>
      </c>
      <c r="H596" t="s">
        <v>1677</v>
      </c>
      <c r="I596" t="s">
        <v>1678</v>
      </c>
      <c r="K596" s="9">
        <v>6375.82</v>
      </c>
    </row>
    <row r="597" spans="3:11" hidden="1" x14ac:dyDescent="0.25">
      <c r="C597">
        <v>45259</v>
      </c>
      <c r="D597">
        <f>IFERROR(VLOOKUP(C597,Sheet10!$B:$I,8,FALSE),0)</f>
        <v>16451</v>
      </c>
      <c r="E597" t="s">
        <v>1674</v>
      </c>
      <c r="F597" t="s">
        <v>1679</v>
      </c>
      <c r="G597" t="s">
        <v>2253</v>
      </c>
      <c r="H597" t="s">
        <v>1677</v>
      </c>
      <c r="I597" t="s">
        <v>1678</v>
      </c>
      <c r="K597" s="9">
        <v>2206.87</v>
      </c>
    </row>
    <row r="598" spans="3:11" hidden="1" x14ac:dyDescent="0.25">
      <c r="C598">
        <v>45261</v>
      </c>
      <c r="D598">
        <f>IFERROR(VLOOKUP(C598,Sheet10!$B:$I,8,FALSE),0)</f>
        <v>16452</v>
      </c>
      <c r="E598" t="s">
        <v>1674</v>
      </c>
      <c r="F598" t="s">
        <v>1679</v>
      </c>
      <c r="G598" t="s">
        <v>2254</v>
      </c>
      <c r="H598" t="s">
        <v>1677</v>
      </c>
      <c r="I598" t="s">
        <v>1678</v>
      </c>
      <c r="K598" s="9">
        <v>3850.53</v>
      </c>
    </row>
    <row r="599" spans="3:11" hidden="1" x14ac:dyDescent="0.25">
      <c r="C599">
        <v>45277</v>
      </c>
      <c r="D599">
        <f>IFERROR(VLOOKUP(C599,Sheet10!$B:$I,8,FALSE),0)</f>
        <v>16459</v>
      </c>
      <c r="E599" t="s">
        <v>1674</v>
      </c>
      <c r="F599" t="s">
        <v>1679</v>
      </c>
      <c r="G599" t="s">
        <v>2255</v>
      </c>
      <c r="H599" t="s">
        <v>1677</v>
      </c>
      <c r="I599" t="s">
        <v>1678</v>
      </c>
      <c r="K599" s="9">
        <v>3862.62</v>
      </c>
    </row>
    <row r="600" spans="3:11" hidden="1" x14ac:dyDescent="0.25">
      <c r="C600">
        <v>45282</v>
      </c>
      <c r="D600">
        <f>IFERROR(VLOOKUP(C600,Sheet10!$B:$I,8,FALSE),0)</f>
        <v>16461</v>
      </c>
      <c r="E600" t="s">
        <v>1674</v>
      </c>
      <c r="F600" t="s">
        <v>1679</v>
      </c>
      <c r="G600" t="s">
        <v>2256</v>
      </c>
      <c r="H600" t="s">
        <v>1677</v>
      </c>
      <c r="I600" t="s">
        <v>1678</v>
      </c>
      <c r="K600">
        <v>723.04</v>
      </c>
    </row>
    <row r="601" spans="3:11" hidden="1" x14ac:dyDescent="0.25">
      <c r="C601">
        <v>45167</v>
      </c>
      <c r="D601">
        <f>IFERROR(VLOOKUP(C601,Sheet10!$B:$I,8,FALSE),0)</f>
        <v>16406</v>
      </c>
      <c r="E601" t="s">
        <v>1674</v>
      </c>
      <c r="F601" t="s">
        <v>1679</v>
      </c>
      <c r="G601" t="s">
        <v>2257</v>
      </c>
      <c r="H601" t="s">
        <v>1677</v>
      </c>
      <c r="I601" t="s">
        <v>1678</v>
      </c>
      <c r="K601">
        <v>43.53</v>
      </c>
    </row>
    <row r="602" spans="3:11" hidden="1" x14ac:dyDescent="0.25">
      <c r="C602">
        <v>45171</v>
      </c>
      <c r="D602">
        <f>IFERROR(VLOOKUP(C602,Sheet10!$B:$I,8,FALSE),0)</f>
        <v>16408</v>
      </c>
      <c r="E602" t="s">
        <v>1674</v>
      </c>
      <c r="F602" t="s">
        <v>1767</v>
      </c>
      <c r="G602" t="s">
        <v>1941</v>
      </c>
      <c r="H602" t="s">
        <v>1677</v>
      </c>
      <c r="I602" t="s">
        <v>1678</v>
      </c>
      <c r="K602">
        <v>103.12</v>
      </c>
    </row>
    <row r="603" spans="3:11" hidden="1" x14ac:dyDescent="0.25">
      <c r="C603">
        <v>45175</v>
      </c>
      <c r="D603">
        <f>IFERROR(VLOOKUP(C603,Sheet10!$B:$I,8,FALSE),0)</f>
        <v>16410</v>
      </c>
      <c r="E603" t="s">
        <v>1674</v>
      </c>
      <c r="F603" t="s">
        <v>1679</v>
      </c>
      <c r="G603" t="s">
        <v>2258</v>
      </c>
      <c r="H603" t="s">
        <v>1677</v>
      </c>
      <c r="I603" t="s">
        <v>1678</v>
      </c>
      <c r="K603">
        <v>315.25</v>
      </c>
    </row>
    <row r="604" spans="3:11" hidden="1" x14ac:dyDescent="0.25">
      <c r="C604">
        <v>45180</v>
      </c>
      <c r="D604">
        <f>IFERROR(VLOOKUP(C604,Sheet10!$B:$I,8,FALSE),0)</f>
        <v>16412</v>
      </c>
      <c r="E604" t="s">
        <v>1674</v>
      </c>
      <c r="F604" t="s">
        <v>1679</v>
      </c>
      <c r="G604" t="s">
        <v>2259</v>
      </c>
      <c r="H604" t="s">
        <v>1677</v>
      </c>
      <c r="I604" t="s">
        <v>1678</v>
      </c>
      <c r="K604">
        <v>53.09</v>
      </c>
    </row>
    <row r="605" spans="3:11" hidden="1" x14ac:dyDescent="0.25">
      <c r="C605">
        <v>45182</v>
      </c>
      <c r="D605">
        <f>IFERROR(VLOOKUP(C605,Sheet10!$B:$I,8,FALSE),0)</f>
        <v>16413</v>
      </c>
      <c r="E605" t="s">
        <v>1674</v>
      </c>
      <c r="F605" t="s">
        <v>1679</v>
      </c>
      <c r="G605" t="s">
        <v>2260</v>
      </c>
      <c r="H605" t="s">
        <v>1677</v>
      </c>
      <c r="I605" t="s">
        <v>1678</v>
      </c>
      <c r="K605" s="9">
        <v>5617</v>
      </c>
    </row>
    <row r="606" spans="3:11" hidden="1" x14ac:dyDescent="0.25">
      <c r="C606">
        <v>45186</v>
      </c>
      <c r="D606">
        <f>IFERROR(VLOOKUP(C606,Sheet10!$B:$I,8,FALSE),0)</f>
        <v>16414</v>
      </c>
      <c r="E606" t="s">
        <v>1674</v>
      </c>
      <c r="F606" t="s">
        <v>1679</v>
      </c>
      <c r="G606" t="s">
        <v>1758</v>
      </c>
      <c r="H606" t="s">
        <v>1677</v>
      </c>
      <c r="I606" t="s">
        <v>1678</v>
      </c>
      <c r="K606" s="9">
        <v>1685.71</v>
      </c>
    </row>
    <row r="607" spans="3:11" hidden="1" x14ac:dyDescent="0.25">
      <c r="C607">
        <v>45193</v>
      </c>
      <c r="D607">
        <f>IFERROR(VLOOKUP(C607,Sheet10!$B:$I,8,FALSE),0)</f>
        <v>16418</v>
      </c>
      <c r="E607" t="s">
        <v>1674</v>
      </c>
      <c r="F607" t="s">
        <v>1679</v>
      </c>
      <c r="G607" t="s">
        <v>2261</v>
      </c>
      <c r="H607" t="s">
        <v>1677</v>
      </c>
      <c r="I607" t="s">
        <v>1678</v>
      </c>
      <c r="K607" s="9">
        <v>1792.62</v>
      </c>
    </row>
    <row r="608" spans="3:11" hidden="1" x14ac:dyDescent="0.25">
      <c r="C608">
        <v>45195</v>
      </c>
      <c r="D608">
        <f>IFERROR(VLOOKUP(C608,Sheet10!$B:$I,8,FALSE),0)</f>
        <v>16419</v>
      </c>
      <c r="E608" t="s">
        <v>1674</v>
      </c>
      <c r="F608" t="s">
        <v>1775</v>
      </c>
      <c r="G608" t="s">
        <v>2262</v>
      </c>
      <c r="H608" t="s">
        <v>1677</v>
      </c>
      <c r="I608" t="s">
        <v>1678</v>
      </c>
      <c r="K608" s="9">
        <v>1867.9</v>
      </c>
    </row>
    <row r="609" spans="3:11" hidden="1" x14ac:dyDescent="0.25">
      <c r="C609">
        <v>45203</v>
      </c>
      <c r="D609">
        <f>IFERROR(VLOOKUP(C609,Sheet10!$B:$I,8,FALSE),0)</f>
        <v>16422</v>
      </c>
      <c r="E609" t="s">
        <v>1674</v>
      </c>
      <c r="F609" t="s">
        <v>1679</v>
      </c>
      <c r="G609" t="s">
        <v>1812</v>
      </c>
      <c r="H609" t="s">
        <v>1677</v>
      </c>
      <c r="I609" t="s">
        <v>1678</v>
      </c>
      <c r="K609">
        <v>367.02</v>
      </c>
    </row>
    <row r="610" spans="3:11" hidden="1" x14ac:dyDescent="0.25">
      <c r="C610">
        <v>45206</v>
      </c>
      <c r="D610">
        <f>IFERROR(VLOOKUP(C610,Sheet10!$B:$I,8,FALSE),0)</f>
        <v>16424</v>
      </c>
      <c r="E610" t="s">
        <v>1674</v>
      </c>
      <c r="F610" t="s">
        <v>1679</v>
      </c>
      <c r="G610" t="s">
        <v>2234</v>
      </c>
      <c r="H610" t="s">
        <v>1677</v>
      </c>
      <c r="I610" t="s">
        <v>1678</v>
      </c>
      <c r="K610">
        <v>138.31</v>
      </c>
    </row>
    <row r="611" spans="3:11" hidden="1" x14ac:dyDescent="0.25">
      <c r="C611">
        <v>45210</v>
      </c>
      <c r="D611">
        <f>IFERROR(VLOOKUP(C611,Sheet10!$B:$I,8,FALSE),0)</f>
        <v>16426</v>
      </c>
      <c r="E611" t="s">
        <v>1674</v>
      </c>
      <c r="F611" t="s">
        <v>1683</v>
      </c>
      <c r="G611" t="s">
        <v>2263</v>
      </c>
      <c r="H611" t="s">
        <v>1677</v>
      </c>
      <c r="I611" t="s">
        <v>1678</v>
      </c>
      <c r="K611" s="9">
        <v>8192.11</v>
      </c>
    </row>
    <row r="612" spans="3:11" hidden="1" x14ac:dyDescent="0.25">
      <c r="C612">
        <v>45212</v>
      </c>
      <c r="D612">
        <f>IFERROR(VLOOKUP(C612,Sheet10!$B:$I,8,FALSE),0)</f>
        <v>16427</v>
      </c>
      <c r="E612" t="s">
        <v>1674</v>
      </c>
      <c r="F612" t="s">
        <v>1893</v>
      </c>
      <c r="G612" t="s">
        <v>2264</v>
      </c>
      <c r="H612" t="s">
        <v>1677</v>
      </c>
      <c r="I612" t="s">
        <v>1678</v>
      </c>
      <c r="K612" s="9">
        <v>39762.28</v>
      </c>
    </row>
    <row r="613" spans="3:11" hidden="1" x14ac:dyDescent="0.25">
      <c r="C613">
        <v>45213</v>
      </c>
      <c r="D613">
        <f>IFERROR(VLOOKUP(C613,Sheet10!$B:$I,8,FALSE),0)</f>
        <v>16428</v>
      </c>
      <c r="E613" t="s">
        <v>1674</v>
      </c>
      <c r="F613" t="s">
        <v>1679</v>
      </c>
      <c r="G613" t="s">
        <v>2265</v>
      </c>
      <c r="H613" t="s">
        <v>1677</v>
      </c>
      <c r="I613" t="s">
        <v>1678</v>
      </c>
      <c r="K613" s="9">
        <v>1543.97</v>
      </c>
    </row>
    <row r="614" spans="3:11" hidden="1" x14ac:dyDescent="0.25">
      <c r="C614">
        <v>45215</v>
      </c>
      <c r="D614">
        <f>IFERROR(VLOOKUP(C614,Sheet10!$B:$I,8,FALSE),0)</f>
        <v>16429</v>
      </c>
      <c r="E614" t="s">
        <v>1674</v>
      </c>
      <c r="F614" t="s">
        <v>1893</v>
      </c>
      <c r="G614" t="s">
        <v>2266</v>
      </c>
      <c r="H614" t="s">
        <v>1677</v>
      </c>
      <c r="I614" t="s">
        <v>1678</v>
      </c>
      <c r="K614">
        <v>124.74</v>
      </c>
    </row>
    <row r="615" spans="3:11" hidden="1" x14ac:dyDescent="0.25">
      <c r="C615">
        <v>45223</v>
      </c>
      <c r="D615">
        <f>IFERROR(VLOOKUP(C615,Sheet10!$B:$I,8,FALSE),0)</f>
        <v>16433</v>
      </c>
      <c r="E615" t="s">
        <v>1674</v>
      </c>
      <c r="F615" t="s">
        <v>1893</v>
      </c>
      <c r="G615" t="s">
        <v>2267</v>
      </c>
      <c r="H615" t="s">
        <v>1677</v>
      </c>
      <c r="I615" t="s">
        <v>1678</v>
      </c>
      <c r="K615" s="9">
        <v>6085.27</v>
      </c>
    </row>
    <row r="616" spans="3:11" hidden="1" x14ac:dyDescent="0.25">
      <c r="C616">
        <v>45234</v>
      </c>
      <c r="D616">
        <f>IFERROR(VLOOKUP(C616,Sheet10!$B:$I,8,FALSE),0)</f>
        <v>16439</v>
      </c>
      <c r="E616" t="s">
        <v>1674</v>
      </c>
      <c r="F616" t="s">
        <v>1679</v>
      </c>
      <c r="G616" t="s">
        <v>1800</v>
      </c>
      <c r="H616" t="s">
        <v>1677</v>
      </c>
      <c r="I616" t="s">
        <v>1678</v>
      </c>
      <c r="K616">
        <v>337.14</v>
      </c>
    </row>
    <row r="617" spans="3:11" hidden="1" x14ac:dyDescent="0.25">
      <c r="C617">
        <v>45149</v>
      </c>
      <c r="D617">
        <f>IFERROR(VLOOKUP(C617,Sheet10!$B:$I,8,FALSE),0)</f>
        <v>16397</v>
      </c>
      <c r="E617" t="s">
        <v>1674</v>
      </c>
      <c r="F617" t="s">
        <v>1679</v>
      </c>
      <c r="G617" t="s">
        <v>1939</v>
      </c>
      <c r="H617" t="s">
        <v>1677</v>
      </c>
      <c r="I617" t="s">
        <v>1678</v>
      </c>
      <c r="K617">
        <v>674.29</v>
      </c>
    </row>
    <row r="618" spans="3:11" hidden="1" x14ac:dyDescent="0.25">
      <c r="C618">
        <v>45161</v>
      </c>
      <c r="D618">
        <f>IFERROR(VLOOKUP(C618,Sheet10!$B:$I,8,FALSE),0)</f>
        <v>16403</v>
      </c>
      <c r="E618" t="s">
        <v>1674</v>
      </c>
      <c r="F618" t="s">
        <v>1679</v>
      </c>
      <c r="G618" t="s">
        <v>2268</v>
      </c>
      <c r="H618" t="s">
        <v>1677</v>
      </c>
      <c r="I618" t="s">
        <v>1678</v>
      </c>
      <c r="K618" s="9">
        <v>1879.46</v>
      </c>
    </row>
    <row r="619" spans="3:11" hidden="1" x14ac:dyDescent="0.25">
      <c r="C619">
        <v>45163</v>
      </c>
      <c r="D619">
        <f>IFERROR(VLOOKUP(C619,Sheet10!$B:$I,8,FALSE),0)</f>
        <v>16404</v>
      </c>
      <c r="E619" t="s">
        <v>1674</v>
      </c>
      <c r="F619" t="s">
        <v>1679</v>
      </c>
      <c r="G619" t="s">
        <v>2269</v>
      </c>
      <c r="H619" t="s">
        <v>1677</v>
      </c>
      <c r="I619" t="s">
        <v>1678</v>
      </c>
      <c r="K619" s="9">
        <v>1830.6</v>
      </c>
    </row>
    <row r="620" spans="3:11" hidden="1" x14ac:dyDescent="0.25">
      <c r="C620">
        <v>45586</v>
      </c>
      <c r="D620">
        <f>IFERROR(VLOOKUP(C620,Sheet10!$B:$I,8,FALSE),0)</f>
        <v>4729</v>
      </c>
      <c r="E620" t="s">
        <v>2180</v>
      </c>
      <c r="F620" t="s">
        <v>2270</v>
      </c>
      <c r="G620" t="s">
        <v>2271</v>
      </c>
      <c r="H620" t="s">
        <v>1677</v>
      </c>
      <c r="I620" t="s">
        <v>1678</v>
      </c>
      <c r="K620" s="9">
        <v>179017.86</v>
      </c>
    </row>
    <row r="621" spans="3:11" hidden="1" x14ac:dyDescent="0.25">
      <c r="C621">
        <v>53086</v>
      </c>
      <c r="D621">
        <f>IFERROR(VLOOKUP(C621,Sheet10!$B:$I,8,FALSE),0)</f>
        <v>2696</v>
      </c>
      <c r="E621" t="s">
        <v>1692</v>
      </c>
      <c r="F621" t="s">
        <v>2085</v>
      </c>
      <c r="G621" t="s">
        <v>2272</v>
      </c>
      <c r="H621" t="s">
        <v>1677</v>
      </c>
      <c r="I621" t="s">
        <v>1678</v>
      </c>
      <c r="K621" s="9">
        <v>3193.46</v>
      </c>
    </row>
    <row r="622" spans="3:11" hidden="1" x14ac:dyDescent="0.25">
      <c r="C622">
        <v>53087</v>
      </c>
      <c r="D622">
        <f>IFERROR(VLOOKUP(C622,Sheet10!$B:$I,8,FALSE),0)</f>
        <v>151</v>
      </c>
      <c r="E622" t="s">
        <v>2273</v>
      </c>
      <c r="F622" t="s">
        <v>2274</v>
      </c>
      <c r="G622" t="s">
        <v>2275</v>
      </c>
      <c r="H622" t="s">
        <v>1677</v>
      </c>
      <c r="I622" t="s">
        <v>1678</v>
      </c>
      <c r="K622" s="9">
        <v>-3193.46</v>
      </c>
    </row>
    <row r="623" spans="3:11" hidden="1" x14ac:dyDescent="0.25">
      <c r="C623">
        <v>53088</v>
      </c>
      <c r="D623">
        <f>IFERROR(VLOOKUP(C623,Sheet10!$B:$I,8,FALSE),0)</f>
        <v>2697</v>
      </c>
      <c r="E623" t="s">
        <v>1692</v>
      </c>
      <c r="F623" t="s">
        <v>1715</v>
      </c>
      <c r="G623" t="s">
        <v>2276</v>
      </c>
      <c r="H623" t="s">
        <v>1677</v>
      </c>
      <c r="I623" t="s">
        <v>1678</v>
      </c>
      <c r="K623" s="9">
        <v>10603.1</v>
      </c>
    </row>
    <row r="624" spans="3:11" hidden="1" x14ac:dyDescent="0.25">
      <c r="C624">
        <v>53089</v>
      </c>
      <c r="D624">
        <f>IFERROR(VLOOKUP(C624,Sheet10!$B:$I,8,FALSE),0)</f>
        <v>152</v>
      </c>
      <c r="E624" t="s">
        <v>2273</v>
      </c>
      <c r="F624" t="s">
        <v>2274</v>
      </c>
      <c r="G624" t="s">
        <v>2277</v>
      </c>
      <c r="H624" t="s">
        <v>1677</v>
      </c>
      <c r="I624" t="s">
        <v>1678</v>
      </c>
      <c r="K624" s="9">
        <v>-10603.1</v>
      </c>
    </row>
    <row r="625" spans="3:11" hidden="1" x14ac:dyDescent="0.25">
      <c r="C625">
        <v>45236</v>
      </c>
      <c r="D625">
        <f>IFERROR(VLOOKUP(C625,Sheet10!$B:$I,8,FALSE),0)</f>
        <v>16440</v>
      </c>
      <c r="E625" t="s">
        <v>1674</v>
      </c>
      <c r="F625" t="s">
        <v>1679</v>
      </c>
      <c r="G625" t="s">
        <v>2193</v>
      </c>
      <c r="H625" t="s">
        <v>1677</v>
      </c>
      <c r="I625" t="s">
        <v>1678</v>
      </c>
      <c r="K625" s="9">
        <v>2170.77</v>
      </c>
    </row>
    <row r="626" spans="3:11" hidden="1" x14ac:dyDescent="0.25">
      <c r="C626">
        <v>45244</v>
      </c>
      <c r="D626">
        <f>IFERROR(VLOOKUP(C626,Sheet10!$B:$I,8,FALSE),0)</f>
        <v>16444</v>
      </c>
      <c r="E626" t="s">
        <v>1674</v>
      </c>
      <c r="F626" t="s">
        <v>1679</v>
      </c>
      <c r="G626" t="s">
        <v>2278</v>
      </c>
      <c r="H626" t="s">
        <v>1677</v>
      </c>
      <c r="I626" t="s">
        <v>1678</v>
      </c>
      <c r="K626" s="9">
        <v>4270.8100000000004</v>
      </c>
    </row>
    <row r="627" spans="3:11" hidden="1" x14ac:dyDescent="0.25">
      <c r="C627">
        <v>45246</v>
      </c>
      <c r="D627">
        <f>IFERROR(VLOOKUP(C627,Sheet10!$B:$I,8,FALSE),0)</f>
        <v>16445</v>
      </c>
      <c r="E627" t="s">
        <v>1674</v>
      </c>
      <c r="F627" t="s">
        <v>1679</v>
      </c>
      <c r="G627" t="s">
        <v>1812</v>
      </c>
      <c r="H627" t="s">
        <v>1677</v>
      </c>
      <c r="I627" t="s">
        <v>1678</v>
      </c>
      <c r="K627">
        <v>367.02</v>
      </c>
    </row>
    <row r="628" spans="3:11" hidden="1" x14ac:dyDescent="0.25">
      <c r="C628">
        <v>45055</v>
      </c>
      <c r="D628">
        <f>IFERROR(VLOOKUP(C628,Sheet10!$B:$I,8,FALSE),0)</f>
        <v>2318</v>
      </c>
      <c r="E628" t="s">
        <v>1692</v>
      </c>
      <c r="F628" t="s">
        <v>1948</v>
      </c>
      <c r="G628" t="s">
        <v>2167</v>
      </c>
      <c r="H628" t="s">
        <v>1677</v>
      </c>
      <c r="I628" t="s">
        <v>1678</v>
      </c>
      <c r="K628" s="9">
        <v>18292.71</v>
      </c>
    </row>
    <row r="629" spans="3:11" hidden="1" x14ac:dyDescent="0.25">
      <c r="C629">
        <v>45056</v>
      </c>
      <c r="D629">
        <f>IFERROR(VLOOKUP(C629,Sheet10!$B:$I,8,FALSE),0)</f>
        <v>2319</v>
      </c>
      <c r="E629" t="s">
        <v>1692</v>
      </c>
      <c r="F629" t="s">
        <v>1695</v>
      </c>
      <c r="G629" t="s">
        <v>2279</v>
      </c>
      <c r="H629" t="s">
        <v>1677</v>
      </c>
      <c r="I629" t="s">
        <v>1678</v>
      </c>
      <c r="K629" s="9">
        <v>6715.38</v>
      </c>
    </row>
    <row r="630" spans="3:11" hidden="1" x14ac:dyDescent="0.25">
      <c r="C630">
        <v>45057</v>
      </c>
      <c r="D630">
        <f>IFERROR(VLOOKUP(C630,Sheet10!$B:$I,8,FALSE),0)</f>
        <v>2320</v>
      </c>
      <c r="E630" t="s">
        <v>1692</v>
      </c>
      <c r="F630" t="s">
        <v>1734</v>
      </c>
      <c r="G630" t="s">
        <v>2280</v>
      </c>
      <c r="H630" t="s">
        <v>1677</v>
      </c>
      <c r="I630" t="s">
        <v>1678</v>
      </c>
      <c r="K630" s="9">
        <v>12570.16</v>
      </c>
    </row>
    <row r="631" spans="3:11" hidden="1" x14ac:dyDescent="0.25">
      <c r="C631">
        <v>45060</v>
      </c>
      <c r="D631">
        <f>IFERROR(VLOOKUP(C631,Sheet10!$B:$I,8,FALSE),0)</f>
        <v>2321</v>
      </c>
      <c r="E631" t="s">
        <v>1692</v>
      </c>
      <c r="F631" t="s">
        <v>1695</v>
      </c>
      <c r="G631" t="s">
        <v>2281</v>
      </c>
      <c r="H631" t="s">
        <v>1677</v>
      </c>
      <c r="I631" t="s">
        <v>1678</v>
      </c>
      <c r="K631" s="9">
        <v>22703.38</v>
      </c>
    </row>
    <row r="632" spans="3:11" hidden="1" x14ac:dyDescent="0.25">
      <c r="C632">
        <v>45061</v>
      </c>
      <c r="D632">
        <f>IFERROR(VLOOKUP(C632,Sheet10!$B:$I,8,FALSE),0)</f>
        <v>2322</v>
      </c>
      <c r="E632" t="s">
        <v>1692</v>
      </c>
      <c r="F632" t="s">
        <v>1695</v>
      </c>
      <c r="G632" t="s">
        <v>1914</v>
      </c>
      <c r="H632" t="s">
        <v>1677</v>
      </c>
      <c r="I632" t="s">
        <v>1678</v>
      </c>
      <c r="K632" s="9">
        <v>1676.02</v>
      </c>
    </row>
    <row r="633" spans="3:11" hidden="1" x14ac:dyDescent="0.25">
      <c r="C633">
        <v>45062</v>
      </c>
      <c r="D633">
        <f>IFERROR(VLOOKUP(C633,Sheet10!$B:$I,8,FALSE),0)</f>
        <v>2323</v>
      </c>
      <c r="E633" t="s">
        <v>1692</v>
      </c>
      <c r="F633" t="s">
        <v>1909</v>
      </c>
      <c r="G633" t="s">
        <v>2282</v>
      </c>
      <c r="H633" t="s">
        <v>1677</v>
      </c>
      <c r="I633" t="s">
        <v>1678</v>
      </c>
      <c r="K633" s="9">
        <v>54718.75</v>
      </c>
    </row>
    <row r="634" spans="3:11" hidden="1" x14ac:dyDescent="0.25">
      <c r="C634">
        <v>45065</v>
      </c>
      <c r="D634">
        <f>IFERROR(VLOOKUP(C634,Sheet10!$B:$I,8,FALSE),0)</f>
        <v>2324</v>
      </c>
      <c r="E634" t="s">
        <v>1692</v>
      </c>
      <c r="F634" t="s">
        <v>1695</v>
      </c>
      <c r="G634" t="s">
        <v>2283</v>
      </c>
      <c r="H634" t="s">
        <v>1677</v>
      </c>
      <c r="I634" t="s">
        <v>1678</v>
      </c>
      <c r="K634" s="9">
        <v>16552.62</v>
      </c>
    </row>
    <row r="635" spans="3:11" hidden="1" x14ac:dyDescent="0.25">
      <c r="C635">
        <v>45066</v>
      </c>
      <c r="D635">
        <f>IFERROR(VLOOKUP(C635,Sheet10!$B:$I,8,FALSE),0)</f>
        <v>2325</v>
      </c>
      <c r="E635" t="s">
        <v>1692</v>
      </c>
      <c r="F635" t="s">
        <v>1709</v>
      </c>
      <c r="G635" t="s">
        <v>2284</v>
      </c>
      <c r="H635" t="s">
        <v>1677</v>
      </c>
      <c r="I635" t="s">
        <v>1678</v>
      </c>
      <c r="K635" s="9">
        <v>12074.22</v>
      </c>
    </row>
    <row r="636" spans="3:11" hidden="1" x14ac:dyDescent="0.25">
      <c r="C636">
        <v>45067</v>
      </c>
      <c r="D636">
        <f>IFERROR(VLOOKUP(C636,Sheet10!$B:$I,8,FALSE),0)</f>
        <v>2326</v>
      </c>
      <c r="E636" t="s">
        <v>1692</v>
      </c>
      <c r="F636" t="s">
        <v>1695</v>
      </c>
      <c r="G636" t="s">
        <v>2285</v>
      </c>
      <c r="H636" t="s">
        <v>1677</v>
      </c>
      <c r="I636" t="s">
        <v>1678</v>
      </c>
      <c r="K636" s="9">
        <v>1415.18</v>
      </c>
    </row>
    <row r="637" spans="3:11" hidden="1" x14ac:dyDescent="0.25">
      <c r="C637">
        <v>45068</v>
      </c>
      <c r="D637">
        <f>IFERROR(VLOOKUP(C637,Sheet10!$B:$I,8,FALSE),0)</f>
        <v>2327</v>
      </c>
      <c r="E637" t="s">
        <v>1692</v>
      </c>
      <c r="F637" t="s">
        <v>1695</v>
      </c>
      <c r="G637" t="s">
        <v>2286</v>
      </c>
      <c r="H637" t="s">
        <v>1677</v>
      </c>
      <c r="I637" t="s">
        <v>1678</v>
      </c>
      <c r="K637" s="9">
        <v>7459.5</v>
      </c>
    </row>
    <row r="638" spans="3:11" hidden="1" x14ac:dyDescent="0.25">
      <c r="C638">
        <v>45069</v>
      </c>
      <c r="D638">
        <f>IFERROR(VLOOKUP(C638,Sheet10!$B:$I,8,FALSE),0)</f>
        <v>2328</v>
      </c>
      <c r="E638" t="s">
        <v>1692</v>
      </c>
      <c r="F638" t="s">
        <v>1695</v>
      </c>
      <c r="G638" t="s">
        <v>2287</v>
      </c>
      <c r="H638" t="s">
        <v>1677</v>
      </c>
      <c r="I638" t="s">
        <v>1678</v>
      </c>
      <c r="K638" s="9">
        <v>12085.7</v>
      </c>
    </row>
    <row r="639" spans="3:11" hidden="1" x14ac:dyDescent="0.25">
      <c r="C639">
        <v>45070</v>
      </c>
      <c r="D639">
        <f>IFERROR(VLOOKUP(C639,Sheet10!$B:$I,8,FALSE),0)</f>
        <v>16367</v>
      </c>
      <c r="E639" t="s">
        <v>1674</v>
      </c>
      <c r="F639" t="s">
        <v>1679</v>
      </c>
      <c r="G639" t="s">
        <v>2288</v>
      </c>
      <c r="H639" t="s">
        <v>1677</v>
      </c>
      <c r="I639" t="s">
        <v>1678</v>
      </c>
      <c r="K639" s="9">
        <v>1649.03</v>
      </c>
    </row>
    <row r="640" spans="3:11" hidden="1" x14ac:dyDescent="0.25">
      <c r="C640">
        <v>45072</v>
      </c>
      <c r="D640">
        <f>IFERROR(VLOOKUP(C640,Sheet10!$B:$I,8,FALSE),0)</f>
        <v>2329</v>
      </c>
      <c r="E640" t="s">
        <v>1692</v>
      </c>
      <c r="F640" t="s">
        <v>1695</v>
      </c>
      <c r="G640" t="s">
        <v>2289</v>
      </c>
      <c r="H640" t="s">
        <v>1677</v>
      </c>
      <c r="I640" t="s">
        <v>1678</v>
      </c>
      <c r="K640">
        <v>704.47</v>
      </c>
    </row>
    <row r="641" spans="3:11" hidden="1" x14ac:dyDescent="0.25">
      <c r="C641">
        <v>45073</v>
      </c>
      <c r="D641">
        <f>IFERROR(VLOOKUP(C641,Sheet10!$B:$I,8,FALSE),0)</f>
        <v>2330</v>
      </c>
      <c r="E641" t="s">
        <v>1692</v>
      </c>
      <c r="F641" t="s">
        <v>1695</v>
      </c>
      <c r="G641" t="s">
        <v>2290</v>
      </c>
      <c r="H641" t="s">
        <v>1677</v>
      </c>
      <c r="I641" t="s">
        <v>1678</v>
      </c>
      <c r="K641" s="9">
        <v>3080.86</v>
      </c>
    </row>
    <row r="642" spans="3:11" hidden="1" x14ac:dyDescent="0.25">
      <c r="C642">
        <v>45074</v>
      </c>
      <c r="D642">
        <f>IFERROR(VLOOKUP(C642,Sheet10!$B:$I,8,FALSE),0)</f>
        <v>16368</v>
      </c>
      <c r="E642" t="s">
        <v>1674</v>
      </c>
      <c r="F642" t="s">
        <v>1679</v>
      </c>
      <c r="G642" t="s">
        <v>2291</v>
      </c>
      <c r="H642" t="s">
        <v>1677</v>
      </c>
      <c r="I642" t="s">
        <v>1678</v>
      </c>
      <c r="K642">
        <v>707.59</v>
      </c>
    </row>
    <row r="643" spans="3:11" hidden="1" x14ac:dyDescent="0.25">
      <c r="C643">
        <v>45076</v>
      </c>
      <c r="D643">
        <f>IFERROR(VLOOKUP(C643,Sheet10!$B:$I,8,FALSE),0)</f>
        <v>2331</v>
      </c>
      <c r="E643" t="s">
        <v>1692</v>
      </c>
      <c r="F643" t="s">
        <v>1695</v>
      </c>
      <c r="G643" t="s">
        <v>2292</v>
      </c>
      <c r="H643" t="s">
        <v>1677</v>
      </c>
      <c r="I643" t="s">
        <v>1678</v>
      </c>
      <c r="K643" s="9">
        <v>4749.7299999999996</v>
      </c>
    </row>
    <row r="644" spans="3:11" hidden="1" x14ac:dyDescent="0.25">
      <c r="C644">
        <v>45077</v>
      </c>
      <c r="D644">
        <f>IFERROR(VLOOKUP(C644,Sheet10!$B:$I,8,FALSE),0)</f>
        <v>2332</v>
      </c>
      <c r="E644" t="s">
        <v>1692</v>
      </c>
      <c r="F644" t="s">
        <v>1693</v>
      </c>
      <c r="G644" t="s">
        <v>2006</v>
      </c>
      <c r="H644" t="s">
        <v>1677</v>
      </c>
      <c r="I644" t="s">
        <v>1678</v>
      </c>
      <c r="K644" s="9">
        <v>8380.1</v>
      </c>
    </row>
    <row r="645" spans="3:11" hidden="1" x14ac:dyDescent="0.25">
      <c r="C645">
        <v>45078</v>
      </c>
      <c r="D645">
        <f>IFERROR(VLOOKUP(C645,Sheet10!$B:$I,8,FALSE),0)</f>
        <v>2333</v>
      </c>
      <c r="E645" t="s">
        <v>1692</v>
      </c>
      <c r="F645" t="s">
        <v>1734</v>
      </c>
      <c r="G645" t="s">
        <v>2280</v>
      </c>
      <c r="H645" t="s">
        <v>1677</v>
      </c>
      <c r="I645" t="s">
        <v>1678</v>
      </c>
      <c r="K645" s="9">
        <v>12570.16</v>
      </c>
    </row>
    <row r="646" spans="3:11" hidden="1" x14ac:dyDescent="0.25">
      <c r="C646">
        <v>45303</v>
      </c>
      <c r="D646">
        <f>IFERROR(VLOOKUP(C646,Sheet10!$B:$I,8,FALSE),0)</f>
        <v>16469</v>
      </c>
      <c r="E646" t="s">
        <v>1674</v>
      </c>
      <c r="F646" t="s">
        <v>1679</v>
      </c>
      <c r="G646" t="s">
        <v>2293</v>
      </c>
      <c r="H646" t="s">
        <v>1677</v>
      </c>
      <c r="I646" t="s">
        <v>1678</v>
      </c>
      <c r="K646">
        <v>313.85000000000002</v>
      </c>
    </row>
    <row r="647" spans="3:11" hidden="1" x14ac:dyDescent="0.25">
      <c r="C647">
        <v>45306</v>
      </c>
      <c r="D647">
        <f>IFERROR(VLOOKUP(C647,Sheet10!$B:$I,8,FALSE),0)</f>
        <v>16470</v>
      </c>
      <c r="E647" t="s">
        <v>1674</v>
      </c>
      <c r="F647" t="s">
        <v>1679</v>
      </c>
      <c r="G647" t="s">
        <v>2005</v>
      </c>
      <c r="H647" t="s">
        <v>1677</v>
      </c>
      <c r="I647" t="s">
        <v>1678</v>
      </c>
      <c r="K647" s="9">
        <v>2512.2399999999998</v>
      </c>
    </row>
    <row r="648" spans="3:11" hidden="1" x14ac:dyDescent="0.25">
      <c r="C648">
        <v>44804</v>
      </c>
      <c r="D648">
        <f>IFERROR(VLOOKUP(C648,Sheet10!$B:$I,8,FALSE),0)</f>
        <v>16266</v>
      </c>
      <c r="E648" t="s">
        <v>1674</v>
      </c>
      <c r="F648" t="s">
        <v>1679</v>
      </c>
      <c r="G648" t="s">
        <v>2294</v>
      </c>
      <c r="H648" t="s">
        <v>1677</v>
      </c>
      <c r="I648" t="s">
        <v>1678</v>
      </c>
      <c r="K648" s="9">
        <v>3028.67</v>
      </c>
    </row>
    <row r="649" spans="3:11" hidden="1" x14ac:dyDescent="0.25">
      <c r="C649">
        <v>44806</v>
      </c>
      <c r="D649">
        <f>IFERROR(VLOOKUP(C649,Sheet10!$B:$I,8,FALSE),0)</f>
        <v>16267</v>
      </c>
      <c r="E649" t="s">
        <v>1674</v>
      </c>
      <c r="F649" t="s">
        <v>1679</v>
      </c>
      <c r="G649" t="s">
        <v>2295</v>
      </c>
      <c r="H649" t="s">
        <v>1677</v>
      </c>
      <c r="I649" t="s">
        <v>1678</v>
      </c>
      <c r="K649">
        <v>881.5</v>
      </c>
    </row>
    <row r="650" spans="3:11" hidden="1" x14ac:dyDescent="0.25">
      <c r="C650">
        <v>45286</v>
      </c>
      <c r="D650">
        <f>IFERROR(VLOOKUP(C650,Sheet10!$B:$I,8,FALSE),0)</f>
        <v>16463</v>
      </c>
      <c r="E650" t="s">
        <v>1674</v>
      </c>
      <c r="F650" t="s">
        <v>1679</v>
      </c>
      <c r="G650" t="s">
        <v>2296</v>
      </c>
      <c r="H650" t="s">
        <v>1677</v>
      </c>
      <c r="I650" t="s">
        <v>1678</v>
      </c>
      <c r="K650" s="9">
        <v>3661.94</v>
      </c>
    </row>
    <row r="651" spans="3:11" hidden="1" x14ac:dyDescent="0.25">
      <c r="C651">
        <v>45288</v>
      </c>
      <c r="D651">
        <f>IFERROR(VLOOKUP(C651,Sheet10!$B:$I,8,FALSE),0)</f>
        <v>16464</v>
      </c>
      <c r="E651" t="s">
        <v>1674</v>
      </c>
      <c r="F651" t="s">
        <v>1679</v>
      </c>
      <c r="G651" t="s">
        <v>2160</v>
      </c>
      <c r="H651" t="s">
        <v>1677</v>
      </c>
      <c r="I651" t="s">
        <v>1678</v>
      </c>
      <c r="K651">
        <v>120.49</v>
      </c>
    </row>
    <row r="652" spans="3:11" hidden="1" x14ac:dyDescent="0.25">
      <c r="C652">
        <v>45290</v>
      </c>
      <c r="D652">
        <f>IFERROR(VLOOKUP(C652,Sheet10!$B:$I,8,FALSE),0)</f>
        <v>16465</v>
      </c>
      <c r="E652" t="s">
        <v>1674</v>
      </c>
      <c r="F652" t="s">
        <v>1679</v>
      </c>
      <c r="G652" t="s">
        <v>2297</v>
      </c>
      <c r="H652" t="s">
        <v>1677</v>
      </c>
      <c r="I652" t="s">
        <v>1678</v>
      </c>
      <c r="K652" s="9">
        <v>2641.09</v>
      </c>
    </row>
    <row r="653" spans="3:11" hidden="1" x14ac:dyDescent="0.25">
      <c r="C653">
        <v>44317</v>
      </c>
      <c r="D653">
        <f>IFERROR(VLOOKUP(C653,Sheet10!$B:$I,8,FALSE),0)</f>
        <v>16048</v>
      </c>
      <c r="E653" t="s">
        <v>1674</v>
      </c>
      <c r="F653" t="s">
        <v>1679</v>
      </c>
      <c r="G653" t="s">
        <v>2298</v>
      </c>
      <c r="H653" t="s">
        <v>1677</v>
      </c>
      <c r="I653" t="s">
        <v>1678</v>
      </c>
      <c r="K653">
        <v>374.46</v>
      </c>
    </row>
    <row r="654" spans="3:11" hidden="1" x14ac:dyDescent="0.25">
      <c r="C654">
        <v>42587</v>
      </c>
      <c r="D654">
        <f>IFERROR(VLOOKUP(C654,Sheet10!$B:$I,8,FALSE),0)</f>
        <v>15440</v>
      </c>
      <c r="E654" t="s">
        <v>1674</v>
      </c>
      <c r="F654" t="s">
        <v>1679</v>
      </c>
      <c r="G654" t="s">
        <v>2299</v>
      </c>
      <c r="H654" t="s">
        <v>2300</v>
      </c>
      <c r="I654" t="s">
        <v>2301</v>
      </c>
      <c r="K654">
        <v>80.94</v>
      </c>
    </row>
    <row r="655" spans="3:11" hidden="1" x14ac:dyDescent="0.25">
      <c r="C655">
        <v>42589</v>
      </c>
      <c r="D655">
        <f>IFERROR(VLOOKUP(C655,Sheet10!$B:$I,8,FALSE),0)</f>
        <v>15441</v>
      </c>
      <c r="E655" t="s">
        <v>1674</v>
      </c>
      <c r="F655" t="s">
        <v>1679</v>
      </c>
      <c r="G655" t="s">
        <v>2302</v>
      </c>
      <c r="H655" t="s">
        <v>2300</v>
      </c>
      <c r="I655" t="s">
        <v>2301</v>
      </c>
      <c r="K655">
        <v>92.19</v>
      </c>
    </row>
    <row r="656" spans="3:11" hidden="1" x14ac:dyDescent="0.25">
      <c r="C656">
        <v>42605</v>
      </c>
      <c r="D656">
        <f>IFERROR(VLOOKUP(C656,Sheet10!$B:$I,8,FALSE),0)</f>
        <v>15448</v>
      </c>
      <c r="E656" t="s">
        <v>1674</v>
      </c>
      <c r="F656" t="s">
        <v>1679</v>
      </c>
      <c r="G656" t="s">
        <v>2303</v>
      </c>
      <c r="H656" t="s">
        <v>2300</v>
      </c>
      <c r="I656" t="s">
        <v>2301</v>
      </c>
      <c r="K656">
        <v>86.83</v>
      </c>
    </row>
    <row r="657" spans="3:11" hidden="1" x14ac:dyDescent="0.25">
      <c r="C657">
        <v>42611</v>
      </c>
      <c r="D657">
        <f>IFERROR(VLOOKUP(C657,Sheet10!$B:$I,8,FALSE),0)</f>
        <v>15451</v>
      </c>
      <c r="E657" t="s">
        <v>1674</v>
      </c>
      <c r="F657" t="s">
        <v>2304</v>
      </c>
      <c r="G657" t="s">
        <v>2305</v>
      </c>
      <c r="H657" t="s">
        <v>2300</v>
      </c>
      <c r="I657" t="s">
        <v>2301</v>
      </c>
      <c r="K657">
        <v>599.94000000000005</v>
      </c>
    </row>
    <row r="658" spans="3:11" hidden="1" x14ac:dyDescent="0.25">
      <c r="C658">
        <v>42631</v>
      </c>
      <c r="D658">
        <f>IFERROR(VLOOKUP(C658,Sheet10!$B:$I,8,FALSE),0)</f>
        <v>15460</v>
      </c>
      <c r="E658" t="s">
        <v>1674</v>
      </c>
      <c r="F658" t="s">
        <v>1679</v>
      </c>
      <c r="G658" t="s">
        <v>2306</v>
      </c>
      <c r="H658" t="s">
        <v>2300</v>
      </c>
      <c r="I658" t="s">
        <v>2301</v>
      </c>
      <c r="K658">
        <v>105.3</v>
      </c>
    </row>
    <row r="659" spans="3:11" hidden="1" x14ac:dyDescent="0.25">
      <c r="C659">
        <v>42633</v>
      </c>
      <c r="D659">
        <f>IFERROR(VLOOKUP(C659,Sheet10!$B:$I,8,FALSE),0)</f>
        <v>15461</v>
      </c>
      <c r="E659" t="s">
        <v>1674</v>
      </c>
      <c r="F659" t="s">
        <v>1679</v>
      </c>
      <c r="G659" t="s">
        <v>2307</v>
      </c>
      <c r="H659" t="s">
        <v>2300</v>
      </c>
      <c r="I659" t="s">
        <v>2301</v>
      </c>
      <c r="K659">
        <v>3.35</v>
      </c>
    </row>
    <row r="660" spans="3:11" hidden="1" x14ac:dyDescent="0.25">
      <c r="C660">
        <v>42635</v>
      </c>
      <c r="D660">
        <f>IFERROR(VLOOKUP(C660,Sheet10!$B:$I,8,FALSE),0)</f>
        <v>15462</v>
      </c>
      <c r="E660" t="s">
        <v>1674</v>
      </c>
      <c r="F660" t="s">
        <v>1679</v>
      </c>
      <c r="G660" t="s">
        <v>2308</v>
      </c>
      <c r="H660" t="s">
        <v>2300</v>
      </c>
      <c r="I660" t="s">
        <v>2301</v>
      </c>
      <c r="K660">
        <v>249.43</v>
      </c>
    </row>
    <row r="661" spans="3:11" hidden="1" x14ac:dyDescent="0.25">
      <c r="C661">
        <v>42637</v>
      </c>
      <c r="D661">
        <f>IFERROR(VLOOKUP(C661,Sheet10!$B:$I,8,FALSE),0)</f>
        <v>15463</v>
      </c>
      <c r="E661" t="s">
        <v>1674</v>
      </c>
      <c r="F661" t="s">
        <v>1679</v>
      </c>
      <c r="G661" t="s">
        <v>2309</v>
      </c>
      <c r="H661" t="s">
        <v>2300</v>
      </c>
      <c r="I661" t="s">
        <v>2301</v>
      </c>
      <c r="K661">
        <v>24.57</v>
      </c>
    </row>
    <row r="662" spans="3:11" hidden="1" x14ac:dyDescent="0.25">
      <c r="C662">
        <v>42639</v>
      </c>
      <c r="D662">
        <f>IFERROR(VLOOKUP(C662,Sheet10!$B:$I,8,FALSE),0)</f>
        <v>15464</v>
      </c>
      <c r="E662" t="s">
        <v>1674</v>
      </c>
      <c r="F662" t="s">
        <v>1679</v>
      </c>
      <c r="G662" t="s">
        <v>2310</v>
      </c>
      <c r="H662" t="s">
        <v>2300</v>
      </c>
      <c r="I662" t="s">
        <v>2301</v>
      </c>
      <c r="K662">
        <v>73.69</v>
      </c>
    </row>
    <row r="663" spans="3:11" hidden="1" x14ac:dyDescent="0.25">
      <c r="C663">
        <v>42641</v>
      </c>
      <c r="D663">
        <f>IFERROR(VLOOKUP(C663,Sheet10!$B:$I,8,FALSE),0)</f>
        <v>15465</v>
      </c>
      <c r="E663" t="s">
        <v>1674</v>
      </c>
      <c r="F663" t="s">
        <v>1679</v>
      </c>
      <c r="G663" t="s">
        <v>2311</v>
      </c>
      <c r="H663" t="s">
        <v>2300</v>
      </c>
      <c r="I663" t="s">
        <v>2301</v>
      </c>
      <c r="K663" s="9">
        <v>5260.95</v>
      </c>
    </row>
    <row r="664" spans="3:11" hidden="1" x14ac:dyDescent="0.25">
      <c r="C664">
        <v>42644</v>
      </c>
      <c r="D664">
        <f>IFERROR(VLOOKUP(C664,Sheet10!$B:$I,8,FALSE),0)</f>
        <v>15466</v>
      </c>
      <c r="E664" t="s">
        <v>1674</v>
      </c>
      <c r="F664" t="s">
        <v>1679</v>
      </c>
      <c r="G664" t="s">
        <v>2312</v>
      </c>
      <c r="H664" t="s">
        <v>2300</v>
      </c>
      <c r="I664" t="s">
        <v>2301</v>
      </c>
      <c r="K664" s="9">
        <v>1838.21</v>
      </c>
    </row>
    <row r="665" spans="3:11" hidden="1" x14ac:dyDescent="0.25">
      <c r="C665">
        <v>42646</v>
      </c>
      <c r="D665">
        <f>IFERROR(VLOOKUP(C665,Sheet10!$B:$I,8,FALSE),0)</f>
        <v>15467</v>
      </c>
      <c r="E665" t="s">
        <v>1674</v>
      </c>
      <c r="F665" t="s">
        <v>1679</v>
      </c>
      <c r="G665" t="s">
        <v>2313</v>
      </c>
      <c r="H665" t="s">
        <v>2300</v>
      </c>
      <c r="I665" t="s">
        <v>2301</v>
      </c>
      <c r="K665">
        <v>19.670000000000002</v>
      </c>
    </row>
    <row r="666" spans="3:11" hidden="1" x14ac:dyDescent="0.25">
      <c r="C666">
        <v>42648</v>
      </c>
      <c r="D666">
        <f>IFERROR(VLOOKUP(C666,Sheet10!$B:$I,8,FALSE),0)</f>
        <v>15468</v>
      </c>
      <c r="E666" t="s">
        <v>1674</v>
      </c>
      <c r="F666" t="s">
        <v>1679</v>
      </c>
      <c r="G666" t="s">
        <v>2314</v>
      </c>
      <c r="H666" t="s">
        <v>2300</v>
      </c>
      <c r="I666" t="s">
        <v>2301</v>
      </c>
      <c r="K666" s="9">
        <v>1339.86</v>
      </c>
    </row>
    <row r="667" spans="3:11" hidden="1" x14ac:dyDescent="0.25">
      <c r="C667">
        <v>42650</v>
      </c>
      <c r="D667">
        <f>IFERROR(VLOOKUP(C667,Sheet10!$B:$I,8,FALSE),0)</f>
        <v>15469</v>
      </c>
      <c r="E667" t="s">
        <v>1674</v>
      </c>
      <c r="F667" t="s">
        <v>1679</v>
      </c>
      <c r="G667" t="s">
        <v>2315</v>
      </c>
      <c r="H667" t="s">
        <v>2300</v>
      </c>
      <c r="I667" t="s">
        <v>2301</v>
      </c>
      <c r="K667">
        <v>839.13</v>
      </c>
    </row>
    <row r="668" spans="3:11" hidden="1" x14ac:dyDescent="0.25">
      <c r="C668">
        <v>42652</v>
      </c>
      <c r="D668">
        <f>IFERROR(VLOOKUP(C668,Sheet10!$B:$I,8,FALSE),0)</f>
        <v>15470</v>
      </c>
      <c r="E668" t="s">
        <v>1674</v>
      </c>
      <c r="F668" t="s">
        <v>1679</v>
      </c>
      <c r="G668" t="s">
        <v>2316</v>
      </c>
      <c r="H668" t="s">
        <v>2300</v>
      </c>
      <c r="I668" t="s">
        <v>2301</v>
      </c>
      <c r="K668">
        <v>829.6</v>
      </c>
    </row>
    <row r="669" spans="3:11" hidden="1" x14ac:dyDescent="0.25">
      <c r="C669">
        <v>42654</v>
      </c>
      <c r="D669">
        <f>IFERROR(VLOOKUP(C669,Sheet10!$B:$I,8,FALSE),0)</f>
        <v>15471</v>
      </c>
      <c r="E669" t="s">
        <v>1674</v>
      </c>
      <c r="F669" t="s">
        <v>1679</v>
      </c>
      <c r="G669" t="s">
        <v>2317</v>
      </c>
      <c r="H669" t="s">
        <v>2300</v>
      </c>
      <c r="I669" t="s">
        <v>2301</v>
      </c>
      <c r="K669">
        <v>688.76</v>
      </c>
    </row>
    <row r="670" spans="3:11" hidden="1" x14ac:dyDescent="0.25">
      <c r="C670">
        <v>42658</v>
      </c>
      <c r="D670">
        <f>IFERROR(VLOOKUP(C670,Sheet10!$B:$I,8,FALSE),0)</f>
        <v>15473</v>
      </c>
      <c r="E670" t="s">
        <v>1674</v>
      </c>
      <c r="F670" t="s">
        <v>1679</v>
      </c>
      <c r="G670" t="s">
        <v>2318</v>
      </c>
      <c r="H670" t="s">
        <v>2300</v>
      </c>
      <c r="I670" t="s">
        <v>2301</v>
      </c>
      <c r="K670">
        <v>232.19</v>
      </c>
    </row>
    <row r="671" spans="3:11" hidden="1" x14ac:dyDescent="0.25">
      <c r="C671">
        <v>42660</v>
      </c>
      <c r="D671">
        <f>IFERROR(VLOOKUP(C671,Sheet10!$B:$I,8,FALSE),0)</f>
        <v>15474</v>
      </c>
      <c r="E671" t="s">
        <v>1674</v>
      </c>
      <c r="F671" t="s">
        <v>1679</v>
      </c>
      <c r="G671" t="s">
        <v>2319</v>
      </c>
      <c r="H671" t="s">
        <v>2300</v>
      </c>
      <c r="I671" t="s">
        <v>2301</v>
      </c>
      <c r="K671">
        <v>133.25</v>
      </c>
    </row>
    <row r="672" spans="3:11" hidden="1" x14ac:dyDescent="0.25">
      <c r="C672">
        <v>42275</v>
      </c>
      <c r="D672">
        <f>IFERROR(VLOOKUP(C672,Sheet10!$B:$I,8,FALSE),0)</f>
        <v>15322</v>
      </c>
      <c r="E672" t="s">
        <v>1674</v>
      </c>
      <c r="F672" t="s">
        <v>1679</v>
      </c>
      <c r="G672" t="s">
        <v>2312</v>
      </c>
      <c r="H672" t="s">
        <v>2300</v>
      </c>
      <c r="I672" t="s">
        <v>2301</v>
      </c>
      <c r="K672" s="9">
        <v>1838.21</v>
      </c>
    </row>
    <row r="673" spans="3:11" hidden="1" x14ac:dyDescent="0.25">
      <c r="C673">
        <v>42279</v>
      </c>
      <c r="D673">
        <f>IFERROR(VLOOKUP(C673,Sheet10!$B:$I,8,FALSE),0)</f>
        <v>15323</v>
      </c>
      <c r="E673" t="s">
        <v>1674</v>
      </c>
      <c r="F673" t="s">
        <v>1679</v>
      </c>
      <c r="G673" t="s">
        <v>2320</v>
      </c>
      <c r="H673" t="s">
        <v>2300</v>
      </c>
      <c r="I673" t="s">
        <v>2301</v>
      </c>
      <c r="K673">
        <v>641.74</v>
      </c>
    </row>
    <row r="674" spans="3:11" hidden="1" x14ac:dyDescent="0.25">
      <c r="C674">
        <v>42284</v>
      </c>
      <c r="D674">
        <f>IFERROR(VLOOKUP(C674,Sheet10!$B:$I,8,FALSE),0)</f>
        <v>2143</v>
      </c>
      <c r="E674" t="s">
        <v>1692</v>
      </c>
      <c r="F674" t="s">
        <v>1695</v>
      </c>
      <c r="G674" t="s">
        <v>1846</v>
      </c>
      <c r="H674" t="s">
        <v>2300</v>
      </c>
      <c r="I674" t="s">
        <v>2301</v>
      </c>
      <c r="K674" s="9">
        <v>3349.65</v>
      </c>
    </row>
    <row r="675" spans="3:11" hidden="1" x14ac:dyDescent="0.25">
      <c r="C675">
        <v>42289</v>
      </c>
      <c r="D675">
        <f>IFERROR(VLOOKUP(C675,Sheet10!$B:$I,8,FALSE),0)</f>
        <v>2146</v>
      </c>
      <c r="E675" t="s">
        <v>1692</v>
      </c>
      <c r="F675" t="s">
        <v>1695</v>
      </c>
      <c r="G675" t="s">
        <v>2321</v>
      </c>
      <c r="H675" t="s">
        <v>2300</v>
      </c>
      <c r="I675" t="s">
        <v>2301</v>
      </c>
      <c r="K675" s="9">
        <v>3112.09</v>
      </c>
    </row>
    <row r="676" spans="3:11" hidden="1" x14ac:dyDescent="0.25">
      <c r="C676">
        <v>42290</v>
      </c>
      <c r="D676">
        <f>IFERROR(VLOOKUP(C676,Sheet10!$B:$I,8,FALSE),0)</f>
        <v>15326</v>
      </c>
      <c r="E676" t="s">
        <v>1674</v>
      </c>
      <c r="F676" t="s">
        <v>1679</v>
      </c>
      <c r="G676" t="s">
        <v>2322</v>
      </c>
      <c r="H676" t="s">
        <v>2300</v>
      </c>
      <c r="I676" t="s">
        <v>2301</v>
      </c>
      <c r="K676">
        <v>367.64</v>
      </c>
    </row>
    <row r="677" spans="3:11" hidden="1" x14ac:dyDescent="0.25">
      <c r="C677">
        <v>42292</v>
      </c>
      <c r="D677">
        <f>IFERROR(VLOOKUP(C677,Sheet10!$B:$I,8,FALSE),0)</f>
        <v>2147</v>
      </c>
      <c r="E677" t="s">
        <v>1692</v>
      </c>
      <c r="F677" t="s">
        <v>1695</v>
      </c>
      <c r="G677" t="s">
        <v>2323</v>
      </c>
      <c r="H677" t="s">
        <v>2300</v>
      </c>
      <c r="I677" t="s">
        <v>2301</v>
      </c>
      <c r="K677" s="9">
        <v>7698.38</v>
      </c>
    </row>
    <row r="678" spans="3:11" hidden="1" x14ac:dyDescent="0.25">
      <c r="C678">
        <v>42301</v>
      </c>
      <c r="D678">
        <f>IFERROR(VLOOKUP(C678,Sheet10!$B:$I,8,FALSE),0)</f>
        <v>2152</v>
      </c>
      <c r="E678" t="s">
        <v>1692</v>
      </c>
      <c r="F678" t="s">
        <v>1695</v>
      </c>
      <c r="G678" t="s">
        <v>2324</v>
      </c>
      <c r="H678" t="s">
        <v>2300</v>
      </c>
      <c r="I678" t="s">
        <v>2301</v>
      </c>
      <c r="K678" s="9">
        <v>2855.35</v>
      </c>
    </row>
    <row r="679" spans="3:11" hidden="1" x14ac:dyDescent="0.25">
      <c r="C679">
        <v>42305</v>
      </c>
      <c r="D679">
        <f>IFERROR(VLOOKUP(C679,Sheet10!$B:$I,8,FALSE),0)</f>
        <v>15329</v>
      </c>
      <c r="E679" t="s">
        <v>1674</v>
      </c>
      <c r="F679" t="s">
        <v>1679</v>
      </c>
      <c r="G679" t="s">
        <v>2325</v>
      </c>
      <c r="H679" t="s">
        <v>2300</v>
      </c>
      <c r="I679" t="s">
        <v>2301</v>
      </c>
      <c r="K679" s="9">
        <v>1322.99</v>
      </c>
    </row>
    <row r="680" spans="3:11" hidden="1" x14ac:dyDescent="0.25">
      <c r="C680">
        <v>42333</v>
      </c>
      <c r="D680">
        <f>IFERROR(VLOOKUP(C680,Sheet10!$B:$I,8,FALSE),0)</f>
        <v>15335</v>
      </c>
      <c r="E680" t="s">
        <v>1674</v>
      </c>
      <c r="F680" t="s">
        <v>1679</v>
      </c>
      <c r="G680" t="s">
        <v>2326</v>
      </c>
      <c r="H680" t="s">
        <v>2300</v>
      </c>
      <c r="I680" t="s">
        <v>2301</v>
      </c>
      <c r="K680">
        <v>205.74</v>
      </c>
    </row>
    <row r="681" spans="3:11" hidden="1" x14ac:dyDescent="0.25">
      <c r="C681">
        <v>42354</v>
      </c>
      <c r="D681">
        <f>IFERROR(VLOOKUP(C681,Sheet10!$B:$I,8,FALSE),0)</f>
        <v>2180</v>
      </c>
      <c r="E681" t="s">
        <v>1692</v>
      </c>
      <c r="F681" t="s">
        <v>1695</v>
      </c>
      <c r="G681" t="s">
        <v>2327</v>
      </c>
      <c r="H681" t="s">
        <v>2300</v>
      </c>
      <c r="I681" t="s">
        <v>2301</v>
      </c>
      <c r="K681">
        <v>507.23</v>
      </c>
    </row>
    <row r="682" spans="3:11" hidden="1" x14ac:dyDescent="0.25">
      <c r="C682">
        <v>42368</v>
      </c>
      <c r="D682">
        <f>IFERROR(VLOOKUP(C682,Sheet10!$B:$I,8,FALSE),0)</f>
        <v>15346</v>
      </c>
      <c r="E682" t="s">
        <v>1674</v>
      </c>
      <c r="F682" t="s">
        <v>1679</v>
      </c>
      <c r="G682" t="s">
        <v>2328</v>
      </c>
      <c r="H682" t="s">
        <v>2300</v>
      </c>
      <c r="I682" t="s">
        <v>2301</v>
      </c>
      <c r="K682">
        <v>854.26</v>
      </c>
    </row>
    <row r="683" spans="3:11" hidden="1" x14ac:dyDescent="0.25">
      <c r="C683">
        <v>42664</v>
      </c>
      <c r="D683">
        <f>IFERROR(VLOOKUP(C683,Sheet10!$B:$I,8,FALSE),0)</f>
        <v>15476</v>
      </c>
      <c r="E683" t="s">
        <v>1674</v>
      </c>
      <c r="F683" t="s">
        <v>2329</v>
      </c>
      <c r="G683" t="s">
        <v>2330</v>
      </c>
      <c r="H683" t="s">
        <v>2300</v>
      </c>
      <c r="I683" t="s">
        <v>2301</v>
      </c>
      <c r="K683">
        <v>27.43</v>
      </c>
    </row>
    <row r="684" spans="3:11" hidden="1" x14ac:dyDescent="0.25">
      <c r="C684">
        <v>42666</v>
      </c>
      <c r="D684">
        <f>IFERROR(VLOOKUP(C684,Sheet10!$B:$I,8,FALSE),0)</f>
        <v>15477</v>
      </c>
      <c r="E684" t="s">
        <v>1674</v>
      </c>
      <c r="F684" t="s">
        <v>1679</v>
      </c>
      <c r="G684" t="s">
        <v>2331</v>
      </c>
      <c r="H684" t="s">
        <v>2300</v>
      </c>
      <c r="I684" t="s">
        <v>2301</v>
      </c>
      <c r="K684">
        <v>385.96</v>
      </c>
    </row>
    <row r="685" spans="3:11" hidden="1" x14ac:dyDescent="0.25">
      <c r="C685">
        <v>42668</v>
      </c>
      <c r="D685">
        <f>IFERROR(VLOOKUP(C685,Sheet10!$B:$I,8,FALSE),0)</f>
        <v>15478</v>
      </c>
      <c r="E685" t="s">
        <v>1674</v>
      </c>
      <c r="F685" t="s">
        <v>1679</v>
      </c>
      <c r="G685" t="s">
        <v>2332</v>
      </c>
      <c r="H685" t="s">
        <v>2300</v>
      </c>
      <c r="I685" t="s">
        <v>2301</v>
      </c>
      <c r="K685" s="9">
        <v>1362.56</v>
      </c>
    </row>
    <row r="686" spans="3:11" hidden="1" x14ac:dyDescent="0.25">
      <c r="C686">
        <v>42674</v>
      </c>
      <c r="D686">
        <f>IFERROR(VLOOKUP(C686,Sheet10!$B:$I,8,FALSE),0)</f>
        <v>15481</v>
      </c>
      <c r="E686" t="s">
        <v>1674</v>
      </c>
      <c r="F686" t="s">
        <v>1679</v>
      </c>
      <c r="G686" t="s">
        <v>2333</v>
      </c>
      <c r="H686" t="s">
        <v>2300</v>
      </c>
      <c r="I686" t="s">
        <v>2301</v>
      </c>
      <c r="K686" s="9">
        <v>2870.3</v>
      </c>
    </row>
    <row r="687" spans="3:11" hidden="1" x14ac:dyDescent="0.25">
      <c r="C687">
        <v>42676</v>
      </c>
      <c r="D687">
        <f>IFERROR(VLOOKUP(C687,Sheet10!$B:$I,8,FALSE),0)</f>
        <v>15482</v>
      </c>
      <c r="E687" t="s">
        <v>1674</v>
      </c>
      <c r="F687" t="s">
        <v>1679</v>
      </c>
      <c r="G687" t="s">
        <v>2334</v>
      </c>
      <c r="H687" t="s">
        <v>2300</v>
      </c>
      <c r="I687" t="s">
        <v>2301</v>
      </c>
      <c r="K687">
        <v>847.69</v>
      </c>
    </row>
    <row r="688" spans="3:11" hidden="1" x14ac:dyDescent="0.25">
      <c r="C688">
        <v>42682</v>
      </c>
      <c r="D688">
        <f>IFERROR(VLOOKUP(C688,Sheet10!$B:$I,8,FALSE),0)</f>
        <v>15485</v>
      </c>
      <c r="E688" t="s">
        <v>1674</v>
      </c>
      <c r="F688" t="s">
        <v>1679</v>
      </c>
      <c r="G688" t="s">
        <v>2335</v>
      </c>
      <c r="H688" t="s">
        <v>2300</v>
      </c>
      <c r="I688" t="s">
        <v>2301</v>
      </c>
      <c r="K688">
        <v>180.92</v>
      </c>
    </row>
    <row r="689" spans="3:11" hidden="1" x14ac:dyDescent="0.25">
      <c r="C689">
        <v>42686</v>
      </c>
      <c r="D689">
        <f>IFERROR(VLOOKUP(C689,Sheet10!$B:$I,8,FALSE),0)</f>
        <v>15487</v>
      </c>
      <c r="E689" t="s">
        <v>1674</v>
      </c>
      <c r="F689" t="s">
        <v>1679</v>
      </c>
      <c r="G689" t="s">
        <v>2336</v>
      </c>
      <c r="H689" t="s">
        <v>2300</v>
      </c>
      <c r="I689" t="s">
        <v>2301</v>
      </c>
      <c r="K689">
        <v>6.66</v>
      </c>
    </row>
    <row r="690" spans="3:11" hidden="1" x14ac:dyDescent="0.25">
      <c r="C690">
        <v>42699</v>
      </c>
      <c r="D690">
        <f>IFERROR(VLOOKUP(C690,Sheet10!$B:$I,8,FALSE),0)</f>
        <v>15490</v>
      </c>
      <c r="E690" t="s">
        <v>1674</v>
      </c>
      <c r="F690" t="s">
        <v>1679</v>
      </c>
      <c r="G690" t="s">
        <v>2337</v>
      </c>
      <c r="H690" t="s">
        <v>2300</v>
      </c>
      <c r="I690" t="s">
        <v>2301</v>
      </c>
      <c r="K690">
        <v>129.86000000000001</v>
      </c>
    </row>
    <row r="691" spans="3:11" hidden="1" x14ac:dyDescent="0.25">
      <c r="C691">
        <v>42701</v>
      </c>
      <c r="D691">
        <f>IFERROR(VLOOKUP(C691,Sheet10!$B:$I,8,FALSE),0)</f>
        <v>15491</v>
      </c>
      <c r="E691" t="s">
        <v>1674</v>
      </c>
      <c r="F691" t="s">
        <v>1679</v>
      </c>
      <c r="G691" t="s">
        <v>2338</v>
      </c>
      <c r="H691" t="s">
        <v>2300</v>
      </c>
      <c r="I691" t="s">
        <v>2301</v>
      </c>
      <c r="K691" s="9">
        <v>2627.61</v>
      </c>
    </row>
    <row r="692" spans="3:11" hidden="1" x14ac:dyDescent="0.25">
      <c r="C692">
        <v>42709</v>
      </c>
      <c r="D692">
        <f>IFERROR(VLOOKUP(C692,Sheet10!$B:$I,8,FALSE),0)</f>
        <v>15495</v>
      </c>
      <c r="E692" t="s">
        <v>1674</v>
      </c>
      <c r="F692" t="s">
        <v>1679</v>
      </c>
      <c r="G692" t="s">
        <v>2339</v>
      </c>
      <c r="H692" t="s">
        <v>2300</v>
      </c>
      <c r="I692" t="s">
        <v>2301</v>
      </c>
      <c r="K692">
        <v>269.06</v>
      </c>
    </row>
    <row r="693" spans="3:11" hidden="1" x14ac:dyDescent="0.25">
      <c r="C693">
        <v>42718</v>
      </c>
      <c r="D693">
        <f>IFERROR(VLOOKUP(C693,Sheet10!$B:$I,8,FALSE),0)</f>
        <v>15499</v>
      </c>
      <c r="E693" t="s">
        <v>1674</v>
      </c>
      <c r="F693" t="s">
        <v>1679</v>
      </c>
      <c r="G693" t="s">
        <v>2340</v>
      </c>
      <c r="H693" t="s">
        <v>2300</v>
      </c>
      <c r="I693" t="s">
        <v>2301</v>
      </c>
      <c r="K693">
        <v>414.77</v>
      </c>
    </row>
    <row r="694" spans="3:11" hidden="1" x14ac:dyDescent="0.25">
      <c r="C694">
        <v>42724</v>
      </c>
      <c r="D694">
        <f>IFERROR(VLOOKUP(C694,Sheet10!$B:$I,8,FALSE),0)</f>
        <v>15502</v>
      </c>
      <c r="E694" t="s">
        <v>1674</v>
      </c>
      <c r="F694" t="s">
        <v>1679</v>
      </c>
      <c r="G694" t="s">
        <v>2341</v>
      </c>
      <c r="H694" t="s">
        <v>2300</v>
      </c>
      <c r="I694" t="s">
        <v>2301</v>
      </c>
      <c r="K694">
        <v>224.07</v>
      </c>
    </row>
    <row r="695" spans="3:11" hidden="1" x14ac:dyDescent="0.25">
      <c r="C695">
        <v>42740</v>
      </c>
      <c r="D695">
        <f>IFERROR(VLOOKUP(C695,Sheet10!$B:$I,8,FALSE),0)</f>
        <v>15507</v>
      </c>
      <c r="E695" t="s">
        <v>1674</v>
      </c>
      <c r="F695" t="s">
        <v>1679</v>
      </c>
      <c r="G695" t="s">
        <v>2342</v>
      </c>
      <c r="H695" t="s">
        <v>2300</v>
      </c>
      <c r="I695" t="s">
        <v>2301</v>
      </c>
      <c r="K695" s="9">
        <v>2970.53</v>
      </c>
    </row>
    <row r="696" spans="3:11" hidden="1" x14ac:dyDescent="0.25">
      <c r="C696">
        <v>42507</v>
      </c>
      <c r="D696">
        <f>IFERROR(VLOOKUP(C696,Sheet10!$B:$I,8,FALSE),0)</f>
        <v>15399</v>
      </c>
      <c r="E696" t="s">
        <v>1674</v>
      </c>
      <c r="F696" t="s">
        <v>1679</v>
      </c>
      <c r="G696" t="s">
        <v>2343</v>
      </c>
      <c r="H696" t="s">
        <v>2300</v>
      </c>
      <c r="I696" t="s">
        <v>2301</v>
      </c>
      <c r="K696">
        <v>112.77</v>
      </c>
    </row>
    <row r="697" spans="3:11" hidden="1" x14ac:dyDescent="0.25">
      <c r="C697">
        <v>42521</v>
      </c>
      <c r="D697">
        <f>IFERROR(VLOOKUP(C697,Sheet10!$B:$I,8,FALSE),0)</f>
        <v>15407</v>
      </c>
      <c r="E697" t="s">
        <v>1674</v>
      </c>
      <c r="F697" t="s">
        <v>1679</v>
      </c>
      <c r="G697" t="s">
        <v>2344</v>
      </c>
      <c r="H697" t="s">
        <v>2300</v>
      </c>
      <c r="I697" t="s">
        <v>2301</v>
      </c>
      <c r="K697">
        <v>465.96</v>
      </c>
    </row>
    <row r="698" spans="3:11" hidden="1" x14ac:dyDescent="0.25">
      <c r="C698">
        <v>42525</v>
      </c>
      <c r="D698">
        <f>IFERROR(VLOOKUP(C698,Sheet10!$B:$I,8,FALSE),0)</f>
        <v>15409</v>
      </c>
      <c r="E698" t="s">
        <v>1674</v>
      </c>
      <c r="F698" t="s">
        <v>1679</v>
      </c>
      <c r="G698" t="s">
        <v>2345</v>
      </c>
      <c r="H698" t="s">
        <v>2300</v>
      </c>
      <c r="I698" t="s">
        <v>2301</v>
      </c>
      <c r="K698">
        <v>252.17</v>
      </c>
    </row>
    <row r="699" spans="3:11" hidden="1" x14ac:dyDescent="0.25">
      <c r="C699">
        <v>42527</v>
      </c>
      <c r="D699">
        <f>IFERROR(VLOOKUP(C699,Sheet10!$B:$I,8,FALSE),0)</f>
        <v>15410</v>
      </c>
      <c r="E699" t="s">
        <v>1674</v>
      </c>
      <c r="F699" t="s">
        <v>1679</v>
      </c>
      <c r="G699" t="s">
        <v>2346</v>
      </c>
      <c r="H699" t="s">
        <v>2300</v>
      </c>
      <c r="I699" t="s">
        <v>2301</v>
      </c>
      <c r="K699">
        <v>48.85</v>
      </c>
    </row>
    <row r="700" spans="3:11" hidden="1" x14ac:dyDescent="0.25">
      <c r="C700">
        <v>42529</v>
      </c>
      <c r="D700">
        <f>IFERROR(VLOOKUP(C700,Sheet10!$B:$I,8,FALSE),0)</f>
        <v>15411</v>
      </c>
      <c r="E700" t="s">
        <v>1674</v>
      </c>
      <c r="F700" t="s">
        <v>1679</v>
      </c>
      <c r="G700" t="s">
        <v>2075</v>
      </c>
      <c r="H700" t="s">
        <v>2300</v>
      </c>
      <c r="I700" t="s">
        <v>2301</v>
      </c>
      <c r="K700">
        <v>334.96</v>
      </c>
    </row>
    <row r="701" spans="3:11" hidden="1" x14ac:dyDescent="0.25">
      <c r="C701">
        <v>42531</v>
      </c>
      <c r="D701">
        <f>IFERROR(VLOOKUP(C701,Sheet10!$B:$I,8,FALSE),0)</f>
        <v>15412</v>
      </c>
      <c r="E701" t="s">
        <v>1674</v>
      </c>
      <c r="F701" t="s">
        <v>1679</v>
      </c>
      <c r="G701" t="s">
        <v>2347</v>
      </c>
      <c r="H701" t="s">
        <v>2300</v>
      </c>
      <c r="I701" t="s">
        <v>2301</v>
      </c>
      <c r="K701">
        <v>164.31</v>
      </c>
    </row>
    <row r="702" spans="3:11" hidden="1" x14ac:dyDescent="0.25">
      <c r="C702">
        <v>42537</v>
      </c>
      <c r="D702">
        <f>IFERROR(VLOOKUP(C702,Sheet10!$B:$I,8,FALSE),0)</f>
        <v>15415</v>
      </c>
      <c r="E702" t="s">
        <v>1674</v>
      </c>
      <c r="F702" t="s">
        <v>1679</v>
      </c>
      <c r="G702" t="s">
        <v>2348</v>
      </c>
      <c r="H702" t="s">
        <v>2300</v>
      </c>
      <c r="I702" t="s">
        <v>2301</v>
      </c>
      <c r="K702">
        <v>865.52</v>
      </c>
    </row>
    <row r="703" spans="3:11" hidden="1" x14ac:dyDescent="0.25">
      <c r="C703">
        <v>42541</v>
      </c>
      <c r="D703">
        <f>IFERROR(VLOOKUP(C703,Sheet10!$B:$I,8,FALSE),0)</f>
        <v>15417</v>
      </c>
      <c r="E703" t="s">
        <v>1674</v>
      </c>
      <c r="F703" t="s">
        <v>1679</v>
      </c>
      <c r="G703" t="s">
        <v>2349</v>
      </c>
      <c r="H703" t="s">
        <v>2300</v>
      </c>
      <c r="I703" t="s">
        <v>2301</v>
      </c>
      <c r="K703">
        <v>477.01</v>
      </c>
    </row>
    <row r="704" spans="3:11" hidden="1" x14ac:dyDescent="0.25">
      <c r="C704">
        <v>42545</v>
      </c>
      <c r="D704">
        <f>IFERROR(VLOOKUP(C704,Sheet10!$B:$I,8,FALSE),0)</f>
        <v>15419</v>
      </c>
      <c r="E704" t="s">
        <v>1674</v>
      </c>
      <c r="F704" t="s">
        <v>1679</v>
      </c>
      <c r="G704" t="s">
        <v>2307</v>
      </c>
      <c r="H704" t="s">
        <v>2300</v>
      </c>
      <c r="I704" t="s">
        <v>2301</v>
      </c>
      <c r="K704">
        <v>3.35</v>
      </c>
    </row>
    <row r="705" spans="3:11" hidden="1" x14ac:dyDescent="0.25">
      <c r="C705">
        <v>42564</v>
      </c>
      <c r="D705">
        <f>IFERROR(VLOOKUP(C705,Sheet10!$B:$I,8,FALSE),0)</f>
        <v>15429</v>
      </c>
      <c r="E705" t="s">
        <v>1674</v>
      </c>
      <c r="F705" t="s">
        <v>1679</v>
      </c>
      <c r="G705" t="s">
        <v>2350</v>
      </c>
      <c r="H705" t="s">
        <v>2300</v>
      </c>
      <c r="I705" t="s">
        <v>2301</v>
      </c>
      <c r="K705">
        <v>3.91</v>
      </c>
    </row>
    <row r="706" spans="3:11" hidden="1" x14ac:dyDescent="0.25">
      <c r="C706">
        <v>42566</v>
      </c>
      <c r="D706">
        <f>IFERROR(VLOOKUP(C706,Sheet10!$B:$I,8,FALSE),0)</f>
        <v>15430</v>
      </c>
      <c r="E706" t="s">
        <v>1674</v>
      </c>
      <c r="F706" t="s">
        <v>1679</v>
      </c>
      <c r="G706" t="s">
        <v>2351</v>
      </c>
      <c r="H706" t="s">
        <v>2300</v>
      </c>
      <c r="I706" t="s">
        <v>2301</v>
      </c>
      <c r="K706">
        <v>129.06</v>
      </c>
    </row>
    <row r="707" spans="3:11" hidden="1" x14ac:dyDescent="0.25">
      <c r="C707">
        <v>42415</v>
      </c>
      <c r="D707">
        <f>IFERROR(VLOOKUP(C707,Sheet10!$B:$I,8,FALSE),0)</f>
        <v>15368</v>
      </c>
      <c r="E707" t="s">
        <v>1674</v>
      </c>
      <c r="F707" t="s">
        <v>1679</v>
      </c>
      <c r="G707" t="s">
        <v>2352</v>
      </c>
      <c r="H707" t="s">
        <v>2300</v>
      </c>
      <c r="I707" t="s">
        <v>2301</v>
      </c>
      <c r="K707">
        <v>151.66999999999999</v>
      </c>
    </row>
    <row r="708" spans="3:11" hidden="1" x14ac:dyDescent="0.25">
      <c r="C708">
        <v>42430</v>
      </c>
      <c r="D708">
        <f>IFERROR(VLOOKUP(C708,Sheet10!$B:$I,8,FALSE),0)</f>
        <v>15369</v>
      </c>
      <c r="E708" t="s">
        <v>1674</v>
      </c>
      <c r="F708" t="s">
        <v>1679</v>
      </c>
      <c r="G708" t="s">
        <v>2353</v>
      </c>
      <c r="H708" t="s">
        <v>2300</v>
      </c>
      <c r="I708" t="s">
        <v>2301</v>
      </c>
      <c r="K708">
        <v>21.02</v>
      </c>
    </row>
    <row r="709" spans="3:11" hidden="1" x14ac:dyDescent="0.25">
      <c r="C709">
        <v>42437</v>
      </c>
      <c r="D709">
        <f>IFERROR(VLOOKUP(C709,Sheet10!$B:$I,8,FALSE),0)</f>
        <v>15371</v>
      </c>
      <c r="E709" t="s">
        <v>1674</v>
      </c>
      <c r="F709" t="s">
        <v>1679</v>
      </c>
      <c r="G709" t="s">
        <v>2354</v>
      </c>
      <c r="H709" t="s">
        <v>2300</v>
      </c>
      <c r="I709" t="s">
        <v>2301</v>
      </c>
      <c r="K709">
        <v>769.37</v>
      </c>
    </row>
    <row r="710" spans="3:11" hidden="1" x14ac:dyDescent="0.25">
      <c r="C710">
        <v>42447</v>
      </c>
      <c r="D710">
        <f>IFERROR(VLOOKUP(C710,Sheet10!$B:$I,8,FALSE),0)</f>
        <v>15373</v>
      </c>
      <c r="E710" t="s">
        <v>1674</v>
      </c>
      <c r="F710" t="s">
        <v>1679</v>
      </c>
      <c r="G710" t="s">
        <v>2355</v>
      </c>
      <c r="H710" t="s">
        <v>2300</v>
      </c>
      <c r="I710" t="s">
        <v>2301</v>
      </c>
      <c r="K710">
        <v>71.72</v>
      </c>
    </row>
    <row r="711" spans="3:11" hidden="1" x14ac:dyDescent="0.25">
      <c r="C711">
        <v>42449</v>
      </c>
      <c r="D711">
        <f>IFERROR(VLOOKUP(C711,Sheet10!$B:$I,8,FALSE),0)</f>
        <v>15374</v>
      </c>
      <c r="E711" t="s">
        <v>1674</v>
      </c>
      <c r="F711" t="s">
        <v>1679</v>
      </c>
      <c r="G711" t="s">
        <v>2356</v>
      </c>
      <c r="H711" t="s">
        <v>2300</v>
      </c>
      <c r="I711" t="s">
        <v>2301</v>
      </c>
      <c r="K711" s="9">
        <v>5744.94</v>
      </c>
    </row>
    <row r="712" spans="3:11" hidden="1" x14ac:dyDescent="0.25">
      <c r="C712">
        <v>42457</v>
      </c>
      <c r="D712">
        <f>IFERROR(VLOOKUP(C712,Sheet10!$B:$I,8,FALSE),0)</f>
        <v>15377</v>
      </c>
      <c r="E712" t="s">
        <v>1674</v>
      </c>
      <c r="F712" t="s">
        <v>1679</v>
      </c>
      <c r="G712" t="s">
        <v>2357</v>
      </c>
      <c r="H712" t="s">
        <v>2300</v>
      </c>
      <c r="I712" t="s">
        <v>2301</v>
      </c>
      <c r="K712">
        <v>60.31</v>
      </c>
    </row>
    <row r="713" spans="3:11" hidden="1" x14ac:dyDescent="0.25">
      <c r="C713">
        <v>42459</v>
      </c>
      <c r="D713">
        <f>IFERROR(VLOOKUP(C713,Sheet10!$B:$I,8,FALSE),0)</f>
        <v>15378</v>
      </c>
      <c r="E713" t="s">
        <v>1674</v>
      </c>
      <c r="F713" t="s">
        <v>1679</v>
      </c>
      <c r="G713" t="s">
        <v>2358</v>
      </c>
      <c r="H713" t="s">
        <v>2300</v>
      </c>
      <c r="I713" t="s">
        <v>2301</v>
      </c>
      <c r="K713" s="9">
        <v>1096.32</v>
      </c>
    </row>
    <row r="714" spans="3:11" hidden="1" x14ac:dyDescent="0.25">
      <c r="C714">
        <v>42460</v>
      </c>
      <c r="D714">
        <f>IFERROR(VLOOKUP(C714,Sheet10!$B:$I,8,FALSE),0)</f>
        <v>15379</v>
      </c>
      <c r="E714" t="s">
        <v>1674</v>
      </c>
      <c r="F714" t="s">
        <v>1679</v>
      </c>
      <c r="G714" t="s">
        <v>2359</v>
      </c>
      <c r="H714" t="s">
        <v>2300</v>
      </c>
      <c r="I714" t="s">
        <v>2301</v>
      </c>
      <c r="K714">
        <v>589.01</v>
      </c>
    </row>
    <row r="715" spans="3:11" hidden="1" x14ac:dyDescent="0.25">
      <c r="C715">
        <v>42462</v>
      </c>
      <c r="D715">
        <f>IFERROR(VLOOKUP(C715,Sheet10!$B:$I,8,FALSE),0)</f>
        <v>15380</v>
      </c>
      <c r="E715" t="s">
        <v>1674</v>
      </c>
      <c r="F715" t="s">
        <v>1679</v>
      </c>
      <c r="G715" t="s">
        <v>2309</v>
      </c>
      <c r="H715" t="s">
        <v>2300</v>
      </c>
      <c r="I715" t="s">
        <v>2301</v>
      </c>
      <c r="K715">
        <v>24.57</v>
      </c>
    </row>
    <row r="716" spans="3:11" hidden="1" x14ac:dyDescent="0.25">
      <c r="C716">
        <v>42464</v>
      </c>
      <c r="D716">
        <f>IFERROR(VLOOKUP(C716,Sheet10!$B:$I,8,FALSE),0)</f>
        <v>15381</v>
      </c>
      <c r="E716" t="s">
        <v>1674</v>
      </c>
      <c r="F716" t="s">
        <v>1679</v>
      </c>
      <c r="G716" t="s">
        <v>2360</v>
      </c>
      <c r="H716" t="s">
        <v>2300</v>
      </c>
      <c r="I716" t="s">
        <v>2301</v>
      </c>
      <c r="K716">
        <v>159.6</v>
      </c>
    </row>
    <row r="717" spans="3:11" hidden="1" x14ac:dyDescent="0.25">
      <c r="C717">
        <v>42466</v>
      </c>
      <c r="D717">
        <f>IFERROR(VLOOKUP(C717,Sheet10!$B:$I,8,FALSE),0)</f>
        <v>15382</v>
      </c>
      <c r="E717" t="s">
        <v>1674</v>
      </c>
      <c r="F717" t="s">
        <v>1679</v>
      </c>
      <c r="G717" t="s">
        <v>2360</v>
      </c>
      <c r="H717" t="s">
        <v>2300</v>
      </c>
      <c r="I717" t="s">
        <v>2301</v>
      </c>
      <c r="K717">
        <v>159.6</v>
      </c>
    </row>
    <row r="718" spans="3:11" hidden="1" x14ac:dyDescent="0.25">
      <c r="C718">
        <v>42468</v>
      </c>
      <c r="D718">
        <f>IFERROR(VLOOKUP(C718,Sheet10!$B:$I,8,FALSE),0)</f>
        <v>15383</v>
      </c>
      <c r="E718" t="s">
        <v>1674</v>
      </c>
      <c r="F718" t="s">
        <v>1679</v>
      </c>
      <c r="G718" t="s">
        <v>2361</v>
      </c>
      <c r="H718" t="s">
        <v>2300</v>
      </c>
      <c r="I718" t="s">
        <v>2301</v>
      </c>
      <c r="K718">
        <v>575.89</v>
      </c>
    </row>
    <row r="719" spans="3:11" hidden="1" x14ac:dyDescent="0.25">
      <c r="C719">
        <v>42474</v>
      </c>
      <c r="D719">
        <f>IFERROR(VLOOKUP(C719,Sheet10!$B:$I,8,FALSE),0)</f>
        <v>15385</v>
      </c>
      <c r="E719" t="s">
        <v>1674</v>
      </c>
      <c r="F719" t="s">
        <v>1679</v>
      </c>
      <c r="G719" t="s">
        <v>2362</v>
      </c>
      <c r="H719" t="s">
        <v>2300</v>
      </c>
      <c r="I719" t="s">
        <v>2301</v>
      </c>
      <c r="K719" s="9">
        <v>4305.88</v>
      </c>
    </row>
    <row r="720" spans="3:11" hidden="1" x14ac:dyDescent="0.25">
      <c r="C720">
        <v>42495</v>
      </c>
      <c r="D720">
        <f>IFERROR(VLOOKUP(C720,Sheet10!$B:$I,8,FALSE),0)</f>
        <v>15392</v>
      </c>
      <c r="E720" t="s">
        <v>1674</v>
      </c>
      <c r="F720" t="s">
        <v>1679</v>
      </c>
      <c r="G720" t="s">
        <v>2363</v>
      </c>
      <c r="H720" t="s">
        <v>2300</v>
      </c>
      <c r="I720" t="s">
        <v>2301</v>
      </c>
      <c r="K720" s="9">
        <v>2121.63</v>
      </c>
    </row>
    <row r="721" spans="3:11" hidden="1" x14ac:dyDescent="0.25">
      <c r="C721">
        <v>42498</v>
      </c>
      <c r="D721">
        <f>IFERROR(VLOOKUP(C721,Sheet10!$B:$I,8,FALSE),0)</f>
        <v>15394</v>
      </c>
      <c r="E721" t="s">
        <v>1674</v>
      </c>
      <c r="F721" t="s">
        <v>1679</v>
      </c>
      <c r="G721" t="s">
        <v>2364</v>
      </c>
      <c r="H721" t="s">
        <v>2300</v>
      </c>
      <c r="I721" t="s">
        <v>2301</v>
      </c>
      <c r="K721">
        <v>31.7</v>
      </c>
    </row>
    <row r="722" spans="3:11" hidden="1" x14ac:dyDescent="0.25">
      <c r="C722">
        <v>42500</v>
      </c>
      <c r="D722">
        <f>IFERROR(VLOOKUP(C722,Sheet10!$B:$I,8,FALSE),0)</f>
        <v>15395</v>
      </c>
      <c r="E722" t="s">
        <v>1674</v>
      </c>
      <c r="F722" t="s">
        <v>1679</v>
      </c>
      <c r="G722" t="s">
        <v>2365</v>
      </c>
      <c r="H722" t="s">
        <v>2300</v>
      </c>
      <c r="I722" t="s">
        <v>2301</v>
      </c>
      <c r="K722">
        <v>919.1</v>
      </c>
    </row>
    <row r="723" spans="3:11" hidden="1" x14ac:dyDescent="0.25">
      <c r="C723">
        <v>42502</v>
      </c>
      <c r="D723">
        <f>IFERROR(VLOOKUP(C723,Sheet10!$B:$I,8,FALSE),0)</f>
        <v>15396</v>
      </c>
      <c r="E723" t="s">
        <v>1674</v>
      </c>
      <c r="F723" t="s">
        <v>1679</v>
      </c>
      <c r="G723" t="s">
        <v>2366</v>
      </c>
      <c r="H723" t="s">
        <v>2300</v>
      </c>
      <c r="I723" t="s">
        <v>2301</v>
      </c>
      <c r="K723" s="9">
        <v>15794.15</v>
      </c>
    </row>
    <row r="724" spans="3:11" hidden="1" x14ac:dyDescent="0.25">
      <c r="C724">
        <v>42999</v>
      </c>
      <c r="D724">
        <f>IFERROR(VLOOKUP(C724,Sheet10!$B:$I,8,FALSE),0)</f>
        <v>15601</v>
      </c>
      <c r="E724" t="s">
        <v>1674</v>
      </c>
      <c r="F724" t="s">
        <v>1679</v>
      </c>
      <c r="G724" t="s">
        <v>2367</v>
      </c>
      <c r="H724" t="s">
        <v>2300</v>
      </c>
      <c r="I724" t="s">
        <v>2301</v>
      </c>
      <c r="K724">
        <v>803.58</v>
      </c>
    </row>
    <row r="725" spans="3:11" hidden="1" x14ac:dyDescent="0.25">
      <c r="C725">
        <v>43012</v>
      </c>
      <c r="D725">
        <f>IFERROR(VLOOKUP(C725,Sheet10!$B:$I,8,FALSE),0)</f>
        <v>15604</v>
      </c>
      <c r="E725" t="s">
        <v>1674</v>
      </c>
      <c r="F725" t="s">
        <v>1679</v>
      </c>
      <c r="G725" t="s">
        <v>2368</v>
      </c>
      <c r="H725" t="s">
        <v>2300</v>
      </c>
      <c r="I725" t="s">
        <v>2301</v>
      </c>
      <c r="K725">
        <v>271.64999999999998</v>
      </c>
    </row>
    <row r="726" spans="3:11" hidden="1" x14ac:dyDescent="0.25">
      <c r="C726">
        <v>43014</v>
      </c>
      <c r="D726">
        <f>IFERROR(VLOOKUP(C726,Sheet10!$B:$I,8,FALSE),0)</f>
        <v>15605</v>
      </c>
      <c r="E726" t="s">
        <v>1674</v>
      </c>
      <c r="F726" t="s">
        <v>1679</v>
      </c>
      <c r="G726" t="s">
        <v>2369</v>
      </c>
      <c r="H726" t="s">
        <v>2300</v>
      </c>
      <c r="I726" t="s">
        <v>2301</v>
      </c>
      <c r="K726" s="9">
        <v>1616.33</v>
      </c>
    </row>
    <row r="727" spans="3:11" hidden="1" x14ac:dyDescent="0.25">
      <c r="C727">
        <v>42749</v>
      </c>
      <c r="D727">
        <f>IFERROR(VLOOKUP(C727,Sheet10!$B:$I,8,FALSE),0)</f>
        <v>15511</v>
      </c>
      <c r="E727" t="s">
        <v>1674</v>
      </c>
      <c r="F727" t="s">
        <v>1679</v>
      </c>
      <c r="G727" t="s">
        <v>2370</v>
      </c>
      <c r="H727" t="s">
        <v>2300</v>
      </c>
      <c r="I727" t="s">
        <v>2301</v>
      </c>
      <c r="K727">
        <v>8.32</v>
      </c>
    </row>
    <row r="728" spans="3:11" hidden="1" x14ac:dyDescent="0.25">
      <c r="C728">
        <v>42753</v>
      </c>
      <c r="D728">
        <f>IFERROR(VLOOKUP(C728,Sheet10!$B:$I,8,FALSE),0)</f>
        <v>15513</v>
      </c>
      <c r="E728" t="s">
        <v>1674</v>
      </c>
      <c r="F728" t="s">
        <v>1679</v>
      </c>
      <c r="G728" t="s">
        <v>2371</v>
      </c>
      <c r="H728" t="s">
        <v>2300</v>
      </c>
      <c r="I728" t="s">
        <v>2301</v>
      </c>
      <c r="K728">
        <v>33.19</v>
      </c>
    </row>
    <row r="729" spans="3:11" hidden="1" x14ac:dyDescent="0.25">
      <c r="C729">
        <v>42755</v>
      </c>
      <c r="D729">
        <f>IFERROR(VLOOKUP(C729,Sheet10!$B:$I,8,FALSE),0)</f>
        <v>15514</v>
      </c>
      <c r="E729" t="s">
        <v>1674</v>
      </c>
      <c r="F729" t="s">
        <v>1679</v>
      </c>
      <c r="G729" t="s">
        <v>2372</v>
      </c>
      <c r="H729" t="s">
        <v>2300</v>
      </c>
      <c r="I729" t="s">
        <v>2301</v>
      </c>
      <c r="K729">
        <v>148.44999999999999</v>
      </c>
    </row>
    <row r="730" spans="3:11" hidden="1" x14ac:dyDescent="0.25">
      <c r="C730">
        <v>42757</v>
      </c>
      <c r="D730">
        <f>IFERROR(VLOOKUP(C730,Sheet10!$B:$I,8,FALSE),0)</f>
        <v>15515</v>
      </c>
      <c r="E730" t="s">
        <v>1674</v>
      </c>
      <c r="F730" t="s">
        <v>1679</v>
      </c>
      <c r="G730" t="s">
        <v>2373</v>
      </c>
      <c r="H730" t="s">
        <v>2300</v>
      </c>
      <c r="I730" t="s">
        <v>2301</v>
      </c>
      <c r="K730">
        <v>169.54</v>
      </c>
    </row>
    <row r="731" spans="3:11" hidden="1" x14ac:dyDescent="0.25">
      <c r="C731">
        <v>42759</v>
      </c>
      <c r="D731">
        <f>IFERROR(VLOOKUP(C731,Sheet10!$B:$I,8,FALSE),0)</f>
        <v>15516</v>
      </c>
      <c r="E731" t="s">
        <v>1674</v>
      </c>
      <c r="F731" t="s">
        <v>1679</v>
      </c>
      <c r="G731" t="s">
        <v>2374</v>
      </c>
      <c r="H731" t="s">
        <v>2300</v>
      </c>
      <c r="I731" t="s">
        <v>2301</v>
      </c>
      <c r="K731">
        <v>122.53</v>
      </c>
    </row>
    <row r="732" spans="3:11" hidden="1" x14ac:dyDescent="0.25">
      <c r="C732">
        <v>42761</v>
      </c>
      <c r="D732">
        <f>IFERROR(VLOOKUP(C732,Sheet10!$B:$I,8,FALSE),0)</f>
        <v>15517</v>
      </c>
      <c r="E732" t="s">
        <v>1674</v>
      </c>
      <c r="F732" t="s">
        <v>1679</v>
      </c>
      <c r="G732" t="s">
        <v>2375</v>
      </c>
      <c r="H732" t="s">
        <v>2300</v>
      </c>
      <c r="I732" t="s">
        <v>2301</v>
      </c>
      <c r="K732">
        <v>326.77</v>
      </c>
    </row>
    <row r="733" spans="3:11" hidden="1" x14ac:dyDescent="0.25">
      <c r="C733">
        <v>42763</v>
      </c>
      <c r="D733">
        <f>IFERROR(VLOOKUP(C733,Sheet10!$B:$I,8,FALSE),0)</f>
        <v>15518</v>
      </c>
      <c r="E733" t="s">
        <v>1674</v>
      </c>
      <c r="F733" t="s">
        <v>1679</v>
      </c>
      <c r="G733" t="s">
        <v>2376</v>
      </c>
      <c r="H733" t="s">
        <v>2300</v>
      </c>
      <c r="I733" t="s">
        <v>2301</v>
      </c>
      <c r="K733">
        <v>242.32</v>
      </c>
    </row>
    <row r="734" spans="3:11" hidden="1" x14ac:dyDescent="0.25">
      <c r="C734">
        <v>42772</v>
      </c>
      <c r="D734">
        <f>IFERROR(VLOOKUP(C734,Sheet10!$B:$I,8,FALSE),0)</f>
        <v>15522</v>
      </c>
      <c r="E734" t="s">
        <v>1674</v>
      </c>
      <c r="F734" t="s">
        <v>1679</v>
      </c>
      <c r="G734" t="s">
        <v>2377</v>
      </c>
      <c r="H734" t="s">
        <v>2300</v>
      </c>
      <c r="I734" t="s">
        <v>2301</v>
      </c>
      <c r="K734">
        <v>148</v>
      </c>
    </row>
    <row r="735" spans="3:11" hidden="1" x14ac:dyDescent="0.25">
      <c r="C735">
        <v>42783</v>
      </c>
      <c r="D735">
        <f>IFERROR(VLOOKUP(C735,Sheet10!$B:$I,8,FALSE),0)</f>
        <v>15526</v>
      </c>
      <c r="E735" t="s">
        <v>1674</v>
      </c>
      <c r="F735" t="s">
        <v>1679</v>
      </c>
      <c r="G735" t="s">
        <v>2378</v>
      </c>
      <c r="H735" t="s">
        <v>2300</v>
      </c>
      <c r="I735" t="s">
        <v>2301</v>
      </c>
      <c r="K735">
        <v>712.62</v>
      </c>
    </row>
    <row r="736" spans="3:11" hidden="1" x14ac:dyDescent="0.25">
      <c r="C736">
        <v>42793</v>
      </c>
      <c r="D736">
        <f>IFERROR(VLOOKUP(C736,Sheet10!$B:$I,8,FALSE),0)</f>
        <v>15530</v>
      </c>
      <c r="E736" t="s">
        <v>1674</v>
      </c>
      <c r="F736" t="s">
        <v>1679</v>
      </c>
      <c r="G736" t="s">
        <v>2379</v>
      </c>
      <c r="H736" t="s">
        <v>2300</v>
      </c>
      <c r="I736" t="s">
        <v>2301</v>
      </c>
      <c r="K736">
        <v>709.35</v>
      </c>
    </row>
    <row r="737" spans="3:11" hidden="1" x14ac:dyDescent="0.25">
      <c r="C737">
        <v>42795</v>
      </c>
      <c r="D737">
        <f>IFERROR(VLOOKUP(C737,Sheet10!$B:$I,8,FALSE),0)</f>
        <v>15531</v>
      </c>
      <c r="E737" t="s">
        <v>1674</v>
      </c>
      <c r="F737" t="s">
        <v>1679</v>
      </c>
      <c r="G737" t="s">
        <v>2380</v>
      </c>
      <c r="H737" t="s">
        <v>2300</v>
      </c>
      <c r="I737" t="s">
        <v>2301</v>
      </c>
      <c r="K737">
        <v>635.04</v>
      </c>
    </row>
    <row r="738" spans="3:11" hidden="1" x14ac:dyDescent="0.25">
      <c r="C738">
        <v>42812</v>
      </c>
      <c r="D738">
        <f>IFERROR(VLOOKUP(C738,Sheet10!$B:$I,8,FALSE),0)</f>
        <v>15536</v>
      </c>
      <c r="E738" t="s">
        <v>1674</v>
      </c>
      <c r="F738" t="s">
        <v>1679</v>
      </c>
      <c r="G738" t="s">
        <v>2354</v>
      </c>
      <c r="H738" t="s">
        <v>2300</v>
      </c>
      <c r="I738" t="s">
        <v>2301</v>
      </c>
      <c r="K738">
        <v>769.37</v>
      </c>
    </row>
    <row r="739" spans="3:11" hidden="1" x14ac:dyDescent="0.25">
      <c r="C739">
        <v>42822</v>
      </c>
      <c r="D739">
        <f>IFERROR(VLOOKUP(C739,Sheet10!$B:$I,8,FALSE),0)</f>
        <v>15541</v>
      </c>
      <c r="E739" t="s">
        <v>1674</v>
      </c>
      <c r="F739" t="s">
        <v>1679</v>
      </c>
      <c r="G739" t="s">
        <v>1799</v>
      </c>
      <c r="H739" t="s">
        <v>2300</v>
      </c>
      <c r="I739" t="s">
        <v>2301</v>
      </c>
      <c r="K739">
        <v>44.08</v>
      </c>
    </row>
    <row r="740" spans="3:11" hidden="1" x14ac:dyDescent="0.25">
      <c r="C740">
        <v>43253</v>
      </c>
      <c r="D740">
        <f>IFERROR(VLOOKUP(C740,Sheet10!$B:$I,8,FALSE),0)</f>
        <v>15686</v>
      </c>
      <c r="E740" t="s">
        <v>1674</v>
      </c>
      <c r="F740" t="s">
        <v>1679</v>
      </c>
      <c r="G740" t="s">
        <v>2095</v>
      </c>
      <c r="H740" t="s">
        <v>2300</v>
      </c>
      <c r="I740" t="s">
        <v>2301</v>
      </c>
      <c r="K740">
        <v>192.41</v>
      </c>
    </row>
    <row r="741" spans="3:11" hidden="1" x14ac:dyDescent="0.25">
      <c r="C741">
        <v>43255</v>
      </c>
      <c r="D741">
        <f>IFERROR(VLOOKUP(C741,Sheet10!$B:$I,8,FALSE),0)</f>
        <v>15687</v>
      </c>
      <c r="E741" t="s">
        <v>1674</v>
      </c>
      <c r="F741" t="s">
        <v>1679</v>
      </c>
      <c r="G741" t="s">
        <v>2381</v>
      </c>
      <c r="H741" t="s">
        <v>2300</v>
      </c>
      <c r="I741" t="s">
        <v>2301</v>
      </c>
      <c r="K741">
        <v>183.82</v>
      </c>
    </row>
    <row r="742" spans="3:11" hidden="1" x14ac:dyDescent="0.25">
      <c r="C742">
        <v>43257</v>
      </c>
      <c r="D742">
        <f>IFERROR(VLOOKUP(C742,Sheet10!$B:$I,8,FALSE),0)</f>
        <v>15688</v>
      </c>
      <c r="E742" t="s">
        <v>1674</v>
      </c>
      <c r="F742" t="s">
        <v>1679</v>
      </c>
      <c r="G742" t="s">
        <v>2382</v>
      </c>
      <c r="H742" t="s">
        <v>2300</v>
      </c>
      <c r="I742" t="s">
        <v>2301</v>
      </c>
      <c r="K742">
        <v>22.98</v>
      </c>
    </row>
    <row r="743" spans="3:11" hidden="1" x14ac:dyDescent="0.25">
      <c r="C743">
        <v>42316</v>
      </c>
      <c r="D743">
        <f>IFERROR(VLOOKUP(C743,Sheet10!$B:$I,8,FALSE),0)</f>
        <v>2163</v>
      </c>
      <c r="E743" t="s">
        <v>1692</v>
      </c>
      <c r="F743" t="s">
        <v>1695</v>
      </c>
      <c r="G743" t="s">
        <v>2383</v>
      </c>
      <c r="H743" t="s">
        <v>2300</v>
      </c>
      <c r="I743" t="s">
        <v>2301</v>
      </c>
      <c r="K743">
        <v>985.71</v>
      </c>
    </row>
    <row r="744" spans="3:11" hidden="1" x14ac:dyDescent="0.25">
      <c r="C744">
        <v>42936</v>
      </c>
      <c r="D744">
        <f>IFERROR(VLOOKUP(C744,Sheet10!$B:$I,8,FALSE),0)</f>
        <v>15570</v>
      </c>
      <c r="E744" t="s">
        <v>1674</v>
      </c>
      <c r="F744" t="s">
        <v>1679</v>
      </c>
      <c r="G744" t="s">
        <v>2384</v>
      </c>
      <c r="H744" t="s">
        <v>2300</v>
      </c>
      <c r="I744" t="s">
        <v>2301</v>
      </c>
      <c r="K744">
        <v>203</v>
      </c>
    </row>
    <row r="745" spans="3:11" hidden="1" x14ac:dyDescent="0.25">
      <c r="C745">
        <v>42943</v>
      </c>
      <c r="D745">
        <f>IFERROR(VLOOKUP(C745,Sheet10!$B:$I,8,FALSE),0)</f>
        <v>15573</v>
      </c>
      <c r="E745" t="s">
        <v>1674</v>
      </c>
      <c r="F745" t="s">
        <v>2304</v>
      </c>
      <c r="G745" t="s">
        <v>2385</v>
      </c>
      <c r="H745" t="s">
        <v>2300</v>
      </c>
      <c r="I745" t="s">
        <v>2301</v>
      </c>
      <c r="K745">
        <v>204.61</v>
      </c>
    </row>
    <row r="746" spans="3:11" hidden="1" x14ac:dyDescent="0.25">
      <c r="C746">
        <v>42945</v>
      </c>
      <c r="D746">
        <f>IFERROR(VLOOKUP(C746,Sheet10!$B:$I,8,FALSE),0)</f>
        <v>15574</v>
      </c>
      <c r="E746" t="s">
        <v>1674</v>
      </c>
      <c r="F746" t="s">
        <v>1679</v>
      </c>
      <c r="G746" t="s">
        <v>2386</v>
      </c>
      <c r="H746" t="s">
        <v>2300</v>
      </c>
      <c r="I746" t="s">
        <v>2301</v>
      </c>
      <c r="K746">
        <v>3.18</v>
      </c>
    </row>
    <row r="747" spans="3:11" hidden="1" x14ac:dyDescent="0.25">
      <c r="C747">
        <v>42947</v>
      </c>
      <c r="D747">
        <f>IFERROR(VLOOKUP(C747,Sheet10!$B:$I,8,FALSE),0)</f>
        <v>15575</v>
      </c>
      <c r="E747" t="s">
        <v>1674</v>
      </c>
      <c r="F747" t="s">
        <v>1679</v>
      </c>
      <c r="G747" t="s">
        <v>2387</v>
      </c>
      <c r="H747" t="s">
        <v>2300</v>
      </c>
      <c r="I747" t="s">
        <v>2301</v>
      </c>
      <c r="K747" s="9">
        <v>1242.19</v>
      </c>
    </row>
    <row r="748" spans="3:11" hidden="1" x14ac:dyDescent="0.25">
      <c r="C748">
        <v>42949</v>
      </c>
      <c r="D748">
        <f>IFERROR(VLOOKUP(C748,Sheet10!$B:$I,8,FALSE),0)</f>
        <v>15576</v>
      </c>
      <c r="E748" t="s">
        <v>1674</v>
      </c>
      <c r="F748" t="s">
        <v>1679</v>
      </c>
      <c r="G748" t="s">
        <v>2388</v>
      </c>
      <c r="H748" t="s">
        <v>2300</v>
      </c>
      <c r="I748" t="s">
        <v>2301</v>
      </c>
      <c r="K748">
        <v>90.17</v>
      </c>
    </row>
    <row r="749" spans="3:11" hidden="1" x14ac:dyDescent="0.25">
      <c r="C749">
        <v>42951</v>
      </c>
      <c r="D749">
        <f>IFERROR(VLOOKUP(C749,Sheet10!$B:$I,8,FALSE),0)</f>
        <v>15577</v>
      </c>
      <c r="E749" t="s">
        <v>1674</v>
      </c>
      <c r="F749" t="s">
        <v>1679</v>
      </c>
      <c r="G749" t="s">
        <v>2389</v>
      </c>
      <c r="H749" t="s">
        <v>2300</v>
      </c>
      <c r="I749" t="s">
        <v>2301</v>
      </c>
      <c r="K749">
        <v>139.1</v>
      </c>
    </row>
    <row r="750" spans="3:11" hidden="1" x14ac:dyDescent="0.25">
      <c r="C750">
        <v>42953</v>
      </c>
      <c r="D750">
        <f>IFERROR(VLOOKUP(C750,Sheet10!$B:$I,8,FALSE),0)</f>
        <v>15578</v>
      </c>
      <c r="E750" t="s">
        <v>1674</v>
      </c>
      <c r="F750" t="s">
        <v>1679</v>
      </c>
      <c r="G750" t="s">
        <v>2390</v>
      </c>
      <c r="H750" t="s">
        <v>2300</v>
      </c>
      <c r="I750" t="s">
        <v>2301</v>
      </c>
      <c r="K750">
        <v>141.52000000000001</v>
      </c>
    </row>
    <row r="751" spans="3:11" hidden="1" x14ac:dyDescent="0.25">
      <c r="C751">
        <v>42957</v>
      </c>
      <c r="D751">
        <f>IFERROR(VLOOKUP(C751,Sheet10!$B:$I,8,FALSE),0)</f>
        <v>15580</v>
      </c>
      <c r="E751" t="s">
        <v>1674</v>
      </c>
      <c r="F751" t="s">
        <v>1679</v>
      </c>
      <c r="G751" t="s">
        <v>2391</v>
      </c>
      <c r="H751" t="s">
        <v>2300</v>
      </c>
      <c r="I751" t="s">
        <v>2301</v>
      </c>
      <c r="K751">
        <v>50.67</v>
      </c>
    </row>
    <row r="752" spans="3:11" hidden="1" x14ac:dyDescent="0.25">
      <c r="C752">
        <v>42967</v>
      </c>
      <c r="D752">
        <f>IFERROR(VLOOKUP(C752,Sheet10!$B:$I,8,FALSE),0)</f>
        <v>15585</v>
      </c>
      <c r="E752" t="s">
        <v>1674</v>
      </c>
      <c r="F752" t="s">
        <v>1679</v>
      </c>
      <c r="G752" t="s">
        <v>2392</v>
      </c>
      <c r="H752" t="s">
        <v>2300</v>
      </c>
      <c r="I752" t="s">
        <v>2301</v>
      </c>
      <c r="K752">
        <v>229.58</v>
      </c>
    </row>
    <row r="753" spans="3:11" hidden="1" x14ac:dyDescent="0.25">
      <c r="C753">
        <v>42971</v>
      </c>
      <c r="D753">
        <f>IFERROR(VLOOKUP(C753,Sheet10!$B:$I,8,FALSE),0)</f>
        <v>15587</v>
      </c>
      <c r="E753" t="s">
        <v>1674</v>
      </c>
      <c r="F753" t="s">
        <v>1679</v>
      </c>
      <c r="G753" t="s">
        <v>2393</v>
      </c>
      <c r="H753" t="s">
        <v>2300</v>
      </c>
      <c r="I753" t="s">
        <v>2301</v>
      </c>
      <c r="K753">
        <v>25.22</v>
      </c>
    </row>
    <row r="754" spans="3:11" hidden="1" x14ac:dyDescent="0.25">
      <c r="C754">
        <v>42975</v>
      </c>
      <c r="D754">
        <f>IFERROR(VLOOKUP(C754,Sheet10!$B:$I,8,FALSE),0)</f>
        <v>15589</v>
      </c>
      <c r="E754" t="s">
        <v>1674</v>
      </c>
      <c r="F754" t="s">
        <v>1679</v>
      </c>
      <c r="G754" t="s">
        <v>2394</v>
      </c>
      <c r="H754" t="s">
        <v>2300</v>
      </c>
      <c r="I754" t="s">
        <v>2301</v>
      </c>
      <c r="K754">
        <v>264.60000000000002</v>
      </c>
    </row>
    <row r="755" spans="3:11" hidden="1" x14ac:dyDescent="0.25">
      <c r="C755">
        <v>42977</v>
      </c>
      <c r="D755">
        <f>IFERROR(VLOOKUP(C755,Sheet10!$B:$I,8,FALSE),0)</f>
        <v>15590</v>
      </c>
      <c r="E755" t="s">
        <v>1674</v>
      </c>
      <c r="F755" t="s">
        <v>1679</v>
      </c>
      <c r="G755" t="s">
        <v>2395</v>
      </c>
      <c r="H755" t="s">
        <v>2300</v>
      </c>
      <c r="I755" t="s">
        <v>2301</v>
      </c>
      <c r="K755">
        <v>68.48</v>
      </c>
    </row>
    <row r="756" spans="3:11" hidden="1" x14ac:dyDescent="0.25">
      <c r="C756">
        <v>42979</v>
      </c>
      <c r="D756">
        <f>IFERROR(VLOOKUP(C756,Sheet10!$B:$I,8,FALSE),0)</f>
        <v>15591</v>
      </c>
      <c r="E756" t="s">
        <v>1674</v>
      </c>
      <c r="F756" t="s">
        <v>1679</v>
      </c>
      <c r="G756" t="s">
        <v>2396</v>
      </c>
      <c r="H756" t="s">
        <v>2300</v>
      </c>
      <c r="I756" t="s">
        <v>2301</v>
      </c>
      <c r="K756">
        <v>26.97</v>
      </c>
    </row>
    <row r="757" spans="3:11" hidden="1" x14ac:dyDescent="0.25">
      <c r="C757">
        <v>42373</v>
      </c>
      <c r="D757">
        <f>IFERROR(VLOOKUP(C757,Sheet10!$B:$I,8,FALSE),0)</f>
        <v>15348</v>
      </c>
      <c r="E757" t="s">
        <v>1674</v>
      </c>
      <c r="F757" t="s">
        <v>1679</v>
      </c>
      <c r="G757" t="s">
        <v>2397</v>
      </c>
      <c r="H757" t="s">
        <v>2300</v>
      </c>
      <c r="I757" t="s">
        <v>2301</v>
      </c>
      <c r="K757" s="9">
        <v>1310.28</v>
      </c>
    </row>
    <row r="758" spans="3:11" hidden="1" x14ac:dyDescent="0.25">
      <c r="C758">
        <v>42385</v>
      </c>
      <c r="D758">
        <f>IFERROR(VLOOKUP(C758,Sheet10!$B:$I,8,FALSE),0)</f>
        <v>15354</v>
      </c>
      <c r="E758" t="s">
        <v>1674</v>
      </c>
      <c r="F758" t="s">
        <v>1679</v>
      </c>
      <c r="G758" t="s">
        <v>2398</v>
      </c>
      <c r="H758" t="s">
        <v>2300</v>
      </c>
      <c r="I758" t="s">
        <v>2301</v>
      </c>
      <c r="K758">
        <v>511.06</v>
      </c>
    </row>
    <row r="759" spans="3:11" hidden="1" x14ac:dyDescent="0.25">
      <c r="C759">
        <v>42397</v>
      </c>
      <c r="D759">
        <f>IFERROR(VLOOKUP(C759,Sheet10!$B:$I,8,FALSE),0)</f>
        <v>15360</v>
      </c>
      <c r="E759" t="s">
        <v>1674</v>
      </c>
      <c r="F759" t="s">
        <v>1679</v>
      </c>
      <c r="G759" t="s">
        <v>2399</v>
      </c>
      <c r="H759" t="s">
        <v>2300</v>
      </c>
      <c r="I759" t="s">
        <v>2301</v>
      </c>
      <c r="K759">
        <v>11.49</v>
      </c>
    </row>
    <row r="760" spans="3:11" hidden="1" x14ac:dyDescent="0.25">
      <c r="C760">
        <v>42399</v>
      </c>
      <c r="D760">
        <f>IFERROR(VLOOKUP(C760,Sheet10!$B:$I,8,FALSE),0)</f>
        <v>15361</v>
      </c>
      <c r="E760" t="s">
        <v>1674</v>
      </c>
      <c r="F760" t="s">
        <v>1679</v>
      </c>
      <c r="G760" t="s">
        <v>2400</v>
      </c>
      <c r="H760" t="s">
        <v>2300</v>
      </c>
      <c r="I760" t="s">
        <v>2301</v>
      </c>
      <c r="K760">
        <v>78.06</v>
      </c>
    </row>
    <row r="761" spans="3:11" hidden="1" x14ac:dyDescent="0.25">
      <c r="C761">
        <v>42401</v>
      </c>
      <c r="D761">
        <f>IFERROR(VLOOKUP(C761,Sheet10!$B:$I,8,FALSE),0)</f>
        <v>15362</v>
      </c>
      <c r="E761" t="s">
        <v>1674</v>
      </c>
      <c r="F761" t="s">
        <v>1679</v>
      </c>
      <c r="G761" t="s">
        <v>2401</v>
      </c>
      <c r="H761" t="s">
        <v>2300</v>
      </c>
      <c r="I761" t="s">
        <v>2301</v>
      </c>
      <c r="K761">
        <v>760.29</v>
      </c>
    </row>
    <row r="762" spans="3:11" hidden="1" x14ac:dyDescent="0.25">
      <c r="C762">
        <v>42403</v>
      </c>
      <c r="D762">
        <f>IFERROR(VLOOKUP(C762,Sheet10!$B:$I,8,FALSE),0)</f>
        <v>15363</v>
      </c>
      <c r="E762" t="s">
        <v>1674</v>
      </c>
      <c r="F762" t="s">
        <v>1679</v>
      </c>
      <c r="G762" t="s">
        <v>2402</v>
      </c>
      <c r="H762" t="s">
        <v>2300</v>
      </c>
      <c r="I762" t="s">
        <v>2301</v>
      </c>
      <c r="K762">
        <v>695.76</v>
      </c>
    </row>
    <row r="763" spans="3:11" hidden="1" x14ac:dyDescent="0.25">
      <c r="C763">
        <v>42407</v>
      </c>
      <c r="D763">
        <f>IFERROR(VLOOKUP(C763,Sheet10!$B:$I,8,FALSE),0)</f>
        <v>15364</v>
      </c>
      <c r="E763" t="s">
        <v>1674</v>
      </c>
      <c r="F763" t="s">
        <v>1679</v>
      </c>
      <c r="G763" t="s">
        <v>2403</v>
      </c>
      <c r="H763" t="s">
        <v>2300</v>
      </c>
      <c r="I763" t="s">
        <v>2301</v>
      </c>
      <c r="K763">
        <v>122.98</v>
      </c>
    </row>
    <row r="764" spans="3:11" hidden="1" x14ac:dyDescent="0.25">
      <c r="C764">
        <v>42411</v>
      </c>
      <c r="D764">
        <f>IFERROR(VLOOKUP(C764,Sheet10!$B:$I,8,FALSE),0)</f>
        <v>15366</v>
      </c>
      <c r="E764" t="s">
        <v>1674</v>
      </c>
      <c r="F764" t="s">
        <v>1679</v>
      </c>
      <c r="G764" t="s">
        <v>2404</v>
      </c>
      <c r="H764" t="s">
        <v>2300</v>
      </c>
      <c r="I764" t="s">
        <v>2301</v>
      </c>
      <c r="K764">
        <v>81.19</v>
      </c>
    </row>
    <row r="765" spans="3:11" hidden="1" x14ac:dyDescent="0.25">
      <c r="C765">
        <v>43179</v>
      </c>
      <c r="D765">
        <f>IFERROR(VLOOKUP(C765,Sheet10!$B:$I,8,FALSE),0)</f>
        <v>15670</v>
      </c>
      <c r="E765" t="s">
        <v>1674</v>
      </c>
      <c r="F765" t="s">
        <v>1679</v>
      </c>
      <c r="G765" t="s">
        <v>2405</v>
      </c>
      <c r="H765" t="s">
        <v>2300</v>
      </c>
      <c r="I765" t="s">
        <v>2301</v>
      </c>
      <c r="K765">
        <v>6.7</v>
      </c>
    </row>
    <row r="766" spans="3:11" hidden="1" x14ac:dyDescent="0.25">
      <c r="C766">
        <v>43184</v>
      </c>
      <c r="D766">
        <f>IFERROR(VLOOKUP(C766,Sheet10!$B:$I,8,FALSE),0)</f>
        <v>15671</v>
      </c>
      <c r="E766" t="s">
        <v>1674</v>
      </c>
      <c r="F766" t="s">
        <v>2056</v>
      </c>
      <c r="G766" t="s">
        <v>2406</v>
      </c>
      <c r="H766" t="s">
        <v>2300</v>
      </c>
      <c r="I766" t="s">
        <v>2301</v>
      </c>
      <c r="K766" s="9">
        <v>3737.69</v>
      </c>
    </row>
    <row r="767" spans="3:11" hidden="1" x14ac:dyDescent="0.25">
      <c r="C767">
        <v>43193</v>
      </c>
      <c r="D767">
        <f>IFERROR(VLOOKUP(C767,Sheet10!$B:$I,8,FALSE),0)</f>
        <v>15672</v>
      </c>
      <c r="E767" t="s">
        <v>1674</v>
      </c>
      <c r="F767" t="s">
        <v>1679</v>
      </c>
      <c r="G767" t="s">
        <v>2407</v>
      </c>
      <c r="H767" t="s">
        <v>2300</v>
      </c>
      <c r="I767" t="s">
        <v>2301</v>
      </c>
      <c r="K767">
        <v>171.36</v>
      </c>
    </row>
    <row r="768" spans="3:11" hidden="1" x14ac:dyDescent="0.25">
      <c r="C768">
        <v>43195</v>
      </c>
      <c r="D768">
        <f>IFERROR(VLOOKUP(C768,Sheet10!$B:$I,8,FALSE),0)</f>
        <v>15673</v>
      </c>
      <c r="E768" t="s">
        <v>1674</v>
      </c>
      <c r="F768" t="s">
        <v>1679</v>
      </c>
      <c r="G768" t="s">
        <v>2408</v>
      </c>
      <c r="H768" t="s">
        <v>2300</v>
      </c>
      <c r="I768" t="s">
        <v>2301</v>
      </c>
      <c r="K768" s="9">
        <v>2488.16</v>
      </c>
    </row>
    <row r="769" spans="3:11" hidden="1" x14ac:dyDescent="0.25">
      <c r="C769">
        <v>43198</v>
      </c>
      <c r="D769">
        <f>IFERROR(VLOOKUP(C769,Sheet10!$B:$I,8,FALSE),0)</f>
        <v>15674</v>
      </c>
      <c r="E769" t="s">
        <v>1674</v>
      </c>
      <c r="F769" t="s">
        <v>1679</v>
      </c>
      <c r="G769" t="s">
        <v>2322</v>
      </c>
      <c r="H769" t="s">
        <v>2300</v>
      </c>
      <c r="I769" t="s">
        <v>2301</v>
      </c>
      <c r="K769">
        <v>367.64</v>
      </c>
    </row>
    <row r="770" spans="3:11" hidden="1" x14ac:dyDescent="0.25">
      <c r="C770">
        <v>43206</v>
      </c>
      <c r="D770">
        <f>IFERROR(VLOOKUP(C770,Sheet10!$B:$I,8,FALSE),0)</f>
        <v>15676</v>
      </c>
      <c r="E770" t="s">
        <v>1674</v>
      </c>
      <c r="F770" t="s">
        <v>1679</v>
      </c>
      <c r="G770" t="s">
        <v>2409</v>
      </c>
      <c r="H770" t="s">
        <v>2300</v>
      </c>
      <c r="I770" t="s">
        <v>2301</v>
      </c>
      <c r="K770">
        <v>125.99</v>
      </c>
    </row>
    <row r="771" spans="3:11" hidden="1" x14ac:dyDescent="0.25">
      <c r="C771">
        <v>43225</v>
      </c>
      <c r="D771">
        <f>IFERROR(VLOOKUP(C771,Sheet10!$B:$I,8,FALSE),0)</f>
        <v>15679</v>
      </c>
      <c r="E771" t="s">
        <v>1674</v>
      </c>
      <c r="F771" t="s">
        <v>1679</v>
      </c>
      <c r="G771" t="s">
        <v>2410</v>
      </c>
      <c r="H771" t="s">
        <v>2300</v>
      </c>
      <c r="I771" t="s">
        <v>2301</v>
      </c>
      <c r="K771" s="9">
        <v>3290.47</v>
      </c>
    </row>
    <row r="772" spans="3:11" hidden="1" x14ac:dyDescent="0.25">
      <c r="C772">
        <v>43243</v>
      </c>
      <c r="D772">
        <f>IFERROR(VLOOKUP(C772,Sheet10!$B:$I,8,FALSE),0)</f>
        <v>15682</v>
      </c>
      <c r="E772" t="s">
        <v>1674</v>
      </c>
      <c r="F772" t="s">
        <v>1679</v>
      </c>
      <c r="G772" t="s">
        <v>2411</v>
      </c>
      <c r="H772" t="s">
        <v>2300</v>
      </c>
      <c r="I772" t="s">
        <v>2301</v>
      </c>
      <c r="K772">
        <v>415.56</v>
      </c>
    </row>
    <row r="773" spans="3:11" hidden="1" x14ac:dyDescent="0.25">
      <c r="C773">
        <v>42568</v>
      </c>
      <c r="D773">
        <f>IFERROR(VLOOKUP(C773,Sheet10!$B:$I,8,FALSE),0)</f>
        <v>15431</v>
      </c>
      <c r="E773" t="s">
        <v>1674</v>
      </c>
      <c r="F773" t="s">
        <v>1679</v>
      </c>
      <c r="G773" t="s">
        <v>2412</v>
      </c>
      <c r="H773" t="s">
        <v>2300</v>
      </c>
      <c r="I773" t="s">
        <v>2301</v>
      </c>
      <c r="K773">
        <v>183.01</v>
      </c>
    </row>
    <row r="774" spans="3:11" hidden="1" x14ac:dyDescent="0.25">
      <c r="C774">
        <v>42570</v>
      </c>
      <c r="D774">
        <f>IFERROR(VLOOKUP(C774,Sheet10!$B:$I,8,FALSE),0)</f>
        <v>15432</v>
      </c>
      <c r="E774" t="s">
        <v>1674</v>
      </c>
      <c r="F774" t="s">
        <v>1679</v>
      </c>
      <c r="G774" t="s">
        <v>2413</v>
      </c>
      <c r="H774" t="s">
        <v>2300</v>
      </c>
      <c r="I774" t="s">
        <v>2301</v>
      </c>
      <c r="K774">
        <v>110.67</v>
      </c>
    </row>
    <row r="775" spans="3:11" hidden="1" x14ac:dyDescent="0.25">
      <c r="C775">
        <v>42573</v>
      </c>
      <c r="D775">
        <f>IFERROR(VLOOKUP(C775,Sheet10!$B:$I,8,FALSE),0)</f>
        <v>15433</v>
      </c>
      <c r="E775" t="s">
        <v>1674</v>
      </c>
      <c r="F775" t="s">
        <v>1679</v>
      </c>
      <c r="G775" t="s">
        <v>2414</v>
      </c>
      <c r="H775" t="s">
        <v>2300</v>
      </c>
      <c r="I775" t="s">
        <v>2301</v>
      </c>
      <c r="K775">
        <v>881.72</v>
      </c>
    </row>
    <row r="776" spans="3:11" hidden="1" x14ac:dyDescent="0.25">
      <c r="C776">
        <v>42577</v>
      </c>
      <c r="D776">
        <f>IFERROR(VLOOKUP(C776,Sheet10!$B:$I,8,FALSE),0)</f>
        <v>15435</v>
      </c>
      <c r="E776" t="s">
        <v>1674</v>
      </c>
      <c r="F776" t="s">
        <v>1679</v>
      </c>
      <c r="G776" t="s">
        <v>2415</v>
      </c>
      <c r="H776" t="s">
        <v>2300</v>
      </c>
      <c r="I776" t="s">
        <v>2301</v>
      </c>
      <c r="K776">
        <v>40.85</v>
      </c>
    </row>
    <row r="777" spans="3:11" hidden="1" x14ac:dyDescent="0.25">
      <c r="C777">
        <v>42579</v>
      </c>
      <c r="D777">
        <f>IFERROR(VLOOKUP(C777,Sheet10!$B:$I,8,FALSE),0)</f>
        <v>15436</v>
      </c>
      <c r="E777" t="s">
        <v>1674</v>
      </c>
      <c r="F777" t="s">
        <v>1679</v>
      </c>
      <c r="G777" t="s">
        <v>2416</v>
      </c>
      <c r="H777" t="s">
        <v>2300</v>
      </c>
      <c r="I777" t="s">
        <v>2301</v>
      </c>
      <c r="K777">
        <v>783.2</v>
      </c>
    </row>
    <row r="778" spans="3:11" hidden="1" x14ac:dyDescent="0.25">
      <c r="C778">
        <v>42585</v>
      </c>
      <c r="D778">
        <f>IFERROR(VLOOKUP(C778,Sheet10!$B:$I,8,FALSE),0)</f>
        <v>15439</v>
      </c>
      <c r="E778" t="s">
        <v>1674</v>
      </c>
      <c r="F778" t="s">
        <v>1679</v>
      </c>
      <c r="G778" t="s">
        <v>2417</v>
      </c>
      <c r="H778" t="s">
        <v>2300</v>
      </c>
      <c r="I778" t="s">
        <v>2301</v>
      </c>
      <c r="K778">
        <v>13.29</v>
      </c>
    </row>
    <row r="779" spans="3:11" hidden="1" x14ac:dyDescent="0.25">
      <c r="C779">
        <v>43082</v>
      </c>
      <c r="D779">
        <f>IFERROR(VLOOKUP(C779,Sheet10!$B:$I,8,FALSE),0)</f>
        <v>15633</v>
      </c>
      <c r="E779" t="s">
        <v>1674</v>
      </c>
      <c r="F779" t="s">
        <v>1679</v>
      </c>
      <c r="G779" t="s">
        <v>2418</v>
      </c>
      <c r="H779" t="s">
        <v>2300</v>
      </c>
      <c r="I779" t="s">
        <v>2301</v>
      </c>
      <c r="K779">
        <v>286.64999999999998</v>
      </c>
    </row>
    <row r="780" spans="3:11" hidden="1" x14ac:dyDescent="0.25">
      <c r="C780">
        <v>43084</v>
      </c>
      <c r="D780">
        <f>IFERROR(VLOOKUP(C780,Sheet10!$B:$I,8,FALSE),0)</f>
        <v>15634</v>
      </c>
      <c r="E780" t="s">
        <v>1674</v>
      </c>
      <c r="F780" t="s">
        <v>1679</v>
      </c>
      <c r="G780" t="s">
        <v>2419</v>
      </c>
      <c r="H780" t="s">
        <v>2300</v>
      </c>
      <c r="I780" t="s">
        <v>2301</v>
      </c>
      <c r="K780">
        <v>743.72</v>
      </c>
    </row>
    <row r="781" spans="3:11" hidden="1" x14ac:dyDescent="0.25">
      <c r="C781">
        <v>43086</v>
      </c>
      <c r="D781">
        <f>IFERROR(VLOOKUP(C781,Sheet10!$B:$I,8,FALSE),0)</f>
        <v>15635</v>
      </c>
      <c r="E781" t="s">
        <v>1674</v>
      </c>
      <c r="F781" t="s">
        <v>1679</v>
      </c>
      <c r="G781" t="s">
        <v>2420</v>
      </c>
      <c r="H781" t="s">
        <v>2300</v>
      </c>
      <c r="I781" t="s">
        <v>2301</v>
      </c>
      <c r="K781">
        <v>60.99</v>
      </c>
    </row>
    <row r="782" spans="3:11" hidden="1" x14ac:dyDescent="0.25">
      <c r="C782">
        <v>43091</v>
      </c>
      <c r="D782">
        <f>IFERROR(VLOOKUP(C782,Sheet10!$B:$I,8,FALSE),0)</f>
        <v>15637</v>
      </c>
      <c r="E782" t="s">
        <v>1674</v>
      </c>
      <c r="F782" t="s">
        <v>1679</v>
      </c>
      <c r="G782" t="s">
        <v>2421</v>
      </c>
      <c r="H782" t="s">
        <v>2300</v>
      </c>
      <c r="I782" t="s">
        <v>2301</v>
      </c>
      <c r="K782">
        <v>50.24</v>
      </c>
    </row>
    <row r="783" spans="3:11" hidden="1" x14ac:dyDescent="0.25">
      <c r="C783">
        <v>43110</v>
      </c>
      <c r="D783">
        <f>IFERROR(VLOOKUP(C783,Sheet10!$B:$I,8,FALSE),0)</f>
        <v>15641</v>
      </c>
      <c r="E783" t="s">
        <v>1674</v>
      </c>
      <c r="F783" t="s">
        <v>1679</v>
      </c>
      <c r="G783" t="s">
        <v>2416</v>
      </c>
      <c r="H783" t="s">
        <v>2300</v>
      </c>
      <c r="I783" t="s">
        <v>2301</v>
      </c>
      <c r="K783">
        <v>783.2</v>
      </c>
    </row>
    <row r="784" spans="3:11" hidden="1" x14ac:dyDescent="0.25">
      <c r="C784">
        <v>43141</v>
      </c>
      <c r="D784">
        <f>IFERROR(VLOOKUP(C784,Sheet10!$B:$I,8,FALSE),0)</f>
        <v>15654</v>
      </c>
      <c r="E784" t="s">
        <v>1674</v>
      </c>
      <c r="F784" t="s">
        <v>1679</v>
      </c>
      <c r="G784" t="s">
        <v>2422</v>
      </c>
      <c r="H784" t="s">
        <v>2300</v>
      </c>
      <c r="I784" t="s">
        <v>2301</v>
      </c>
      <c r="K784">
        <v>326.56</v>
      </c>
    </row>
    <row r="785" spans="3:11" hidden="1" x14ac:dyDescent="0.25">
      <c r="C785">
        <v>43143</v>
      </c>
      <c r="D785">
        <f>IFERROR(VLOOKUP(C785,Sheet10!$B:$I,8,FALSE),0)</f>
        <v>15655</v>
      </c>
      <c r="E785" t="s">
        <v>1674</v>
      </c>
      <c r="F785" t="s">
        <v>1679</v>
      </c>
      <c r="G785" t="s">
        <v>2423</v>
      </c>
      <c r="H785" t="s">
        <v>2300</v>
      </c>
      <c r="I785" t="s">
        <v>2301</v>
      </c>
      <c r="K785">
        <v>214.06</v>
      </c>
    </row>
    <row r="786" spans="3:11" hidden="1" x14ac:dyDescent="0.25">
      <c r="C786">
        <v>43145</v>
      </c>
      <c r="D786">
        <f>IFERROR(VLOOKUP(C786,Sheet10!$B:$I,8,FALSE),0)</f>
        <v>15656</v>
      </c>
      <c r="E786" t="s">
        <v>1674</v>
      </c>
      <c r="F786" t="s">
        <v>1679</v>
      </c>
      <c r="G786" t="s">
        <v>2424</v>
      </c>
      <c r="H786" t="s">
        <v>2300</v>
      </c>
      <c r="I786" t="s">
        <v>2301</v>
      </c>
      <c r="K786">
        <v>16.350000000000001</v>
      </c>
    </row>
    <row r="787" spans="3:11" hidden="1" x14ac:dyDescent="0.25">
      <c r="C787">
        <v>43155</v>
      </c>
      <c r="D787">
        <f>IFERROR(VLOOKUP(C787,Sheet10!$B:$I,8,FALSE),0)</f>
        <v>15661</v>
      </c>
      <c r="E787" t="s">
        <v>1674</v>
      </c>
      <c r="F787" t="s">
        <v>1679</v>
      </c>
      <c r="G787" t="s">
        <v>2425</v>
      </c>
      <c r="H787" t="s">
        <v>2300</v>
      </c>
      <c r="I787" t="s">
        <v>2301</v>
      </c>
      <c r="K787" s="9">
        <v>1807.35</v>
      </c>
    </row>
    <row r="788" spans="3:11" hidden="1" x14ac:dyDescent="0.25">
      <c r="C788">
        <v>43157</v>
      </c>
      <c r="D788">
        <f>IFERROR(VLOOKUP(C788,Sheet10!$B:$I,8,FALSE),0)</f>
        <v>15662</v>
      </c>
      <c r="E788" t="s">
        <v>1674</v>
      </c>
      <c r="F788" t="s">
        <v>1679</v>
      </c>
      <c r="G788" t="s">
        <v>2426</v>
      </c>
      <c r="H788" t="s">
        <v>2300</v>
      </c>
      <c r="I788" t="s">
        <v>2301</v>
      </c>
      <c r="K788">
        <v>551.46</v>
      </c>
    </row>
    <row r="789" spans="3:11" hidden="1" x14ac:dyDescent="0.25">
      <c r="C789">
        <v>43159</v>
      </c>
      <c r="D789">
        <f>IFERROR(VLOOKUP(C789,Sheet10!$B:$I,8,FALSE),0)</f>
        <v>15663</v>
      </c>
      <c r="E789" t="s">
        <v>1674</v>
      </c>
      <c r="F789" t="s">
        <v>1679</v>
      </c>
      <c r="G789" t="s">
        <v>2382</v>
      </c>
      <c r="H789" t="s">
        <v>2300</v>
      </c>
      <c r="I789" t="s">
        <v>2301</v>
      </c>
      <c r="K789">
        <v>22.98</v>
      </c>
    </row>
    <row r="790" spans="3:11" hidden="1" x14ac:dyDescent="0.25">
      <c r="C790">
        <v>43166</v>
      </c>
      <c r="D790">
        <f>IFERROR(VLOOKUP(C790,Sheet10!$B:$I,8,FALSE),0)</f>
        <v>15664</v>
      </c>
      <c r="E790" t="s">
        <v>1674</v>
      </c>
      <c r="F790" t="s">
        <v>1679</v>
      </c>
      <c r="G790" t="s">
        <v>2427</v>
      </c>
      <c r="H790" t="s">
        <v>2300</v>
      </c>
      <c r="I790" t="s">
        <v>2301</v>
      </c>
      <c r="K790">
        <v>167.48</v>
      </c>
    </row>
    <row r="791" spans="3:11" hidden="1" x14ac:dyDescent="0.25">
      <c r="C791">
        <v>42745</v>
      </c>
      <c r="D791">
        <f>IFERROR(VLOOKUP(C791,Sheet10!$B:$I,8,FALSE),0)</f>
        <v>15509</v>
      </c>
      <c r="E791" t="s">
        <v>1674</v>
      </c>
      <c r="F791" t="s">
        <v>1679</v>
      </c>
      <c r="G791" t="s">
        <v>2428</v>
      </c>
      <c r="H791" t="s">
        <v>2300</v>
      </c>
      <c r="I791" t="s">
        <v>2301</v>
      </c>
      <c r="K791">
        <v>594.29999999999995</v>
      </c>
    </row>
    <row r="792" spans="3:11" hidden="1" x14ac:dyDescent="0.25">
      <c r="C792">
        <v>42747</v>
      </c>
      <c r="D792">
        <f>IFERROR(VLOOKUP(C792,Sheet10!$B:$I,8,FALSE),0)</f>
        <v>15510</v>
      </c>
      <c r="E792" t="s">
        <v>1674</v>
      </c>
      <c r="F792" t="s">
        <v>1679</v>
      </c>
      <c r="G792" t="s">
        <v>2429</v>
      </c>
      <c r="H792" t="s">
        <v>2300</v>
      </c>
      <c r="I792" t="s">
        <v>2301</v>
      </c>
      <c r="K792">
        <v>71.8</v>
      </c>
    </row>
    <row r="793" spans="3:11" hidden="1" x14ac:dyDescent="0.25">
      <c r="C793">
        <v>42842</v>
      </c>
      <c r="D793">
        <f>IFERROR(VLOOKUP(C793,Sheet10!$B:$I,8,FALSE),0)</f>
        <v>15542</v>
      </c>
      <c r="E793" t="s">
        <v>1674</v>
      </c>
      <c r="F793" t="s">
        <v>1679</v>
      </c>
      <c r="G793" t="s">
        <v>2430</v>
      </c>
      <c r="H793" t="s">
        <v>2300</v>
      </c>
      <c r="I793" t="s">
        <v>2301</v>
      </c>
      <c r="K793">
        <v>192.14</v>
      </c>
    </row>
    <row r="794" spans="3:11" hidden="1" x14ac:dyDescent="0.25">
      <c r="C794">
        <v>42851</v>
      </c>
      <c r="D794">
        <f>IFERROR(VLOOKUP(C794,Sheet10!$B:$I,8,FALSE),0)</f>
        <v>15545</v>
      </c>
      <c r="E794" t="s">
        <v>1674</v>
      </c>
      <c r="F794" t="s">
        <v>1679</v>
      </c>
      <c r="G794" t="s">
        <v>2431</v>
      </c>
      <c r="H794" t="s">
        <v>2300</v>
      </c>
      <c r="I794" t="s">
        <v>2301</v>
      </c>
      <c r="K794">
        <v>8.99</v>
      </c>
    </row>
    <row r="795" spans="3:11" hidden="1" x14ac:dyDescent="0.25">
      <c r="C795">
        <v>42873</v>
      </c>
      <c r="D795">
        <f>IFERROR(VLOOKUP(C795,Sheet10!$B:$I,8,FALSE),0)</f>
        <v>15554</v>
      </c>
      <c r="E795" t="s">
        <v>1674</v>
      </c>
      <c r="F795" t="s">
        <v>1679</v>
      </c>
      <c r="G795" t="s">
        <v>2432</v>
      </c>
      <c r="H795" t="s">
        <v>2300</v>
      </c>
      <c r="I795" t="s">
        <v>2301</v>
      </c>
      <c r="K795" s="9">
        <v>1401.9</v>
      </c>
    </row>
    <row r="796" spans="3:11" hidden="1" x14ac:dyDescent="0.25">
      <c r="C796">
        <v>42891</v>
      </c>
      <c r="D796">
        <f>IFERROR(VLOOKUP(C796,Sheet10!$B:$I,8,FALSE),0)</f>
        <v>15558</v>
      </c>
      <c r="E796" t="s">
        <v>1674</v>
      </c>
      <c r="F796" t="s">
        <v>1679</v>
      </c>
      <c r="G796" t="s">
        <v>2433</v>
      </c>
      <c r="H796" t="s">
        <v>2300</v>
      </c>
      <c r="I796" t="s">
        <v>2301</v>
      </c>
      <c r="K796">
        <v>34.08</v>
      </c>
    </row>
    <row r="797" spans="3:11" hidden="1" x14ac:dyDescent="0.25">
      <c r="C797">
        <v>42895</v>
      </c>
      <c r="D797">
        <f>IFERROR(VLOOKUP(C797,Sheet10!$B:$I,8,FALSE),0)</f>
        <v>15559</v>
      </c>
      <c r="E797" t="s">
        <v>1674</v>
      </c>
      <c r="F797" t="s">
        <v>1679</v>
      </c>
      <c r="G797" t="s">
        <v>2434</v>
      </c>
      <c r="H797" t="s">
        <v>2300</v>
      </c>
      <c r="I797" t="s">
        <v>2301</v>
      </c>
      <c r="K797">
        <v>94.18</v>
      </c>
    </row>
    <row r="798" spans="3:11" hidden="1" x14ac:dyDescent="0.25">
      <c r="C798">
        <v>42901</v>
      </c>
      <c r="D798">
        <f>IFERROR(VLOOKUP(C798,Sheet10!$B:$I,8,FALSE),0)</f>
        <v>15562</v>
      </c>
      <c r="E798" t="s">
        <v>1674</v>
      </c>
      <c r="F798" t="s">
        <v>1679</v>
      </c>
      <c r="G798" t="s">
        <v>2435</v>
      </c>
      <c r="H798" t="s">
        <v>2300</v>
      </c>
      <c r="I798" t="s">
        <v>2301</v>
      </c>
      <c r="K798">
        <v>60.9</v>
      </c>
    </row>
    <row r="799" spans="3:11" hidden="1" x14ac:dyDescent="0.25">
      <c r="C799">
        <v>42903</v>
      </c>
      <c r="D799">
        <f>IFERROR(VLOOKUP(C799,Sheet10!$B:$I,8,FALSE),0)</f>
        <v>15563</v>
      </c>
      <c r="E799" t="s">
        <v>1674</v>
      </c>
      <c r="F799" t="s">
        <v>1679</v>
      </c>
      <c r="G799" t="s">
        <v>2436</v>
      </c>
      <c r="H799" t="s">
        <v>2300</v>
      </c>
      <c r="I799" t="s">
        <v>2301</v>
      </c>
      <c r="K799">
        <v>848.65</v>
      </c>
    </row>
    <row r="800" spans="3:11" hidden="1" x14ac:dyDescent="0.25">
      <c r="C800">
        <v>42905</v>
      </c>
      <c r="D800">
        <f>IFERROR(VLOOKUP(C800,Sheet10!$B:$I,8,FALSE),0)</f>
        <v>15564</v>
      </c>
      <c r="E800" t="s">
        <v>1674</v>
      </c>
      <c r="F800" t="s">
        <v>1679</v>
      </c>
      <c r="G800" t="s">
        <v>2437</v>
      </c>
      <c r="H800" t="s">
        <v>2300</v>
      </c>
      <c r="I800" t="s">
        <v>2301</v>
      </c>
      <c r="K800">
        <v>104.16</v>
      </c>
    </row>
    <row r="801" spans="3:11" hidden="1" x14ac:dyDescent="0.25">
      <c r="C801">
        <v>42912</v>
      </c>
      <c r="D801">
        <f>IFERROR(VLOOKUP(C801,Sheet10!$B:$I,8,FALSE),0)</f>
        <v>15566</v>
      </c>
      <c r="E801" t="s">
        <v>1674</v>
      </c>
      <c r="F801" t="s">
        <v>1679</v>
      </c>
      <c r="G801" t="s">
        <v>2438</v>
      </c>
      <c r="H801" t="s">
        <v>2300</v>
      </c>
      <c r="I801" t="s">
        <v>2301</v>
      </c>
      <c r="K801">
        <v>10.19</v>
      </c>
    </row>
    <row r="802" spans="3:11" hidden="1" x14ac:dyDescent="0.25">
      <c r="C802">
        <v>43340</v>
      </c>
      <c r="D802">
        <f>IFERROR(VLOOKUP(C802,Sheet10!$B:$I,8,FALSE),0)</f>
        <v>15723</v>
      </c>
      <c r="E802" t="s">
        <v>1674</v>
      </c>
      <c r="F802" t="s">
        <v>1679</v>
      </c>
      <c r="G802" t="s">
        <v>2439</v>
      </c>
      <c r="H802" t="s">
        <v>2300</v>
      </c>
      <c r="I802" t="s">
        <v>2301</v>
      </c>
      <c r="K802" s="9">
        <v>3968.97</v>
      </c>
    </row>
    <row r="803" spans="3:11" hidden="1" x14ac:dyDescent="0.25">
      <c r="C803">
        <v>43347</v>
      </c>
      <c r="D803">
        <f>IFERROR(VLOOKUP(C803,Sheet10!$B:$I,8,FALSE),0)</f>
        <v>15726</v>
      </c>
      <c r="E803" t="s">
        <v>1674</v>
      </c>
      <c r="F803" t="s">
        <v>1679</v>
      </c>
      <c r="G803" t="s">
        <v>2440</v>
      </c>
      <c r="H803" t="s">
        <v>2300</v>
      </c>
      <c r="I803" t="s">
        <v>2301</v>
      </c>
      <c r="K803">
        <v>911.86</v>
      </c>
    </row>
    <row r="804" spans="3:11" hidden="1" x14ac:dyDescent="0.25">
      <c r="C804">
        <v>43353</v>
      </c>
      <c r="D804">
        <f>IFERROR(VLOOKUP(C804,Sheet10!$B:$I,8,FALSE),0)</f>
        <v>15729</v>
      </c>
      <c r="E804" t="s">
        <v>1674</v>
      </c>
      <c r="F804" t="s">
        <v>1679</v>
      </c>
      <c r="G804" t="s">
        <v>2441</v>
      </c>
      <c r="H804" t="s">
        <v>2300</v>
      </c>
      <c r="I804" t="s">
        <v>2301</v>
      </c>
      <c r="K804">
        <v>702.27</v>
      </c>
    </row>
    <row r="805" spans="3:11" hidden="1" x14ac:dyDescent="0.25">
      <c r="C805">
        <v>43016</v>
      </c>
      <c r="D805">
        <f>IFERROR(VLOOKUP(C805,Sheet10!$B:$I,8,FALSE),0)</f>
        <v>334</v>
      </c>
      <c r="E805" t="s">
        <v>1763</v>
      </c>
      <c r="F805" t="s">
        <v>1764</v>
      </c>
      <c r="G805" t="s">
        <v>2442</v>
      </c>
      <c r="H805" t="s">
        <v>2300</v>
      </c>
      <c r="I805" t="s">
        <v>2301</v>
      </c>
      <c r="K805">
        <v>-506.78</v>
      </c>
    </row>
    <row r="806" spans="3:11" hidden="1" x14ac:dyDescent="0.25">
      <c r="C806">
        <v>43017</v>
      </c>
      <c r="D806">
        <f>IFERROR(VLOOKUP(C806,Sheet10!$B:$I,8,FALSE),0)</f>
        <v>15606</v>
      </c>
      <c r="E806" t="s">
        <v>1674</v>
      </c>
      <c r="F806" t="s">
        <v>1679</v>
      </c>
      <c r="G806" t="s">
        <v>2443</v>
      </c>
      <c r="H806" t="s">
        <v>2300</v>
      </c>
      <c r="I806" t="s">
        <v>2301</v>
      </c>
      <c r="K806">
        <v>64.98</v>
      </c>
    </row>
    <row r="807" spans="3:11" hidden="1" x14ac:dyDescent="0.25">
      <c r="C807">
        <v>43019</v>
      </c>
      <c r="D807">
        <f>IFERROR(VLOOKUP(C807,Sheet10!$B:$I,8,FALSE),0)</f>
        <v>15607</v>
      </c>
      <c r="E807" t="s">
        <v>1674</v>
      </c>
      <c r="F807" t="s">
        <v>1679</v>
      </c>
      <c r="G807" t="s">
        <v>2444</v>
      </c>
      <c r="H807" t="s">
        <v>2300</v>
      </c>
      <c r="I807" t="s">
        <v>2301</v>
      </c>
      <c r="K807">
        <v>66.849999999999994</v>
      </c>
    </row>
    <row r="808" spans="3:11" hidden="1" x14ac:dyDescent="0.25">
      <c r="C808">
        <v>43021</v>
      </c>
      <c r="D808">
        <f>IFERROR(VLOOKUP(C808,Sheet10!$B:$I,8,FALSE),0)</f>
        <v>15608</v>
      </c>
      <c r="E808" t="s">
        <v>1674</v>
      </c>
      <c r="F808" t="s">
        <v>1679</v>
      </c>
      <c r="G808" t="s">
        <v>2445</v>
      </c>
      <c r="H808" t="s">
        <v>2300</v>
      </c>
      <c r="I808" t="s">
        <v>2301</v>
      </c>
      <c r="K808">
        <v>512.55999999999995</v>
      </c>
    </row>
    <row r="809" spans="3:11" hidden="1" x14ac:dyDescent="0.25">
      <c r="C809">
        <v>43022</v>
      </c>
      <c r="D809">
        <f>IFERROR(VLOOKUP(C809,Sheet10!$B:$I,8,FALSE),0)</f>
        <v>15609</v>
      </c>
      <c r="E809" t="s">
        <v>1674</v>
      </c>
      <c r="F809" t="s">
        <v>1679</v>
      </c>
      <c r="G809" t="s">
        <v>2446</v>
      </c>
      <c r="H809" t="s">
        <v>2300</v>
      </c>
      <c r="I809" t="s">
        <v>2301</v>
      </c>
      <c r="K809">
        <v>66.819999999999993</v>
      </c>
    </row>
    <row r="810" spans="3:11" hidden="1" x14ac:dyDescent="0.25">
      <c r="C810">
        <v>43032</v>
      </c>
      <c r="D810">
        <f>IFERROR(VLOOKUP(C810,Sheet10!$B:$I,8,FALSE),0)</f>
        <v>15613</v>
      </c>
      <c r="E810" t="s">
        <v>1674</v>
      </c>
      <c r="F810" t="s">
        <v>1679</v>
      </c>
      <c r="G810" t="s">
        <v>2447</v>
      </c>
      <c r="H810" t="s">
        <v>2300</v>
      </c>
      <c r="I810" t="s">
        <v>2301</v>
      </c>
      <c r="K810">
        <v>14.19</v>
      </c>
    </row>
    <row r="811" spans="3:11" hidden="1" x14ac:dyDescent="0.25">
      <c r="C811">
        <v>43035</v>
      </c>
      <c r="D811">
        <f>IFERROR(VLOOKUP(C811,Sheet10!$B:$I,8,FALSE),0)</f>
        <v>15614</v>
      </c>
      <c r="E811" t="s">
        <v>1674</v>
      </c>
      <c r="F811" t="s">
        <v>1679</v>
      </c>
      <c r="G811" t="s">
        <v>2448</v>
      </c>
      <c r="H811" t="s">
        <v>2300</v>
      </c>
      <c r="I811" t="s">
        <v>2301</v>
      </c>
      <c r="K811">
        <v>344.87</v>
      </c>
    </row>
    <row r="812" spans="3:11" hidden="1" x14ac:dyDescent="0.25">
      <c r="C812">
        <v>43037</v>
      </c>
      <c r="D812">
        <f>IFERROR(VLOOKUP(C812,Sheet10!$B:$I,8,FALSE),0)</f>
        <v>15615</v>
      </c>
      <c r="E812" t="s">
        <v>1674</v>
      </c>
      <c r="F812" t="s">
        <v>1679</v>
      </c>
      <c r="G812" t="s">
        <v>2449</v>
      </c>
      <c r="H812" t="s">
        <v>2300</v>
      </c>
      <c r="I812" t="s">
        <v>2301</v>
      </c>
      <c r="K812" s="9">
        <v>1507.67</v>
      </c>
    </row>
    <row r="813" spans="3:11" hidden="1" x14ac:dyDescent="0.25">
      <c r="C813">
        <v>43041</v>
      </c>
      <c r="D813">
        <f>IFERROR(VLOOKUP(C813,Sheet10!$B:$I,8,FALSE),0)</f>
        <v>15618</v>
      </c>
      <c r="E813" t="s">
        <v>1674</v>
      </c>
      <c r="F813" t="s">
        <v>1679</v>
      </c>
      <c r="G813" t="s">
        <v>2116</v>
      </c>
      <c r="H813" t="s">
        <v>2300</v>
      </c>
      <c r="I813" t="s">
        <v>2301</v>
      </c>
      <c r="K813">
        <v>334.97</v>
      </c>
    </row>
    <row r="814" spans="3:11" hidden="1" x14ac:dyDescent="0.25">
      <c r="C814">
        <v>43048</v>
      </c>
      <c r="D814">
        <f>IFERROR(VLOOKUP(C814,Sheet10!$B:$I,8,FALSE),0)</f>
        <v>15621</v>
      </c>
      <c r="E814" t="s">
        <v>1674</v>
      </c>
      <c r="F814" t="s">
        <v>1679</v>
      </c>
      <c r="G814" t="s">
        <v>2450</v>
      </c>
      <c r="H814" t="s">
        <v>2300</v>
      </c>
      <c r="I814" t="s">
        <v>2301</v>
      </c>
      <c r="K814">
        <v>678.15</v>
      </c>
    </row>
    <row r="815" spans="3:11" hidden="1" x14ac:dyDescent="0.25">
      <c r="C815">
        <v>43050</v>
      </c>
      <c r="D815">
        <f>IFERROR(VLOOKUP(C815,Sheet10!$B:$I,8,FALSE),0)</f>
        <v>15622</v>
      </c>
      <c r="E815" t="s">
        <v>1674</v>
      </c>
      <c r="F815" t="s">
        <v>1679</v>
      </c>
      <c r="G815" t="s">
        <v>2451</v>
      </c>
      <c r="H815" t="s">
        <v>2300</v>
      </c>
      <c r="I815" t="s">
        <v>2301</v>
      </c>
      <c r="K815" s="9">
        <v>2434.92</v>
      </c>
    </row>
    <row r="816" spans="3:11" hidden="1" x14ac:dyDescent="0.25">
      <c r="C816">
        <v>43054</v>
      </c>
      <c r="D816">
        <f>IFERROR(VLOOKUP(C816,Sheet10!$B:$I,8,FALSE),0)</f>
        <v>15624</v>
      </c>
      <c r="E816" t="s">
        <v>1674</v>
      </c>
      <c r="F816" t="s">
        <v>1679</v>
      </c>
      <c r="G816" t="s">
        <v>2452</v>
      </c>
      <c r="H816" t="s">
        <v>2300</v>
      </c>
      <c r="I816" t="s">
        <v>2301</v>
      </c>
      <c r="K816">
        <v>223.44</v>
      </c>
    </row>
    <row r="817" spans="3:11" hidden="1" x14ac:dyDescent="0.25">
      <c r="C817">
        <v>43056</v>
      </c>
      <c r="D817">
        <f>IFERROR(VLOOKUP(C817,Sheet10!$B:$I,8,FALSE),0)</f>
        <v>15625</v>
      </c>
      <c r="E817" t="s">
        <v>1674</v>
      </c>
      <c r="F817" t="s">
        <v>1679</v>
      </c>
      <c r="G817" t="s">
        <v>2453</v>
      </c>
      <c r="H817" t="s">
        <v>2300</v>
      </c>
      <c r="I817" t="s">
        <v>2301</v>
      </c>
      <c r="K817">
        <v>277.39999999999998</v>
      </c>
    </row>
    <row r="818" spans="3:11" hidden="1" x14ac:dyDescent="0.25">
      <c r="C818">
        <v>43058</v>
      </c>
      <c r="D818">
        <f>IFERROR(VLOOKUP(C818,Sheet10!$B:$I,8,FALSE),0)</f>
        <v>15626</v>
      </c>
      <c r="E818" t="s">
        <v>1674</v>
      </c>
      <c r="F818" t="s">
        <v>1679</v>
      </c>
      <c r="G818" t="s">
        <v>2454</v>
      </c>
      <c r="H818" t="s">
        <v>2300</v>
      </c>
      <c r="I818" t="s">
        <v>2301</v>
      </c>
      <c r="K818" s="9">
        <v>1652.4</v>
      </c>
    </row>
    <row r="819" spans="3:11" hidden="1" x14ac:dyDescent="0.25">
      <c r="C819">
        <v>43071</v>
      </c>
      <c r="D819">
        <f>IFERROR(VLOOKUP(C819,Sheet10!$B:$I,8,FALSE),0)</f>
        <v>15631</v>
      </c>
      <c r="E819" t="s">
        <v>1674</v>
      </c>
      <c r="F819" t="s">
        <v>1679</v>
      </c>
      <c r="G819" t="s">
        <v>2455</v>
      </c>
      <c r="H819" t="s">
        <v>2300</v>
      </c>
      <c r="I819" t="s">
        <v>2301</v>
      </c>
      <c r="K819">
        <v>936.12</v>
      </c>
    </row>
    <row r="820" spans="3:11" hidden="1" x14ac:dyDescent="0.25">
      <c r="C820">
        <v>43444</v>
      </c>
      <c r="D820">
        <f>IFERROR(VLOOKUP(C820,Sheet10!$B:$I,8,FALSE),0)</f>
        <v>15768</v>
      </c>
      <c r="E820" t="s">
        <v>1674</v>
      </c>
      <c r="F820" t="s">
        <v>1679</v>
      </c>
      <c r="G820" t="s">
        <v>2456</v>
      </c>
      <c r="H820" t="s">
        <v>2300</v>
      </c>
      <c r="I820" t="s">
        <v>2301</v>
      </c>
      <c r="K820">
        <v>469.18</v>
      </c>
    </row>
    <row r="821" spans="3:11" hidden="1" x14ac:dyDescent="0.25">
      <c r="C821">
        <v>43448</v>
      </c>
      <c r="D821">
        <f>IFERROR(VLOOKUP(C821,Sheet10!$B:$I,8,FALSE),0)</f>
        <v>15770</v>
      </c>
      <c r="E821" t="s">
        <v>1674</v>
      </c>
      <c r="F821" t="s">
        <v>1679</v>
      </c>
      <c r="G821" t="s">
        <v>2457</v>
      </c>
      <c r="H821" t="s">
        <v>2300</v>
      </c>
      <c r="I821" t="s">
        <v>2301</v>
      </c>
      <c r="K821" s="9">
        <v>1024.53</v>
      </c>
    </row>
    <row r="822" spans="3:11" hidden="1" x14ac:dyDescent="0.25">
      <c r="C822">
        <v>43271</v>
      </c>
      <c r="D822">
        <f>IFERROR(VLOOKUP(C822,Sheet10!$B:$I,8,FALSE),0)</f>
        <v>15693</v>
      </c>
      <c r="E822" t="s">
        <v>1674</v>
      </c>
      <c r="F822" t="s">
        <v>1679</v>
      </c>
      <c r="G822" t="s">
        <v>2354</v>
      </c>
      <c r="H822" t="s">
        <v>2300</v>
      </c>
      <c r="I822" t="s">
        <v>2301</v>
      </c>
      <c r="K822">
        <v>769.37</v>
      </c>
    </row>
    <row r="823" spans="3:11" hidden="1" x14ac:dyDescent="0.25">
      <c r="C823">
        <v>43286</v>
      </c>
      <c r="D823">
        <f>IFERROR(VLOOKUP(C823,Sheet10!$B:$I,8,FALSE),0)</f>
        <v>15700</v>
      </c>
      <c r="E823" t="s">
        <v>1674</v>
      </c>
      <c r="F823" t="s">
        <v>1679</v>
      </c>
      <c r="G823" t="s">
        <v>2458</v>
      </c>
      <c r="H823" t="s">
        <v>2300</v>
      </c>
      <c r="I823" t="s">
        <v>2301</v>
      </c>
      <c r="K823">
        <v>534.75</v>
      </c>
    </row>
    <row r="824" spans="3:11" hidden="1" x14ac:dyDescent="0.25">
      <c r="C824">
        <v>43290</v>
      </c>
      <c r="D824">
        <f>IFERROR(VLOOKUP(C824,Sheet10!$B:$I,8,FALSE),0)</f>
        <v>15702</v>
      </c>
      <c r="E824" t="s">
        <v>1674</v>
      </c>
      <c r="F824" t="s">
        <v>1679</v>
      </c>
      <c r="G824" t="s">
        <v>2459</v>
      </c>
      <c r="H824" t="s">
        <v>2300</v>
      </c>
      <c r="I824" t="s">
        <v>2301</v>
      </c>
      <c r="K824">
        <v>53.79</v>
      </c>
    </row>
    <row r="825" spans="3:11" hidden="1" x14ac:dyDescent="0.25">
      <c r="C825">
        <v>43292</v>
      </c>
      <c r="D825">
        <f>IFERROR(VLOOKUP(C825,Sheet10!$B:$I,8,FALSE),0)</f>
        <v>15703</v>
      </c>
      <c r="E825" t="s">
        <v>1674</v>
      </c>
      <c r="F825" t="s">
        <v>1679</v>
      </c>
      <c r="G825" t="s">
        <v>2460</v>
      </c>
      <c r="H825" t="s">
        <v>2300</v>
      </c>
      <c r="I825" t="s">
        <v>2301</v>
      </c>
      <c r="K825">
        <v>683.71</v>
      </c>
    </row>
    <row r="826" spans="3:11" hidden="1" x14ac:dyDescent="0.25">
      <c r="C826">
        <v>43294</v>
      </c>
      <c r="D826">
        <f>IFERROR(VLOOKUP(C826,Sheet10!$B:$I,8,FALSE),0)</f>
        <v>15704</v>
      </c>
      <c r="E826" t="s">
        <v>1674</v>
      </c>
      <c r="F826" t="s">
        <v>1679</v>
      </c>
      <c r="G826" t="s">
        <v>2461</v>
      </c>
      <c r="H826" t="s">
        <v>2300</v>
      </c>
      <c r="I826" t="s">
        <v>2301</v>
      </c>
      <c r="K826">
        <v>63.35</v>
      </c>
    </row>
    <row r="827" spans="3:11" hidden="1" x14ac:dyDescent="0.25">
      <c r="C827">
        <v>43296</v>
      </c>
      <c r="D827">
        <f>IFERROR(VLOOKUP(C827,Sheet10!$B:$I,8,FALSE),0)</f>
        <v>15705</v>
      </c>
      <c r="E827" t="s">
        <v>1674</v>
      </c>
      <c r="F827" t="s">
        <v>1679</v>
      </c>
      <c r="G827" t="s">
        <v>2462</v>
      </c>
      <c r="H827" t="s">
        <v>2300</v>
      </c>
      <c r="I827" t="s">
        <v>2301</v>
      </c>
      <c r="K827">
        <v>43.75</v>
      </c>
    </row>
    <row r="828" spans="3:11" hidden="1" x14ac:dyDescent="0.25">
      <c r="C828">
        <v>43299</v>
      </c>
      <c r="D828">
        <f>IFERROR(VLOOKUP(C828,Sheet10!$B:$I,8,FALSE),0)</f>
        <v>15706</v>
      </c>
      <c r="E828" t="s">
        <v>1674</v>
      </c>
      <c r="F828" t="s">
        <v>1679</v>
      </c>
      <c r="G828" t="s">
        <v>2463</v>
      </c>
      <c r="H828" t="s">
        <v>2300</v>
      </c>
      <c r="I828" t="s">
        <v>2301</v>
      </c>
      <c r="K828">
        <v>134.91</v>
      </c>
    </row>
    <row r="829" spans="3:11" hidden="1" x14ac:dyDescent="0.25">
      <c r="C829">
        <v>43303</v>
      </c>
      <c r="D829">
        <f>IFERROR(VLOOKUP(C829,Sheet10!$B:$I,8,FALSE),0)</f>
        <v>15707</v>
      </c>
      <c r="E829" t="s">
        <v>1674</v>
      </c>
      <c r="F829" t="s">
        <v>1679</v>
      </c>
      <c r="G829" t="s">
        <v>2464</v>
      </c>
      <c r="H829" t="s">
        <v>2300</v>
      </c>
      <c r="I829" t="s">
        <v>2301</v>
      </c>
      <c r="K829">
        <v>406.93</v>
      </c>
    </row>
    <row r="830" spans="3:11" hidden="1" x14ac:dyDescent="0.25">
      <c r="C830">
        <v>43321</v>
      </c>
      <c r="D830">
        <f>IFERROR(VLOOKUP(C830,Sheet10!$B:$I,8,FALSE),0)</f>
        <v>15713</v>
      </c>
      <c r="E830" t="s">
        <v>1674</v>
      </c>
      <c r="F830" t="s">
        <v>1679</v>
      </c>
      <c r="G830" t="s">
        <v>2465</v>
      </c>
      <c r="H830" t="s">
        <v>2300</v>
      </c>
      <c r="I830" t="s">
        <v>2301</v>
      </c>
      <c r="K830">
        <v>370</v>
      </c>
    </row>
    <row r="831" spans="3:11" hidden="1" x14ac:dyDescent="0.25">
      <c r="C831">
        <v>43323</v>
      </c>
      <c r="D831">
        <f>IFERROR(VLOOKUP(C831,Sheet10!$B:$I,8,FALSE),0)</f>
        <v>15714</v>
      </c>
      <c r="E831" t="s">
        <v>1674</v>
      </c>
      <c r="F831" t="s">
        <v>1679</v>
      </c>
      <c r="G831" t="s">
        <v>2365</v>
      </c>
      <c r="H831" t="s">
        <v>2300</v>
      </c>
      <c r="I831" t="s">
        <v>2301</v>
      </c>
      <c r="K831">
        <v>919.1</v>
      </c>
    </row>
    <row r="832" spans="3:11" hidden="1" x14ac:dyDescent="0.25">
      <c r="C832">
        <v>43325</v>
      </c>
      <c r="D832">
        <f>IFERROR(VLOOKUP(C832,Sheet10!$B:$I,8,FALSE),0)</f>
        <v>15715</v>
      </c>
      <c r="E832" t="s">
        <v>1674</v>
      </c>
      <c r="F832" t="s">
        <v>1679</v>
      </c>
      <c r="G832" t="s">
        <v>2466</v>
      </c>
      <c r="H832" t="s">
        <v>2300</v>
      </c>
      <c r="I832" t="s">
        <v>2301</v>
      </c>
      <c r="K832">
        <v>260.19</v>
      </c>
    </row>
    <row r="833" spans="3:11" hidden="1" x14ac:dyDescent="0.25">
      <c r="C833">
        <v>43327</v>
      </c>
      <c r="D833">
        <f>IFERROR(VLOOKUP(C833,Sheet10!$B:$I,8,FALSE),0)</f>
        <v>15716</v>
      </c>
      <c r="E833" t="s">
        <v>1674</v>
      </c>
      <c r="F833" t="s">
        <v>1679</v>
      </c>
      <c r="G833" t="s">
        <v>2467</v>
      </c>
      <c r="H833" t="s">
        <v>2300</v>
      </c>
      <c r="I833" t="s">
        <v>2301</v>
      </c>
      <c r="K833">
        <v>57.03</v>
      </c>
    </row>
    <row r="834" spans="3:11" hidden="1" x14ac:dyDescent="0.25">
      <c r="C834">
        <v>43329</v>
      </c>
      <c r="D834">
        <f>IFERROR(VLOOKUP(C834,Sheet10!$B:$I,8,FALSE),0)</f>
        <v>15717</v>
      </c>
      <c r="E834" t="s">
        <v>1674</v>
      </c>
      <c r="F834" t="s">
        <v>1679</v>
      </c>
      <c r="G834" t="s">
        <v>2360</v>
      </c>
      <c r="H834" t="s">
        <v>2300</v>
      </c>
      <c r="I834" t="s">
        <v>2301</v>
      </c>
      <c r="K834">
        <v>159.6</v>
      </c>
    </row>
    <row r="835" spans="3:11" hidden="1" x14ac:dyDescent="0.25">
      <c r="C835">
        <v>43331</v>
      </c>
      <c r="D835">
        <f>IFERROR(VLOOKUP(C835,Sheet10!$B:$I,8,FALSE),0)</f>
        <v>15718</v>
      </c>
      <c r="E835" t="s">
        <v>1674</v>
      </c>
      <c r="F835" t="s">
        <v>1679</v>
      </c>
      <c r="G835" t="s">
        <v>2468</v>
      </c>
      <c r="H835" t="s">
        <v>2300</v>
      </c>
      <c r="I835" t="s">
        <v>2301</v>
      </c>
      <c r="K835">
        <v>963.5</v>
      </c>
    </row>
    <row r="836" spans="3:11" hidden="1" x14ac:dyDescent="0.25">
      <c r="C836">
        <v>43333</v>
      </c>
      <c r="D836">
        <f>IFERROR(VLOOKUP(C836,Sheet10!$B:$I,8,FALSE),0)</f>
        <v>15719</v>
      </c>
      <c r="E836" t="s">
        <v>1674</v>
      </c>
      <c r="F836" t="s">
        <v>1881</v>
      </c>
      <c r="G836" t="s">
        <v>2469</v>
      </c>
      <c r="H836" t="s">
        <v>2300</v>
      </c>
      <c r="I836" t="s">
        <v>2301</v>
      </c>
      <c r="K836">
        <v>156.02000000000001</v>
      </c>
    </row>
    <row r="837" spans="3:11" hidden="1" x14ac:dyDescent="0.25">
      <c r="C837">
        <v>43334</v>
      </c>
      <c r="D837">
        <f>IFERROR(VLOOKUP(C837,Sheet10!$B:$I,8,FALSE),0)</f>
        <v>15720</v>
      </c>
      <c r="E837" t="s">
        <v>1674</v>
      </c>
      <c r="F837" t="s">
        <v>1679</v>
      </c>
      <c r="G837" t="s">
        <v>2351</v>
      </c>
      <c r="H837" t="s">
        <v>2300</v>
      </c>
      <c r="I837" t="s">
        <v>2301</v>
      </c>
      <c r="K837">
        <v>129.06</v>
      </c>
    </row>
    <row r="838" spans="3:11" hidden="1" x14ac:dyDescent="0.25">
      <c r="C838">
        <v>43696</v>
      </c>
      <c r="D838">
        <f>IFERROR(VLOOKUP(C838,Sheet10!$B:$I,8,FALSE),0)</f>
        <v>2184</v>
      </c>
      <c r="E838" t="s">
        <v>1692</v>
      </c>
      <c r="F838" t="s">
        <v>1695</v>
      </c>
      <c r="G838" t="s">
        <v>2470</v>
      </c>
      <c r="H838" t="s">
        <v>2300</v>
      </c>
      <c r="I838" t="s">
        <v>2301</v>
      </c>
      <c r="K838" s="9">
        <v>9125.3700000000008</v>
      </c>
    </row>
    <row r="839" spans="3:11" hidden="1" x14ac:dyDescent="0.25">
      <c r="C839">
        <v>43355</v>
      </c>
      <c r="D839">
        <f>IFERROR(VLOOKUP(C839,Sheet10!$B:$I,8,FALSE),0)</f>
        <v>15730</v>
      </c>
      <c r="E839" t="s">
        <v>1674</v>
      </c>
      <c r="F839" t="s">
        <v>1679</v>
      </c>
      <c r="G839" t="s">
        <v>2471</v>
      </c>
      <c r="H839" t="s">
        <v>2300</v>
      </c>
      <c r="I839" t="s">
        <v>2301</v>
      </c>
      <c r="K839" s="9">
        <v>1462.29</v>
      </c>
    </row>
    <row r="840" spans="3:11" hidden="1" x14ac:dyDescent="0.25">
      <c r="C840">
        <v>43360</v>
      </c>
      <c r="D840">
        <f>IFERROR(VLOOKUP(C840,Sheet10!$B:$I,8,FALSE),0)</f>
        <v>15733</v>
      </c>
      <c r="E840" t="s">
        <v>1674</v>
      </c>
      <c r="F840" t="s">
        <v>1679</v>
      </c>
      <c r="G840" t="s">
        <v>2472</v>
      </c>
      <c r="H840" t="s">
        <v>2300</v>
      </c>
      <c r="I840" t="s">
        <v>2301</v>
      </c>
      <c r="K840">
        <v>249.63</v>
      </c>
    </row>
    <row r="841" spans="3:11" hidden="1" x14ac:dyDescent="0.25">
      <c r="C841">
        <v>43362</v>
      </c>
      <c r="D841">
        <f>IFERROR(VLOOKUP(C841,Sheet10!$B:$I,8,FALSE),0)</f>
        <v>15734</v>
      </c>
      <c r="E841" t="s">
        <v>1674</v>
      </c>
      <c r="F841" t="s">
        <v>1679</v>
      </c>
      <c r="G841" t="s">
        <v>2473</v>
      </c>
      <c r="H841" t="s">
        <v>2300</v>
      </c>
      <c r="I841" t="s">
        <v>2301</v>
      </c>
      <c r="K841">
        <v>51.56</v>
      </c>
    </row>
    <row r="842" spans="3:11" hidden="1" x14ac:dyDescent="0.25">
      <c r="C842">
        <v>43366</v>
      </c>
      <c r="D842">
        <f>IFERROR(VLOOKUP(C842,Sheet10!$B:$I,8,FALSE),0)</f>
        <v>15736</v>
      </c>
      <c r="E842" t="s">
        <v>1674</v>
      </c>
      <c r="F842" t="s">
        <v>1679</v>
      </c>
      <c r="G842" t="s">
        <v>2474</v>
      </c>
      <c r="H842" t="s">
        <v>2300</v>
      </c>
      <c r="I842" t="s">
        <v>2301</v>
      </c>
      <c r="K842">
        <v>43.76</v>
      </c>
    </row>
    <row r="843" spans="3:11" hidden="1" x14ac:dyDescent="0.25">
      <c r="C843">
        <v>43368</v>
      </c>
      <c r="D843">
        <f>IFERROR(VLOOKUP(C843,Sheet10!$B:$I,8,FALSE),0)</f>
        <v>15737</v>
      </c>
      <c r="E843" t="s">
        <v>1674</v>
      </c>
      <c r="F843" t="s">
        <v>1679</v>
      </c>
      <c r="G843" t="s">
        <v>2475</v>
      </c>
      <c r="H843" t="s">
        <v>2300</v>
      </c>
      <c r="I843" t="s">
        <v>2301</v>
      </c>
      <c r="K843">
        <v>642.16999999999996</v>
      </c>
    </row>
    <row r="844" spans="3:11" hidden="1" x14ac:dyDescent="0.25">
      <c r="C844">
        <v>43370</v>
      </c>
      <c r="D844">
        <f>IFERROR(VLOOKUP(C844,Sheet10!$B:$I,8,FALSE),0)</f>
        <v>15738</v>
      </c>
      <c r="E844" t="s">
        <v>1674</v>
      </c>
      <c r="F844" t="s">
        <v>1679</v>
      </c>
      <c r="G844" t="s">
        <v>2476</v>
      </c>
      <c r="H844" t="s">
        <v>2300</v>
      </c>
      <c r="I844" t="s">
        <v>2301</v>
      </c>
      <c r="K844" s="9">
        <v>3424.89</v>
      </c>
    </row>
    <row r="845" spans="3:11" hidden="1" x14ac:dyDescent="0.25">
      <c r="C845">
        <v>43374</v>
      </c>
      <c r="D845">
        <f>IFERROR(VLOOKUP(C845,Sheet10!$B:$I,8,FALSE),0)</f>
        <v>15740</v>
      </c>
      <c r="E845" t="s">
        <v>1674</v>
      </c>
      <c r="F845" t="s">
        <v>1679</v>
      </c>
      <c r="G845" t="s">
        <v>2381</v>
      </c>
      <c r="H845" t="s">
        <v>2300</v>
      </c>
      <c r="I845" t="s">
        <v>2301</v>
      </c>
      <c r="K845">
        <v>183.82</v>
      </c>
    </row>
    <row r="846" spans="3:11" hidden="1" x14ac:dyDescent="0.25">
      <c r="C846">
        <v>43376</v>
      </c>
      <c r="D846">
        <f>IFERROR(VLOOKUP(C846,Sheet10!$B:$I,8,FALSE),0)</f>
        <v>15741</v>
      </c>
      <c r="E846" t="s">
        <v>1674</v>
      </c>
      <c r="F846" t="s">
        <v>1679</v>
      </c>
      <c r="G846" t="s">
        <v>2477</v>
      </c>
      <c r="H846" t="s">
        <v>2300</v>
      </c>
      <c r="I846" t="s">
        <v>2301</v>
      </c>
      <c r="K846" s="9">
        <v>1377.9</v>
      </c>
    </row>
    <row r="847" spans="3:11" hidden="1" x14ac:dyDescent="0.25">
      <c r="C847">
        <v>43380</v>
      </c>
      <c r="D847">
        <f>IFERROR(VLOOKUP(C847,Sheet10!$B:$I,8,FALSE),0)</f>
        <v>15743</v>
      </c>
      <c r="E847" t="s">
        <v>1674</v>
      </c>
      <c r="F847" t="s">
        <v>1679</v>
      </c>
      <c r="G847" t="s">
        <v>2478</v>
      </c>
      <c r="H847" t="s">
        <v>2300</v>
      </c>
      <c r="I847" t="s">
        <v>2301</v>
      </c>
      <c r="K847">
        <v>383.6</v>
      </c>
    </row>
    <row r="848" spans="3:11" hidden="1" x14ac:dyDescent="0.25">
      <c r="C848">
        <v>43383</v>
      </c>
      <c r="D848">
        <f>IFERROR(VLOOKUP(C848,Sheet10!$B:$I,8,FALSE),0)</f>
        <v>15745</v>
      </c>
      <c r="E848" t="s">
        <v>1674</v>
      </c>
      <c r="F848" t="s">
        <v>1679</v>
      </c>
      <c r="G848" t="s">
        <v>2479</v>
      </c>
      <c r="H848" t="s">
        <v>2300</v>
      </c>
      <c r="I848" t="s">
        <v>2301</v>
      </c>
      <c r="K848">
        <v>897.08</v>
      </c>
    </row>
    <row r="849" spans="3:11" hidden="1" x14ac:dyDescent="0.25">
      <c r="C849">
        <v>43385</v>
      </c>
      <c r="D849">
        <f>IFERROR(VLOOKUP(C849,Sheet10!$B:$I,8,FALSE),0)</f>
        <v>15746</v>
      </c>
      <c r="E849" t="s">
        <v>1674</v>
      </c>
      <c r="F849" t="s">
        <v>1679</v>
      </c>
      <c r="G849" t="s">
        <v>2365</v>
      </c>
      <c r="H849" t="s">
        <v>2300</v>
      </c>
      <c r="I849" t="s">
        <v>2301</v>
      </c>
      <c r="K849">
        <v>919.1</v>
      </c>
    </row>
    <row r="850" spans="3:11" hidden="1" x14ac:dyDescent="0.25">
      <c r="C850">
        <v>43395</v>
      </c>
      <c r="D850">
        <f>IFERROR(VLOOKUP(C850,Sheet10!$B:$I,8,FALSE),0)</f>
        <v>15749</v>
      </c>
      <c r="E850" t="s">
        <v>1674</v>
      </c>
      <c r="F850" t="s">
        <v>1679</v>
      </c>
      <c r="G850" t="s">
        <v>2480</v>
      </c>
      <c r="H850" t="s">
        <v>2300</v>
      </c>
      <c r="I850" t="s">
        <v>2301</v>
      </c>
      <c r="K850">
        <v>77.36</v>
      </c>
    </row>
    <row r="851" spans="3:11" hidden="1" x14ac:dyDescent="0.25">
      <c r="C851">
        <v>43397</v>
      </c>
      <c r="D851">
        <f>IFERROR(VLOOKUP(C851,Sheet10!$B:$I,8,FALSE),0)</f>
        <v>15750</v>
      </c>
      <c r="E851" t="s">
        <v>1674</v>
      </c>
      <c r="F851" t="s">
        <v>1679</v>
      </c>
      <c r="G851" t="s">
        <v>2481</v>
      </c>
      <c r="H851" t="s">
        <v>2300</v>
      </c>
      <c r="I851" t="s">
        <v>2301</v>
      </c>
      <c r="K851">
        <v>702.88</v>
      </c>
    </row>
    <row r="852" spans="3:11" hidden="1" x14ac:dyDescent="0.25">
      <c r="C852">
        <v>43399</v>
      </c>
      <c r="D852">
        <f>IFERROR(VLOOKUP(C852,Sheet10!$B:$I,8,FALSE),0)</f>
        <v>15751</v>
      </c>
      <c r="E852" t="s">
        <v>1674</v>
      </c>
      <c r="F852" t="s">
        <v>1679</v>
      </c>
      <c r="G852" t="s">
        <v>2482</v>
      </c>
      <c r="H852" t="s">
        <v>2300</v>
      </c>
      <c r="I852" t="s">
        <v>2301</v>
      </c>
      <c r="K852">
        <v>63.4</v>
      </c>
    </row>
    <row r="853" spans="3:11" hidden="1" x14ac:dyDescent="0.25">
      <c r="C853">
        <v>43401</v>
      </c>
      <c r="D853">
        <f>IFERROR(VLOOKUP(C853,Sheet10!$B:$I,8,FALSE),0)</f>
        <v>15752</v>
      </c>
      <c r="E853" t="s">
        <v>1674</v>
      </c>
      <c r="F853" t="s">
        <v>1679</v>
      </c>
      <c r="G853" t="s">
        <v>2483</v>
      </c>
      <c r="H853" t="s">
        <v>2300</v>
      </c>
      <c r="I853" t="s">
        <v>2301</v>
      </c>
      <c r="K853" s="9">
        <v>1774.92</v>
      </c>
    </row>
    <row r="854" spans="3:11" hidden="1" x14ac:dyDescent="0.25">
      <c r="C854">
        <v>43403</v>
      </c>
      <c r="D854">
        <f>IFERROR(VLOOKUP(C854,Sheet10!$B:$I,8,FALSE),0)</f>
        <v>15753</v>
      </c>
      <c r="E854" t="s">
        <v>1674</v>
      </c>
      <c r="F854" t="s">
        <v>1679</v>
      </c>
      <c r="G854" t="s">
        <v>2484</v>
      </c>
      <c r="H854" t="s">
        <v>2300</v>
      </c>
      <c r="I854" t="s">
        <v>2301</v>
      </c>
      <c r="K854">
        <v>17.12</v>
      </c>
    </row>
    <row r="855" spans="3:11" hidden="1" x14ac:dyDescent="0.25">
      <c r="C855">
        <v>43405</v>
      </c>
      <c r="D855">
        <f>IFERROR(VLOOKUP(C855,Sheet10!$B:$I,8,FALSE),0)</f>
        <v>15754</v>
      </c>
      <c r="E855" t="s">
        <v>1674</v>
      </c>
      <c r="F855" t="s">
        <v>1679</v>
      </c>
      <c r="G855" t="s">
        <v>2485</v>
      </c>
      <c r="H855" t="s">
        <v>2300</v>
      </c>
      <c r="I855" t="s">
        <v>2301</v>
      </c>
      <c r="K855">
        <v>59.91</v>
      </c>
    </row>
    <row r="856" spans="3:11" hidden="1" x14ac:dyDescent="0.25">
      <c r="C856">
        <v>43407</v>
      </c>
      <c r="D856">
        <f>IFERROR(VLOOKUP(C856,Sheet10!$B:$I,8,FALSE),0)</f>
        <v>15755</v>
      </c>
      <c r="E856" t="s">
        <v>1674</v>
      </c>
      <c r="F856" t="s">
        <v>1679</v>
      </c>
      <c r="G856" t="s">
        <v>2334</v>
      </c>
      <c r="H856" t="s">
        <v>2300</v>
      </c>
      <c r="I856" t="s">
        <v>2301</v>
      </c>
      <c r="K856">
        <v>847.69</v>
      </c>
    </row>
    <row r="857" spans="3:11" hidden="1" x14ac:dyDescent="0.25">
      <c r="C857">
        <v>43416</v>
      </c>
      <c r="D857">
        <f>IFERROR(VLOOKUP(C857,Sheet10!$B:$I,8,FALSE),0)</f>
        <v>15758</v>
      </c>
      <c r="E857" t="s">
        <v>1674</v>
      </c>
      <c r="F857" t="s">
        <v>1679</v>
      </c>
      <c r="G857" t="s">
        <v>2486</v>
      </c>
      <c r="H857" t="s">
        <v>2300</v>
      </c>
      <c r="I857" t="s">
        <v>2301</v>
      </c>
      <c r="K857" s="9">
        <v>1084.8</v>
      </c>
    </row>
    <row r="858" spans="3:11" hidden="1" x14ac:dyDescent="0.25">
      <c r="C858">
        <v>43418</v>
      </c>
      <c r="D858">
        <f>IFERROR(VLOOKUP(C858,Sheet10!$B:$I,8,FALSE),0)</f>
        <v>15759</v>
      </c>
      <c r="E858" t="s">
        <v>1674</v>
      </c>
      <c r="F858" t="s">
        <v>1679</v>
      </c>
      <c r="G858" t="s">
        <v>2487</v>
      </c>
      <c r="H858" t="s">
        <v>2300</v>
      </c>
      <c r="I858" t="s">
        <v>2301</v>
      </c>
      <c r="K858">
        <v>11.13</v>
      </c>
    </row>
    <row r="859" spans="3:11" hidden="1" x14ac:dyDescent="0.25">
      <c r="C859">
        <v>43700</v>
      </c>
      <c r="D859">
        <f>IFERROR(VLOOKUP(C859,Sheet10!$B:$I,8,FALSE),0)</f>
        <v>15846</v>
      </c>
      <c r="E859" t="s">
        <v>1674</v>
      </c>
      <c r="F859" t="s">
        <v>1679</v>
      </c>
      <c r="G859" t="s">
        <v>2488</v>
      </c>
      <c r="H859" t="s">
        <v>2300</v>
      </c>
      <c r="I859" t="s">
        <v>2301</v>
      </c>
      <c r="K859">
        <v>75.5</v>
      </c>
    </row>
    <row r="860" spans="3:11" hidden="1" x14ac:dyDescent="0.25">
      <c r="C860">
        <v>43726</v>
      </c>
      <c r="D860">
        <f>IFERROR(VLOOKUP(C860,Sheet10!$B:$I,8,FALSE),0)</f>
        <v>15850</v>
      </c>
      <c r="E860" t="s">
        <v>1674</v>
      </c>
      <c r="F860" t="s">
        <v>1679</v>
      </c>
      <c r="G860" t="s">
        <v>2489</v>
      </c>
      <c r="H860" t="s">
        <v>2300</v>
      </c>
      <c r="I860" t="s">
        <v>2301</v>
      </c>
      <c r="K860">
        <v>667.44</v>
      </c>
    </row>
    <row r="861" spans="3:11" hidden="1" x14ac:dyDescent="0.25">
      <c r="C861">
        <v>43733</v>
      </c>
      <c r="D861">
        <f>IFERROR(VLOOKUP(C861,Sheet10!$B:$I,8,FALSE),0)</f>
        <v>2208</v>
      </c>
      <c r="E861" t="s">
        <v>1692</v>
      </c>
      <c r="F861" t="s">
        <v>1695</v>
      </c>
      <c r="G861" t="s">
        <v>2490</v>
      </c>
      <c r="H861" t="s">
        <v>2300</v>
      </c>
      <c r="I861" t="s">
        <v>2301</v>
      </c>
      <c r="K861" s="9">
        <v>4050</v>
      </c>
    </row>
    <row r="862" spans="3:11" hidden="1" x14ac:dyDescent="0.25">
      <c r="C862">
        <v>42981</v>
      </c>
      <c r="D862">
        <f>IFERROR(VLOOKUP(C862,Sheet10!$B:$I,8,FALSE),0)</f>
        <v>15592</v>
      </c>
      <c r="E862" t="s">
        <v>1674</v>
      </c>
      <c r="F862" t="s">
        <v>1679</v>
      </c>
      <c r="G862" t="s">
        <v>2491</v>
      </c>
      <c r="H862" t="s">
        <v>2300</v>
      </c>
      <c r="I862" t="s">
        <v>2301</v>
      </c>
      <c r="K862" s="9">
        <v>4561.1000000000004</v>
      </c>
    </row>
    <row r="863" spans="3:11" hidden="1" x14ac:dyDescent="0.25">
      <c r="C863">
        <v>42993</v>
      </c>
      <c r="D863">
        <f>IFERROR(VLOOKUP(C863,Sheet10!$B:$I,8,FALSE),0)</f>
        <v>15598</v>
      </c>
      <c r="E863" t="s">
        <v>1674</v>
      </c>
      <c r="F863" t="s">
        <v>1679</v>
      </c>
      <c r="G863" t="s">
        <v>2492</v>
      </c>
      <c r="H863" t="s">
        <v>2300</v>
      </c>
      <c r="I863" t="s">
        <v>2301</v>
      </c>
      <c r="K863">
        <v>331.94</v>
      </c>
    </row>
    <row r="864" spans="3:11" hidden="1" x14ac:dyDescent="0.25">
      <c r="C864">
        <v>43531</v>
      </c>
      <c r="D864">
        <f>IFERROR(VLOOKUP(C864,Sheet10!$B:$I,8,FALSE),0)</f>
        <v>15800</v>
      </c>
      <c r="E864" t="s">
        <v>1674</v>
      </c>
      <c r="F864" t="s">
        <v>1679</v>
      </c>
      <c r="G864" t="s">
        <v>2493</v>
      </c>
      <c r="H864" t="s">
        <v>2300</v>
      </c>
      <c r="I864" t="s">
        <v>2301</v>
      </c>
      <c r="K864">
        <v>89.96</v>
      </c>
    </row>
    <row r="865" spans="3:11" hidden="1" x14ac:dyDescent="0.25">
      <c r="C865">
        <v>43536</v>
      </c>
      <c r="D865">
        <f>IFERROR(VLOOKUP(C865,Sheet10!$B:$I,8,FALSE),0)</f>
        <v>15801</v>
      </c>
      <c r="E865" t="s">
        <v>1674</v>
      </c>
      <c r="F865" t="s">
        <v>1679</v>
      </c>
      <c r="G865" t="s">
        <v>2494</v>
      </c>
      <c r="H865" t="s">
        <v>2300</v>
      </c>
      <c r="I865" t="s">
        <v>2301</v>
      </c>
      <c r="K865">
        <v>314.73</v>
      </c>
    </row>
    <row r="866" spans="3:11" hidden="1" x14ac:dyDescent="0.25">
      <c r="C866">
        <v>43558</v>
      </c>
      <c r="D866">
        <f>IFERROR(VLOOKUP(C866,Sheet10!$B:$I,8,FALSE),0)</f>
        <v>15808</v>
      </c>
      <c r="E866" t="s">
        <v>1674</v>
      </c>
      <c r="F866" t="s">
        <v>1679</v>
      </c>
      <c r="G866" t="s">
        <v>2495</v>
      </c>
      <c r="H866" t="s">
        <v>2300</v>
      </c>
      <c r="I866" t="s">
        <v>2301</v>
      </c>
      <c r="K866" s="9">
        <v>2384.7399999999998</v>
      </c>
    </row>
    <row r="867" spans="3:11" hidden="1" x14ac:dyDescent="0.25">
      <c r="C867">
        <v>43560</v>
      </c>
      <c r="D867">
        <f>IFERROR(VLOOKUP(C867,Sheet10!$B:$I,8,FALSE),0)</f>
        <v>15809</v>
      </c>
      <c r="E867" t="s">
        <v>1674</v>
      </c>
      <c r="F867" t="s">
        <v>1679</v>
      </c>
      <c r="G867" t="s">
        <v>2496</v>
      </c>
      <c r="H867" t="s">
        <v>2300</v>
      </c>
      <c r="I867" t="s">
        <v>2301</v>
      </c>
      <c r="K867">
        <v>42.1</v>
      </c>
    </row>
    <row r="868" spans="3:11" hidden="1" x14ac:dyDescent="0.25">
      <c r="C868">
        <v>43562</v>
      </c>
      <c r="D868">
        <f>IFERROR(VLOOKUP(C868,Sheet10!$B:$I,8,FALSE),0)</f>
        <v>15810</v>
      </c>
      <c r="E868" t="s">
        <v>1674</v>
      </c>
      <c r="F868" t="s">
        <v>1679</v>
      </c>
      <c r="G868" t="s">
        <v>2497</v>
      </c>
      <c r="H868" t="s">
        <v>2300</v>
      </c>
      <c r="I868" t="s">
        <v>2301</v>
      </c>
      <c r="K868" s="9">
        <v>1359.66</v>
      </c>
    </row>
    <row r="869" spans="3:11" hidden="1" x14ac:dyDescent="0.25">
      <c r="C869">
        <v>43564</v>
      </c>
      <c r="D869">
        <f>IFERROR(VLOOKUP(C869,Sheet10!$B:$I,8,FALSE),0)</f>
        <v>15811</v>
      </c>
      <c r="E869" t="s">
        <v>1674</v>
      </c>
      <c r="F869" t="s">
        <v>1679</v>
      </c>
      <c r="G869" t="s">
        <v>2498</v>
      </c>
      <c r="H869" t="s">
        <v>2300</v>
      </c>
      <c r="I869" t="s">
        <v>2301</v>
      </c>
      <c r="K869">
        <v>20.49</v>
      </c>
    </row>
    <row r="870" spans="3:11" hidden="1" x14ac:dyDescent="0.25">
      <c r="C870">
        <v>43568</v>
      </c>
      <c r="D870">
        <f>IFERROR(VLOOKUP(C870,Sheet10!$B:$I,8,FALSE),0)</f>
        <v>15813</v>
      </c>
      <c r="E870" t="s">
        <v>1674</v>
      </c>
      <c r="F870" t="s">
        <v>2499</v>
      </c>
      <c r="G870" t="s">
        <v>2500</v>
      </c>
      <c r="H870" t="s">
        <v>2300</v>
      </c>
      <c r="I870" t="s">
        <v>2301</v>
      </c>
      <c r="K870" s="9">
        <v>4846.3</v>
      </c>
    </row>
    <row r="871" spans="3:11" hidden="1" x14ac:dyDescent="0.25">
      <c r="C871">
        <v>43572</v>
      </c>
      <c r="D871">
        <f>IFERROR(VLOOKUP(C871,Sheet10!$B:$I,8,FALSE),0)</f>
        <v>335</v>
      </c>
      <c r="E871" t="s">
        <v>1763</v>
      </c>
      <c r="F871" t="s">
        <v>1764</v>
      </c>
      <c r="G871" t="s">
        <v>2501</v>
      </c>
      <c r="H871" t="s">
        <v>2300</v>
      </c>
      <c r="I871" t="s">
        <v>2301</v>
      </c>
      <c r="K871" s="9">
        <v>-3290.5</v>
      </c>
    </row>
    <row r="872" spans="3:11" hidden="1" x14ac:dyDescent="0.25">
      <c r="C872">
        <v>43573</v>
      </c>
      <c r="D872">
        <f>IFERROR(VLOOKUP(C872,Sheet10!$B:$I,8,FALSE),0)</f>
        <v>15814</v>
      </c>
      <c r="E872" t="s">
        <v>1674</v>
      </c>
      <c r="F872" t="s">
        <v>1679</v>
      </c>
      <c r="G872" t="s">
        <v>2502</v>
      </c>
      <c r="H872" t="s">
        <v>2300</v>
      </c>
      <c r="I872" t="s">
        <v>2301</v>
      </c>
      <c r="K872" s="9">
        <v>1947.41</v>
      </c>
    </row>
    <row r="873" spans="3:11" hidden="1" x14ac:dyDescent="0.25">
      <c r="C873">
        <v>43574</v>
      </c>
      <c r="D873">
        <f>IFERROR(VLOOKUP(C873,Sheet10!$B:$I,8,FALSE),0)</f>
        <v>15815</v>
      </c>
      <c r="E873" t="s">
        <v>1674</v>
      </c>
      <c r="F873" t="s">
        <v>1679</v>
      </c>
      <c r="G873" t="s">
        <v>2503</v>
      </c>
      <c r="H873" t="s">
        <v>2300</v>
      </c>
      <c r="I873" t="s">
        <v>2301</v>
      </c>
      <c r="K873" s="9">
        <v>1570.21</v>
      </c>
    </row>
    <row r="874" spans="3:11" hidden="1" x14ac:dyDescent="0.25">
      <c r="C874">
        <v>43575</v>
      </c>
      <c r="D874">
        <f>IFERROR(VLOOKUP(C874,Sheet10!$B:$I,8,FALSE),0)</f>
        <v>15816</v>
      </c>
      <c r="E874" t="s">
        <v>1674</v>
      </c>
      <c r="F874" t="s">
        <v>1679</v>
      </c>
      <c r="G874" t="s">
        <v>2504</v>
      </c>
      <c r="H874" t="s">
        <v>2300</v>
      </c>
      <c r="I874" t="s">
        <v>2301</v>
      </c>
      <c r="K874">
        <v>94.65</v>
      </c>
    </row>
    <row r="875" spans="3:11" hidden="1" x14ac:dyDescent="0.25">
      <c r="C875">
        <v>43580</v>
      </c>
      <c r="D875">
        <f>IFERROR(VLOOKUP(C875,Sheet10!$B:$I,8,FALSE),0)</f>
        <v>15818</v>
      </c>
      <c r="E875" t="s">
        <v>1674</v>
      </c>
      <c r="F875" t="s">
        <v>1679</v>
      </c>
      <c r="G875" t="s">
        <v>2505</v>
      </c>
      <c r="H875" t="s">
        <v>2300</v>
      </c>
      <c r="I875" t="s">
        <v>2301</v>
      </c>
      <c r="K875">
        <v>627.66</v>
      </c>
    </row>
    <row r="876" spans="3:11" hidden="1" x14ac:dyDescent="0.25">
      <c r="C876">
        <v>43582</v>
      </c>
      <c r="D876">
        <f>IFERROR(VLOOKUP(C876,Sheet10!$B:$I,8,FALSE),0)</f>
        <v>15819</v>
      </c>
      <c r="E876" t="s">
        <v>1674</v>
      </c>
      <c r="F876" t="s">
        <v>1679</v>
      </c>
      <c r="G876" t="s">
        <v>2506</v>
      </c>
      <c r="H876" t="s">
        <v>2300</v>
      </c>
      <c r="I876" t="s">
        <v>2301</v>
      </c>
      <c r="K876">
        <v>339.07</v>
      </c>
    </row>
    <row r="877" spans="3:11" hidden="1" x14ac:dyDescent="0.25">
      <c r="C877">
        <v>43584</v>
      </c>
      <c r="D877">
        <f>IFERROR(VLOOKUP(C877,Sheet10!$B:$I,8,FALSE),0)</f>
        <v>15820</v>
      </c>
      <c r="E877" t="s">
        <v>1674</v>
      </c>
      <c r="F877" t="s">
        <v>1679</v>
      </c>
      <c r="G877" t="s">
        <v>2507</v>
      </c>
      <c r="H877" t="s">
        <v>2300</v>
      </c>
      <c r="I877" t="s">
        <v>2301</v>
      </c>
      <c r="K877" s="9">
        <v>1556.76</v>
      </c>
    </row>
    <row r="878" spans="3:11" hidden="1" x14ac:dyDescent="0.25">
      <c r="C878">
        <v>43587</v>
      </c>
      <c r="D878">
        <f>IFERROR(VLOOKUP(C878,Sheet10!$B:$I,8,FALSE),0)</f>
        <v>15821</v>
      </c>
      <c r="E878" t="s">
        <v>1674</v>
      </c>
      <c r="F878" t="s">
        <v>1679</v>
      </c>
      <c r="G878" t="s">
        <v>2508</v>
      </c>
      <c r="H878" t="s">
        <v>2300</v>
      </c>
      <c r="I878" t="s">
        <v>2301</v>
      </c>
      <c r="K878">
        <v>704.04</v>
      </c>
    </row>
    <row r="879" spans="3:11" hidden="1" x14ac:dyDescent="0.25">
      <c r="C879">
        <v>43247</v>
      </c>
      <c r="D879">
        <f>IFERROR(VLOOKUP(C879,Sheet10!$B:$I,8,FALSE),0)</f>
        <v>15683</v>
      </c>
      <c r="E879" t="s">
        <v>1674</v>
      </c>
      <c r="F879" t="s">
        <v>1679</v>
      </c>
      <c r="G879" t="s">
        <v>2509</v>
      </c>
      <c r="H879" t="s">
        <v>2300</v>
      </c>
      <c r="I879" t="s">
        <v>2301</v>
      </c>
      <c r="K879">
        <v>390.27</v>
      </c>
    </row>
    <row r="880" spans="3:11" hidden="1" x14ac:dyDescent="0.25">
      <c r="C880">
        <v>43249</v>
      </c>
      <c r="D880">
        <f>IFERROR(VLOOKUP(C880,Sheet10!$B:$I,8,FALSE),0)</f>
        <v>15684</v>
      </c>
      <c r="E880" t="s">
        <v>1674</v>
      </c>
      <c r="F880" t="s">
        <v>1679</v>
      </c>
      <c r="G880" t="s">
        <v>2510</v>
      </c>
      <c r="H880" t="s">
        <v>2300</v>
      </c>
      <c r="I880" t="s">
        <v>2301</v>
      </c>
      <c r="K880">
        <v>204.56</v>
      </c>
    </row>
    <row r="881" spans="3:11" hidden="1" x14ac:dyDescent="0.25">
      <c r="C881">
        <v>43251</v>
      </c>
      <c r="D881">
        <f>IFERROR(VLOOKUP(C881,Sheet10!$B:$I,8,FALSE),0)</f>
        <v>15685</v>
      </c>
      <c r="E881" t="s">
        <v>1674</v>
      </c>
      <c r="F881" t="s">
        <v>1679</v>
      </c>
      <c r="G881" t="s">
        <v>2511</v>
      </c>
      <c r="H881" t="s">
        <v>2300</v>
      </c>
      <c r="I881" t="s">
        <v>2301</v>
      </c>
      <c r="K881">
        <v>136.96</v>
      </c>
    </row>
    <row r="882" spans="3:11" hidden="1" x14ac:dyDescent="0.25">
      <c r="C882">
        <v>43793</v>
      </c>
      <c r="D882">
        <f>IFERROR(VLOOKUP(C882,Sheet10!$B:$I,8,FALSE),0)</f>
        <v>15867</v>
      </c>
      <c r="E882" t="s">
        <v>1674</v>
      </c>
      <c r="F882" t="s">
        <v>1679</v>
      </c>
      <c r="G882" t="s">
        <v>2512</v>
      </c>
      <c r="H882" t="s">
        <v>2300</v>
      </c>
      <c r="I882" t="s">
        <v>2301</v>
      </c>
      <c r="K882">
        <v>626.42999999999995</v>
      </c>
    </row>
    <row r="883" spans="3:11" hidden="1" x14ac:dyDescent="0.25">
      <c r="C883">
        <v>43795</v>
      </c>
      <c r="D883">
        <f>IFERROR(VLOOKUP(C883,Sheet10!$B:$I,8,FALSE),0)</f>
        <v>15868</v>
      </c>
      <c r="E883" t="s">
        <v>1674</v>
      </c>
      <c r="F883" t="s">
        <v>1679</v>
      </c>
      <c r="G883" t="s">
        <v>2513</v>
      </c>
      <c r="H883" t="s">
        <v>2300</v>
      </c>
      <c r="I883" t="s">
        <v>2301</v>
      </c>
      <c r="K883">
        <v>27.14</v>
      </c>
    </row>
    <row r="884" spans="3:11" hidden="1" x14ac:dyDescent="0.25">
      <c r="C884">
        <v>43797</v>
      </c>
      <c r="D884">
        <f>IFERROR(VLOOKUP(C884,Sheet10!$B:$I,8,FALSE),0)</f>
        <v>15869</v>
      </c>
      <c r="E884" t="s">
        <v>1674</v>
      </c>
      <c r="F884" t="s">
        <v>1679</v>
      </c>
      <c r="G884" t="s">
        <v>2514</v>
      </c>
      <c r="H884" t="s">
        <v>2300</v>
      </c>
      <c r="I884" t="s">
        <v>2301</v>
      </c>
      <c r="K884">
        <v>96.27</v>
      </c>
    </row>
    <row r="885" spans="3:11" hidden="1" x14ac:dyDescent="0.25">
      <c r="C885">
        <v>43805</v>
      </c>
      <c r="D885">
        <f>IFERROR(VLOOKUP(C885,Sheet10!$B:$I,8,FALSE),0)</f>
        <v>15870</v>
      </c>
      <c r="E885" t="s">
        <v>1674</v>
      </c>
      <c r="F885" t="s">
        <v>1679</v>
      </c>
      <c r="G885" t="s">
        <v>2515</v>
      </c>
      <c r="H885" t="s">
        <v>2300</v>
      </c>
      <c r="I885" t="s">
        <v>2301</v>
      </c>
      <c r="K885">
        <v>50.34</v>
      </c>
    </row>
    <row r="886" spans="3:11" hidden="1" x14ac:dyDescent="0.25">
      <c r="C886">
        <v>43811</v>
      </c>
      <c r="D886">
        <f>IFERROR(VLOOKUP(C886,Sheet10!$B:$I,8,FALSE),0)</f>
        <v>2241</v>
      </c>
      <c r="E886" t="s">
        <v>1692</v>
      </c>
      <c r="F886" t="s">
        <v>1904</v>
      </c>
      <c r="G886" t="s">
        <v>2516</v>
      </c>
      <c r="H886" t="s">
        <v>2300</v>
      </c>
      <c r="I886" t="s">
        <v>2301</v>
      </c>
      <c r="K886" s="9">
        <v>9393.32</v>
      </c>
    </row>
    <row r="887" spans="3:11" hidden="1" x14ac:dyDescent="0.25">
      <c r="C887">
        <v>43822</v>
      </c>
      <c r="D887">
        <f>IFERROR(VLOOKUP(C887,Sheet10!$B:$I,8,FALSE),0)</f>
        <v>2245</v>
      </c>
      <c r="E887" t="s">
        <v>1692</v>
      </c>
      <c r="F887" t="s">
        <v>1695</v>
      </c>
      <c r="G887" t="s">
        <v>2517</v>
      </c>
      <c r="H887" t="s">
        <v>2300</v>
      </c>
      <c r="I887" t="s">
        <v>2301</v>
      </c>
      <c r="K887" s="9">
        <v>11273.44</v>
      </c>
    </row>
    <row r="888" spans="3:11" hidden="1" x14ac:dyDescent="0.25">
      <c r="C888">
        <v>43824</v>
      </c>
      <c r="D888">
        <f>IFERROR(VLOOKUP(C888,Sheet10!$B:$I,8,FALSE),0)</f>
        <v>15874</v>
      </c>
      <c r="E888" t="s">
        <v>1674</v>
      </c>
      <c r="F888" t="s">
        <v>1679</v>
      </c>
      <c r="G888" t="s">
        <v>2518</v>
      </c>
      <c r="H888" t="s">
        <v>2300</v>
      </c>
      <c r="I888" t="s">
        <v>2301</v>
      </c>
      <c r="K888">
        <v>286.91000000000003</v>
      </c>
    </row>
    <row r="889" spans="3:11" hidden="1" x14ac:dyDescent="0.25">
      <c r="C889">
        <v>43452</v>
      </c>
      <c r="D889">
        <f>IFERROR(VLOOKUP(C889,Sheet10!$B:$I,8,FALSE),0)</f>
        <v>15772</v>
      </c>
      <c r="E889" t="s">
        <v>1674</v>
      </c>
      <c r="F889" t="s">
        <v>1679</v>
      </c>
      <c r="G889" t="s">
        <v>2519</v>
      </c>
      <c r="H889" t="s">
        <v>2300</v>
      </c>
      <c r="I889" t="s">
        <v>2301</v>
      </c>
      <c r="K889">
        <v>69.3</v>
      </c>
    </row>
    <row r="890" spans="3:11" hidden="1" x14ac:dyDescent="0.25">
      <c r="C890">
        <v>43460</v>
      </c>
      <c r="D890">
        <f>IFERROR(VLOOKUP(C890,Sheet10!$B:$I,8,FALSE),0)</f>
        <v>15775</v>
      </c>
      <c r="E890" t="s">
        <v>1674</v>
      </c>
      <c r="F890" t="s">
        <v>1679</v>
      </c>
      <c r="G890" t="s">
        <v>2520</v>
      </c>
      <c r="H890" t="s">
        <v>2300</v>
      </c>
      <c r="I890" t="s">
        <v>2301</v>
      </c>
      <c r="K890" s="9">
        <v>1996.93</v>
      </c>
    </row>
    <row r="891" spans="3:11" hidden="1" x14ac:dyDescent="0.25">
      <c r="C891">
        <v>43464</v>
      </c>
      <c r="D891">
        <f>IFERROR(VLOOKUP(C891,Sheet10!$B:$I,8,FALSE),0)</f>
        <v>15777</v>
      </c>
      <c r="E891" t="s">
        <v>1674</v>
      </c>
      <c r="F891" t="s">
        <v>1679</v>
      </c>
      <c r="G891" t="s">
        <v>1799</v>
      </c>
      <c r="H891" t="s">
        <v>2300</v>
      </c>
      <c r="I891" t="s">
        <v>2301</v>
      </c>
      <c r="K891">
        <v>44.08</v>
      </c>
    </row>
    <row r="892" spans="3:11" hidden="1" x14ac:dyDescent="0.25">
      <c r="C892">
        <v>43471</v>
      </c>
      <c r="D892">
        <f>IFERROR(VLOOKUP(C892,Sheet10!$B:$I,8,FALSE),0)</f>
        <v>15781</v>
      </c>
      <c r="E892" t="s">
        <v>1674</v>
      </c>
      <c r="F892" t="s">
        <v>1679</v>
      </c>
      <c r="G892" t="s">
        <v>2521</v>
      </c>
      <c r="H892" t="s">
        <v>2300</v>
      </c>
      <c r="I892" t="s">
        <v>2301</v>
      </c>
      <c r="K892" s="9">
        <v>1200.95</v>
      </c>
    </row>
    <row r="893" spans="3:11" hidden="1" x14ac:dyDescent="0.25">
      <c r="C893">
        <v>43477</v>
      </c>
      <c r="D893">
        <f>IFERROR(VLOOKUP(C893,Sheet10!$B:$I,8,FALSE),0)</f>
        <v>15783</v>
      </c>
      <c r="E893" t="s">
        <v>1674</v>
      </c>
      <c r="F893" t="s">
        <v>1679</v>
      </c>
      <c r="G893" t="s">
        <v>2522</v>
      </c>
      <c r="H893" t="s">
        <v>2300</v>
      </c>
      <c r="I893" t="s">
        <v>2301</v>
      </c>
      <c r="K893">
        <v>56.85</v>
      </c>
    </row>
    <row r="894" spans="3:11" hidden="1" x14ac:dyDescent="0.25">
      <c r="C894">
        <v>43484</v>
      </c>
      <c r="D894">
        <f>IFERROR(VLOOKUP(C894,Sheet10!$B:$I,8,FALSE),0)</f>
        <v>15784</v>
      </c>
      <c r="E894" t="s">
        <v>1674</v>
      </c>
      <c r="F894" t="s">
        <v>1679</v>
      </c>
      <c r="G894" t="s">
        <v>2523</v>
      </c>
      <c r="H894" t="s">
        <v>2300</v>
      </c>
      <c r="I894" t="s">
        <v>2301</v>
      </c>
      <c r="K894">
        <v>40.770000000000003</v>
      </c>
    </row>
    <row r="895" spans="3:11" hidden="1" x14ac:dyDescent="0.25">
      <c r="C895">
        <v>43487</v>
      </c>
      <c r="D895">
        <f>IFERROR(VLOOKUP(C895,Sheet10!$B:$I,8,FALSE),0)</f>
        <v>15785</v>
      </c>
      <c r="E895" t="s">
        <v>1674</v>
      </c>
      <c r="F895" t="s">
        <v>1679</v>
      </c>
      <c r="G895" t="s">
        <v>2431</v>
      </c>
      <c r="H895" t="s">
        <v>2300</v>
      </c>
      <c r="I895" t="s">
        <v>2301</v>
      </c>
      <c r="K895">
        <v>8.99</v>
      </c>
    </row>
    <row r="896" spans="3:11" hidden="1" x14ac:dyDescent="0.25">
      <c r="C896">
        <v>43491</v>
      </c>
      <c r="D896">
        <f>IFERROR(VLOOKUP(C896,Sheet10!$B:$I,8,FALSE),0)</f>
        <v>15786</v>
      </c>
      <c r="E896" t="s">
        <v>1674</v>
      </c>
      <c r="F896" t="s">
        <v>1679</v>
      </c>
      <c r="G896" t="s">
        <v>2524</v>
      </c>
      <c r="H896" t="s">
        <v>2300</v>
      </c>
      <c r="I896" t="s">
        <v>2301</v>
      </c>
      <c r="K896">
        <v>790.79</v>
      </c>
    </row>
    <row r="897" spans="3:11" hidden="1" x14ac:dyDescent="0.25">
      <c r="C897">
        <v>43494</v>
      </c>
      <c r="D897">
        <f>IFERROR(VLOOKUP(C897,Sheet10!$B:$I,8,FALSE),0)</f>
        <v>15787</v>
      </c>
      <c r="E897" t="s">
        <v>1674</v>
      </c>
      <c r="F897" t="s">
        <v>1679</v>
      </c>
      <c r="G897" t="s">
        <v>2525</v>
      </c>
      <c r="H897" t="s">
        <v>2300</v>
      </c>
      <c r="I897" t="s">
        <v>2301</v>
      </c>
      <c r="K897" s="9">
        <v>2212.9499999999998</v>
      </c>
    </row>
    <row r="898" spans="3:11" hidden="1" x14ac:dyDescent="0.25">
      <c r="C898">
        <v>43503</v>
      </c>
      <c r="D898">
        <f>IFERROR(VLOOKUP(C898,Sheet10!$B:$I,8,FALSE),0)</f>
        <v>15790</v>
      </c>
      <c r="E898" t="s">
        <v>1674</v>
      </c>
      <c r="F898" t="s">
        <v>1679</v>
      </c>
      <c r="G898" t="s">
        <v>2526</v>
      </c>
      <c r="H898" t="s">
        <v>2300</v>
      </c>
      <c r="I898" t="s">
        <v>2301</v>
      </c>
      <c r="K898">
        <v>10.36</v>
      </c>
    </row>
    <row r="899" spans="3:11" hidden="1" x14ac:dyDescent="0.25">
      <c r="C899">
        <v>43508</v>
      </c>
      <c r="D899">
        <f>IFERROR(VLOOKUP(C899,Sheet10!$B:$I,8,FALSE),0)</f>
        <v>15792</v>
      </c>
      <c r="E899" t="s">
        <v>1674</v>
      </c>
      <c r="F899" t="s">
        <v>1679</v>
      </c>
      <c r="G899" t="s">
        <v>2527</v>
      </c>
      <c r="H899" t="s">
        <v>2300</v>
      </c>
      <c r="I899" t="s">
        <v>2301</v>
      </c>
      <c r="K899">
        <v>329.02</v>
      </c>
    </row>
    <row r="900" spans="3:11" hidden="1" x14ac:dyDescent="0.25">
      <c r="C900">
        <v>43971</v>
      </c>
      <c r="D900">
        <f>IFERROR(VLOOKUP(C900,Sheet10!$B:$I,8,FALSE),0)</f>
        <v>15931</v>
      </c>
      <c r="E900" t="s">
        <v>1674</v>
      </c>
      <c r="F900" t="s">
        <v>1679</v>
      </c>
      <c r="G900" t="s">
        <v>2528</v>
      </c>
      <c r="H900" t="s">
        <v>2300</v>
      </c>
      <c r="I900" t="s">
        <v>2301</v>
      </c>
      <c r="K900">
        <v>367.11</v>
      </c>
    </row>
    <row r="901" spans="3:11" hidden="1" x14ac:dyDescent="0.25">
      <c r="C901">
        <v>43973</v>
      </c>
      <c r="D901">
        <f>IFERROR(VLOOKUP(C901,Sheet10!$B:$I,8,FALSE),0)</f>
        <v>15932</v>
      </c>
      <c r="E901" t="s">
        <v>1674</v>
      </c>
      <c r="F901" t="s">
        <v>1679</v>
      </c>
      <c r="G901" t="s">
        <v>2529</v>
      </c>
      <c r="H901" t="s">
        <v>2300</v>
      </c>
      <c r="I901" t="s">
        <v>2301</v>
      </c>
      <c r="K901">
        <v>107.37</v>
      </c>
    </row>
    <row r="902" spans="3:11" hidden="1" x14ac:dyDescent="0.25">
      <c r="C902">
        <v>43979</v>
      </c>
      <c r="D902">
        <f>IFERROR(VLOOKUP(C902,Sheet10!$B:$I,8,FALSE),0)</f>
        <v>15934</v>
      </c>
      <c r="E902" t="s">
        <v>1674</v>
      </c>
      <c r="F902" t="s">
        <v>1679</v>
      </c>
      <c r="G902" t="s">
        <v>2530</v>
      </c>
      <c r="H902" t="s">
        <v>2300</v>
      </c>
      <c r="I902" t="s">
        <v>2301</v>
      </c>
      <c r="K902" s="9">
        <v>2938.86</v>
      </c>
    </row>
    <row r="903" spans="3:11" hidden="1" x14ac:dyDescent="0.25">
      <c r="C903">
        <v>43981</v>
      </c>
      <c r="D903">
        <f>IFERROR(VLOOKUP(C903,Sheet10!$B:$I,8,FALSE),0)</f>
        <v>15935</v>
      </c>
      <c r="E903" t="s">
        <v>1674</v>
      </c>
      <c r="F903" t="s">
        <v>1679</v>
      </c>
      <c r="G903" t="s">
        <v>2531</v>
      </c>
      <c r="H903" t="s">
        <v>2300</v>
      </c>
      <c r="I903" t="s">
        <v>2301</v>
      </c>
      <c r="K903">
        <v>99.42</v>
      </c>
    </row>
    <row r="904" spans="3:11" hidden="1" x14ac:dyDescent="0.25">
      <c r="C904">
        <v>43989</v>
      </c>
      <c r="D904">
        <f>IFERROR(VLOOKUP(C904,Sheet10!$B:$I,8,FALSE),0)</f>
        <v>15939</v>
      </c>
      <c r="E904" t="s">
        <v>1674</v>
      </c>
      <c r="F904" t="s">
        <v>1679</v>
      </c>
      <c r="G904" t="s">
        <v>2532</v>
      </c>
      <c r="H904" t="s">
        <v>2300</v>
      </c>
      <c r="I904" t="s">
        <v>2301</v>
      </c>
      <c r="K904">
        <v>54.77</v>
      </c>
    </row>
    <row r="905" spans="3:11" hidden="1" x14ac:dyDescent="0.25">
      <c r="C905">
        <v>43991</v>
      </c>
      <c r="D905">
        <f>IFERROR(VLOOKUP(C905,Sheet10!$B:$I,8,FALSE),0)</f>
        <v>15940</v>
      </c>
      <c r="E905" t="s">
        <v>1674</v>
      </c>
      <c r="F905" t="s">
        <v>1679</v>
      </c>
      <c r="G905" t="s">
        <v>2533</v>
      </c>
      <c r="H905" t="s">
        <v>2300</v>
      </c>
      <c r="I905" t="s">
        <v>2301</v>
      </c>
      <c r="K905">
        <v>181.38</v>
      </c>
    </row>
    <row r="906" spans="3:11" hidden="1" x14ac:dyDescent="0.25">
      <c r="C906">
        <v>43168</v>
      </c>
      <c r="D906">
        <f>IFERROR(VLOOKUP(C906,Sheet10!$B:$I,8,FALSE),0)</f>
        <v>15665</v>
      </c>
      <c r="E906" t="s">
        <v>1674</v>
      </c>
      <c r="F906" t="s">
        <v>1679</v>
      </c>
      <c r="G906" t="s">
        <v>2534</v>
      </c>
      <c r="H906" t="s">
        <v>2300</v>
      </c>
      <c r="I906" t="s">
        <v>2301</v>
      </c>
      <c r="K906" s="9">
        <v>4618.5</v>
      </c>
    </row>
    <row r="907" spans="3:11" hidden="1" x14ac:dyDescent="0.25">
      <c r="C907">
        <v>43170</v>
      </c>
      <c r="D907">
        <f>IFERROR(VLOOKUP(C907,Sheet10!$B:$I,8,FALSE),0)</f>
        <v>15666</v>
      </c>
      <c r="E907" t="s">
        <v>1674</v>
      </c>
      <c r="F907" t="s">
        <v>1679</v>
      </c>
      <c r="G907" t="s">
        <v>2535</v>
      </c>
      <c r="H907" t="s">
        <v>2300</v>
      </c>
      <c r="I907" t="s">
        <v>2301</v>
      </c>
      <c r="K907">
        <v>18.440000000000001</v>
      </c>
    </row>
    <row r="908" spans="3:11" hidden="1" x14ac:dyDescent="0.25">
      <c r="C908">
        <v>43612</v>
      </c>
      <c r="D908">
        <f>IFERROR(VLOOKUP(C908,Sheet10!$B:$I,8,FALSE),0)</f>
        <v>15827</v>
      </c>
      <c r="E908" t="s">
        <v>1674</v>
      </c>
      <c r="F908" t="s">
        <v>1679</v>
      </c>
      <c r="G908" t="s">
        <v>2473</v>
      </c>
      <c r="H908" t="s">
        <v>2300</v>
      </c>
      <c r="I908" t="s">
        <v>2301</v>
      </c>
      <c r="K908">
        <v>51.56</v>
      </c>
    </row>
    <row r="909" spans="3:11" hidden="1" x14ac:dyDescent="0.25">
      <c r="C909">
        <v>43619</v>
      </c>
      <c r="D909">
        <f>IFERROR(VLOOKUP(C909,Sheet10!$B:$I,8,FALSE),0)</f>
        <v>15830</v>
      </c>
      <c r="E909" t="s">
        <v>1674</v>
      </c>
      <c r="F909" t="s">
        <v>1679</v>
      </c>
      <c r="G909" t="s">
        <v>2488</v>
      </c>
      <c r="H909" t="s">
        <v>2300</v>
      </c>
      <c r="I909" t="s">
        <v>2301</v>
      </c>
      <c r="K909">
        <v>75.5</v>
      </c>
    </row>
    <row r="910" spans="3:11" hidden="1" x14ac:dyDescent="0.25">
      <c r="C910">
        <v>43623</v>
      </c>
      <c r="D910">
        <f>IFERROR(VLOOKUP(C910,Sheet10!$B:$I,8,FALSE),0)</f>
        <v>15831</v>
      </c>
      <c r="E910" t="s">
        <v>1674</v>
      </c>
      <c r="F910" t="s">
        <v>1679</v>
      </c>
      <c r="G910" t="s">
        <v>2536</v>
      </c>
      <c r="H910" t="s">
        <v>2300</v>
      </c>
      <c r="I910" t="s">
        <v>2301</v>
      </c>
      <c r="K910">
        <v>508.61</v>
      </c>
    </row>
    <row r="911" spans="3:11" hidden="1" x14ac:dyDescent="0.25">
      <c r="C911">
        <v>43630</v>
      </c>
      <c r="D911">
        <f>IFERROR(VLOOKUP(C911,Sheet10!$B:$I,8,FALSE),0)</f>
        <v>15832</v>
      </c>
      <c r="E911" t="s">
        <v>1674</v>
      </c>
      <c r="F911" t="s">
        <v>1679</v>
      </c>
      <c r="G911" t="s">
        <v>2537</v>
      </c>
      <c r="H911" t="s">
        <v>2300</v>
      </c>
      <c r="I911" t="s">
        <v>2301</v>
      </c>
      <c r="K911">
        <v>536.57000000000005</v>
      </c>
    </row>
    <row r="912" spans="3:11" hidden="1" x14ac:dyDescent="0.25">
      <c r="C912">
        <v>43636</v>
      </c>
      <c r="D912">
        <f>IFERROR(VLOOKUP(C912,Sheet10!$B:$I,8,FALSE),0)</f>
        <v>15833</v>
      </c>
      <c r="E912" t="s">
        <v>1674</v>
      </c>
      <c r="F912" t="s">
        <v>1679</v>
      </c>
      <c r="G912" t="s">
        <v>2538</v>
      </c>
      <c r="H912" t="s">
        <v>2300</v>
      </c>
      <c r="I912" t="s">
        <v>2301</v>
      </c>
      <c r="K912">
        <v>12.42</v>
      </c>
    </row>
    <row r="913" spans="3:11" hidden="1" x14ac:dyDescent="0.25">
      <c r="C913">
        <v>43656</v>
      </c>
      <c r="D913">
        <f>IFERROR(VLOOKUP(C913,Sheet10!$B:$I,8,FALSE),0)</f>
        <v>15838</v>
      </c>
      <c r="E913" t="s">
        <v>1674</v>
      </c>
      <c r="F913" t="s">
        <v>1679</v>
      </c>
      <c r="G913" t="s">
        <v>2539</v>
      </c>
      <c r="H913" t="s">
        <v>2300</v>
      </c>
      <c r="I913" t="s">
        <v>2301</v>
      </c>
      <c r="K913">
        <v>32.700000000000003</v>
      </c>
    </row>
    <row r="914" spans="3:11" hidden="1" x14ac:dyDescent="0.25">
      <c r="C914">
        <v>43672</v>
      </c>
      <c r="D914">
        <f>IFERROR(VLOOKUP(C914,Sheet10!$B:$I,8,FALSE),0)</f>
        <v>15840</v>
      </c>
      <c r="E914" t="s">
        <v>1674</v>
      </c>
      <c r="F914" t="s">
        <v>1679</v>
      </c>
      <c r="G914" t="s">
        <v>2540</v>
      </c>
      <c r="H914" t="s">
        <v>2300</v>
      </c>
      <c r="I914" t="s">
        <v>2301</v>
      </c>
      <c r="K914">
        <v>70.8</v>
      </c>
    </row>
    <row r="915" spans="3:11" hidden="1" x14ac:dyDescent="0.25">
      <c r="C915">
        <v>43687</v>
      </c>
      <c r="D915">
        <f>IFERROR(VLOOKUP(C915,Sheet10!$B:$I,8,FALSE),0)</f>
        <v>15842</v>
      </c>
      <c r="E915" t="s">
        <v>1674</v>
      </c>
      <c r="F915" t="s">
        <v>1679</v>
      </c>
      <c r="G915" t="s">
        <v>2541</v>
      </c>
      <c r="H915" t="s">
        <v>2300</v>
      </c>
      <c r="I915" t="s">
        <v>2301</v>
      </c>
      <c r="K915">
        <v>191.56</v>
      </c>
    </row>
    <row r="916" spans="3:11" hidden="1" x14ac:dyDescent="0.25">
      <c r="C916">
        <v>43689</v>
      </c>
      <c r="D916">
        <f>IFERROR(VLOOKUP(C916,Sheet10!$B:$I,8,FALSE),0)</f>
        <v>15843</v>
      </c>
      <c r="E916" t="s">
        <v>1674</v>
      </c>
      <c r="F916" t="s">
        <v>1679</v>
      </c>
      <c r="G916" t="s">
        <v>2542</v>
      </c>
      <c r="H916" t="s">
        <v>2300</v>
      </c>
      <c r="I916" t="s">
        <v>2301</v>
      </c>
      <c r="K916">
        <v>289.33</v>
      </c>
    </row>
    <row r="917" spans="3:11" hidden="1" x14ac:dyDescent="0.25">
      <c r="C917">
        <v>43691</v>
      </c>
      <c r="D917">
        <f>IFERROR(VLOOKUP(C917,Sheet10!$B:$I,8,FALSE),0)</f>
        <v>15844</v>
      </c>
      <c r="E917" t="s">
        <v>1674</v>
      </c>
      <c r="F917" t="s">
        <v>1679</v>
      </c>
      <c r="G917" t="s">
        <v>2543</v>
      </c>
      <c r="H917" t="s">
        <v>2300</v>
      </c>
      <c r="I917" t="s">
        <v>2301</v>
      </c>
      <c r="K917">
        <v>33.6</v>
      </c>
    </row>
    <row r="918" spans="3:11" hidden="1" x14ac:dyDescent="0.25">
      <c r="C918">
        <v>43891</v>
      </c>
      <c r="D918">
        <f>IFERROR(VLOOKUP(C918,Sheet10!$B:$I,8,FALSE),0)</f>
        <v>15900</v>
      </c>
      <c r="E918" t="s">
        <v>1674</v>
      </c>
      <c r="F918" t="s">
        <v>1679</v>
      </c>
      <c r="G918" t="s">
        <v>2544</v>
      </c>
      <c r="H918" t="s">
        <v>2300</v>
      </c>
      <c r="I918" t="s">
        <v>2301</v>
      </c>
      <c r="K918" s="9">
        <v>3419.2</v>
      </c>
    </row>
    <row r="919" spans="3:11" hidden="1" x14ac:dyDescent="0.25">
      <c r="C919">
        <v>43905</v>
      </c>
      <c r="D919">
        <f>IFERROR(VLOOKUP(C919,Sheet10!$B:$I,8,FALSE),0)</f>
        <v>15908</v>
      </c>
      <c r="E919" t="s">
        <v>1674</v>
      </c>
      <c r="F919" t="s">
        <v>1679</v>
      </c>
      <c r="G919" t="s">
        <v>2545</v>
      </c>
      <c r="H919" t="s">
        <v>2300</v>
      </c>
      <c r="I919" t="s">
        <v>2301</v>
      </c>
      <c r="K919">
        <v>106.65</v>
      </c>
    </row>
    <row r="920" spans="3:11" hidden="1" x14ac:dyDescent="0.25">
      <c r="C920">
        <v>43911</v>
      </c>
      <c r="D920">
        <f>IFERROR(VLOOKUP(C920,Sheet10!$B:$I,8,FALSE),0)</f>
        <v>15911</v>
      </c>
      <c r="E920" t="s">
        <v>1674</v>
      </c>
      <c r="F920" t="s">
        <v>1679</v>
      </c>
      <c r="G920" t="s">
        <v>2546</v>
      </c>
      <c r="H920" t="s">
        <v>2300</v>
      </c>
      <c r="I920" t="s">
        <v>2301</v>
      </c>
      <c r="K920">
        <v>221.3</v>
      </c>
    </row>
    <row r="921" spans="3:11" hidden="1" x14ac:dyDescent="0.25">
      <c r="C921">
        <v>43913</v>
      </c>
      <c r="D921">
        <f>IFERROR(VLOOKUP(C921,Sheet10!$B:$I,8,FALSE),0)</f>
        <v>15912</v>
      </c>
      <c r="E921" t="s">
        <v>1674</v>
      </c>
      <c r="F921" t="s">
        <v>1679</v>
      </c>
      <c r="G921" t="s">
        <v>2547</v>
      </c>
      <c r="H921" t="s">
        <v>2300</v>
      </c>
      <c r="I921" t="s">
        <v>2301</v>
      </c>
      <c r="K921" s="9">
        <v>3187.17</v>
      </c>
    </row>
    <row r="922" spans="3:11" hidden="1" x14ac:dyDescent="0.25">
      <c r="C922">
        <v>43915</v>
      </c>
      <c r="D922">
        <f>IFERROR(VLOOKUP(C922,Sheet10!$B:$I,8,FALSE),0)</f>
        <v>338</v>
      </c>
      <c r="E922" t="s">
        <v>1763</v>
      </c>
      <c r="F922" t="s">
        <v>1764</v>
      </c>
      <c r="G922" t="s">
        <v>2548</v>
      </c>
      <c r="H922" t="s">
        <v>2300</v>
      </c>
      <c r="I922" t="s">
        <v>2301</v>
      </c>
      <c r="K922">
        <v>-20.7</v>
      </c>
    </row>
    <row r="923" spans="3:11" hidden="1" x14ac:dyDescent="0.25">
      <c r="C923">
        <v>43919</v>
      </c>
      <c r="D923">
        <f>IFERROR(VLOOKUP(C923,Sheet10!$B:$I,8,FALSE),0)</f>
        <v>15913</v>
      </c>
      <c r="E923" t="s">
        <v>1674</v>
      </c>
      <c r="F923" t="s">
        <v>1679</v>
      </c>
      <c r="G923" t="s">
        <v>2549</v>
      </c>
      <c r="H923" t="s">
        <v>2300</v>
      </c>
      <c r="I923" t="s">
        <v>2301</v>
      </c>
      <c r="K923">
        <v>26.98</v>
      </c>
    </row>
    <row r="924" spans="3:11" hidden="1" x14ac:dyDescent="0.25">
      <c r="C924">
        <v>43929</v>
      </c>
      <c r="D924">
        <f>IFERROR(VLOOKUP(C924,Sheet10!$B:$I,8,FALSE),0)</f>
        <v>15917</v>
      </c>
      <c r="E924" t="s">
        <v>1674</v>
      </c>
      <c r="F924" t="s">
        <v>1679</v>
      </c>
      <c r="G924" t="s">
        <v>2550</v>
      </c>
      <c r="H924" t="s">
        <v>2300</v>
      </c>
      <c r="I924" t="s">
        <v>2301</v>
      </c>
      <c r="K924" s="9">
        <v>1631.75</v>
      </c>
    </row>
    <row r="925" spans="3:11" hidden="1" x14ac:dyDescent="0.25">
      <c r="C925">
        <v>43942</v>
      </c>
      <c r="D925">
        <f>IFERROR(VLOOKUP(C925,Sheet10!$B:$I,8,FALSE),0)</f>
        <v>15921</v>
      </c>
      <c r="E925" t="s">
        <v>1674</v>
      </c>
      <c r="F925" t="s">
        <v>1679</v>
      </c>
      <c r="G925" t="s">
        <v>2551</v>
      </c>
      <c r="H925" t="s">
        <v>2300</v>
      </c>
      <c r="I925" t="s">
        <v>2301</v>
      </c>
      <c r="K925">
        <v>5.0199999999999996</v>
      </c>
    </row>
    <row r="926" spans="3:11" hidden="1" x14ac:dyDescent="0.25">
      <c r="C926">
        <v>43944</v>
      </c>
      <c r="D926">
        <f>IFERROR(VLOOKUP(C926,Sheet10!$B:$I,8,FALSE),0)</f>
        <v>15922</v>
      </c>
      <c r="E926" t="s">
        <v>1674</v>
      </c>
      <c r="F926" t="s">
        <v>1679</v>
      </c>
      <c r="G926" t="s">
        <v>2552</v>
      </c>
      <c r="H926" t="s">
        <v>2300</v>
      </c>
      <c r="I926" t="s">
        <v>2301</v>
      </c>
      <c r="K926">
        <v>230.48</v>
      </c>
    </row>
    <row r="927" spans="3:11" hidden="1" x14ac:dyDescent="0.25">
      <c r="C927">
        <v>43950</v>
      </c>
      <c r="D927">
        <f>IFERROR(VLOOKUP(C927,Sheet10!$B:$I,8,FALSE),0)</f>
        <v>15925</v>
      </c>
      <c r="E927" t="s">
        <v>1674</v>
      </c>
      <c r="F927" t="s">
        <v>1679</v>
      </c>
      <c r="G927" t="s">
        <v>2553</v>
      </c>
      <c r="H927" t="s">
        <v>2300</v>
      </c>
      <c r="I927" t="s">
        <v>2301</v>
      </c>
      <c r="K927">
        <v>307.16000000000003</v>
      </c>
    </row>
    <row r="928" spans="3:11" hidden="1" x14ac:dyDescent="0.25">
      <c r="C928">
        <v>43738</v>
      </c>
      <c r="D928">
        <f>IFERROR(VLOOKUP(C928,Sheet10!$B:$I,8,FALSE),0)</f>
        <v>15851</v>
      </c>
      <c r="E928" t="s">
        <v>1674</v>
      </c>
      <c r="F928" t="s">
        <v>1679</v>
      </c>
      <c r="G928" t="s">
        <v>2334</v>
      </c>
      <c r="H928" t="s">
        <v>2300</v>
      </c>
      <c r="I928" t="s">
        <v>2301</v>
      </c>
      <c r="K928">
        <v>847.69</v>
      </c>
    </row>
    <row r="929" spans="3:11" hidden="1" x14ac:dyDescent="0.25">
      <c r="C929">
        <v>43741</v>
      </c>
      <c r="D929">
        <f>IFERROR(VLOOKUP(C929,Sheet10!$B:$I,8,FALSE),0)</f>
        <v>15852</v>
      </c>
      <c r="E929" t="s">
        <v>1674</v>
      </c>
      <c r="F929" t="s">
        <v>1679</v>
      </c>
      <c r="G929" t="s">
        <v>2554</v>
      </c>
      <c r="H929" t="s">
        <v>2300</v>
      </c>
      <c r="I929" t="s">
        <v>2301</v>
      </c>
      <c r="K929" s="9">
        <v>5320.14</v>
      </c>
    </row>
    <row r="930" spans="3:11" hidden="1" x14ac:dyDescent="0.25">
      <c r="C930">
        <v>43743</v>
      </c>
      <c r="D930">
        <f>IFERROR(VLOOKUP(C930,Sheet10!$B:$I,8,FALSE),0)</f>
        <v>15853</v>
      </c>
      <c r="E930" t="s">
        <v>1674</v>
      </c>
      <c r="F930" t="s">
        <v>1679</v>
      </c>
      <c r="G930" t="s">
        <v>2555</v>
      </c>
      <c r="H930" t="s">
        <v>2300</v>
      </c>
      <c r="I930" t="s">
        <v>2301</v>
      </c>
      <c r="K930">
        <v>133.63</v>
      </c>
    </row>
    <row r="931" spans="3:11" hidden="1" x14ac:dyDescent="0.25">
      <c r="C931">
        <v>43749</v>
      </c>
      <c r="D931">
        <f>IFERROR(VLOOKUP(C931,Sheet10!$B:$I,8,FALSE),0)</f>
        <v>15855</v>
      </c>
      <c r="E931" t="s">
        <v>1674</v>
      </c>
      <c r="F931" t="s">
        <v>1679</v>
      </c>
      <c r="G931" t="s">
        <v>2556</v>
      </c>
      <c r="H931" t="s">
        <v>2300</v>
      </c>
      <c r="I931" t="s">
        <v>2301</v>
      </c>
      <c r="K931">
        <v>220.96</v>
      </c>
    </row>
    <row r="932" spans="3:11" hidden="1" x14ac:dyDescent="0.25">
      <c r="C932">
        <v>43757</v>
      </c>
      <c r="D932">
        <f>IFERROR(VLOOKUP(C932,Sheet10!$B:$I,8,FALSE),0)</f>
        <v>15857</v>
      </c>
      <c r="E932" t="s">
        <v>1674</v>
      </c>
      <c r="F932" t="s">
        <v>1679</v>
      </c>
      <c r="G932" t="s">
        <v>2557</v>
      </c>
      <c r="H932" t="s">
        <v>2300</v>
      </c>
      <c r="I932" t="s">
        <v>2301</v>
      </c>
      <c r="K932">
        <v>42.73</v>
      </c>
    </row>
    <row r="933" spans="3:11" hidden="1" x14ac:dyDescent="0.25">
      <c r="C933">
        <v>43762</v>
      </c>
      <c r="D933">
        <f>IFERROR(VLOOKUP(C933,Sheet10!$B:$I,8,FALSE),0)</f>
        <v>15859</v>
      </c>
      <c r="E933" t="s">
        <v>1674</v>
      </c>
      <c r="F933" t="s">
        <v>1679</v>
      </c>
      <c r="G933" t="s">
        <v>2291</v>
      </c>
      <c r="H933" t="s">
        <v>2300</v>
      </c>
      <c r="I933" t="s">
        <v>2301</v>
      </c>
      <c r="K933">
        <v>707.59</v>
      </c>
    </row>
    <row r="934" spans="3:11" hidden="1" x14ac:dyDescent="0.25">
      <c r="C934">
        <v>43771</v>
      </c>
      <c r="D934">
        <f>IFERROR(VLOOKUP(C934,Sheet10!$B:$I,8,FALSE),0)</f>
        <v>15862</v>
      </c>
      <c r="E934" t="s">
        <v>1674</v>
      </c>
      <c r="F934" t="s">
        <v>1679</v>
      </c>
      <c r="G934" t="s">
        <v>2558</v>
      </c>
      <c r="H934" t="s">
        <v>2300</v>
      </c>
      <c r="I934" t="s">
        <v>2301</v>
      </c>
      <c r="K934" s="9">
        <v>4780.76</v>
      </c>
    </row>
    <row r="935" spans="3:11" hidden="1" x14ac:dyDescent="0.25">
      <c r="C935">
        <v>43840</v>
      </c>
      <c r="D935">
        <f>IFERROR(VLOOKUP(C935,Sheet10!$B:$I,8,FALSE),0)</f>
        <v>15879</v>
      </c>
      <c r="E935" t="s">
        <v>1674</v>
      </c>
      <c r="F935" t="s">
        <v>1679</v>
      </c>
      <c r="G935" t="s">
        <v>2559</v>
      </c>
      <c r="H935" t="s">
        <v>2300</v>
      </c>
      <c r="I935" t="s">
        <v>2301</v>
      </c>
      <c r="K935" s="9">
        <v>1487.43</v>
      </c>
    </row>
    <row r="936" spans="3:11" hidden="1" x14ac:dyDescent="0.25">
      <c r="C936">
        <v>43845</v>
      </c>
      <c r="D936">
        <f>IFERROR(VLOOKUP(C936,Sheet10!$B:$I,8,FALSE),0)</f>
        <v>15880</v>
      </c>
      <c r="E936" t="s">
        <v>1674</v>
      </c>
      <c r="F936" t="s">
        <v>1679</v>
      </c>
      <c r="G936" t="s">
        <v>2560</v>
      </c>
      <c r="H936" t="s">
        <v>2300</v>
      </c>
      <c r="I936" t="s">
        <v>2301</v>
      </c>
      <c r="K936">
        <v>398.11</v>
      </c>
    </row>
    <row r="937" spans="3:11" hidden="1" x14ac:dyDescent="0.25">
      <c r="C937">
        <v>43851</v>
      </c>
      <c r="D937">
        <f>IFERROR(VLOOKUP(C937,Sheet10!$B:$I,8,FALSE),0)</f>
        <v>2256</v>
      </c>
      <c r="E937" t="s">
        <v>1692</v>
      </c>
      <c r="F937" t="s">
        <v>1695</v>
      </c>
      <c r="G937" t="s">
        <v>2561</v>
      </c>
      <c r="H937" t="s">
        <v>2300</v>
      </c>
      <c r="I937" t="s">
        <v>2301</v>
      </c>
      <c r="K937" s="9">
        <v>2598.96</v>
      </c>
    </row>
    <row r="938" spans="3:11" hidden="1" x14ac:dyDescent="0.25">
      <c r="C938">
        <v>43859</v>
      </c>
      <c r="D938">
        <f>IFERROR(VLOOKUP(C938,Sheet10!$B:$I,8,FALSE),0)</f>
        <v>337</v>
      </c>
      <c r="E938" t="s">
        <v>1763</v>
      </c>
      <c r="F938" t="s">
        <v>1764</v>
      </c>
      <c r="G938" t="s">
        <v>2562</v>
      </c>
      <c r="H938" t="s">
        <v>2300</v>
      </c>
      <c r="I938" t="s">
        <v>2301</v>
      </c>
      <c r="K938">
        <v>-70.099999999999994</v>
      </c>
    </row>
    <row r="939" spans="3:11" hidden="1" x14ac:dyDescent="0.25">
      <c r="C939">
        <v>43860</v>
      </c>
      <c r="D939">
        <f>IFERROR(VLOOKUP(C939,Sheet10!$B:$I,8,FALSE),0)</f>
        <v>15885</v>
      </c>
      <c r="E939" t="s">
        <v>1674</v>
      </c>
      <c r="F939" t="s">
        <v>1679</v>
      </c>
      <c r="G939" t="s">
        <v>2563</v>
      </c>
      <c r="H939" t="s">
        <v>2300</v>
      </c>
      <c r="I939" t="s">
        <v>2301</v>
      </c>
      <c r="K939">
        <v>94.48</v>
      </c>
    </row>
    <row r="940" spans="3:11" hidden="1" x14ac:dyDescent="0.25">
      <c r="C940">
        <v>43862</v>
      </c>
      <c r="D940">
        <f>IFERROR(VLOOKUP(C940,Sheet10!$B:$I,8,FALSE),0)</f>
        <v>15886</v>
      </c>
      <c r="E940" t="s">
        <v>1674</v>
      </c>
      <c r="F940" t="s">
        <v>1679</v>
      </c>
      <c r="G940" t="s">
        <v>2564</v>
      </c>
      <c r="H940" t="s">
        <v>2300</v>
      </c>
      <c r="I940" t="s">
        <v>2301</v>
      </c>
      <c r="K940">
        <v>97.75</v>
      </c>
    </row>
    <row r="941" spans="3:11" hidden="1" x14ac:dyDescent="0.25">
      <c r="C941">
        <v>43864</v>
      </c>
      <c r="D941">
        <f>IFERROR(VLOOKUP(C941,Sheet10!$B:$I,8,FALSE),0)</f>
        <v>15887</v>
      </c>
      <c r="E941" t="s">
        <v>1674</v>
      </c>
      <c r="F941" t="s">
        <v>1679</v>
      </c>
      <c r="G941" t="s">
        <v>2565</v>
      </c>
      <c r="H941" t="s">
        <v>2300</v>
      </c>
      <c r="I941" t="s">
        <v>2301</v>
      </c>
      <c r="K941">
        <v>401.01</v>
      </c>
    </row>
    <row r="942" spans="3:11" hidden="1" x14ac:dyDescent="0.25">
      <c r="C942">
        <v>43873</v>
      </c>
      <c r="D942">
        <f>IFERROR(VLOOKUP(C942,Sheet10!$B:$I,8,FALSE),0)</f>
        <v>15891</v>
      </c>
      <c r="E942" t="s">
        <v>1674</v>
      </c>
      <c r="F942" t="s">
        <v>1679</v>
      </c>
      <c r="G942" t="s">
        <v>2566</v>
      </c>
      <c r="H942" t="s">
        <v>2300</v>
      </c>
      <c r="I942" t="s">
        <v>2301</v>
      </c>
      <c r="K942">
        <v>34.020000000000003</v>
      </c>
    </row>
    <row r="943" spans="3:11" hidden="1" x14ac:dyDescent="0.25">
      <c r="C943">
        <v>43877</v>
      </c>
      <c r="D943">
        <f>IFERROR(VLOOKUP(C943,Sheet10!$B:$I,8,FALSE),0)</f>
        <v>15893</v>
      </c>
      <c r="E943" t="s">
        <v>1674</v>
      </c>
      <c r="F943" t="s">
        <v>1679</v>
      </c>
      <c r="G943" t="s">
        <v>2567</v>
      </c>
      <c r="H943" t="s">
        <v>2300</v>
      </c>
      <c r="I943" t="s">
        <v>2301</v>
      </c>
      <c r="K943">
        <v>141.74</v>
      </c>
    </row>
    <row r="944" spans="3:11" hidden="1" x14ac:dyDescent="0.25">
      <c r="C944">
        <v>44329</v>
      </c>
      <c r="D944">
        <f>IFERROR(VLOOKUP(C944,Sheet10!$B:$I,8,FALSE),0)</f>
        <v>16053</v>
      </c>
      <c r="E944" t="s">
        <v>1674</v>
      </c>
      <c r="F944" t="s">
        <v>1679</v>
      </c>
      <c r="G944" t="s">
        <v>2568</v>
      </c>
      <c r="H944" t="s">
        <v>2300</v>
      </c>
      <c r="I944" t="s">
        <v>2301</v>
      </c>
      <c r="K944" s="9">
        <v>1556.61</v>
      </c>
    </row>
    <row r="945" spans="3:11" hidden="1" x14ac:dyDescent="0.25">
      <c r="C945">
        <v>44333</v>
      </c>
      <c r="D945">
        <f>IFERROR(VLOOKUP(C945,Sheet10!$B:$I,8,FALSE),0)</f>
        <v>16055</v>
      </c>
      <c r="E945" t="s">
        <v>1674</v>
      </c>
      <c r="F945" t="s">
        <v>1679</v>
      </c>
      <c r="G945" t="s">
        <v>2569</v>
      </c>
      <c r="H945" t="s">
        <v>2300</v>
      </c>
      <c r="I945" t="s">
        <v>2301</v>
      </c>
      <c r="K945">
        <v>25.5</v>
      </c>
    </row>
    <row r="946" spans="3:11" hidden="1" x14ac:dyDescent="0.25">
      <c r="C946">
        <v>44335</v>
      </c>
      <c r="D946">
        <f>IFERROR(VLOOKUP(C946,Sheet10!$B:$I,8,FALSE),0)</f>
        <v>16056</v>
      </c>
      <c r="E946" t="s">
        <v>1674</v>
      </c>
      <c r="F946" t="s">
        <v>1679</v>
      </c>
      <c r="G946" t="s">
        <v>2570</v>
      </c>
      <c r="H946" t="s">
        <v>2300</v>
      </c>
      <c r="I946" t="s">
        <v>2301</v>
      </c>
      <c r="K946">
        <v>335.23</v>
      </c>
    </row>
    <row r="947" spans="3:11" hidden="1" x14ac:dyDescent="0.25">
      <c r="C947">
        <v>44343</v>
      </c>
      <c r="D947">
        <f>IFERROR(VLOOKUP(C947,Sheet10!$B:$I,8,FALSE),0)</f>
        <v>16059</v>
      </c>
      <c r="E947" t="s">
        <v>1674</v>
      </c>
      <c r="F947" t="s">
        <v>1679</v>
      </c>
      <c r="G947" t="s">
        <v>2571</v>
      </c>
      <c r="H947" t="s">
        <v>2300</v>
      </c>
      <c r="I947" t="s">
        <v>2301</v>
      </c>
      <c r="K947" s="9">
        <v>2137.35</v>
      </c>
    </row>
    <row r="948" spans="3:11" hidden="1" x14ac:dyDescent="0.25">
      <c r="C948">
        <v>44345</v>
      </c>
      <c r="D948">
        <f>IFERROR(VLOOKUP(C948,Sheet10!$B:$I,8,FALSE),0)</f>
        <v>16060</v>
      </c>
      <c r="E948" t="s">
        <v>1674</v>
      </c>
      <c r="F948" t="s">
        <v>1679</v>
      </c>
      <c r="G948" t="s">
        <v>2572</v>
      </c>
      <c r="H948" t="s">
        <v>2300</v>
      </c>
      <c r="I948" t="s">
        <v>2301</v>
      </c>
      <c r="K948" s="9">
        <v>2827.3</v>
      </c>
    </row>
    <row r="949" spans="3:11" hidden="1" x14ac:dyDescent="0.25">
      <c r="C949">
        <v>44347</v>
      </c>
      <c r="D949">
        <f>IFERROR(VLOOKUP(C949,Sheet10!$B:$I,8,FALSE),0)</f>
        <v>16061</v>
      </c>
      <c r="E949" t="s">
        <v>1674</v>
      </c>
      <c r="F949" t="s">
        <v>1679</v>
      </c>
      <c r="G949" t="s">
        <v>2549</v>
      </c>
      <c r="H949" t="s">
        <v>2300</v>
      </c>
      <c r="I949" t="s">
        <v>2301</v>
      </c>
      <c r="K949">
        <v>26.98</v>
      </c>
    </row>
    <row r="950" spans="3:11" hidden="1" x14ac:dyDescent="0.25">
      <c r="C950">
        <v>43589</v>
      </c>
      <c r="D950">
        <f>IFERROR(VLOOKUP(C950,Sheet10!$B:$I,8,FALSE),0)</f>
        <v>15822</v>
      </c>
      <c r="E950" t="s">
        <v>1674</v>
      </c>
      <c r="F950" t="s">
        <v>1679</v>
      </c>
      <c r="G950" t="s">
        <v>2573</v>
      </c>
      <c r="H950" t="s">
        <v>2300</v>
      </c>
      <c r="I950" t="s">
        <v>2301</v>
      </c>
      <c r="K950" s="9">
        <v>1086.03</v>
      </c>
    </row>
    <row r="951" spans="3:11" hidden="1" x14ac:dyDescent="0.25">
      <c r="C951">
        <v>43594</v>
      </c>
      <c r="D951">
        <f>IFERROR(VLOOKUP(C951,Sheet10!$B:$I,8,FALSE),0)</f>
        <v>15823</v>
      </c>
      <c r="E951" t="s">
        <v>1674</v>
      </c>
      <c r="F951" t="s">
        <v>1679</v>
      </c>
      <c r="G951" t="s">
        <v>2574</v>
      </c>
      <c r="H951" t="s">
        <v>2300</v>
      </c>
      <c r="I951" t="s">
        <v>2301</v>
      </c>
      <c r="K951">
        <v>7.74</v>
      </c>
    </row>
    <row r="952" spans="3:11" hidden="1" x14ac:dyDescent="0.25">
      <c r="C952">
        <v>43600</v>
      </c>
      <c r="D952">
        <f>IFERROR(VLOOKUP(C952,Sheet10!$B:$I,8,FALSE),0)</f>
        <v>15824</v>
      </c>
      <c r="E952" t="s">
        <v>1674</v>
      </c>
      <c r="F952" t="s">
        <v>1679</v>
      </c>
      <c r="G952" t="s">
        <v>2575</v>
      </c>
      <c r="H952" t="s">
        <v>2300</v>
      </c>
      <c r="I952" t="s">
        <v>2301</v>
      </c>
      <c r="K952" s="9">
        <v>1096.8</v>
      </c>
    </row>
    <row r="953" spans="3:11" hidden="1" x14ac:dyDescent="0.25">
      <c r="C953">
        <v>44171</v>
      </c>
      <c r="D953">
        <f>IFERROR(VLOOKUP(C953,Sheet10!$B:$I,8,FALSE),0)</f>
        <v>15997</v>
      </c>
      <c r="E953" t="s">
        <v>1674</v>
      </c>
      <c r="F953" t="s">
        <v>1679</v>
      </c>
      <c r="G953" t="s">
        <v>2576</v>
      </c>
      <c r="H953" t="s">
        <v>2300</v>
      </c>
      <c r="I953" t="s">
        <v>2301</v>
      </c>
      <c r="K953">
        <v>24.47</v>
      </c>
    </row>
    <row r="954" spans="3:11" hidden="1" x14ac:dyDescent="0.25">
      <c r="C954">
        <v>44175</v>
      </c>
      <c r="D954">
        <f>IFERROR(VLOOKUP(C954,Sheet10!$B:$I,8,FALSE),0)</f>
        <v>16000</v>
      </c>
      <c r="E954" t="s">
        <v>1674</v>
      </c>
      <c r="F954" t="s">
        <v>1679</v>
      </c>
      <c r="G954" t="s">
        <v>2577</v>
      </c>
      <c r="H954" t="s">
        <v>2300</v>
      </c>
      <c r="I954" t="s">
        <v>2301</v>
      </c>
      <c r="K954">
        <v>191.49</v>
      </c>
    </row>
    <row r="955" spans="3:11" hidden="1" x14ac:dyDescent="0.25">
      <c r="C955">
        <v>44180</v>
      </c>
      <c r="D955">
        <f>IFERROR(VLOOKUP(C955,Sheet10!$B:$I,8,FALSE),0)</f>
        <v>16002</v>
      </c>
      <c r="E955" t="s">
        <v>1674</v>
      </c>
      <c r="F955" t="s">
        <v>1679</v>
      </c>
      <c r="G955" t="s">
        <v>2578</v>
      </c>
      <c r="H955" t="s">
        <v>2300</v>
      </c>
      <c r="I955" t="s">
        <v>2301</v>
      </c>
      <c r="K955">
        <v>39.5</v>
      </c>
    </row>
    <row r="956" spans="3:11" hidden="1" x14ac:dyDescent="0.25">
      <c r="C956">
        <v>44185</v>
      </c>
      <c r="D956">
        <f>IFERROR(VLOOKUP(C956,Sheet10!$B:$I,8,FALSE),0)</f>
        <v>16003</v>
      </c>
      <c r="E956" t="s">
        <v>1674</v>
      </c>
      <c r="F956" t="s">
        <v>1679</v>
      </c>
      <c r="G956" t="s">
        <v>2579</v>
      </c>
      <c r="H956" t="s">
        <v>2300</v>
      </c>
      <c r="I956" t="s">
        <v>2301</v>
      </c>
      <c r="K956">
        <v>95.63</v>
      </c>
    </row>
    <row r="957" spans="3:11" hidden="1" x14ac:dyDescent="0.25">
      <c r="C957">
        <v>44198</v>
      </c>
      <c r="D957">
        <f>IFERROR(VLOOKUP(C957,Sheet10!$B:$I,8,FALSE),0)</f>
        <v>16004</v>
      </c>
      <c r="E957" t="s">
        <v>1674</v>
      </c>
      <c r="F957" t="s">
        <v>1679</v>
      </c>
      <c r="G957" t="s">
        <v>2580</v>
      </c>
      <c r="H957" t="s">
        <v>2300</v>
      </c>
      <c r="I957" t="s">
        <v>2301</v>
      </c>
      <c r="K957">
        <v>107.81</v>
      </c>
    </row>
    <row r="958" spans="3:11" hidden="1" x14ac:dyDescent="0.25">
      <c r="C958">
        <v>44202</v>
      </c>
      <c r="D958">
        <f>IFERROR(VLOOKUP(C958,Sheet10!$B:$I,8,FALSE),0)</f>
        <v>16006</v>
      </c>
      <c r="E958" t="s">
        <v>1674</v>
      </c>
      <c r="F958" t="s">
        <v>1679</v>
      </c>
      <c r="G958" t="s">
        <v>2581</v>
      </c>
      <c r="H958" t="s">
        <v>2300</v>
      </c>
      <c r="I958" t="s">
        <v>2301</v>
      </c>
      <c r="K958">
        <v>168.53</v>
      </c>
    </row>
    <row r="959" spans="3:11" hidden="1" x14ac:dyDescent="0.25">
      <c r="C959">
        <v>44208</v>
      </c>
      <c r="D959">
        <f>IFERROR(VLOOKUP(C959,Sheet10!$B:$I,8,FALSE),0)</f>
        <v>16009</v>
      </c>
      <c r="E959" t="s">
        <v>1674</v>
      </c>
      <c r="F959" t="s">
        <v>1679</v>
      </c>
      <c r="G959" t="s">
        <v>2458</v>
      </c>
      <c r="H959" t="s">
        <v>2300</v>
      </c>
      <c r="I959" t="s">
        <v>2301</v>
      </c>
      <c r="K959">
        <v>534.75</v>
      </c>
    </row>
    <row r="960" spans="3:11" hidden="1" x14ac:dyDescent="0.25">
      <c r="C960">
        <v>44212</v>
      </c>
      <c r="D960">
        <f>IFERROR(VLOOKUP(C960,Sheet10!$B:$I,8,FALSE),0)</f>
        <v>16011</v>
      </c>
      <c r="E960" t="s">
        <v>1674</v>
      </c>
      <c r="F960" t="s">
        <v>1679</v>
      </c>
      <c r="G960" t="s">
        <v>2582</v>
      </c>
      <c r="H960" t="s">
        <v>2300</v>
      </c>
      <c r="I960" t="s">
        <v>2301</v>
      </c>
      <c r="K960" s="9">
        <v>1243.3699999999999</v>
      </c>
    </row>
    <row r="961" spans="3:11" hidden="1" x14ac:dyDescent="0.25">
      <c r="C961">
        <v>44214</v>
      </c>
      <c r="D961">
        <f>IFERROR(VLOOKUP(C961,Sheet10!$B:$I,8,FALSE),0)</f>
        <v>16012</v>
      </c>
      <c r="E961" t="s">
        <v>1674</v>
      </c>
      <c r="F961" t="s">
        <v>1679</v>
      </c>
      <c r="G961" t="s">
        <v>2583</v>
      </c>
      <c r="H961" t="s">
        <v>2300</v>
      </c>
      <c r="I961" t="s">
        <v>2301</v>
      </c>
      <c r="K961">
        <v>44.07</v>
      </c>
    </row>
    <row r="962" spans="3:11" hidden="1" x14ac:dyDescent="0.25">
      <c r="C962">
        <v>44218</v>
      </c>
      <c r="D962">
        <f>IFERROR(VLOOKUP(C962,Sheet10!$B:$I,8,FALSE),0)</f>
        <v>16014</v>
      </c>
      <c r="E962" t="s">
        <v>1674</v>
      </c>
      <c r="F962" t="s">
        <v>1679</v>
      </c>
      <c r="G962" t="s">
        <v>2584</v>
      </c>
      <c r="H962" t="s">
        <v>2300</v>
      </c>
      <c r="I962" t="s">
        <v>2301</v>
      </c>
      <c r="K962" s="9">
        <v>1829.27</v>
      </c>
    </row>
    <row r="963" spans="3:11" hidden="1" x14ac:dyDescent="0.25">
      <c r="C963">
        <v>44220</v>
      </c>
      <c r="D963">
        <f>IFERROR(VLOOKUP(C963,Sheet10!$B:$I,8,FALSE),0)</f>
        <v>16015</v>
      </c>
      <c r="E963" t="s">
        <v>1674</v>
      </c>
      <c r="F963" t="s">
        <v>1679</v>
      </c>
      <c r="G963" t="s">
        <v>2585</v>
      </c>
      <c r="H963" t="s">
        <v>2300</v>
      </c>
      <c r="I963" t="s">
        <v>2301</v>
      </c>
      <c r="K963">
        <v>34.24</v>
      </c>
    </row>
    <row r="964" spans="3:11" hidden="1" x14ac:dyDescent="0.25">
      <c r="C964">
        <v>44222</v>
      </c>
      <c r="D964">
        <f>IFERROR(VLOOKUP(C964,Sheet10!$B:$I,8,FALSE),0)</f>
        <v>16016</v>
      </c>
      <c r="E964" t="s">
        <v>1674</v>
      </c>
      <c r="F964" t="s">
        <v>1679</v>
      </c>
      <c r="G964" t="s">
        <v>2353</v>
      </c>
      <c r="H964" t="s">
        <v>2300</v>
      </c>
      <c r="I964" t="s">
        <v>2301</v>
      </c>
      <c r="K964">
        <v>21.02</v>
      </c>
    </row>
    <row r="965" spans="3:11" hidden="1" x14ac:dyDescent="0.25">
      <c r="C965">
        <v>44224</v>
      </c>
      <c r="D965">
        <f>IFERROR(VLOOKUP(C965,Sheet10!$B:$I,8,FALSE),0)</f>
        <v>16017</v>
      </c>
      <c r="E965" t="s">
        <v>1674</v>
      </c>
      <c r="F965" t="s">
        <v>1679</v>
      </c>
      <c r="G965" t="s">
        <v>2586</v>
      </c>
      <c r="H965" t="s">
        <v>2300</v>
      </c>
      <c r="I965" t="s">
        <v>2301</v>
      </c>
      <c r="K965">
        <v>548.78</v>
      </c>
    </row>
    <row r="966" spans="3:11" hidden="1" x14ac:dyDescent="0.25">
      <c r="C966">
        <v>44230</v>
      </c>
      <c r="D966">
        <f>IFERROR(VLOOKUP(C966,Sheet10!$B:$I,8,FALSE),0)</f>
        <v>16020</v>
      </c>
      <c r="E966" t="s">
        <v>1674</v>
      </c>
      <c r="F966" t="s">
        <v>1679</v>
      </c>
      <c r="G966" t="s">
        <v>2587</v>
      </c>
      <c r="H966" t="s">
        <v>2300</v>
      </c>
      <c r="I966" t="s">
        <v>2301</v>
      </c>
      <c r="K966">
        <v>89.95</v>
      </c>
    </row>
    <row r="967" spans="3:11" hidden="1" x14ac:dyDescent="0.25">
      <c r="C967">
        <v>44010</v>
      </c>
      <c r="D967">
        <f>IFERROR(VLOOKUP(C967,Sheet10!$B:$I,8,FALSE),0)</f>
        <v>15949</v>
      </c>
      <c r="E967" t="s">
        <v>1674</v>
      </c>
      <c r="F967" t="s">
        <v>1679</v>
      </c>
      <c r="G967" t="s">
        <v>2588</v>
      </c>
      <c r="H967" t="s">
        <v>2300</v>
      </c>
      <c r="I967" t="s">
        <v>2301</v>
      </c>
      <c r="K967">
        <v>177.42</v>
      </c>
    </row>
    <row r="968" spans="3:11" hidden="1" x14ac:dyDescent="0.25">
      <c r="C968">
        <v>44012</v>
      </c>
      <c r="D968">
        <f>IFERROR(VLOOKUP(C968,Sheet10!$B:$I,8,FALSE),0)</f>
        <v>15950</v>
      </c>
      <c r="E968" t="s">
        <v>1674</v>
      </c>
      <c r="F968" t="s">
        <v>1679</v>
      </c>
      <c r="G968" t="s">
        <v>2589</v>
      </c>
      <c r="H968" t="s">
        <v>2300</v>
      </c>
      <c r="I968" t="s">
        <v>2301</v>
      </c>
      <c r="K968">
        <v>273.25</v>
      </c>
    </row>
    <row r="969" spans="3:11" hidden="1" x14ac:dyDescent="0.25">
      <c r="C969">
        <v>44014</v>
      </c>
      <c r="D969">
        <f>IFERROR(VLOOKUP(C969,Sheet10!$B:$I,8,FALSE),0)</f>
        <v>15951</v>
      </c>
      <c r="E969" t="s">
        <v>1674</v>
      </c>
      <c r="F969" t="s">
        <v>1679</v>
      </c>
      <c r="G969" t="s">
        <v>2590</v>
      </c>
      <c r="H969" t="s">
        <v>2300</v>
      </c>
      <c r="I969" t="s">
        <v>2301</v>
      </c>
      <c r="K969">
        <v>239.51</v>
      </c>
    </row>
    <row r="970" spans="3:11" hidden="1" x14ac:dyDescent="0.25">
      <c r="C970">
        <v>44016</v>
      </c>
      <c r="D970">
        <f>IFERROR(VLOOKUP(C970,Sheet10!$B:$I,8,FALSE),0)</f>
        <v>15952</v>
      </c>
      <c r="E970" t="s">
        <v>1674</v>
      </c>
      <c r="F970" t="s">
        <v>1679</v>
      </c>
      <c r="G970" t="s">
        <v>2591</v>
      </c>
      <c r="H970" t="s">
        <v>2300</v>
      </c>
      <c r="I970" t="s">
        <v>2301</v>
      </c>
      <c r="K970" s="9">
        <v>1172.03</v>
      </c>
    </row>
    <row r="971" spans="3:11" hidden="1" x14ac:dyDescent="0.25">
      <c r="C971">
        <v>44025</v>
      </c>
      <c r="D971">
        <f>IFERROR(VLOOKUP(C971,Sheet10!$B:$I,8,FALSE),0)</f>
        <v>15956</v>
      </c>
      <c r="E971" t="s">
        <v>1674</v>
      </c>
      <c r="F971" t="s">
        <v>1679</v>
      </c>
      <c r="G971" t="s">
        <v>2592</v>
      </c>
      <c r="H971" t="s">
        <v>2300</v>
      </c>
      <c r="I971" t="s">
        <v>2301</v>
      </c>
      <c r="K971">
        <v>609</v>
      </c>
    </row>
    <row r="972" spans="3:11" hidden="1" x14ac:dyDescent="0.25">
      <c r="C972">
        <v>44035</v>
      </c>
      <c r="D972">
        <f>IFERROR(VLOOKUP(C972,Sheet10!$B:$I,8,FALSE),0)</f>
        <v>15961</v>
      </c>
      <c r="E972" t="s">
        <v>1674</v>
      </c>
      <c r="F972" t="s">
        <v>1679</v>
      </c>
      <c r="G972" t="s">
        <v>2593</v>
      </c>
      <c r="H972" t="s">
        <v>2300</v>
      </c>
      <c r="I972" t="s">
        <v>2301</v>
      </c>
      <c r="K972">
        <v>35.78</v>
      </c>
    </row>
    <row r="973" spans="3:11" hidden="1" x14ac:dyDescent="0.25">
      <c r="C973">
        <v>44037</v>
      </c>
      <c r="D973">
        <f>IFERROR(VLOOKUP(C973,Sheet10!$B:$I,8,FALSE),0)</f>
        <v>15962</v>
      </c>
      <c r="E973" t="s">
        <v>1674</v>
      </c>
      <c r="F973" t="s">
        <v>1679</v>
      </c>
      <c r="G973" t="s">
        <v>2594</v>
      </c>
      <c r="H973" t="s">
        <v>2300</v>
      </c>
      <c r="I973" t="s">
        <v>2301</v>
      </c>
      <c r="K973">
        <v>34.71</v>
      </c>
    </row>
    <row r="974" spans="3:11" hidden="1" x14ac:dyDescent="0.25">
      <c r="C974">
        <v>44039</v>
      </c>
      <c r="D974">
        <f>IFERROR(VLOOKUP(C974,Sheet10!$B:$I,8,FALSE),0)</f>
        <v>15963</v>
      </c>
      <c r="E974" t="s">
        <v>1674</v>
      </c>
      <c r="F974" t="s">
        <v>1679</v>
      </c>
      <c r="G974" t="s">
        <v>2531</v>
      </c>
      <c r="H974" t="s">
        <v>2300</v>
      </c>
      <c r="I974" t="s">
        <v>2301</v>
      </c>
      <c r="K974">
        <v>99.42</v>
      </c>
    </row>
    <row r="975" spans="3:11" hidden="1" x14ac:dyDescent="0.25">
      <c r="C975">
        <v>44041</v>
      </c>
      <c r="D975">
        <f>IFERROR(VLOOKUP(C975,Sheet10!$B:$I,8,FALSE),0)</f>
        <v>15964</v>
      </c>
      <c r="E975" t="s">
        <v>1674</v>
      </c>
      <c r="F975" t="s">
        <v>1679</v>
      </c>
      <c r="G975" t="s">
        <v>2396</v>
      </c>
      <c r="H975" t="s">
        <v>2300</v>
      </c>
      <c r="I975" t="s">
        <v>2301</v>
      </c>
      <c r="K975">
        <v>26.97</v>
      </c>
    </row>
    <row r="976" spans="3:11" hidden="1" x14ac:dyDescent="0.25">
      <c r="C976">
        <v>44044</v>
      </c>
      <c r="D976">
        <f>IFERROR(VLOOKUP(C976,Sheet10!$B:$I,8,FALSE),0)</f>
        <v>15965</v>
      </c>
      <c r="E976" t="s">
        <v>1674</v>
      </c>
      <c r="F976" t="s">
        <v>1679</v>
      </c>
      <c r="G976" t="s">
        <v>2595</v>
      </c>
      <c r="H976" t="s">
        <v>2300</v>
      </c>
      <c r="I976" t="s">
        <v>2301</v>
      </c>
      <c r="K976" s="9">
        <v>1175.9100000000001</v>
      </c>
    </row>
    <row r="977" spans="3:11" hidden="1" x14ac:dyDescent="0.25">
      <c r="C977">
        <v>44048</v>
      </c>
      <c r="D977">
        <f>IFERROR(VLOOKUP(C977,Sheet10!$B:$I,8,FALSE),0)</f>
        <v>15967</v>
      </c>
      <c r="E977" t="s">
        <v>1674</v>
      </c>
      <c r="F977" t="s">
        <v>1679</v>
      </c>
      <c r="G977" t="s">
        <v>2596</v>
      </c>
      <c r="H977" t="s">
        <v>2300</v>
      </c>
      <c r="I977" t="s">
        <v>2301</v>
      </c>
      <c r="K977">
        <v>148.08000000000001</v>
      </c>
    </row>
    <row r="978" spans="3:11" hidden="1" x14ac:dyDescent="0.25">
      <c r="C978">
        <v>44052</v>
      </c>
      <c r="D978">
        <f>IFERROR(VLOOKUP(C978,Sheet10!$B:$I,8,FALSE),0)</f>
        <v>15968</v>
      </c>
      <c r="E978" t="s">
        <v>1674</v>
      </c>
      <c r="F978" t="s">
        <v>1679</v>
      </c>
      <c r="G978" t="s">
        <v>2597</v>
      </c>
      <c r="H978" t="s">
        <v>2300</v>
      </c>
      <c r="I978" t="s">
        <v>2301</v>
      </c>
      <c r="K978" s="9">
        <v>5676.04</v>
      </c>
    </row>
    <row r="979" spans="3:11" hidden="1" x14ac:dyDescent="0.25">
      <c r="C979">
        <v>44416</v>
      </c>
      <c r="D979">
        <f>IFERROR(VLOOKUP(C979,Sheet10!$B:$I,8,FALSE),0)</f>
        <v>16092</v>
      </c>
      <c r="E979" t="s">
        <v>1674</v>
      </c>
      <c r="F979" t="s">
        <v>1679</v>
      </c>
      <c r="G979" t="s">
        <v>2598</v>
      </c>
      <c r="H979" t="s">
        <v>2300</v>
      </c>
      <c r="I979" t="s">
        <v>2301</v>
      </c>
      <c r="K979">
        <v>119.41</v>
      </c>
    </row>
    <row r="980" spans="3:11" hidden="1" x14ac:dyDescent="0.25">
      <c r="C980">
        <v>44418</v>
      </c>
      <c r="D980">
        <f>IFERROR(VLOOKUP(C980,Sheet10!$B:$I,8,FALSE),0)</f>
        <v>341</v>
      </c>
      <c r="E980" t="s">
        <v>1763</v>
      </c>
      <c r="F980" t="s">
        <v>1764</v>
      </c>
      <c r="G980" t="s">
        <v>2599</v>
      </c>
      <c r="H980" t="s">
        <v>2300</v>
      </c>
      <c r="I980" t="s">
        <v>2301</v>
      </c>
      <c r="K980">
        <v>-139.41</v>
      </c>
    </row>
    <row r="981" spans="3:11" hidden="1" x14ac:dyDescent="0.25">
      <c r="C981">
        <v>44423</v>
      </c>
      <c r="D981">
        <f>IFERROR(VLOOKUP(C981,Sheet10!$B:$I,8,FALSE),0)</f>
        <v>16095</v>
      </c>
      <c r="E981" t="s">
        <v>1674</v>
      </c>
      <c r="F981" t="s">
        <v>1679</v>
      </c>
      <c r="G981" t="s">
        <v>2600</v>
      </c>
      <c r="H981" t="s">
        <v>2300</v>
      </c>
      <c r="I981" t="s">
        <v>2301</v>
      </c>
      <c r="K981">
        <v>14.27</v>
      </c>
    </row>
    <row r="982" spans="3:11" hidden="1" x14ac:dyDescent="0.25">
      <c r="C982">
        <v>44427</v>
      </c>
      <c r="D982">
        <f>IFERROR(VLOOKUP(C982,Sheet10!$B:$I,8,FALSE),0)</f>
        <v>16097</v>
      </c>
      <c r="E982" t="s">
        <v>1674</v>
      </c>
      <c r="F982" t="s">
        <v>1679</v>
      </c>
      <c r="G982" t="s">
        <v>2601</v>
      </c>
      <c r="H982" t="s">
        <v>2300</v>
      </c>
      <c r="I982" t="s">
        <v>2301</v>
      </c>
      <c r="K982">
        <v>731.71</v>
      </c>
    </row>
    <row r="983" spans="3:11" hidden="1" x14ac:dyDescent="0.25">
      <c r="C983">
        <v>44429</v>
      </c>
      <c r="D983">
        <f>IFERROR(VLOOKUP(C983,Sheet10!$B:$I,8,FALSE),0)</f>
        <v>16098</v>
      </c>
      <c r="E983" t="s">
        <v>1674</v>
      </c>
      <c r="F983" t="s">
        <v>1679</v>
      </c>
      <c r="G983" t="s">
        <v>2602</v>
      </c>
      <c r="H983" t="s">
        <v>2300</v>
      </c>
      <c r="I983" t="s">
        <v>2301</v>
      </c>
      <c r="K983">
        <v>514.08000000000004</v>
      </c>
    </row>
    <row r="984" spans="3:11" hidden="1" x14ac:dyDescent="0.25">
      <c r="C984">
        <v>44091</v>
      </c>
      <c r="D984">
        <f>IFERROR(VLOOKUP(C984,Sheet10!$B:$I,8,FALSE),0)</f>
        <v>15974</v>
      </c>
      <c r="E984" t="s">
        <v>1674</v>
      </c>
      <c r="F984" t="s">
        <v>1679</v>
      </c>
      <c r="G984" t="s">
        <v>2603</v>
      </c>
      <c r="H984" t="s">
        <v>2300</v>
      </c>
      <c r="I984" t="s">
        <v>2301</v>
      </c>
      <c r="K984">
        <v>414.24</v>
      </c>
    </row>
    <row r="985" spans="3:11" hidden="1" x14ac:dyDescent="0.25">
      <c r="C985">
        <v>44144</v>
      </c>
      <c r="D985">
        <f>IFERROR(VLOOKUP(C985,Sheet10!$B:$I,8,FALSE),0)</f>
        <v>15988</v>
      </c>
      <c r="E985" t="s">
        <v>1674</v>
      </c>
      <c r="F985" t="s">
        <v>1679</v>
      </c>
      <c r="G985" t="s">
        <v>2604</v>
      </c>
      <c r="H985" t="s">
        <v>2300</v>
      </c>
      <c r="I985" t="s">
        <v>2301</v>
      </c>
      <c r="K985">
        <v>977.78</v>
      </c>
    </row>
    <row r="986" spans="3:11" hidden="1" x14ac:dyDescent="0.25">
      <c r="C986">
        <v>44146</v>
      </c>
      <c r="D986">
        <f>IFERROR(VLOOKUP(C986,Sheet10!$B:$I,8,FALSE),0)</f>
        <v>15989</v>
      </c>
      <c r="E986" t="s">
        <v>1674</v>
      </c>
      <c r="F986" t="s">
        <v>1679</v>
      </c>
      <c r="G986" t="s">
        <v>2605</v>
      </c>
      <c r="H986" t="s">
        <v>2300</v>
      </c>
      <c r="I986" t="s">
        <v>2301</v>
      </c>
      <c r="K986">
        <v>4.6100000000000003</v>
      </c>
    </row>
    <row r="987" spans="3:11" hidden="1" x14ac:dyDescent="0.25">
      <c r="C987">
        <v>44149</v>
      </c>
      <c r="D987">
        <f>IFERROR(VLOOKUP(C987,Sheet10!$B:$I,8,FALSE),0)</f>
        <v>15990</v>
      </c>
      <c r="E987" t="s">
        <v>1674</v>
      </c>
      <c r="F987" t="s">
        <v>1679</v>
      </c>
      <c r="G987" t="s">
        <v>2606</v>
      </c>
      <c r="H987" t="s">
        <v>2300</v>
      </c>
      <c r="I987" t="s">
        <v>2301</v>
      </c>
      <c r="K987">
        <v>379.86</v>
      </c>
    </row>
    <row r="988" spans="3:11" hidden="1" x14ac:dyDescent="0.25">
      <c r="C988">
        <v>44151</v>
      </c>
      <c r="D988">
        <f>IFERROR(VLOOKUP(C988,Sheet10!$B:$I,8,FALSE),0)</f>
        <v>15991</v>
      </c>
      <c r="E988" t="s">
        <v>1674</v>
      </c>
      <c r="F988" t="s">
        <v>1679</v>
      </c>
      <c r="G988" t="s">
        <v>2607</v>
      </c>
      <c r="H988" t="s">
        <v>2300</v>
      </c>
      <c r="I988" t="s">
        <v>2301</v>
      </c>
      <c r="K988" s="9">
        <v>1697.51</v>
      </c>
    </row>
    <row r="989" spans="3:11" hidden="1" x14ac:dyDescent="0.25">
      <c r="C989">
        <v>44154</v>
      </c>
      <c r="D989">
        <f>IFERROR(VLOOKUP(C989,Sheet10!$B:$I,8,FALSE),0)</f>
        <v>15992</v>
      </c>
      <c r="E989" t="s">
        <v>1674</v>
      </c>
      <c r="F989" t="s">
        <v>1679</v>
      </c>
      <c r="G989" t="s">
        <v>2608</v>
      </c>
      <c r="H989" t="s">
        <v>2300</v>
      </c>
      <c r="I989" t="s">
        <v>2301</v>
      </c>
      <c r="K989" s="9">
        <v>2004.59</v>
      </c>
    </row>
    <row r="990" spans="3:11" hidden="1" x14ac:dyDescent="0.25">
      <c r="C990">
        <v>44157</v>
      </c>
      <c r="D990">
        <f>IFERROR(VLOOKUP(C990,Sheet10!$B:$I,8,FALSE),0)</f>
        <v>15993</v>
      </c>
      <c r="E990" t="s">
        <v>1674</v>
      </c>
      <c r="F990" t="s">
        <v>1679</v>
      </c>
      <c r="G990" t="s">
        <v>2609</v>
      </c>
      <c r="H990" t="s">
        <v>2300</v>
      </c>
      <c r="I990" t="s">
        <v>2301</v>
      </c>
      <c r="K990" s="9">
        <v>1036.8800000000001</v>
      </c>
    </row>
    <row r="991" spans="3:11" hidden="1" x14ac:dyDescent="0.25">
      <c r="C991">
        <v>44504</v>
      </c>
      <c r="D991">
        <f>IFERROR(VLOOKUP(C991,Sheet10!$B:$I,8,FALSE),0)</f>
        <v>16134</v>
      </c>
      <c r="E991" t="s">
        <v>1674</v>
      </c>
      <c r="F991" t="s">
        <v>1679</v>
      </c>
      <c r="G991" t="s">
        <v>2610</v>
      </c>
      <c r="H991" t="s">
        <v>2300</v>
      </c>
      <c r="I991" t="s">
        <v>2301</v>
      </c>
      <c r="K991">
        <v>447.1</v>
      </c>
    </row>
    <row r="992" spans="3:11" hidden="1" x14ac:dyDescent="0.25">
      <c r="C992">
        <v>44246</v>
      </c>
      <c r="D992">
        <f>IFERROR(VLOOKUP(C992,Sheet10!$B:$I,8,FALSE),0)</f>
        <v>2288</v>
      </c>
      <c r="E992" t="s">
        <v>1692</v>
      </c>
      <c r="F992" t="s">
        <v>1695</v>
      </c>
      <c r="G992" t="s">
        <v>2611</v>
      </c>
      <c r="H992" t="s">
        <v>2300</v>
      </c>
      <c r="I992" t="s">
        <v>2301</v>
      </c>
      <c r="K992" s="9">
        <v>12836.49</v>
      </c>
    </row>
    <row r="993" spans="3:11" hidden="1" x14ac:dyDescent="0.25">
      <c r="C993">
        <v>44250</v>
      </c>
      <c r="D993">
        <f>IFERROR(VLOOKUP(C993,Sheet10!$B:$I,8,FALSE),0)</f>
        <v>16022</v>
      </c>
      <c r="E993" t="s">
        <v>1674</v>
      </c>
      <c r="F993" t="s">
        <v>1679</v>
      </c>
      <c r="G993" t="s">
        <v>2612</v>
      </c>
      <c r="H993" t="s">
        <v>2300</v>
      </c>
      <c r="I993" t="s">
        <v>2301</v>
      </c>
      <c r="K993">
        <v>635.04999999999995</v>
      </c>
    </row>
    <row r="994" spans="3:11" hidden="1" x14ac:dyDescent="0.25">
      <c r="C994">
        <v>44252</v>
      </c>
      <c r="D994">
        <f>IFERROR(VLOOKUP(C994,Sheet10!$B:$I,8,FALSE),0)</f>
        <v>16023</v>
      </c>
      <c r="E994" t="s">
        <v>1674</v>
      </c>
      <c r="F994" t="s">
        <v>1679</v>
      </c>
      <c r="G994" t="s">
        <v>2613</v>
      </c>
      <c r="H994" t="s">
        <v>2300</v>
      </c>
      <c r="I994" t="s">
        <v>2301</v>
      </c>
      <c r="K994">
        <v>182.93</v>
      </c>
    </row>
    <row r="995" spans="3:11" hidden="1" x14ac:dyDescent="0.25">
      <c r="C995">
        <v>44256</v>
      </c>
      <c r="D995">
        <f>IFERROR(VLOOKUP(C995,Sheet10!$B:$I,8,FALSE),0)</f>
        <v>16025</v>
      </c>
      <c r="E995" t="s">
        <v>1674</v>
      </c>
      <c r="F995" t="s">
        <v>1679</v>
      </c>
      <c r="G995" t="s">
        <v>2614</v>
      </c>
      <c r="H995" t="s">
        <v>2300</v>
      </c>
      <c r="I995" t="s">
        <v>2301</v>
      </c>
      <c r="K995">
        <v>333.39</v>
      </c>
    </row>
    <row r="996" spans="3:11" hidden="1" x14ac:dyDescent="0.25">
      <c r="C996">
        <v>44258</v>
      </c>
      <c r="D996">
        <f>IFERROR(VLOOKUP(C996,Sheet10!$B:$I,8,FALSE),0)</f>
        <v>16026</v>
      </c>
      <c r="E996" t="s">
        <v>1674</v>
      </c>
      <c r="F996" t="s">
        <v>1679</v>
      </c>
      <c r="G996" t="s">
        <v>2615</v>
      </c>
      <c r="H996" t="s">
        <v>2300</v>
      </c>
      <c r="I996" t="s">
        <v>2301</v>
      </c>
      <c r="K996">
        <v>35.79</v>
      </c>
    </row>
    <row r="997" spans="3:11" hidden="1" x14ac:dyDescent="0.25">
      <c r="C997">
        <v>44262</v>
      </c>
      <c r="D997">
        <f>IFERROR(VLOOKUP(C997,Sheet10!$B:$I,8,FALSE),0)</f>
        <v>16028</v>
      </c>
      <c r="E997" t="s">
        <v>1674</v>
      </c>
      <c r="F997" t="s">
        <v>1679</v>
      </c>
      <c r="G997" t="s">
        <v>2616</v>
      </c>
      <c r="H997" t="s">
        <v>2300</v>
      </c>
      <c r="I997" t="s">
        <v>2301</v>
      </c>
      <c r="K997">
        <v>34.69</v>
      </c>
    </row>
    <row r="998" spans="3:11" hidden="1" x14ac:dyDescent="0.25">
      <c r="C998">
        <v>44281</v>
      </c>
      <c r="D998">
        <f>IFERROR(VLOOKUP(C998,Sheet10!$B:$I,8,FALSE),0)</f>
        <v>16031</v>
      </c>
      <c r="E998" t="s">
        <v>1674</v>
      </c>
      <c r="F998" t="s">
        <v>1679</v>
      </c>
      <c r="G998" t="s">
        <v>2617</v>
      </c>
      <c r="H998" t="s">
        <v>2300</v>
      </c>
      <c r="I998" t="s">
        <v>2301</v>
      </c>
      <c r="K998">
        <v>637.20000000000005</v>
      </c>
    </row>
    <row r="999" spans="3:11" hidden="1" x14ac:dyDescent="0.25">
      <c r="C999">
        <v>44291</v>
      </c>
      <c r="D999">
        <f>IFERROR(VLOOKUP(C999,Sheet10!$B:$I,8,FALSE),0)</f>
        <v>16035</v>
      </c>
      <c r="E999" t="s">
        <v>1674</v>
      </c>
      <c r="F999" t="s">
        <v>1679</v>
      </c>
      <c r="G999" t="s">
        <v>2618</v>
      </c>
      <c r="H999" t="s">
        <v>2300</v>
      </c>
      <c r="I999" t="s">
        <v>2301</v>
      </c>
      <c r="K999" s="9">
        <v>7448.96</v>
      </c>
    </row>
    <row r="1000" spans="3:11" hidden="1" x14ac:dyDescent="0.25">
      <c r="C1000">
        <v>44303</v>
      </c>
      <c r="D1000">
        <f>IFERROR(VLOOKUP(C1000,Sheet10!$B:$I,8,FALSE),0)</f>
        <v>16040</v>
      </c>
      <c r="E1000" t="s">
        <v>1674</v>
      </c>
      <c r="F1000" t="s">
        <v>1679</v>
      </c>
      <c r="G1000" t="s">
        <v>1799</v>
      </c>
      <c r="H1000" t="s">
        <v>2300</v>
      </c>
      <c r="I1000" t="s">
        <v>2301</v>
      </c>
      <c r="K1000">
        <v>44.08</v>
      </c>
    </row>
    <row r="1001" spans="3:11" hidden="1" x14ac:dyDescent="0.25">
      <c r="C1001">
        <v>44305</v>
      </c>
      <c r="D1001">
        <f>IFERROR(VLOOKUP(C1001,Sheet10!$B:$I,8,FALSE),0)</f>
        <v>16041</v>
      </c>
      <c r="E1001" t="s">
        <v>1674</v>
      </c>
      <c r="F1001" t="s">
        <v>1679</v>
      </c>
      <c r="G1001" t="s">
        <v>2619</v>
      </c>
      <c r="H1001" t="s">
        <v>2300</v>
      </c>
      <c r="I1001" t="s">
        <v>2301</v>
      </c>
      <c r="K1001">
        <v>644.33000000000004</v>
      </c>
    </row>
    <row r="1002" spans="3:11" hidden="1" x14ac:dyDescent="0.25">
      <c r="C1002">
        <v>44307</v>
      </c>
      <c r="D1002">
        <f>IFERROR(VLOOKUP(C1002,Sheet10!$B:$I,8,FALSE),0)</f>
        <v>16042</v>
      </c>
      <c r="E1002" t="s">
        <v>1674</v>
      </c>
      <c r="F1002" t="s">
        <v>1893</v>
      </c>
      <c r="G1002" t="s">
        <v>2620</v>
      </c>
      <c r="H1002" t="s">
        <v>2300</v>
      </c>
      <c r="I1002" t="s">
        <v>2301</v>
      </c>
      <c r="K1002" s="9">
        <v>1469.43</v>
      </c>
    </row>
    <row r="1003" spans="3:11" hidden="1" x14ac:dyDescent="0.25">
      <c r="C1003">
        <v>44308</v>
      </c>
      <c r="D1003">
        <f>IFERROR(VLOOKUP(C1003,Sheet10!$B:$I,8,FALSE),0)</f>
        <v>16043</v>
      </c>
      <c r="E1003" t="s">
        <v>1674</v>
      </c>
      <c r="F1003" t="s">
        <v>1893</v>
      </c>
      <c r="G1003" t="s">
        <v>2621</v>
      </c>
      <c r="H1003" t="s">
        <v>2300</v>
      </c>
      <c r="I1003" t="s">
        <v>2301</v>
      </c>
      <c r="K1003">
        <v>670.41</v>
      </c>
    </row>
    <row r="1004" spans="3:11" hidden="1" x14ac:dyDescent="0.25">
      <c r="C1004">
        <v>44309</v>
      </c>
      <c r="D1004">
        <f>IFERROR(VLOOKUP(C1004,Sheet10!$B:$I,8,FALSE),0)</f>
        <v>16044</v>
      </c>
      <c r="E1004" t="s">
        <v>1674</v>
      </c>
      <c r="F1004" t="s">
        <v>1679</v>
      </c>
      <c r="G1004" t="s">
        <v>2622</v>
      </c>
      <c r="H1004" t="s">
        <v>2300</v>
      </c>
      <c r="I1004" t="s">
        <v>2301</v>
      </c>
      <c r="K1004">
        <v>778.92</v>
      </c>
    </row>
    <row r="1005" spans="3:11" hidden="1" x14ac:dyDescent="0.25">
      <c r="C1005">
        <v>44311</v>
      </c>
      <c r="D1005">
        <f>IFERROR(VLOOKUP(C1005,Sheet10!$B:$I,8,FALSE),0)</f>
        <v>16045</v>
      </c>
      <c r="E1005" t="s">
        <v>1674</v>
      </c>
      <c r="F1005" t="s">
        <v>1679</v>
      </c>
      <c r="G1005" t="s">
        <v>2623</v>
      </c>
      <c r="H1005" t="s">
        <v>2300</v>
      </c>
      <c r="I1005" t="s">
        <v>2301</v>
      </c>
      <c r="K1005">
        <v>23.44</v>
      </c>
    </row>
    <row r="1006" spans="3:11" hidden="1" x14ac:dyDescent="0.25">
      <c r="C1006">
        <v>43786</v>
      </c>
      <c r="D1006">
        <f>IFERROR(VLOOKUP(C1006,Sheet10!$B:$I,8,FALSE),0)</f>
        <v>15865</v>
      </c>
      <c r="E1006" t="s">
        <v>1674</v>
      </c>
      <c r="F1006" t="s">
        <v>1679</v>
      </c>
      <c r="G1006" t="s">
        <v>2624</v>
      </c>
      <c r="H1006" t="s">
        <v>2300</v>
      </c>
      <c r="I1006" t="s">
        <v>2301</v>
      </c>
      <c r="K1006">
        <v>139.97</v>
      </c>
    </row>
    <row r="1007" spans="3:11" hidden="1" x14ac:dyDescent="0.25">
      <c r="C1007">
        <v>43790</v>
      </c>
      <c r="D1007">
        <f>IFERROR(VLOOKUP(C1007,Sheet10!$B:$I,8,FALSE),0)</f>
        <v>15866</v>
      </c>
      <c r="E1007" t="s">
        <v>1674</v>
      </c>
      <c r="F1007" t="s">
        <v>1679</v>
      </c>
      <c r="G1007" t="s">
        <v>2625</v>
      </c>
      <c r="H1007" t="s">
        <v>2300</v>
      </c>
      <c r="I1007" t="s">
        <v>2301</v>
      </c>
      <c r="K1007">
        <v>221.29</v>
      </c>
    </row>
    <row r="1008" spans="3:11" hidden="1" x14ac:dyDescent="0.25">
      <c r="C1008">
        <v>44591</v>
      </c>
      <c r="D1008">
        <f>IFERROR(VLOOKUP(C1008,Sheet10!$B:$I,8,FALSE),0)</f>
        <v>16167</v>
      </c>
      <c r="E1008" t="s">
        <v>1674</v>
      </c>
      <c r="F1008" t="s">
        <v>1679</v>
      </c>
      <c r="G1008" t="s">
        <v>2626</v>
      </c>
      <c r="H1008" t="s">
        <v>2300</v>
      </c>
      <c r="I1008" t="s">
        <v>2301</v>
      </c>
      <c r="K1008">
        <v>684.57</v>
      </c>
    </row>
    <row r="1009" spans="3:11" hidden="1" x14ac:dyDescent="0.25">
      <c r="C1009">
        <v>44599</v>
      </c>
      <c r="D1009">
        <f>IFERROR(VLOOKUP(C1009,Sheet10!$B:$I,8,FALSE),0)</f>
        <v>16171</v>
      </c>
      <c r="E1009" t="s">
        <v>1674</v>
      </c>
      <c r="F1009" t="s">
        <v>1679</v>
      </c>
      <c r="G1009" t="s">
        <v>2627</v>
      </c>
      <c r="H1009" t="s">
        <v>2300</v>
      </c>
      <c r="I1009" t="s">
        <v>2301</v>
      </c>
      <c r="K1009">
        <v>485.27</v>
      </c>
    </row>
    <row r="1010" spans="3:11" hidden="1" x14ac:dyDescent="0.25">
      <c r="C1010">
        <v>44601</v>
      </c>
      <c r="D1010">
        <f>IFERROR(VLOOKUP(C1010,Sheet10!$B:$I,8,FALSE),0)</f>
        <v>16172</v>
      </c>
      <c r="E1010" t="s">
        <v>1674</v>
      </c>
      <c r="F1010" t="s">
        <v>1679</v>
      </c>
      <c r="G1010" t="s">
        <v>2404</v>
      </c>
      <c r="H1010" t="s">
        <v>2300</v>
      </c>
      <c r="I1010" t="s">
        <v>2301</v>
      </c>
      <c r="K1010">
        <v>81.19</v>
      </c>
    </row>
    <row r="1011" spans="3:11" hidden="1" x14ac:dyDescent="0.25">
      <c r="C1011">
        <v>44611</v>
      </c>
      <c r="D1011">
        <f>IFERROR(VLOOKUP(C1011,Sheet10!$B:$I,8,FALSE),0)</f>
        <v>16177</v>
      </c>
      <c r="E1011" t="s">
        <v>1674</v>
      </c>
      <c r="F1011" t="s">
        <v>1679</v>
      </c>
      <c r="G1011" t="s">
        <v>2628</v>
      </c>
      <c r="H1011" t="s">
        <v>2300</v>
      </c>
      <c r="I1011" t="s">
        <v>2301</v>
      </c>
      <c r="K1011">
        <v>410.27</v>
      </c>
    </row>
    <row r="1012" spans="3:11" hidden="1" x14ac:dyDescent="0.25">
      <c r="C1012">
        <v>44614</v>
      </c>
      <c r="D1012">
        <f>IFERROR(VLOOKUP(C1012,Sheet10!$B:$I,8,FALSE),0)</f>
        <v>16179</v>
      </c>
      <c r="E1012" t="s">
        <v>1674</v>
      </c>
      <c r="F1012" t="s">
        <v>1679</v>
      </c>
      <c r="G1012" t="s">
        <v>2629</v>
      </c>
      <c r="H1012" t="s">
        <v>2300</v>
      </c>
      <c r="I1012" t="s">
        <v>2301</v>
      </c>
      <c r="K1012">
        <v>606.27</v>
      </c>
    </row>
    <row r="1013" spans="3:11" hidden="1" x14ac:dyDescent="0.25">
      <c r="C1013">
        <v>44620</v>
      </c>
      <c r="D1013">
        <f>IFERROR(VLOOKUP(C1013,Sheet10!$B:$I,8,FALSE),0)</f>
        <v>16182</v>
      </c>
      <c r="E1013" t="s">
        <v>1674</v>
      </c>
      <c r="F1013" t="s">
        <v>1679</v>
      </c>
      <c r="G1013" t="s">
        <v>2630</v>
      </c>
      <c r="H1013" t="s">
        <v>2300</v>
      </c>
      <c r="I1013" t="s">
        <v>2301</v>
      </c>
      <c r="K1013">
        <v>256.36</v>
      </c>
    </row>
    <row r="1014" spans="3:11" hidden="1" x14ac:dyDescent="0.25">
      <c r="C1014">
        <v>44622</v>
      </c>
      <c r="D1014">
        <f>IFERROR(VLOOKUP(C1014,Sheet10!$B:$I,8,FALSE),0)</f>
        <v>16183</v>
      </c>
      <c r="E1014" t="s">
        <v>1674</v>
      </c>
      <c r="F1014" t="s">
        <v>1679</v>
      </c>
      <c r="G1014" t="s">
        <v>2631</v>
      </c>
      <c r="H1014" t="s">
        <v>2300</v>
      </c>
      <c r="I1014" t="s">
        <v>2301</v>
      </c>
      <c r="K1014" s="9">
        <v>2738.58</v>
      </c>
    </row>
    <row r="1015" spans="3:11" hidden="1" x14ac:dyDescent="0.25">
      <c r="C1015">
        <v>44624</v>
      </c>
      <c r="D1015">
        <f>IFERROR(VLOOKUP(C1015,Sheet10!$B:$I,8,FALSE),0)</f>
        <v>16184</v>
      </c>
      <c r="E1015" t="s">
        <v>1674</v>
      </c>
      <c r="F1015" t="s">
        <v>1679</v>
      </c>
      <c r="G1015" t="s">
        <v>2632</v>
      </c>
      <c r="H1015" t="s">
        <v>2300</v>
      </c>
      <c r="I1015" t="s">
        <v>2301</v>
      </c>
      <c r="K1015">
        <v>9</v>
      </c>
    </row>
    <row r="1016" spans="3:11" hidden="1" x14ac:dyDescent="0.25">
      <c r="C1016">
        <v>44626</v>
      </c>
      <c r="D1016">
        <f>IFERROR(VLOOKUP(C1016,Sheet10!$B:$I,8,FALSE),0)</f>
        <v>16185</v>
      </c>
      <c r="E1016" t="s">
        <v>1674</v>
      </c>
      <c r="F1016" t="s">
        <v>1679</v>
      </c>
      <c r="G1016" t="s">
        <v>2633</v>
      </c>
      <c r="H1016" t="s">
        <v>2300</v>
      </c>
      <c r="I1016" t="s">
        <v>2301</v>
      </c>
      <c r="K1016">
        <v>249.65</v>
      </c>
    </row>
    <row r="1017" spans="3:11" hidden="1" x14ac:dyDescent="0.25">
      <c r="C1017">
        <v>44628</v>
      </c>
      <c r="D1017">
        <f>IFERROR(VLOOKUP(C1017,Sheet10!$B:$I,8,FALSE),0)</f>
        <v>16186</v>
      </c>
      <c r="E1017" t="s">
        <v>1674</v>
      </c>
      <c r="F1017" t="s">
        <v>1679</v>
      </c>
      <c r="G1017" t="s">
        <v>2578</v>
      </c>
      <c r="H1017" t="s">
        <v>2300</v>
      </c>
      <c r="I1017" t="s">
        <v>2301</v>
      </c>
      <c r="K1017">
        <v>39.5</v>
      </c>
    </row>
    <row r="1018" spans="3:11" hidden="1" x14ac:dyDescent="0.25">
      <c r="C1018">
        <v>44630</v>
      </c>
      <c r="D1018">
        <f>IFERROR(VLOOKUP(C1018,Sheet10!$B:$I,8,FALSE),0)</f>
        <v>16187</v>
      </c>
      <c r="E1018" t="s">
        <v>1674</v>
      </c>
      <c r="F1018" t="s">
        <v>1679</v>
      </c>
      <c r="G1018" t="s">
        <v>2531</v>
      </c>
      <c r="H1018" t="s">
        <v>2300</v>
      </c>
      <c r="I1018" t="s">
        <v>2301</v>
      </c>
      <c r="K1018">
        <v>99.42</v>
      </c>
    </row>
    <row r="1019" spans="3:11" hidden="1" x14ac:dyDescent="0.25">
      <c r="C1019">
        <v>44636</v>
      </c>
      <c r="D1019">
        <f>IFERROR(VLOOKUP(C1019,Sheet10!$B:$I,8,FALSE),0)</f>
        <v>16190</v>
      </c>
      <c r="E1019" t="s">
        <v>1674</v>
      </c>
      <c r="F1019" t="s">
        <v>1679</v>
      </c>
      <c r="G1019" t="s">
        <v>2634</v>
      </c>
      <c r="H1019" t="s">
        <v>2300</v>
      </c>
      <c r="I1019" t="s">
        <v>2301</v>
      </c>
      <c r="K1019">
        <v>197.16</v>
      </c>
    </row>
    <row r="1020" spans="3:11" hidden="1" x14ac:dyDescent="0.25">
      <c r="C1020">
        <v>44642</v>
      </c>
      <c r="D1020">
        <f>IFERROR(VLOOKUP(C1020,Sheet10!$B:$I,8,FALSE),0)</f>
        <v>16193</v>
      </c>
      <c r="E1020" t="s">
        <v>1674</v>
      </c>
      <c r="F1020" t="s">
        <v>1679</v>
      </c>
      <c r="G1020" t="s">
        <v>2635</v>
      </c>
      <c r="H1020" t="s">
        <v>2300</v>
      </c>
      <c r="I1020" t="s">
        <v>2301</v>
      </c>
      <c r="K1020">
        <v>61.61</v>
      </c>
    </row>
    <row r="1021" spans="3:11" hidden="1" x14ac:dyDescent="0.25">
      <c r="C1021">
        <v>44644</v>
      </c>
      <c r="D1021">
        <f>IFERROR(VLOOKUP(C1021,Sheet10!$B:$I,8,FALSE),0)</f>
        <v>16194</v>
      </c>
      <c r="E1021" t="s">
        <v>1674</v>
      </c>
      <c r="F1021" t="s">
        <v>1679</v>
      </c>
      <c r="G1021" t="s">
        <v>2636</v>
      </c>
      <c r="H1021" t="s">
        <v>2300</v>
      </c>
      <c r="I1021" t="s">
        <v>2301</v>
      </c>
      <c r="K1021">
        <v>68.97</v>
      </c>
    </row>
    <row r="1022" spans="3:11" hidden="1" x14ac:dyDescent="0.25">
      <c r="C1022">
        <v>44431</v>
      </c>
      <c r="D1022">
        <f>IFERROR(VLOOKUP(C1022,Sheet10!$B:$I,8,FALSE),0)</f>
        <v>16099</v>
      </c>
      <c r="E1022" t="s">
        <v>1674</v>
      </c>
      <c r="F1022" t="s">
        <v>1679</v>
      </c>
      <c r="G1022" t="s">
        <v>2407</v>
      </c>
      <c r="H1022" t="s">
        <v>2300</v>
      </c>
      <c r="I1022" t="s">
        <v>2301</v>
      </c>
      <c r="K1022">
        <v>171.36</v>
      </c>
    </row>
    <row r="1023" spans="3:11" hidden="1" x14ac:dyDescent="0.25">
      <c r="C1023">
        <v>44433</v>
      </c>
      <c r="D1023">
        <f>IFERROR(VLOOKUP(C1023,Sheet10!$B:$I,8,FALSE),0)</f>
        <v>16100</v>
      </c>
      <c r="E1023" t="s">
        <v>1674</v>
      </c>
      <c r="F1023" t="s">
        <v>1679</v>
      </c>
      <c r="G1023" t="s">
        <v>2637</v>
      </c>
      <c r="H1023" t="s">
        <v>2300</v>
      </c>
      <c r="I1023" t="s">
        <v>2301</v>
      </c>
      <c r="K1023">
        <v>290.81</v>
      </c>
    </row>
    <row r="1024" spans="3:11" hidden="1" x14ac:dyDescent="0.25">
      <c r="C1024">
        <v>44441</v>
      </c>
      <c r="D1024">
        <f>IFERROR(VLOOKUP(C1024,Sheet10!$B:$I,8,FALSE),0)</f>
        <v>16104</v>
      </c>
      <c r="E1024" t="s">
        <v>1674</v>
      </c>
      <c r="F1024" t="s">
        <v>1679</v>
      </c>
      <c r="G1024" t="s">
        <v>2638</v>
      </c>
      <c r="H1024" t="s">
        <v>2300</v>
      </c>
      <c r="I1024" t="s">
        <v>2301</v>
      </c>
      <c r="K1024">
        <v>174.87</v>
      </c>
    </row>
    <row r="1025" spans="3:11" hidden="1" x14ac:dyDescent="0.25">
      <c r="C1025">
        <v>44449</v>
      </c>
      <c r="D1025">
        <f>IFERROR(VLOOKUP(C1025,Sheet10!$B:$I,8,FALSE),0)</f>
        <v>16107</v>
      </c>
      <c r="E1025" t="s">
        <v>1674</v>
      </c>
      <c r="F1025" t="s">
        <v>1679</v>
      </c>
      <c r="G1025" t="s">
        <v>2639</v>
      </c>
      <c r="H1025" t="s">
        <v>2300</v>
      </c>
      <c r="I1025" t="s">
        <v>2301</v>
      </c>
      <c r="K1025">
        <v>367.39</v>
      </c>
    </row>
    <row r="1026" spans="3:11" hidden="1" x14ac:dyDescent="0.25">
      <c r="C1026">
        <v>44451</v>
      </c>
      <c r="D1026">
        <f>IFERROR(VLOOKUP(C1026,Sheet10!$B:$I,8,FALSE),0)</f>
        <v>16108</v>
      </c>
      <c r="E1026" t="s">
        <v>1674</v>
      </c>
      <c r="F1026" t="s">
        <v>1679</v>
      </c>
      <c r="G1026" t="s">
        <v>2640</v>
      </c>
      <c r="H1026" t="s">
        <v>2300</v>
      </c>
      <c r="I1026" t="s">
        <v>2301</v>
      </c>
      <c r="K1026">
        <v>12.41</v>
      </c>
    </row>
    <row r="1027" spans="3:11" hidden="1" x14ac:dyDescent="0.25">
      <c r="C1027">
        <v>44453</v>
      </c>
      <c r="D1027">
        <f>IFERROR(VLOOKUP(C1027,Sheet10!$B:$I,8,FALSE),0)</f>
        <v>16109</v>
      </c>
      <c r="E1027" t="s">
        <v>1674</v>
      </c>
      <c r="F1027" t="s">
        <v>1679</v>
      </c>
      <c r="G1027" t="s">
        <v>2641</v>
      </c>
      <c r="H1027" t="s">
        <v>2300</v>
      </c>
      <c r="I1027" t="s">
        <v>2301</v>
      </c>
      <c r="K1027">
        <v>39.51</v>
      </c>
    </row>
    <row r="1028" spans="3:11" hidden="1" x14ac:dyDescent="0.25">
      <c r="C1028">
        <v>44455</v>
      </c>
      <c r="D1028">
        <f>IFERROR(VLOOKUP(C1028,Sheet10!$B:$I,8,FALSE),0)</f>
        <v>16110</v>
      </c>
      <c r="E1028" t="s">
        <v>1674</v>
      </c>
      <c r="F1028" t="s">
        <v>1679</v>
      </c>
      <c r="G1028" t="s">
        <v>2642</v>
      </c>
      <c r="H1028" t="s">
        <v>2300</v>
      </c>
      <c r="I1028" t="s">
        <v>2301</v>
      </c>
      <c r="K1028">
        <v>838.01</v>
      </c>
    </row>
    <row r="1029" spans="3:11" hidden="1" x14ac:dyDescent="0.25">
      <c r="C1029">
        <v>44463</v>
      </c>
      <c r="D1029">
        <f>IFERROR(VLOOKUP(C1029,Sheet10!$B:$I,8,FALSE),0)</f>
        <v>16114</v>
      </c>
      <c r="E1029" t="s">
        <v>1674</v>
      </c>
      <c r="F1029" t="s">
        <v>1679</v>
      </c>
      <c r="G1029" t="s">
        <v>2643</v>
      </c>
      <c r="H1029" t="s">
        <v>2300</v>
      </c>
      <c r="I1029" t="s">
        <v>2301</v>
      </c>
      <c r="K1029">
        <v>172.13</v>
      </c>
    </row>
    <row r="1030" spans="3:11" hidden="1" x14ac:dyDescent="0.25">
      <c r="C1030">
        <v>44476</v>
      </c>
      <c r="D1030">
        <f>IFERROR(VLOOKUP(C1030,Sheet10!$B:$I,8,FALSE),0)</f>
        <v>16120</v>
      </c>
      <c r="E1030" t="s">
        <v>1674</v>
      </c>
      <c r="F1030" t="s">
        <v>1679</v>
      </c>
      <c r="G1030" t="s">
        <v>2610</v>
      </c>
      <c r="H1030" t="s">
        <v>2300</v>
      </c>
      <c r="I1030" t="s">
        <v>2301</v>
      </c>
      <c r="K1030">
        <v>447.1</v>
      </c>
    </row>
    <row r="1031" spans="3:11" hidden="1" x14ac:dyDescent="0.25">
      <c r="C1031">
        <v>44478</v>
      </c>
      <c r="D1031">
        <f>IFERROR(VLOOKUP(C1031,Sheet10!$B:$I,8,FALSE),0)</f>
        <v>16121</v>
      </c>
      <c r="E1031" t="s">
        <v>1674</v>
      </c>
      <c r="F1031" t="s">
        <v>1679</v>
      </c>
      <c r="G1031" t="s">
        <v>2644</v>
      </c>
      <c r="H1031" t="s">
        <v>2300</v>
      </c>
      <c r="I1031" t="s">
        <v>2301</v>
      </c>
      <c r="K1031">
        <v>134.06</v>
      </c>
    </row>
    <row r="1032" spans="3:11" hidden="1" x14ac:dyDescent="0.25">
      <c r="C1032">
        <v>44482</v>
      </c>
      <c r="D1032">
        <f>IFERROR(VLOOKUP(C1032,Sheet10!$B:$I,8,FALSE),0)</f>
        <v>16123</v>
      </c>
      <c r="E1032" t="s">
        <v>1674</v>
      </c>
      <c r="F1032" t="s">
        <v>1679</v>
      </c>
      <c r="G1032" t="s">
        <v>2645</v>
      </c>
      <c r="H1032" t="s">
        <v>2300</v>
      </c>
      <c r="I1032" t="s">
        <v>2301</v>
      </c>
      <c r="K1032">
        <v>16.63</v>
      </c>
    </row>
    <row r="1033" spans="3:11" hidden="1" x14ac:dyDescent="0.25">
      <c r="C1033">
        <v>44484</v>
      </c>
      <c r="D1033">
        <f>IFERROR(VLOOKUP(C1033,Sheet10!$B:$I,8,FALSE),0)</f>
        <v>16124</v>
      </c>
      <c r="E1033" t="s">
        <v>1674</v>
      </c>
      <c r="F1033" t="s">
        <v>1679</v>
      </c>
      <c r="G1033" t="s">
        <v>2646</v>
      </c>
      <c r="H1033" t="s">
        <v>2300</v>
      </c>
      <c r="I1033" t="s">
        <v>2301</v>
      </c>
      <c r="K1033" s="9">
        <v>3919.92</v>
      </c>
    </row>
    <row r="1034" spans="3:11" hidden="1" x14ac:dyDescent="0.25">
      <c r="C1034">
        <v>44488</v>
      </c>
      <c r="D1034">
        <f>IFERROR(VLOOKUP(C1034,Sheet10!$B:$I,8,FALSE),0)</f>
        <v>16126</v>
      </c>
      <c r="E1034" t="s">
        <v>1674</v>
      </c>
      <c r="F1034" t="s">
        <v>1679</v>
      </c>
      <c r="G1034" t="s">
        <v>2647</v>
      </c>
      <c r="H1034" t="s">
        <v>2300</v>
      </c>
      <c r="I1034" t="s">
        <v>2301</v>
      </c>
      <c r="K1034">
        <v>319.19</v>
      </c>
    </row>
    <row r="1035" spans="3:11" hidden="1" x14ac:dyDescent="0.25">
      <c r="C1035">
        <v>44494</v>
      </c>
      <c r="D1035">
        <f>IFERROR(VLOOKUP(C1035,Sheet10!$B:$I,8,FALSE),0)</f>
        <v>16129</v>
      </c>
      <c r="E1035" t="s">
        <v>1674</v>
      </c>
      <c r="F1035" t="s">
        <v>1679</v>
      </c>
      <c r="G1035" t="s">
        <v>2648</v>
      </c>
      <c r="H1035" t="s">
        <v>2300</v>
      </c>
      <c r="I1035" t="s">
        <v>2301</v>
      </c>
      <c r="K1035">
        <v>69.42</v>
      </c>
    </row>
    <row r="1036" spans="3:11" hidden="1" x14ac:dyDescent="0.25">
      <c r="C1036">
        <v>44496</v>
      </c>
      <c r="D1036">
        <f>IFERROR(VLOOKUP(C1036,Sheet10!$B:$I,8,FALSE),0)</f>
        <v>16130</v>
      </c>
      <c r="E1036" t="s">
        <v>1674</v>
      </c>
      <c r="F1036" t="s">
        <v>1679</v>
      </c>
      <c r="G1036" t="s">
        <v>2649</v>
      </c>
      <c r="H1036" t="s">
        <v>2300</v>
      </c>
      <c r="I1036" t="s">
        <v>2301</v>
      </c>
      <c r="K1036">
        <v>119.38</v>
      </c>
    </row>
    <row r="1037" spans="3:11" hidden="1" x14ac:dyDescent="0.25">
      <c r="C1037">
        <v>44498</v>
      </c>
      <c r="D1037">
        <f>IFERROR(VLOOKUP(C1037,Sheet10!$B:$I,8,FALSE),0)</f>
        <v>16131</v>
      </c>
      <c r="E1037" t="s">
        <v>1674</v>
      </c>
      <c r="F1037" t="s">
        <v>1679</v>
      </c>
      <c r="G1037" t="s">
        <v>2650</v>
      </c>
      <c r="H1037" t="s">
        <v>2300</v>
      </c>
      <c r="I1037" t="s">
        <v>2301</v>
      </c>
      <c r="K1037">
        <v>137.94999999999999</v>
      </c>
    </row>
    <row r="1038" spans="3:11" hidden="1" x14ac:dyDescent="0.25">
      <c r="C1038">
        <v>44812</v>
      </c>
      <c r="D1038">
        <f>IFERROR(VLOOKUP(C1038,Sheet10!$B:$I,8,FALSE),0)</f>
        <v>16270</v>
      </c>
      <c r="E1038" t="s">
        <v>1674</v>
      </c>
      <c r="F1038" t="s">
        <v>1679</v>
      </c>
      <c r="G1038" t="s">
        <v>2651</v>
      </c>
      <c r="H1038" t="s">
        <v>2300</v>
      </c>
      <c r="I1038" t="s">
        <v>2301</v>
      </c>
      <c r="K1038">
        <v>45.76</v>
      </c>
    </row>
    <row r="1039" spans="3:11" hidden="1" x14ac:dyDescent="0.25">
      <c r="C1039">
        <v>44816</v>
      </c>
      <c r="D1039">
        <f>IFERROR(VLOOKUP(C1039,Sheet10!$B:$I,8,FALSE),0)</f>
        <v>16272</v>
      </c>
      <c r="E1039" t="s">
        <v>1674</v>
      </c>
      <c r="F1039" t="s">
        <v>1679</v>
      </c>
      <c r="G1039" t="s">
        <v>2652</v>
      </c>
      <c r="H1039" t="s">
        <v>2300</v>
      </c>
      <c r="I1039" t="s">
        <v>2301</v>
      </c>
      <c r="K1039" s="9">
        <v>5389.18</v>
      </c>
    </row>
    <row r="1040" spans="3:11" hidden="1" x14ac:dyDescent="0.25">
      <c r="C1040">
        <v>44676</v>
      </c>
      <c r="D1040">
        <f>IFERROR(VLOOKUP(C1040,Sheet10!$B:$I,8,FALSE),0)</f>
        <v>16208</v>
      </c>
      <c r="E1040" t="s">
        <v>1674</v>
      </c>
      <c r="F1040" t="s">
        <v>1679</v>
      </c>
      <c r="G1040" t="s">
        <v>2653</v>
      </c>
      <c r="H1040" t="s">
        <v>2300</v>
      </c>
      <c r="I1040" t="s">
        <v>2301</v>
      </c>
      <c r="K1040" s="9">
        <v>1662.71</v>
      </c>
    </row>
    <row r="1041" spans="3:11" hidden="1" x14ac:dyDescent="0.25">
      <c r="C1041">
        <v>44680</v>
      </c>
      <c r="D1041">
        <f>IFERROR(VLOOKUP(C1041,Sheet10!$B:$I,8,FALSE),0)</f>
        <v>16210</v>
      </c>
      <c r="E1041" t="s">
        <v>1674</v>
      </c>
      <c r="F1041" t="s">
        <v>1679</v>
      </c>
      <c r="G1041" t="s">
        <v>2654</v>
      </c>
      <c r="H1041" t="s">
        <v>2300</v>
      </c>
      <c r="I1041" t="s">
        <v>2301</v>
      </c>
      <c r="K1041">
        <v>472.4</v>
      </c>
    </row>
    <row r="1042" spans="3:11" hidden="1" x14ac:dyDescent="0.25">
      <c r="C1042">
        <v>44686</v>
      </c>
      <c r="D1042">
        <f>IFERROR(VLOOKUP(C1042,Sheet10!$B:$I,8,FALSE),0)</f>
        <v>16213</v>
      </c>
      <c r="E1042" t="s">
        <v>1674</v>
      </c>
      <c r="F1042" t="s">
        <v>1679</v>
      </c>
      <c r="G1042" t="s">
        <v>2655</v>
      </c>
      <c r="H1042" t="s">
        <v>2300</v>
      </c>
      <c r="I1042" t="s">
        <v>2301</v>
      </c>
      <c r="K1042" s="9">
        <v>2332.14</v>
      </c>
    </row>
    <row r="1043" spans="3:11" hidden="1" x14ac:dyDescent="0.25">
      <c r="C1043">
        <v>44688</v>
      </c>
      <c r="D1043">
        <f>IFERROR(VLOOKUP(C1043,Sheet10!$B:$I,8,FALSE),0)</f>
        <v>16214</v>
      </c>
      <c r="E1043" t="s">
        <v>1674</v>
      </c>
      <c r="F1043" t="s">
        <v>1679</v>
      </c>
      <c r="G1043" t="s">
        <v>2635</v>
      </c>
      <c r="H1043" t="s">
        <v>2300</v>
      </c>
      <c r="I1043" t="s">
        <v>2301</v>
      </c>
      <c r="K1043">
        <v>61.61</v>
      </c>
    </row>
    <row r="1044" spans="3:11" hidden="1" x14ac:dyDescent="0.25">
      <c r="C1044">
        <v>44692</v>
      </c>
      <c r="D1044">
        <f>IFERROR(VLOOKUP(C1044,Sheet10!$B:$I,8,FALSE),0)</f>
        <v>16216</v>
      </c>
      <c r="E1044" t="s">
        <v>1674</v>
      </c>
      <c r="F1044" t="s">
        <v>1679</v>
      </c>
      <c r="G1044" t="s">
        <v>2656</v>
      </c>
      <c r="H1044" t="s">
        <v>2300</v>
      </c>
      <c r="I1044" t="s">
        <v>2301</v>
      </c>
      <c r="K1044">
        <v>184.75</v>
      </c>
    </row>
    <row r="1045" spans="3:11" hidden="1" x14ac:dyDescent="0.25">
      <c r="C1045">
        <v>44694</v>
      </c>
      <c r="D1045">
        <f>IFERROR(VLOOKUP(C1045,Sheet10!$B:$I,8,FALSE),0)</f>
        <v>16217</v>
      </c>
      <c r="E1045" t="s">
        <v>1674</v>
      </c>
      <c r="F1045" t="s">
        <v>1679</v>
      </c>
      <c r="G1045" t="s">
        <v>2657</v>
      </c>
      <c r="H1045" t="s">
        <v>2300</v>
      </c>
      <c r="I1045" t="s">
        <v>2301</v>
      </c>
      <c r="K1045">
        <v>442.59</v>
      </c>
    </row>
    <row r="1046" spans="3:11" hidden="1" x14ac:dyDescent="0.25">
      <c r="C1046">
        <v>44696</v>
      </c>
      <c r="D1046">
        <f>IFERROR(VLOOKUP(C1046,Sheet10!$B:$I,8,FALSE),0)</f>
        <v>16218</v>
      </c>
      <c r="E1046" t="s">
        <v>1674</v>
      </c>
      <c r="F1046" t="s">
        <v>1679</v>
      </c>
      <c r="G1046" t="s">
        <v>2658</v>
      </c>
      <c r="H1046" t="s">
        <v>2300</v>
      </c>
      <c r="I1046" t="s">
        <v>2301</v>
      </c>
      <c r="K1046" s="9">
        <v>1007.94</v>
      </c>
    </row>
    <row r="1047" spans="3:11" hidden="1" x14ac:dyDescent="0.25">
      <c r="C1047">
        <v>44700</v>
      </c>
      <c r="D1047">
        <f>IFERROR(VLOOKUP(C1047,Sheet10!$B:$I,8,FALSE),0)</f>
        <v>16220</v>
      </c>
      <c r="E1047" t="s">
        <v>1674</v>
      </c>
      <c r="F1047" t="s">
        <v>1679</v>
      </c>
      <c r="G1047" t="s">
        <v>2583</v>
      </c>
      <c r="H1047" t="s">
        <v>2300</v>
      </c>
      <c r="I1047" t="s">
        <v>2301</v>
      </c>
      <c r="K1047">
        <v>44.07</v>
      </c>
    </row>
    <row r="1048" spans="3:11" hidden="1" x14ac:dyDescent="0.25">
      <c r="C1048">
        <v>44721</v>
      </c>
      <c r="D1048">
        <f>IFERROR(VLOOKUP(C1048,Sheet10!$B:$I,8,FALSE),0)</f>
        <v>16230</v>
      </c>
      <c r="E1048" t="s">
        <v>1674</v>
      </c>
      <c r="F1048" t="s">
        <v>1679</v>
      </c>
      <c r="G1048" t="s">
        <v>2659</v>
      </c>
      <c r="H1048" t="s">
        <v>2300</v>
      </c>
      <c r="I1048" t="s">
        <v>2301</v>
      </c>
      <c r="K1048">
        <v>111.82</v>
      </c>
    </row>
    <row r="1049" spans="3:11" hidden="1" x14ac:dyDescent="0.25">
      <c r="C1049">
        <v>44731</v>
      </c>
      <c r="D1049">
        <f>IFERROR(VLOOKUP(C1049,Sheet10!$B:$I,8,FALSE),0)</f>
        <v>16234</v>
      </c>
      <c r="E1049" t="s">
        <v>1674</v>
      </c>
      <c r="F1049" t="s">
        <v>1679</v>
      </c>
      <c r="G1049" t="s">
        <v>2660</v>
      </c>
      <c r="H1049" t="s">
        <v>2300</v>
      </c>
      <c r="I1049" t="s">
        <v>2301</v>
      </c>
      <c r="K1049" s="9">
        <v>1384.13</v>
      </c>
    </row>
    <row r="1050" spans="3:11" hidden="1" x14ac:dyDescent="0.25">
      <c r="C1050">
        <v>44733</v>
      </c>
      <c r="D1050">
        <f>IFERROR(VLOOKUP(C1050,Sheet10!$B:$I,8,FALSE),0)</f>
        <v>16235</v>
      </c>
      <c r="E1050" t="s">
        <v>1674</v>
      </c>
      <c r="F1050" t="s">
        <v>1679</v>
      </c>
      <c r="G1050" t="s">
        <v>2661</v>
      </c>
      <c r="H1050" t="s">
        <v>2300</v>
      </c>
      <c r="I1050" t="s">
        <v>2301</v>
      </c>
      <c r="K1050">
        <v>295.04000000000002</v>
      </c>
    </row>
    <row r="1051" spans="3:11" hidden="1" x14ac:dyDescent="0.25">
      <c r="C1051">
        <v>44509</v>
      </c>
      <c r="D1051">
        <f>IFERROR(VLOOKUP(C1051,Sheet10!$B:$I,8,FALSE),0)</f>
        <v>16135</v>
      </c>
      <c r="E1051" t="s">
        <v>1674</v>
      </c>
      <c r="F1051" t="s">
        <v>1881</v>
      </c>
      <c r="G1051" t="s">
        <v>2662</v>
      </c>
      <c r="H1051" t="s">
        <v>2300</v>
      </c>
      <c r="I1051" t="s">
        <v>2301</v>
      </c>
      <c r="K1051" s="9">
        <v>3865.18</v>
      </c>
    </row>
    <row r="1052" spans="3:11" hidden="1" x14ac:dyDescent="0.25">
      <c r="C1052">
        <v>44510</v>
      </c>
      <c r="D1052">
        <f>IFERROR(VLOOKUP(C1052,Sheet10!$B:$I,8,FALSE),0)</f>
        <v>16136</v>
      </c>
      <c r="E1052" t="s">
        <v>1674</v>
      </c>
      <c r="F1052" t="s">
        <v>1679</v>
      </c>
      <c r="G1052" t="s">
        <v>2663</v>
      </c>
      <c r="H1052" t="s">
        <v>2300</v>
      </c>
      <c r="I1052" t="s">
        <v>2301</v>
      </c>
      <c r="K1052" s="9">
        <v>1106.47</v>
      </c>
    </row>
    <row r="1053" spans="3:11" hidden="1" x14ac:dyDescent="0.25">
      <c r="C1053">
        <v>44513</v>
      </c>
      <c r="D1053">
        <f>IFERROR(VLOOKUP(C1053,Sheet10!$B:$I,8,FALSE),0)</f>
        <v>16137</v>
      </c>
      <c r="E1053" t="s">
        <v>1674</v>
      </c>
      <c r="F1053" t="s">
        <v>1679</v>
      </c>
      <c r="G1053" t="s">
        <v>2664</v>
      </c>
      <c r="H1053" t="s">
        <v>2300</v>
      </c>
      <c r="I1053" t="s">
        <v>2301</v>
      </c>
      <c r="K1053">
        <v>35.94</v>
      </c>
    </row>
    <row r="1054" spans="3:11" hidden="1" x14ac:dyDescent="0.25">
      <c r="C1054">
        <v>44518</v>
      </c>
      <c r="D1054">
        <f>IFERROR(VLOOKUP(C1054,Sheet10!$B:$I,8,FALSE),0)</f>
        <v>16139</v>
      </c>
      <c r="E1054" t="s">
        <v>1674</v>
      </c>
      <c r="F1054" t="s">
        <v>1679</v>
      </c>
      <c r="G1054" t="s">
        <v>2665</v>
      </c>
      <c r="H1054" t="s">
        <v>2300</v>
      </c>
      <c r="I1054" t="s">
        <v>2301</v>
      </c>
      <c r="K1054">
        <v>131.94999999999999</v>
      </c>
    </row>
    <row r="1055" spans="3:11" hidden="1" x14ac:dyDescent="0.25">
      <c r="C1055">
        <v>44524</v>
      </c>
      <c r="D1055">
        <f>IFERROR(VLOOKUP(C1055,Sheet10!$B:$I,8,FALSE),0)</f>
        <v>16142</v>
      </c>
      <c r="E1055" t="s">
        <v>1674</v>
      </c>
      <c r="F1055" t="s">
        <v>1679</v>
      </c>
      <c r="G1055" t="s">
        <v>2666</v>
      </c>
      <c r="H1055" t="s">
        <v>2300</v>
      </c>
      <c r="I1055" t="s">
        <v>2301</v>
      </c>
      <c r="K1055">
        <v>81.03</v>
      </c>
    </row>
    <row r="1056" spans="3:11" hidden="1" x14ac:dyDescent="0.25">
      <c r="C1056">
        <v>44526</v>
      </c>
      <c r="D1056">
        <f>IFERROR(VLOOKUP(C1056,Sheet10!$B:$I,8,FALSE),0)</f>
        <v>16143</v>
      </c>
      <c r="E1056" t="s">
        <v>1674</v>
      </c>
      <c r="F1056" t="s">
        <v>1679</v>
      </c>
      <c r="G1056" t="s">
        <v>2667</v>
      </c>
      <c r="H1056" t="s">
        <v>2300</v>
      </c>
      <c r="I1056" t="s">
        <v>2301</v>
      </c>
      <c r="K1056">
        <v>124.13</v>
      </c>
    </row>
    <row r="1057" spans="3:11" hidden="1" x14ac:dyDescent="0.25">
      <c r="C1057">
        <v>44544</v>
      </c>
      <c r="D1057">
        <f>IFERROR(VLOOKUP(C1057,Sheet10!$B:$I,8,FALSE),0)</f>
        <v>16147</v>
      </c>
      <c r="E1057" t="s">
        <v>1674</v>
      </c>
      <c r="F1057" t="s">
        <v>1679</v>
      </c>
      <c r="G1057" t="s">
        <v>2668</v>
      </c>
      <c r="H1057" t="s">
        <v>2300</v>
      </c>
      <c r="I1057" t="s">
        <v>2301</v>
      </c>
      <c r="K1057" s="9">
        <v>2175.1999999999998</v>
      </c>
    </row>
    <row r="1058" spans="3:11" hidden="1" x14ac:dyDescent="0.25">
      <c r="C1058">
        <v>44551</v>
      </c>
      <c r="D1058">
        <f>IFERROR(VLOOKUP(C1058,Sheet10!$B:$I,8,FALSE),0)</f>
        <v>16149</v>
      </c>
      <c r="E1058" t="s">
        <v>1674</v>
      </c>
      <c r="F1058" t="s">
        <v>1679</v>
      </c>
      <c r="G1058" t="s">
        <v>2669</v>
      </c>
      <c r="H1058" t="s">
        <v>2300</v>
      </c>
      <c r="I1058" t="s">
        <v>2301</v>
      </c>
      <c r="K1058">
        <v>456.39</v>
      </c>
    </row>
    <row r="1059" spans="3:11" hidden="1" x14ac:dyDescent="0.25">
      <c r="C1059">
        <v>44553</v>
      </c>
      <c r="D1059">
        <f>IFERROR(VLOOKUP(C1059,Sheet10!$B:$I,8,FALSE),0)</f>
        <v>16150</v>
      </c>
      <c r="E1059" t="s">
        <v>1674</v>
      </c>
      <c r="F1059" t="s">
        <v>1679</v>
      </c>
      <c r="G1059" t="s">
        <v>2670</v>
      </c>
      <c r="H1059" t="s">
        <v>2300</v>
      </c>
      <c r="I1059" t="s">
        <v>2301</v>
      </c>
      <c r="K1059">
        <v>26.68</v>
      </c>
    </row>
    <row r="1060" spans="3:11" hidden="1" x14ac:dyDescent="0.25">
      <c r="C1060">
        <v>44558</v>
      </c>
      <c r="D1060">
        <f>IFERROR(VLOOKUP(C1060,Sheet10!$B:$I,8,FALSE),0)</f>
        <v>16152</v>
      </c>
      <c r="E1060" t="s">
        <v>1674</v>
      </c>
      <c r="F1060" t="s">
        <v>1679</v>
      </c>
      <c r="G1060" t="s">
        <v>2351</v>
      </c>
      <c r="H1060" t="s">
        <v>2300</v>
      </c>
      <c r="I1060" t="s">
        <v>2301</v>
      </c>
      <c r="K1060">
        <v>129.06</v>
      </c>
    </row>
    <row r="1061" spans="3:11" hidden="1" x14ac:dyDescent="0.25">
      <c r="C1061">
        <v>44570</v>
      </c>
      <c r="D1061">
        <f>IFERROR(VLOOKUP(C1061,Sheet10!$B:$I,8,FALSE),0)</f>
        <v>16156</v>
      </c>
      <c r="E1061" t="s">
        <v>1674</v>
      </c>
      <c r="F1061" t="s">
        <v>1679</v>
      </c>
      <c r="G1061" t="s">
        <v>2671</v>
      </c>
      <c r="H1061" t="s">
        <v>2300</v>
      </c>
      <c r="I1061" t="s">
        <v>2301</v>
      </c>
      <c r="K1061">
        <v>46.1</v>
      </c>
    </row>
    <row r="1062" spans="3:11" hidden="1" x14ac:dyDescent="0.25">
      <c r="C1062">
        <v>44574</v>
      </c>
      <c r="D1062">
        <f>IFERROR(VLOOKUP(C1062,Sheet10!$B:$I,8,FALSE),0)</f>
        <v>16158</v>
      </c>
      <c r="E1062" t="s">
        <v>1674</v>
      </c>
      <c r="F1062" t="s">
        <v>1679</v>
      </c>
      <c r="G1062" t="s">
        <v>2672</v>
      </c>
      <c r="H1062" t="s">
        <v>2300</v>
      </c>
      <c r="I1062" t="s">
        <v>2301</v>
      </c>
      <c r="K1062">
        <v>68.75</v>
      </c>
    </row>
    <row r="1063" spans="3:11" hidden="1" x14ac:dyDescent="0.25">
      <c r="C1063">
        <v>44985</v>
      </c>
      <c r="D1063">
        <f>IFERROR(VLOOKUP(C1063,Sheet10!$B:$I,8,FALSE),0)</f>
        <v>16350</v>
      </c>
      <c r="E1063" t="s">
        <v>1674</v>
      </c>
      <c r="F1063" t="s">
        <v>1679</v>
      </c>
      <c r="G1063" t="s">
        <v>2673</v>
      </c>
      <c r="H1063" t="s">
        <v>2300</v>
      </c>
      <c r="I1063" t="s">
        <v>2301</v>
      </c>
      <c r="K1063">
        <v>43.93</v>
      </c>
    </row>
    <row r="1064" spans="3:11" hidden="1" x14ac:dyDescent="0.25">
      <c r="C1064">
        <v>44987</v>
      </c>
      <c r="D1064">
        <f>IFERROR(VLOOKUP(C1064,Sheet10!$B:$I,8,FALSE),0)</f>
        <v>16351</v>
      </c>
      <c r="E1064" t="s">
        <v>1674</v>
      </c>
      <c r="F1064" t="s">
        <v>1679</v>
      </c>
      <c r="G1064" t="s">
        <v>2674</v>
      </c>
      <c r="H1064" t="s">
        <v>2300</v>
      </c>
      <c r="I1064" t="s">
        <v>2301</v>
      </c>
      <c r="K1064" s="9">
        <v>1271.3599999999999</v>
      </c>
    </row>
    <row r="1065" spans="3:11" hidden="1" x14ac:dyDescent="0.25">
      <c r="C1065">
        <v>44357</v>
      </c>
      <c r="D1065">
        <f>IFERROR(VLOOKUP(C1065,Sheet10!$B:$I,8,FALSE),0)</f>
        <v>16066</v>
      </c>
      <c r="E1065" t="s">
        <v>1674</v>
      </c>
      <c r="F1065" t="s">
        <v>1679</v>
      </c>
      <c r="G1065" t="s">
        <v>2675</v>
      </c>
      <c r="H1065" t="s">
        <v>2300</v>
      </c>
      <c r="I1065" t="s">
        <v>2301</v>
      </c>
      <c r="K1065">
        <v>631.04</v>
      </c>
    </row>
    <row r="1066" spans="3:11" hidden="1" x14ac:dyDescent="0.25">
      <c r="C1066">
        <v>44363</v>
      </c>
      <c r="D1066">
        <f>IFERROR(VLOOKUP(C1066,Sheet10!$B:$I,8,FALSE),0)</f>
        <v>16069</v>
      </c>
      <c r="E1066" t="s">
        <v>1674</v>
      </c>
      <c r="F1066" t="s">
        <v>1679</v>
      </c>
      <c r="G1066" t="s">
        <v>2676</v>
      </c>
      <c r="H1066" t="s">
        <v>2300</v>
      </c>
      <c r="I1066" t="s">
        <v>2301</v>
      </c>
      <c r="K1066" s="9">
        <v>3082.45</v>
      </c>
    </row>
    <row r="1067" spans="3:11" hidden="1" x14ac:dyDescent="0.25">
      <c r="C1067">
        <v>44370</v>
      </c>
      <c r="D1067">
        <f>IFERROR(VLOOKUP(C1067,Sheet10!$B:$I,8,FALSE),0)</f>
        <v>16072</v>
      </c>
      <c r="E1067" t="s">
        <v>1674</v>
      </c>
      <c r="F1067" t="s">
        <v>1679</v>
      </c>
      <c r="G1067" t="s">
        <v>2677</v>
      </c>
      <c r="H1067" t="s">
        <v>2300</v>
      </c>
      <c r="I1067" t="s">
        <v>2301</v>
      </c>
      <c r="K1067" s="9">
        <v>2465.46</v>
      </c>
    </row>
    <row r="1068" spans="3:11" hidden="1" x14ac:dyDescent="0.25">
      <c r="C1068">
        <v>44372</v>
      </c>
      <c r="D1068">
        <f>IFERROR(VLOOKUP(C1068,Sheet10!$B:$I,8,FALSE),0)</f>
        <v>16073</v>
      </c>
      <c r="E1068" t="s">
        <v>1674</v>
      </c>
      <c r="F1068" t="s">
        <v>1679</v>
      </c>
      <c r="G1068" t="s">
        <v>2678</v>
      </c>
      <c r="H1068" t="s">
        <v>2300</v>
      </c>
      <c r="I1068" t="s">
        <v>2301</v>
      </c>
      <c r="K1068">
        <v>10.31</v>
      </c>
    </row>
    <row r="1069" spans="3:11" hidden="1" x14ac:dyDescent="0.25">
      <c r="C1069">
        <v>44376</v>
      </c>
      <c r="D1069">
        <f>IFERROR(VLOOKUP(C1069,Sheet10!$B:$I,8,FALSE),0)</f>
        <v>2292</v>
      </c>
      <c r="E1069" t="s">
        <v>1692</v>
      </c>
      <c r="F1069" t="s">
        <v>1695</v>
      </c>
      <c r="G1069" t="s">
        <v>2679</v>
      </c>
      <c r="H1069" t="s">
        <v>2300</v>
      </c>
      <c r="I1069" t="s">
        <v>2301</v>
      </c>
      <c r="K1069" s="9">
        <v>9711.1</v>
      </c>
    </row>
    <row r="1070" spans="3:11" hidden="1" x14ac:dyDescent="0.25">
      <c r="C1070">
        <v>44379</v>
      </c>
      <c r="D1070">
        <f>IFERROR(VLOOKUP(C1070,Sheet10!$B:$I,8,FALSE),0)</f>
        <v>16075</v>
      </c>
      <c r="E1070" t="s">
        <v>1674</v>
      </c>
      <c r="F1070" t="s">
        <v>1679</v>
      </c>
      <c r="G1070" t="s">
        <v>2680</v>
      </c>
      <c r="H1070" t="s">
        <v>2300</v>
      </c>
      <c r="I1070" t="s">
        <v>2301</v>
      </c>
      <c r="K1070">
        <v>129.07</v>
      </c>
    </row>
    <row r="1071" spans="3:11" hidden="1" x14ac:dyDescent="0.25">
      <c r="C1071">
        <v>44387</v>
      </c>
      <c r="D1071">
        <f>IFERROR(VLOOKUP(C1071,Sheet10!$B:$I,8,FALSE),0)</f>
        <v>16077</v>
      </c>
      <c r="E1071" t="s">
        <v>1674</v>
      </c>
      <c r="F1071" t="s">
        <v>1679</v>
      </c>
      <c r="G1071" t="s">
        <v>2681</v>
      </c>
      <c r="H1071" t="s">
        <v>2300</v>
      </c>
      <c r="I1071" t="s">
        <v>2301</v>
      </c>
      <c r="K1071">
        <v>365.85</v>
      </c>
    </row>
    <row r="1072" spans="3:11" hidden="1" x14ac:dyDescent="0.25">
      <c r="C1072">
        <v>44389</v>
      </c>
      <c r="D1072">
        <f>IFERROR(VLOOKUP(C1072,Sheet10!$B:$I,8,FALSE),0)</f>
        <v>16078</v>
      </c>
      <c r="E1072" t="s">
        <v>1674</v>
      </c>
      <c r="F1072" t="s">
        <v>1679</v>
      </c>
      <c r="G1072" t="s">
        <v>2682</v>
      </c>
      <c r="H1072" t="s">
        <v>2300</v>
      </c>
      <c r="I1072" t="s">
        <v>2301</v>
      </c>
      <c r="K1072">
        <v>111.51</v>
      </c>
    </row>
    <row r="1073" spans="3:11" hidden="1" x14ac:dyDescent="0.25">
      <c r="C1073">
        <v>44391</v>
      </c>
      <c r="D1073">
        <f>IFERROR(VLOOKUP(C1073,Sheet10!$B:$I,8,FALSE),0)</f>
        <v>16079</v>
      </c>
      <c r="E1073" t="s">
        <v>1674</v>
      </c>
      <c r="F1073" t="s">
        <v>1679</v>
      </c>
      <c r="G1073" t="s">
        <v>2683</v>
      </c>
      <c r="H1073" t="s">
        <v>2300</v>
      </c>
      <c r="I1073" t="s">
        <v>2301</v>
      </c>
      <c r="K1073" s="9">
        <v>2364.12</v>
      </c>
    </row>
    <row r="1074" spans="3:11" hidden="1" x14ac:dyDescent="0.25">
      <c r="C1074">
        <v>44395</v>
      </c>
      <c r="D1074">
        <f>IFERROR(VLOOKUP(C1074,Sheet10!$B:$I,8,FALSE),0)</f>
        <v>16081</v>
      </c>
      <c r="E1074" t="s">
        <v>1674</v>
      </c>
      <c r="F1074" t="s">
        <v>1679</v>
      </c>
      <c r="G1074" t="s">
        <v>2684</v>
      </c>
      <c r="H1074" t="s">
        <v>2300</v>
      </c>
      <c r="I1074" t="s">
        <v>2301</v>
      </c>
      <c r="K1074">
        <v>265.12</v>
      </c>
    </row>
    <row r="1075" spans="3:11" hidden="1" x14ac:dyDescent="0.25">
      <c r="C1075">
        <v>44397</v>
      </c>
      <c r="D1075">
        <f>IFERROR(VLOOKUP(C1075,Sheet10!$B:$I,8,FALSE),0)</f>
        <v>16082</v>
      </c>
      <c r="E1075" t="s">
        <v>1674</v>
      </c>
      <c r="F1075" t="s">
        <v>1679</v>
      </c>
      <c r="G1075" t="s">
        <v>2685</v>
      </c>
      <c r="H1075" t="s">
        <v>2300</v>
      </c>
      <c r="I1075" t="s">
        <v>2301</v>
      </c>
      <c r="K1075">
        <v>46.97</v>
      </c>
    </row>
    <row r="1076" spans="3:11" hidden="1" x14ac:dyDescent="0.25">
      <c r="C1076">
        <v>44400</v>
      </c>
      <c r="D1076">
        <f>IFERROR(VLOOKUP(C1076,Sheet10!$B:$I,8,FALSE),0)</f>
        <v>16084</v>
      </c>
      <c r="E1076" t="s">
        <v>1674</v>
      </c>
      <c r="F1076" t="s">
        <v>1679</v>
      </c>
      <c r="G1076" t="s">
        <v>2686</v>
      </c>
      <c r="H1076" t="s">
        <v>2300</v>
      </c>
      <c r="I1076" t="s">
        <v>2301</v>
      </c>
      <c r="K1076" s="9">
        <v>1153.43</v>
      </c>
    </row>
    <row r="1077" spans="3:11" hidden="1" x14ac:dyDescent="0.25">
      <c r="C1077">
        <v>44404</v>
      </c>
      <c r="D1077">
        <f>IFERROR(VLOOKUP(C1077,Sheet10!$B:$I,8,FALSE),0)</f>
        <v>340</v>
      </c>
      <c r="E1077" t="s">
        <v>1763</v>
      </c>
      <c r="F1077" t="s">
        <v>1764</v>
      </c>
      <c r="G1077" t="s">
        <v>2687</v>
      </c>
      <c r="H1077" t="s">
        <v>2300</v>
      </c>
      <c r="I1077" t="s">
        <v>2301</v>
      </c>
      <c r="K1077">
        <v>-82.79</v>
      </c>
    </row>
    <row r="1078" spans="3:11" hidden="1" x14ac:dyDescent="0.25">
      <c r="C1078">
        <v>44405</v>
      </c>
      <c r="D1078">
        <f>IFERROR(VLOOKUP(C1078,Sheet10!$B:$I,8,FALSE),0)</f>
        <v>16086</v>
      </c>
      <c r="E1078" t="s">
        <v>1674</v>
      </c>
      <c r="F1078" t="s">
        <v>1679</v>
      </c>
      <c r="G1078" t="s">
        <v>2688</v>
      </c>
      <c r="H1078" t="s">
        <v>2300</v>
      </c>
      <c r="I1078" t="s">
        <v>2301</v>
      </c>
      <c r="K1078">
        <v>958.74</v>
      </c>
    </row>
    <row r="1079" spans="3:11" hidden="1" x14ac:dyDescent="0.25">
      <c r="C1079">
        <v>44326</v>
      </c>
      <c r="D1079">
        <f>IFERROR(VLOOKUP(C1079,Sheet10!$B:$I,8,FALSE),0)</f>
        <v>16052</v>
      </c>
      <c r="E1079" t="s">
        <v>1674</v>
      </c>
      <c r="F1079" t="s">
        <v>1679</v>
      </c>
      <c r="G1079" t="s">
        <v>2642</v>
      </c>
      <c r="H1079" t="s">
        <v>2300</v>
      </c>
      <c r="I1079" t="s">
        <v>2301</v>
      </c>
      <c r="K1079">
        <v>838.01</v>
      </c>
    </row>
    <row r="1080" spans="3:11" hidden="1" x14ac:dyDescent="0.25">
      <c r="C1080">
        <v>44751</v>
      </c>
      <c r="D1080">
        <f>IFERROR(VLOOKUP(C1080,Sheet10!$B:$I,8,FALSE),0)</f>
        <v>16244</v>
      </c>
      <c r="E1080" t="s">
        <v>1674</v>
      </c>
      <c r="F1080" t="s">
        <v>1679</v>
      </c>
      <c r="G1080" t="s">
        <v>2689</v>
      </c>
      <c r="H1080" t="s">
        <v>2300</v>
      </c>
      <c r="I1080" t="s">
        <v>2301</v>
      </c>
      <c r="K1080">
        <v>70.709999999999994</v>
      </c>
    </row>
    <row r="1081" spans="3:11" hidden="1" x14ac:dyDescent="0.25">
      <c r="C1081">
        <v>44755</v>
      </c>
      <c r="D1081">
        <f>IFERROR(VLOOKUP(C1081,Sheet10!$B:$I,8,FALSE),0)</f>
        <v>16246</v>
      </c>
      <c r="E1081" t="s">
        <v>1674</v>
      </c>
      <c r="F1081" t="s">
        <v>1679</v>
      </c>
      <c r="G1081" t="s">
        <v>2690</v>
      </c>
      <c r="H1081" t="s">
        <v>2300</v>
      </c>
      <c r="I1081" t="s">
        <v>2301</v>
      </c>
      <c r="K1081">
        <v>63.05</v>
      </c>
    </row>
    <row r="1082" spans="3:11" hidden="1" x14ac:dyDescent="0.25">
      <c r="C1082">
        <v>44761</v>
      </c>
      <c r="D1082">
        <f>IFERROR(VLOOKUP(C1082,Sheet10!$B:$I,8,FALSE),0)</f>
        <v>16249</v>
      </c>
      <c r="E1082" t="s">
        <v>1674</v>
      </c>
      <c r="F1082" t="s">
        <v>1679</v>
      </c>
      <c r="G1082" t="s">
        <v>2567</v>
      </c>
      <c r="H1082" t="s">
        <v>2300</v>
      </c>
      <c r="I1082" t="s">
        <v>2301</v>
      </c>
      <c r="K1082">
        <v>141.74</v>
      </c>
    </row>
    <row r="1083" spans="3:11" hidden="1" x14ac:dyDescent="0.25">
      <c r="C1083">
        <v>44763</v>
      </c>
      <c r="D1083">
        <f>IFERROR(VLOOKUP(C1083,Sheet10!$B:$I,8,FALSE),0)</f>
        <v>16250</v>
      </c>
      <c r="E1083" t="s">
        <v>1674</v>
      </c>
      <c r="F1083" t="s">
        <v>1679</v>
      </c>
      <c r="G1083" t="s">
        <v>2303</v>
      </c>
      <c r="H1083" t="s">
        <v>2300</v>
      </c>
      <c r="I1083" t="s">
        <v>2301</v>
      </c>
      <c r="K1083">
        <v>86.83</v>
      </c>
    </row>
    <row r="1084" spans="3:11" hidden="1" x14ac:dyDescent="0.25">
      <c r="C1084">
        <v>44769</v>
      </c>
      <c r="D1084">
        <f>IFERROR(VLOOKUP(C1084,Sheet10!$B:$I,8,FALSE),0)</f>
        <v>16253</v>
      </c>
      <c r="E1084" t="s">
        <v>1674</v>
      </c>
      <c r="F1084" t="s">
        <v>1679</v>
      </c>
      <c r="G1084" t="s">
        <v>2691</v>
      </c>
      <c r="H1084" t="s">
        <v>2300</v>
      </c>
      <c r="I1084" t="s">
        <v>2301</v>
      </c>
      <c r="K1084" s="9">
        <v>2185.06</v>
      </c>
    </row>
    <row r="1085" spans="3:11" hidden="1" x14ac:dyDescent="0.25">
      <c r="C1085">
        <v>44771</v>
      </c>
      <c r="D1085">
        <f>IFERROR(VLOOKUP(C1085,Sheet10!$B:$I,8,FALSE),0)</f>
        <v>16254</v>
      </c>
      <c r="E1085" t="s">
        <v>1674</v>
      </c>
      <c r="F1085" t="s">
        <v>1679</v>
      </c>
      <c r="G1085" t="s">
        <v>2692</v>
      </c>
      <c r="H1085" t="s">
        <v>2300</v>
      </c>
      <c r="I1085" t="s">
        <v>2301</v>
      </c>
      <c r="K1085">
        <v>235.68</v>
      </c>
    </row>
    <row r="1086" spans="3:11" hidden="1" x14ac:dyDescent="0.25">
      <c r="C1086">
        <v>44773</v>
      </c>
      <c r="D1086">
        <f>IFERROR(VLOOKUP(C1086,Sheet10!$B:$I,8,FALSE),0)</f>
        <v>16255</v>
      </c>
      <c r="E1086" t="s">
        <v>1674</v>
      </c>
      <c r="F1086" t="s">
        <v>1679</v>
      </c>
      <c r="G1086" t="s">
        <v>2417</v>
      </c>
      <c r="H1086" t="s">
        <v>2300</v>
      </c>
      <c r="I1086" t="s">
        <v>2301</v>
      </c>
      <c r="K1086">
        <v>13.29</v>
      </c>
    </row>
    <row r="1087" spans="3:11" hidden="1" x14ac:dyDescent="0.25">
      <c r="C1087">
        <v>44775</v>
      </c>
      <c r="D1087">
        <f>IFERROR(VLOOKUP(C1087,Sheet10!$B:$I,8,FALSE),0)</f>
        <v>16256</v>
      </c>
      <c r="E1087" t="s">
        <v>1674</v>
      </c>
      <c r="F1087" t="s">
        <v>1679</v>
      </c>
      <c r="G1087" t="s">
        <v>2693</v>
      </c>
      <c r="H1087" t="s">
        <v>2300</v>
      </c>
      <c r="I1087" t="s">
        <v>2301</v>
      </c>
      <c r="K1087" s="9">
        <v>1083.83</v>
      </c>
    </row>
    <row r="1088" spans="3:11" hidden="1" x14ac:dyDescent="0.25">
      <c r="C1088">
        <v>44779</v>
      </c>
      <c r="D1088">
        <f>IFERROR(VLOOKUP(C1088,Sheet10!$B:$I,8,FALSE),0)</f>
        <v>16258</v>
      </c>
      <c r="E1088" t="s">
        <v>1674</v>
      </c>
      <c r="F1088" t="s">
        <v>1679</v>
      </c>
      <c r="G1088" t="s">
        <v>2694</v>
      </c>
      <c r="H1088" t="s">
        <v>2300</v>
      </c>
      <c r="I1088" t="s">
        <v>2301</v>
      </c>
      <c r="K1088">
        <v>75.23</v>
      </c>
    </row>
    <row r="1089" spans="3:11" hidden="1" x14ac:dyDescent="0.25">
      <c r="C1089">
        <v>44783</v>
      </c>
      <c r="D1089">
        <f>IFERROR(VLOOKUP(C1089,Sheet10!$B:$I,8,FALSE),0)</f>
        <v>16260</v>
      </c>
      <c r="E1089" t="s">
        <v>1674</v>
      </c>
      <c r="F1089" t="s">
        <v>1679</v>
      </c>
      <c r="G1089" t="s">
        <v>2695</v>
      </c>
      <c r="H1089" t="s">
        <v>2300</v>
      </c>
      <c r="I1089" t="s">
        <v>2301</v>
      </c>
      <c r="K1089">
        <v>445.53</v>
      </c>
    </row>
    <row r="1090" spans="3:11" hidden="1" x14ac:dyDescent="0.25">
      <c r="C1090">
        <v>44785</v>
      </c>
      <c r="D1090">
        <f>IFERROR(VLOOKUP(C1090,Sheet10!$B:$I,8,FALSE),0)</f>
        <v>16261</v>
      </c>
      <c r="E1090" t="s">
        <v>1674</v>
      </c>
      <c r="F1090" t="s">
        <v>1679</v>
      </c>
      <c r="G1090" t="s">
        <v>2696</v>
      </c>
      <c r="H1090" t="s">
        <v>2300</v>
      </c>
      <c r="I1090" t="s">
        <v>2301</v>
      </c>
      <c r="K1090">
        <v>175.14</v>
      </c>
    </row>
    <row r="1091" spans="3:11" hidden="1" x14ac:dyDescent="0.25">
      <c r="C1091">
        <v>44791</v>
      </c>
      <c r="D1091">
        <f>IFERROR(VLOOKUP(C1091,Sheet10!$B:$I,8,FALSE),0)</f>
        <v>16262</v>
      </c>
      <c r="E1091" t="s">
        <v>1674</v>
      </c>
      <c r="F1091" t="s">
        <v>1679</v>
      </c>
      <c r="G1091" t="s">
        <v>2697</v>
      </c>
      <c r="H1091" t="s">
        <v>2300</v>
      </c>
      <c r="I1091" t="s">
        <v>2301</v>
      </c>
      <c r="K1091">
        <v>72.010000000000005</v>
      </c>
    </row>
    <row r="1092" spans="3:11" hidden="1" x14ac:dyDescent="0.25">
      <c r="C1092">
        <v>44652</v>
      </c>
      <c r="D1092">
        <f>IFERROR(VLOOKUP(C1092,Sheet10!$B:$I,8,FALSE),0)</f>
        <v>16197</v>
      </c>
      <c r="E1092" t="s">
        <v>1674</v>
      </c>
      <c r="F1092" t="s">
        <v>1679</v>
      </c>
      <c r="G1092" t="s">
        <v>2698</v>
      </c>
      <c r="H1092" t="s">
        <v>2300</v>
      </c>
      <c r="I1092" t="s">
        <v>2301</v>
      </c>
      <c r="K1092">
        <v>64.069999999999993</v>
      </c>
    </row>
    <row r="1093" spans="3:11" hidden="1" x14ac:dyDescent="0.25">
      <c r="C1093">
        <v>44654</v>
      </c>
      <c r="D1093">
        <f>IFERROR(VLOOKUP(C1093,Sheet10!$B:$I,8,FALSE),0)</f>
        <v>16198</v>
      </c>
      <c r="E1093" t="s">
        <v>1674</v>
      </c>
      <c r="F1093" t="s">
        <v>1679</v>
      </c>
      <c r="G1093" t="s">
        <v>2699</v>
      </c>
      <c r="H1093" t="s">
        <v>2300</v>
      </c>
      <c r="I1093" t="s">
        <v>2301</v>
      </c>
      <c r="K1093">
        <v>119.02</v>
      </c>
    </row>
    <row r="1094" spans="3:11" hidden="1" x14ac:dyDescent="0.25">
      <c r="C1094">
        <v>44656</v>
      </c>
      <c r="D1094">
        <f>IFERROR(VLOOKUP(C1094,Sheet10!$B:$I,8,FALSE),0)</f>
        <v>16199</v>
      </c>
      <c r="E1094" t="s">
        <v>1674</v>
      </c>
      <c r="F1094" t="s">
        <v>1679</v>
      </c>
      <c r="G1094" t="s">
        <v>2400</v>
      </c>
      <c r="H1094" t="s">
        <v>2300</v>
      </c>
      <c r="I1094" t="s">
        <v>2301</v>
      </c>
      <c r="K1094">
        <v>78.06</v>
      </c>
    </row>
    <row r="1095" spans="3:11" hidden="1" x14ac:dyDescent="0.25">
      <c r="C1095">
        <v>44896</v>
      </c>
      <c r="D1095">
        <f>IFERROR(VLOOKUP(C1095,Sheet10!$B:$I,8,FALSE),0)</f>
        <v>16310</v>
      </c>
      <c r="E1095" t="s">
        <v>1674</v>
      </c>
      <c r="F1095" t="s">
        <v>1679</v>
      </c>
      <c r="G1095" t="s">
        <v>2700</v>
      </c>
      <c r="H1095" t="s">
        <v>2300</v>
      </c>
      <c r="I1095" t="s">
        <v>2301</v>
      </c>
      <c r="K1095">
        <v>7.59</v>
      </c>
    </row>
    <row r="1096" spans="3:11" hidden="1" x14ac:dyDescent="0.25">
      <c r="C1096">
        <v>44902</v>
      </c>
      <c r="D1096">
        <f>IFERROR(VLOOKUP(C1096,Sheet10!$B:$I,8,FALSE),0)</f>
        <v>16313</v>
      </c>
      <c r="E1096" t="s">
        <v>1674</v>
      </c>
      <c r="F1096" t="s">
        <v>1679</v>
      </c>
      <c r="G1096" t="s">
        <v>2701</v>
      </c>
      <c r="H1096" t="s">
        <v>2300</v>
      </c>
      <c r="I1096" t="s">
        <v>2301</v>
      </c>
      <c r="K1096">
        <v>7.75</v>
      </c>
    </row>
    <row r="1097" spans="3:11" hidden="1" x14ac:dyDescent="0.25">
      <c r="C1097">
        <v>44906</v>
      </c>
      <c r="D1097">
        <f>IFERROR(VLOOKUP(C1097,Sheet10!$B:$I,8,FALSE),0)</f>
        <v>16315</v>
      </c>
      <c r="E1097" t="s">
        <v>1674</v>
      </c>
      <c r="F1097" t="s">
        <v>1679</v>
      </c>
      <c r="G1097" t="s">
        <v>2702</v>
      </c>
      <c r="H1097" t="s">
        <v>2300</v>
      </c>
      <c r="I1097" t="s">
        <v>2301</v>
      </c>
      <c r="K1097">
        <v>83.23</v>
      </c>
    </row>
    <row r="1098" spans="3:11" hidden="1" x14ac:dyDescent="0.25">
      <c r="C1098">
        <v>44908</v>
      </c>
      <c r="D1098">
        <f>IFERROR(VLOOKUP(C1098,Sheet10!$B:$I,8,FALSE),0)</f>
        <v>16316</v>
      </c>
      <c r="E1098" t="s">
        <v>1674</v>
      </c>
      <c r="F1098" t="s">
        <v>1679</v>
      </c>
      <c r="G1098" t="s">
        <v>2703</v>
      </c>
      <c r="H1098" t="s">
        <v>2300</v>
      </c>
      <c r="I1098" t="s">
        <v>2301</v>
      </c>
      <c r="K1098">
        <v>56.22</v>
      </c>
    </row>
    <row r="1099" spans="3:11" hidden="1" x14ac:dyDescent="0.25">
      <c r="C1099">
        <v>44923</v>
      </c>
      <c r="D1099">
        <f>IFERROR(VLOOKUP(C1099,Sheet10!$B:$I,8,FALSE),0)</f>
        <v>16321</v>
      </c>
      <c r="E1099" t="s">
        <v>1674</v>
      </c>
      <c r="F1099" t="s">
        <v>1679</v>
      </c>
      <c r="G1099" t="s">
        <v>2704</v>
      </c>
      <c r="H1099" t="s">
        <v>2300</v>
      </c>
      <c r="I1099" t="s">
        <v>2301</v>
      </c>
      <c r="K1099" s="9">
        <v>1821.69</v>
      </c>
    </row>
    <row r="1100" spans="3:11" hidden="1" x14ac:dyDescent="0.25">
      <c r="C1100">
        <v>44932</v>
      </c>
      <c r="D1100">
        <f>IFERROR(VLOOKUP(C1100,Sheet10!$B:$I,8,FALSE),0)</f>
        <v>16325</v>
      </c>
      <c r="E1100" t="s">
        <v>1674</v>
      </c>
      <c r="F1100" t="s">
        <v>1679</v>
      </c>
      <c r="G1100" t="s">
        <v>2705</v>
      </c>
      <c r="H1100" t="s">
        <v>2300</v>
      </c>
      <c r="I1100" t="s">
        <v>2301</v>
      </c>
      <c r="K1100" s="9">
        <v>1014.26</v>
      </c>
    </row>
    <row r="1101" spans="3:11" hidden="1" x14ac:dyDescent="0.25">
      <c r="C1101">
        <v>44934</v>
      </c>
      <c r="D1101">
        <f>IFERROR(VLOOKUP(C1101,Sheet10!$B:$I,8,FALSE),0)</f>
        <v>343</v>
      </c>
      <c r="E1101" t="s">
        <v>1763</v>
      </c>
      <c r="F1101" t="s">
        <v>1764</v>
      </c>
      <c r="G1101" t="s">
        <v>2706</v>
      </c>
      <c r="H1101" t="s">
        <v>2300</v>
      </c>
      <c r="I1101" t="s">
        <v>2301</v>
      </c>
      <c r="K1101">
        <v>-130.93</v>
      </c>
    </row>
    <row r="1102" spans="3:11" hidden="1" x14ac:dyDescent="0.25">
      <c r="C1102">
        <v>44935</v>
      </c>
      <c r="D1102">
        <f>IFERROR(VLOOKUP(C1102,Sheet10!$B:$I,8,FALSE),0)</f>
        <v>16326</v>
      </c>
      <c r="E1102" t="s">
        <v>1674</v>
      </c>
      <c r="F1102" t="s">
        <v>1679</v>
      </c>
      <c r="G1102" t="s">
        <v>2707</v>
      </c>
      <c r="H1102" t="s">
        <v>2300</v>
      </c>
      <c r="I1102" t="s">
        <v>2301</v>
      </c>
      <c r="K1102">
        <v>200.39</v>
      </c>
    </row>
    <row r="1103" spans="3:11" hidden="1" x14ac:dyDescent="0.25">
      <c r="C1103">
        <v>44936</v>
      </c>
      <c r="D1103">
        <f>IFERROR(VLOOKUP(C1103,Sheet10!$B:$I,8,FALSE),0)</f>
        <v>16327</v>
      </c>
      <c r="E1103" t="s">
        <v>1674</v>
      </c>
      <c r="F1103" t="s">
        <v>1679</v>
      </c>
      <c r="G1103" t="s">
        <v>2708</v>
      </c>
      <c r="H1103" t="s">
        <v>2300</v>
      </c>
      <c r="I1103" t="s">
        <v>2301</v>
      </c>
      <c r="K1103">
        <v>99.98</v>
      </c>
    </row>
    <row r="1104" spans="3:11" hidden="1" x14ac:dyDescent="0.25">
      <c r="C1104">
        <v>44938</v>
      </c>
      <c r="D1104">
        <f>IFERROR(VLOOKUP(C1104,Sheet10!$B:$I,8,FALSE),0)</f>
        <v>16328</v>
      </c>
      <c r="E1104" t="s">
        <v>1674</v>
      </c>
      <c r="F1104" t="s">
        <v>1679</v>
      </c>
      <c r="G1104" t="s">
        <v>2709</v>
      </c>
      <c r="H1104" t="s">
        <v>2300</v>
      </c>
      <c r="I1104" t="s">
        <v>2301</v>
      </c>
      <c r="K1104">
        <v>23.96</v>
      </c>
    </row>
    <row r="1105" spans="3:11" hidden="1" x14ac:dyDescent="0.25">
      <c r="C1105">
        <v>44942</v>
      </c>
      <c r="D1105">
        <f>IFERROR(VLOOKUP(C1105,Sheet10!$B:$I,8,FALSE),0)</f>
        <v>16330</v>
      </c>
      <c r="E1105" t="s">
        <v>1674</v>
      </c>
      <c r="F1105" t="s">
        <v>1679</v>
      </c>
      <c r="G1105" t="s">
        <v>2710</v>
      </c>
      <c r="H1105" t="s">
        <v>2300</v>
      </c>
      <c r="I1105" t="s">
        <v>2301</v>
      </c>
      <c r="K1105">
        <v>608.47</v>
      </c>
    </row>
    <row r="1106" spans="3:11" hidden="1" x14ac:dyDescent="0.25">
      <c r="C1106">
        <v>44989</v>
      </c>
      <c r="D1106">
        <f>IFERROR(VLOOKUP(C1106,Sheet10!$B:$I,8,FALSE),0)</f>
        <v>16352</v>
      </c>
      <c r="E1106" t="s">
        <v>1674</v>
      </c>
      <c r="F1106" t="s">
        <v>1679</v>
      </c>
      <c r="G1106" t="s">
        <v>2711</v>
      </c>
      <c r="H1106" t="s">
        <v>2300</v>
      </c>
      <c r="I1106" t="s">
        <v>2301</v>
      </c>
      <c r="K1106">
        <v>603.05999999999995</v>
      </c>
    </row>
    <row r="1107" spans="3:11" hidden="1" x14ac:dyDescent="0.25">
      <c r="C1107">
        <v>45011</v>
      </c>
      <c r="D1107">
        <f>IFERROR(VLOOKUP(C1107,Sheet10!$B:$I,8,FALSE),0)</f>
        <v>16356</v>
      </c>
      <c r="E1107" t="s">
        <v>1674</v>
      </c>
      <c r="F1107" t="s">
        <v>1679</v>
      </c>
      <c r="G1107" t="s">
        <v>2415</v>
      </c>
      <c r="H1107" t="s">
        <v>2300</v>
      </c>
      <c r="I1107" t="s">
        <v>2301</v>
      </c>
      <c r="K1107">
        <v>40.85</v>
      </c>
    </row>
    <row r="1108" spans="3:11" hidden="1" x14ac:dyDescent="0.25">
      <c r="C1108">
        <v>45013</v>
      </c>
      <c r="D1108">
        <f>IFERROR(VLOOKUP(C1108,Sheet10!$B:$I,8,FALSE),0)</f>
        <v>16357</v>
      </c>
      <c r="E1108" t="s">
        <v>1674</v>
      </c>
      <c r="F1108" t="s">
        <v>1679</v>
      </c>
      <c r="G1108" t="s">
        <v>2712</v>
      </c>
      <c r="H1108" t="s">
        <v>2300</v>
      </c>
      <c r="I1108" t="s">
        <v>2301</v>
      </c>
      <c r="K1108">
        <v>122.54</v>
      </c>
    </row>
    <row r="1109" spans="3:11" hidden="1" x14ac:dyDescent="0.25">
      <c r="C1109">
        <v>45015</v>
      </c>
      <c r="D1109">
        <f>IFERROR(VLOOKUP(C1109,Sheet10!$B:$I,8,FALSE),0)</f>
        <v>16358</v>
      </c>
      <c r="E1109" t="s">
        <v>1674</v>
      </c>
      <c r="F1109" t="s">
        <v>1679</v>
      </c>
      <c r="G1109" t="s">
        <v>2713</v>
      </c>
      <c r="H1109" t="s">
        <v>2300</v>
      </c>
      <c r="I1109" t="s">
        <v>2301</v>
      </c>
      <c r="K1109">
        <v>94.42</v>
      </c>
    </row>
    <row r="1110" spans="3:11" hidden="1" x14ac:dyDescent="0.25">
      <c r="C1110">
        <v>45035</v>
      </c>
      <c r="D1110">
        <f>IFERROR(VLOOKUP(C1110,Sheet10!$B:$I,8,FALSE),0)</f>
        <v>16359</v>
      </c>
      <c r="E1110" t="s">
        <v>1674</v>
      </c>
      <c r="F1110" t="s">
        <v>1679</v>
      </c>
      <c r="G1110" t="s">
        <v>2714</v>
      </c>
      <c r="H1110" t="s">
        <v>2300</v>
      </c>
      <c r="I1110" t="s">
        <v>2301</v>
      </c>
      <c r="K1110">
        <v>244.9</v>
      </c>
    </row>
    <row r="1111" spans="3:11" hidden="1" x14ac:dyDescent="0.25">
      <c r="C1111">
        <v>45037</v>
      </c>
      <c r="D1111">
        <f>IFERROR(VLOOKUP(C1111,Sheet10!$B:$I,8,FALSE),0)</f>
        <v>16360</v>
      </c>
      <c r="E1111" t="s">
        <v>1674</v>
      </c>
      <c r="F1111" t="s">
        <v>1679</v>
      </c>
      <c r="G1111" t="s">
        <v>2649</v>
      </c>
      <c r="H1111" t="s">
        <v>2300</v>
      </c>
      <c r="I1111" t="s">
        <v>2301</v>
      </c>
      <c r="K1111">
        <v>119.38</v>
      </c>
    </row>
    <row r="1112" spans="3:11" hidden="1" x14ac:dyDescent="0.25">
      <c r="C1112">
        <v>45043</v>
      </c>
      <c r="D1112">
        <f>IFERROR(VLOOKUP(C1112,Sheet10!$B:$I,8,FALSE),0)</f>
        <v>16361</v>
      </c>
      <c r="E1112" t="s">
        <v>1674</v>
      </c>
      <c r="F1112" t="s">
        <v>1679</v>
      </c>
      <c r="G1112" t="s">
        <v>2715</v>
      </c>
      <c r="H1112" t="s">
        <v>2300</v>
      </c>
      <c r="I1112" t="s">
        <v>2301</v>
      </c>
      <c r="K1112">
        <v>269.36</v>
      </c>
    </row>
    <row r="1113" spans="3:11" hidden="1" x14ac:dyDescent="0.25">
      <c r="C1113">
        <v>45047</v>
      </c>
      <c r="D1113">
        <f>IFERROR(VLOOKUP(C1113,Sheet10!$B:$I,8,FALSE),0)</f>
        <v>16363</v>
      </c>
      <c r="E1113" t="s">
        <v>1674</v>
      </c>
      <c r="F1113" t="s">
        <v>1679</v>
      </c>
      <c r="G1113" t="s">
        <v>2716</v>
      </c>
      <c r="H1113" t="s">
        <v>2300</v>
      </c>
      <c r="I1113" t="s">
        <v>2301</v>
      </c>
      <c r="K1113">
        <v>67.66</v>
      </c>
    </row>
    <row r="1114" spans="3:11" hidden="1" x14ac:dyDescent="0.25">
      <c r="C1114">
        <v>44735</v>
      </c>
      <c r="D1114">
        <f>IFERROR(VLOOKUP(C1114,Sheet10!$B:$I,8,FALSE),0)</f>
        <v>16236</v>
      </c>
      <c r="E1114" t="s">
        <v>1674</v>
      </c>
      <c r="F1114" t="s">
        <v>1679</v>
      </c>
      <c r="G1114" t="s">
        <v>2717</v>
      </c>
      <c r="H1114" t="s">
        <v>2300</v>
      </c>
      <c r="I1114" t="s">
        <v>2301</v>
      </c>
      <c r="K1114">
        <v>216.07</v>
      </c>
    </row>
    <row r="1115" spans="3:11" hidden="1" x14ac:dyDescent="0.25">
      <c r="C1115">
        <v>44737</v>
      </c>
      <c r="D1115">
        <f>IFERROR(VLOOKUP(C1115,Sheet10!$B:$I,8,FALSE),0)</f>
        <v>16237</v>
      </c>
      <c r="E1115" t="s">
        <v>1674</v>
      </c>
      <c r="F1115" t="s">
        <v>1679</v>
      </c>
      <c r="G1115" t="s">
        <v>2718</v>
      </c>
      <c r="H1115" t="s">
        <v>2300</v>
      </c>
      <c r="I1115" t="s">
        <v>2301</v>
      </c>
      <c r="K1115" s="9">
        <v>2589.4699999999998</v>
      </c>
    </row>
    <row r="1116" spans="3:11" hidden="1" x14ac:dyDescent="0.25">
      <c r="C1116">
        <v>44739</v>
      </c>
      <c r="D1116">
        <f>IFERROR(VLOOKUP(C1116,Sheet10!$B:$I,8,FALSE),0)</f>
        <v>16238</v>
      </c>
      <c r="E1116" t="s">
        <v>1674</v>
      </c>
      <c r="F1116" t="s">
        <v>1679</v>
      </c>
      <c r="G1116" t="s">
        <v>2719</v>
      </c>
      <c r="H1116" t="s">
        <v>2300</v>
      </c>
      <c r="I1116" t="s">
        <v>2301</v>
      </c>
      <c r="K1116">
        <v>663.89</v>
      </c>
    </row>
    <row r="1117" spans="3:11" hidden="1" x14ac:dyDescent="0.25">
      <c r="C1117">
        <v>44741</v>
      </c>
      <c r="D1117">
        <f>IFERROR(VLOOKUP(C1117,Sheet10!$B:$I,8,FALSE),0)</f>
        <v>16239</v>
      </c>
      <c r="E1117" t="s">
        <v>1674</v>
      </c>
      <c r="F1117" t="s">
        <v>1679</v>
      </c>
      <c r="G1117" t="s">
        <v>2720</v>
      </c>
      <c r="H1117" t="s">
        <v>2300</v>
      </c>
      <c r="I1117" t="s">
        <v>2301</v>
      </c>
      <c r="K1117">
        <v>434.99</v>
      </c>
    </row>
    <row r="1118" spans="3:11" hidden="1" x14ac:dyDescent="0.25">
      <c r="C1118">
        <v>44743</v>
      </c>
      <c r="D1118">
        <f>IFERROR(VLOOKUP(C1118,Sheet10!$B:$I,8,FALSE),0)</f>
        <v>16240</v>
      </c>
      <c r="E1118" t="s">
        <v>1674</v>
      </c>
      <c r="F1118" t="s">
        <v>1679</v>
      </c>
      <c r="G1118" t="s">
        <v>2721</v>
      </c>
      <c r="H1118" t="s">
        <v>2300</v>
      </c>
      <c r="I1118" t="s">
        <v>2301</v>
      </c>
      <c r="K1118">
        <v>277.36</v>
      </c>
    </row>
    <row r="1119" spans="3:11" hidden="1" x14ac:dyDescent="0.25">
      <c r="C1119">
        <v>44745</v>
      </c>
      <c r="D1119">
        <f>IFERROR(VLOOKUP(C1119,Sheet10!$B:$I,8,FALSE),0)</f>
        <v>16241</v>
      </c>
      <c r="E1119" t="s">
        <v>1674</v>
      </c>
      <c r="F1119" t="s">
        <v>1679</v>
      </c>
      <c r="G1119" t="s">
        <v>2722</v>
      </c>
      <c r="H1119" t="s">
        <v>2300</v>
      </c>
      <c r="I1119" t="s">
        <v>2301</v>
      </c>
      <c r="K1119">
        <v>8.5</v>
      </c>
    </row>
    <row r="1120" spans="3:11" hidden="1" x14ac:dyDescent="0.25">
      <c r="C1120">
        <v>45083</v>
      </c>
      <c r="D1120">
        <f>IFERROR(VLOOKUP(C1120,Sheet10!$B:$I,8,FALSE),0)</f>
        <v>16371</v>
      </c>
      <c r="E1120" t="s">
        <v>1674</v>
      </c>
      <c r="F1120" t="s">
        <v>1679</v>
      </c>
      <c r="G1120" t="s">
        <v>2723</v>
      </c>
      <c r="H1120" t="s">
        <v>2300</v>
      </c>
      <c r="I1120" t="s">
        <v>2301</v>
      </c>
      <c r="K1120">
        <v>163.72999999999999</v>
      </c>
    </row>
    <row r="1121" spans="3:11" hidden="1" x14ac:dyDescent="0.25">
      <c r="C1121">
        <v>45091</v>
      </c>
      <c r="D1121">
        <f>IFERROR(VLOOKUP(C1121,Sheet10!$B:$I,8,FALSE),0)</f>
        <v>2334</v>
      </c>
      <c r="E1121" t="s">
        <v>1692</v>
      </c>
      <c r="F1121" t="s">
        <v>1695</v>
      </c>
      <c r="G1121" t="s">
        <v>2724</v>
      </c>
      <c r="H1121" t="s">
        <v>2300</v>
      </c>
      <c r="I1121" t="s">
        <v>2301</v>
      </c>
      <c r="K1121" s="9">
        <v>47347.18</v>
      </c>
    </row>
    <row r="1122" spans="3:11" hidden="1" x14ac:dyDescent="0.25">
      <c r="C1122">
        <v>45092</v>
      </c>
      <c r="D1122">
        <f>IFERROR(VLOOKUP(C1122,Sheet10!$B:$I,8,FALSE),0)</f>
        <v>16375</v>
      </c>
      <c r="E1122" t="s">
        <v>1674</v>
      </c>
      <c r="F1122" t="s">
        <v>1679</v>
      </c>
      <c r="G1122" t="s">
        <v>2725</v>
      </c>
      <c r="H1122" t="s">
        <v>2300</v>
      </c>
      <c r="I1122" t="s">
        <v>2301</v>
      </c>
      <c r="K1122" s="9">
        <v>10311.41</v>
      </c>
    </row>
    <row r="1123" spans="3:11" hidden="1" x14ac:dyDescent="0.25">
      <c r="C1123">
        <v>45098</v>
      </c>
      <c r="D1123">
        <f>IFERROR(VLOOKUP(C1123,Sheet10!$B:$I,8,FALSE),0)</f>
        <v>16378</v>
      </c>
      <c r="E1123" t="s">
        <v>1674</v>
      </c>
      <c r="F1123" t="s">
        <v>1679</v>
      </c>
      <c r="G1123" t="s">
        <v>2726</v>
      </c>
      <c r="H1123" t="s">
        <v>2300</v>
      </c>
      <c r="I1123" t="s">
        <v>2301</v>
      </c>
      <c r="K1123">
        <v>570.47</v>
      </c>
    </row>
    <row r="1124" spans="3:11" hidden="1" x14ac:dyDescent="0.25">
      <c r="C1124">
        <v>45100</v>
      </c>
      <c r="D1124">
        <f>IFERROR(VLOOKUP(C1124,Sheet10!$B:$I,8,FALSE),0)</f>
        <v>16379</v>
      </c>
      <c r="E1124" t="s">
        <v>1674</v>
      </c>
      <c r="F1124" t="s">
        <v>1679</v>
      </c>
      <c r="G1124" t="s">
        <v>2727</v>
      </c>
      <c r="H1124" t="s">
        <v>2300</v>
      </c>
      <c r="I1124" t="s">
        <v>2301</v>
      </c>
      <c r="K1124" s="9">
        <v>1363.09</v>
      </c>
    </row>
    <row r="1125" spans="3:11" hidden="1" x14ac:dyDescent="0.25">
      <c r="C1125">
        <v>45107</v>
      </c>
      <c r="D1125">
        <f>IFERROR(VLOOKUP(C1125,Sheet10!$B:$I,8,FALSE),0)</f>
        <v>16381</v>
      </c>
      <c r="E1125" t="s">
        <v>1674</v>
      </c>
      <c r="F1125" t="s">
        <v>1679</v>
      </c>
      <c r="G1125" t="s">
        <v>2728</v>
      </c>
      <c r="H1125" t="s">
        <v>2300</v>
      </c>
      <c r="I1125" t="s">
        <v>2301</v>
      </c>
      <c r="K1125">
        <v>700.99</v>
      </c>
    </row>
    <row r="1126" spans="3:11" hidden="1" x14ac:dyDescent="0.25">
      <c r="C1126">
        <v>45118</v>
      </c>
      <c r="D1126">
        <f>IFERROR(VLOOKUP(C1126,Sheet10!$B:$I,8,FALSE),0)</f>
        <v>16384</v>
      </c>
      <c r="E1126" t="s">
        <v>1674</v>
      </c>
      <c r="F1126" t="s">
        <v>1679</v>
      </c>
      <c r="G1126" t="s">
        <v>2729</v>
      </c>
      <c r="H1126" t="s">
        <v>2300</v>
      </c>
      <c r="I1126" t="s">
        <v>2301</v>
      </c>
      <c r="K1126">
        <v>282.5</v>
      </c>
    </row>
    <row r="1127" spans="3:11" hidden="1" x14ac:dyDescent="0.25">
      <c r="C1127">
        <v>45123</v>
      </c>
      <c r="D1127">
        <f>IFERROR(VLOOKUP(C1127,Sheet10!$B:$I,8,FALSE),0)</f>
        <v>16386</v>
      </c>
      <c r="E1127" t="s">
        <v>1674</v>
      </c>
      <c r="F1127" t="s">
        <v>1679</v>
      </c>
      <c r="G1127" t="s">
        <v>2730</v>
      </c>
      <c r="H1127" t="s">
        <v>2300</v>
      </c>
      <c r="I1127" t="s">
        <v>2301</v>
      </c>
      <c r="K1127" s="9">
        <v>1671.37</v>
      </c>
    </row>
    <row r="1128" spans="3:11" hidden="1" x14ac:dyDescent="0.25">
      <c r="C1128">
        <v>45126</v>
      </c>
      <c r="D1128">
        <f>IFERROR(VLOOKUP(C1128,Sheet10!$B:$I,8,FALSE),0)</f>
        <v>16388</v>
      </c>
      <c r="E1128" t="s">
        <v>1674</v>
      </c>
      <c r="F1128" t="s">
        <v>1679</v>
      </c>
      <c r="G1128" t="s">
        <v>2309</v>
      </c>
      <c r="H1128" t="s">
        <v>2300</v>
      </c>
      <c r="I1128" t="s">
        <v>2301</v>
      </c>
      <c r="K1128">
        <v>24.57</v>
      </c>
    </row>
    <row r="1129" spans="3:11" hidden="1" x14ac:dyDescent="0.25">
      <c r="C1129">
        <v>45128</v>
      </c>
      <c r="D1129">
        <f>IFERROR(VLOOKUP(C1129,Sheet10!$B:$I,8,FALSE),0)</f>
        <v>16389</v>
      </c>
      <c r="E1129" t="s">
        <v>1674</v>
      </c>
      <c r="F1129" t="s">
        <v>1679</v>
      </c>
      <c r="G1129" t="s">
        <v>2642</v>
      </c>
      <c r="H1129" t="s">
        <v>2300</v>
      </c>
      <c r="I1129" t="s">
        <v>2301</v>
      </c>
      <c r="K1129">
        <v>838.01</v>
      </c>
    </row>
    <row r="1130" spans="3:11" hidden="1" x14ac:dyDescent="0.25">
      <c r="C1130">
        <v>45135</v>
      </c>
      <c r="D1130">
        <f>IFERROR(VLOOKUP(C1130,Sheet10!$B:$I,8,FALSE),0)</f>
        <v>16392</v>
      </c>
      <c r="E1130" t="s">
        <v>1674</v>
      </c>
      <c r="F1130" t="s">
        <v>1679</v>
      </c>
      <c r="G1130" t="s">
        <v>2731</v>
      </c>
      <c r="H1130" t="s">
        <v>2300</v>
      </c>
      <c r="I1130" t="s">
        <v>2301</v>
      </c>
      <c r="K1130" s="9">
        <v>1974.23</v>
      </c>
    </row>
    <row r="1131" spans="3:11" hidden="1" x14ac:dyDescent="0.25">
      <c r="C1131">
        <v>45137</v>
      </c>
      <c r="D1131">
        <f>IFERROR(VLOOKUP(C1131,Sheet10!$B:$I,8,FALSE),0)</f>
        <v>16394</v>
      </c>
      <c r="E1131" t="s">
        <v>1674</v>
      </c>
      <c r="F1131" t="s">
        <v>1679</v>
      </c>
      <c r="G1131" t="s">
        <v>2732</v>
      </c>
      <c r="H1131" t="s">
        <v>2300</v>
      </c>
      <c r="I1131" t="s">
        <v>2301</v>
      </c>
      <c r="K1131" s="9">
        <v>2492.5500000000002</v>
      </c>
    </row>
    <row r="1132" spans="3:11" hidden="1" x14ac:dyDescent="0.25">
      <c r="C1132">
        <v>45139</v>
      </c>
      <c r="D1132">
        <f>IFERROR(VLOOKUP(C1132,Sheet10!$B:$I,8,FALSE),0)</f>
        <v>16395</v>
      </c>
      <c r="E1132" t="s">
        <v>1674</v>
      </c>
      <c r="F1132" t="s">
        <v>1679</v>
      </c>
      <c r="G1132" t="s">
        <v>2733</v>
      </c>
      <c r="H1132" t="s">
        <v>2300</v>
      </c>
      <c r="I1132" t="s">
        <v>2301</v>
      </c>
      <c r="K1132" s="9">
        <v>1654.54</v>
      </c>
    </row>
    <row r="1133" spans="3:11" hidden="1" x14ac:dyDescent="0.25">
      <c r="C1133">
        <v>44820</v>
      </c>
      <c r="D1133">
        <f>IFERROR(VLOOKUP(C1133,Sheet10!$B:$I,8,FALSE),0)</f>
        <v>16274</v>
      </c>
      <c r="E1133" t="s">
        <v>1674</v>
      </c>
      <c r="F1133" t="s">
        <v>1679</v>
      </c>
      <c r="G1133" t="s">
        <v>2734</v>
      </c>
      <c r="H1133" t="s">
        <v>2300</v>
      </c>
      <c r="I1133" t="s">
        <v>2301</v>
      </c>
      <c r="K1133">
        <v>76</v>
      </c>
    </row>
    <row r="1134" spans="3:11" hidden="1" x14ac:dyDescent="0.25">
      <c r="C1134">
        <v>44822</v>
      </c>
      <c r="D1134">
        <f>IFERROR(VLOOKUP(C1134,Sheet10!$B:$I,8,FALSE),0)</f>
        <v>16275</v>
      </c>
      <c r="E1134" t="s">
        <v>1674</v>
      </c>
      <c r="F1134" t="s">
        <v>1679</v>
      </c>
      <c r="G1134" t="s">
        <v>2735</v>
      </c>
      <c r="H1134" t="s">
        <v>2300</v>
      </c>
      <c r="I1134" t="s">
        <v>2301</v>
      </c>
      <c r="K1134" s="9">
        <v>1004.24</v>
      </c>
    </row>
    <row r="1135" spans="3:11" hidden="1" x14ac:dyDescent="0.25">
      <c r="C1135">
        <v>44824</v>
      </c>
      <c r="D1135">
        <f>IFERROR(VLOOKUP(C1135,Sheet10!$B:$I,8,FALSE),0)</f>
        <v>16276</v>
      </c>
      <c r="E1135" t="s">
        <v>1674</v>
      </c>
      <c r="F1135" t="s">
        <v>1679</v>
      </c>
      <c r="G1135" t="s">
        <v>2736</v>
      </c>
      <c r="H1135" t="s">
        <v>2300</v>
      </c>
      <c r="I1135" t="s">
        <v>2301</v>
      </c>
      <c r="K1135">
        <v>226.05</v>
      </c>
    </row>
    <row r="1136" spans="3:11" hidden="1" x14ac:dyDescent="0.25">
      <c r="C1136">
        <v>44826</v>
      </c>
      <c r="D1136">
        <f>IFERROR(VLOOKUP(C1136,Sheet10!$B:$I,8,FALSE),0)</f>
        <v>16277</v>
      </c>
      <c r="E1136" t="s">
        <v>1674</v>
      </c>
      <c r="F1136" t="s">
        <v>1679</v>
      </c>
      <c r="G1136" t="s">
        <v>2737</v>
      </c>
      <c r="H1136" t="s">
        <v>2300</v>
      </c>
      <c r="I1136" t="s">
        <v>2301</v>
      </c>
      <c r="K1136">
        <v>161.97</v>
      </c>
    </row>
    <row r="1137" spans="3:11" hidden="1" x14ac:dyDescent="0.25">
      <c r="C1137">
        <v>44835</v>
      </c>
      <c r="D1137">
        <f>IFERROR(VLOOKUP(C1137,Sheet10!$B:$I,8,FALSE),0)</f>
        <v>16282</v>
      </c>
      <c r="E1137" t="s">
        <v>1674</v>
      </c>
      <c r="F1137" t="s">
        <v>1679</v>
      </c>
      <c r="G1137" t="s">
        <v>2615</v>
      </c>
      <c r="H1137" t="s">
        <v>2300</v>
      </c>
      <c r="I1137" t="s">
        <v>2301</v>
      </c>
      <c r="K1137">
        <v>35.79</v>
      </c>
    </row>
    <row r="1138" spans="3:11" hidden="1" x14ac:dyDescent="0.25">
      <c r="C1138">
        <v>44840</v>
      </c>
      <c r="D1138">
        <f>IFERROR(VLOOKUP(C1138,Sheet10!$B:$I,8,FALSE),0)</f>
        <v>16284</v>
      </c>
      <c r="E1138" t="s">
        <v>1674</v>
      </c>
      <c r="F1138" t="s">
        <v>1679</v>
      </c>
      <c r="G1138" t="s">
        <v>2738</v>
      </c>
      <c r="H1138" t="s">
        <v>2300</v>
      </c>
      <c r="I1138" t="s">
        <v>2301</v>
      </c>
      <c r="K1138" s="9">
        <v>1628.85</v>
      </c>
    </row>
    <row r="1139" spans="3:11" hidden="1" x14ac:dyDescent="0.25">
      <c r="C1139">
        <v>44854</v>
      </c>
      <c r="D1139">
        <f>IFERROR(VLOOKUP(C1139,Sheet10!$B:$I,8,FALSE),0)</f>
        <v>16289</v>
      </c>
      <c r="E1139" t="s">
        <v>1674</v>
      </c>
      <c r="F1139" t="s">
        <v>1679</v>
      </c>
      <c r="G1139" t="s">
        <v>2739</v>
      </c>
      <c r="H1139" t="s">
        <v>2300</v>
      </c>
      <c r="I1139" t="s">
        <v>2301</v>
      </c>
      <c r="K1139">
        <v>937.43</v>
      </c>
    </row>
    <row r="1140" spans="3:11" hidden="1" x14ac:dyDescent="0.25">
      <c r="C1140">
        <v>44868</v>
      </c>
      <c r="D1140">
        <f>IFERROR(VLOOKUP(C1140,Sheet10!$B:$I,8,FALSE),0)</f>
        <v>16296</v>
      </c>
      <c r="E1140" t="s">
        <v>1674</v>
      </c>
      <c r="F1140" t="s">
        <v>1679</v>
      </c>
      <c r="G1140" t="s">
        <v>2740</v>
      </c>
      <c r="H1140" t="s">
        <v>2300</v>
      </c>
      <c r="I1140" t="s">
        <v>2301</v>
      </c>
      <c r="K1140">
        <v>31.47</v>
      </c>
    </row>
    <row r="1141" spans="3:11" hidden="1" x14ac:dyDescent="0.25">
      <c r="C1141">
        <v>44870</v>
      </c>
      <c r="D1141">
        <f>IFERROR(VLOOKUP(C1141,Sheet10!$B:$I,8,FALSE),0)</f>
        <v>16297</v>
      </c>
      <c r="E1141" t="s">
        <v>1674</v>
      </c>
      <c r="F1141" t="s">
        <v>1679</v>
      </c>
      <c r="G1141" t="s">
        <v>2741</v>
      </c>
      <c r="H1141" t="s">
        <v>2300</v>
      </c>
      <c r="I1141" t="s">
        <v>2301</v>
      </c>
      <c r="K1141" s="9">
        <v>2413.89</v>
      </c>
    </row>
    <row r="1142" spans="3:11" hidden="1" x14ac:dyDescent="0.25">
      <c r="C1142">
        <v>44872</v>
      </c>
      <c r="D1142">
        <f>IFERROR(VLOOKUP(C1142,Sheet10!$B:$I,8,FALSE),0)</f>
        <v>16298</v>
      </c>
      <c r="E1142" t="s">
        <v>1674</v>
      </c>
      <c r="F1142" t="s">
        <v>1679</v>
      </c>
      <c r="G1142" t="s">
        <v>2742</v>
      </c>
      <c r="H1142" t="s">
        <v>2300</v>
      </c>
      <c r="I1142" t="s">
        <v>2301</v>
      </c>
      <c r="K1142">
        <v>17.350000000000001</v>
      </c>
    </row>
    <row r="1143" spans="3:11" hidden="1" x14ac:dyDescent="0.25">
      <c r="C1143">
        <v>44876</v>
      </c>
      <c r="D1143">
        <f>IFERROR(VLOOKUP(C1143,Sheet10!$B:$I,8,FALSE),0)</f>
        <v>16300</v>
      </c>
      <c r="E1143" t="s">
        <v>1674</v>
      </c>
      <c r="F1143" t="s">
        <v>1679</v>
      </c>
      <c r="G1143" t="s">
        <v>2743</v>
      </c>
      <c r="H1143" t="s">
        <v>2300</v>
      </c>
      <c r="I1143" t="s">
        <v>2301</v>
      </c>
      <c r="K1143">
        <v>177.48</v>
      </c>
    </row>
    <row r="1144" spans="3:11" hidden="1" x14ac:dyDescent="0.25">
      <c r="C1144">
        <v>44888</v>
      </c>
      <c r="D1144">
        <f>IFERROR(VLOOKUP(C1144,Sheet10!$B:$I,8,FALSE),0)</f>
        <v>16306</v>
      </c>
      <c r="E1144" t="s">
        <v>1674</v>
      </c>
      <c r="F1144" t="s">
        <v>1679</v>
      </c>
      <c r="G1144" t="s">
        <v>2493</v>
      </c>
      <c r="H1144" t="s">
        <v>2300</v>
      </c>
      <c r="I1144" t="s">
        <v>2301</v>
      </c>
      <c r="K1144">
        <v>89.96</v>
      </c>
    </row>
    <row r="1145" spans="3:11" hidden="1" x14ac:dyDescent="0.25">
      <c r="C1145">
        <v>44892</v>
      </c>
      <c r="D1145">
        <f>IFERROR(VLOOKUP(C1145,Sheet10!$B:$I,8,FALSE),0)</f>
        <v>16308</v>
      </c>
      <c r="E1145" t="s">
        <v>1674</v>
      </c>
      <c r="F1145" t="s">
        <v>1679</v>
      </c>
      <c r="G1145" t="s">
        <v>2744</v>
      </c>
      <c r="H1145" t="s">
        <v>2300</v>
      </c>
      <c r="I1145" t="s">
        <v>2301</v>
      </c>
      <c r="K1145" s="9">
        <v>1404.08</v>
      </c>
    </row>
    <row r="1146" spans="3:11" hidden="1" x14ac:dyDescent="0.25">
      <c r="C1146">
        <v>44894</v>
      </c>
      <c r="D1146">
        <f>IFERROR(VLOOKUP(C1146,Sheet10!$B:$I,8,FALSE),0)</f>
        <v>16309</v>
      </c>
      <c r="E1146" t="s">
        <v>1674</v>
      </c>
      <c r="F1146" t="s">
        <v>1679</v>
      </c>
      <c r="G1146" t="s">
        <v>2745</v>
      </c>
      <c r="H1146" t="s">
        <v>2300</v>
      </c>
      <c r="I1146" t="s">
        <v>2301</v>
      </c>
      <c r="K1146">
        <v>137.16</v>
      </c>
    </row>
    <row r="1147" spans="3:11" hidden="1" x14ac:dyDescent="0.25">
      <c r="C1147">
        <v>45301</v>
      </c>
      <c r="D1147">
        <f>IFERROR(VLOOKUP(C1147,Sheet10!$B:$I,8,FALSE),0)</f>
        <v>16468</v>
      </c>
      <c r="E1147" t="s">
        <v>1674</v>
      </c>
      <c r="F1147" t="s">
        <v>1679</v>
      </c>
      <c r="G1147" t="s">
        <v>2482</v>
      </c>
      <c r="H1147" t="s">
        <v>2300</v>
      </c>
      <c r="I1147" t="s">
        <v>2301</v>
      </c>
      <c r="K1147">
        <v>63.4</v>
      </c>
    </row>
    <row r="1148" spans="3:11" hidden="1" x14ac:dyDescent="0.25">
      <c r="C1148">
        <v>44958</v>
      </c>
      <c r="D1148">
        <f>IFERROR(VLOOKUP(C1148,Sheet10!$B:$I,8,FALSE),0)</f>
        <v>16336</v>
      </c>
      <c r="E1148" t="s">
        <v>1674</v>
      </c>
      <c r="F1148" t="s">
        <v>1679</v>
      </c>
      <c r="G1148" t="s">
        <v>2613</v>
      </c>
      <c r="H1148" t="s">
        <v>2300</v>
      </c>
      <c r="I1148" t="s">
        <v>2301</v>
      </c>
      <c r="K1148">
        <v>182.93</v>
      </c>
    </row>
    <row r="1149" spans="3:11" hidden="1" x14ac:dyDescent="0.25">
      <c r="C1149">
        <v>44960</v>
      </c>
      <c r="D1149">
        <f>IFERROR(VLOOKUP(C1149,Sheet10!$B:$I,8,FALSE),0)</f>
        <v>16337</v>
      </c>
      <c r="E1149" t="s">
        <v>1674</v>
      </c>
      <c r="F1149" t="s">
        <v>1679</v>
      </c>
      <c r="G1149" t="s">
        <v>2746</v>
      </c>
      <c r="H1149" t="s">
        <v>2300</v>
      </c>
      <c r="I1149" t="s">
        <v>2301</v>
      </c>
      <c r="K1149">
        <v>142.72</v>
      </c>
    </row>
    <row r="1150" spans="3:11" hidden="1" x14ac:dyDescent="0.25">
      <c r="C1150">
        <v>44962</v>
      </c>
      <c r="D1150">
        <f>IFERROR(VLOOKUP(C1150,Sheet10!$B:$I,8,FALSE),0)</f>
        <v>16338</v>
      </c>
      <c r="E1150" t="s">
        <v>1674</v>
      </c>
      <c r="F1150" t="s">
        <v>1679</v>
      </c>
      <c r="G1150" t="s">
        <v>2747</v>
      </c>
      <c r="H1150" t="s">
        <v>2300</v>
      </c>
      <c r="I1150" t="s">
        <v>2301</v>
      </c>
      <c r="K1150">
        <v>542.4</v>
      </c>
    </row>
    <row r="1151" spans="3:11" hidden="1" x14ac:dyDescent="0.25">
      <c r="C1151">
        <v>44972</v>
      </c>
      <c r="D1151">
        <f>IFERROR(VLOOKUP(C1151,Sheet10!$B:$I,8,FALSE),0)</f>
        <v>16343</v>
      </c>
      <c r="E1151" t="s">
        <v>1674</v>
      </c>
      <c r="F1151" t="s">
        <v>1679</v>
      </c>
      <c r="G1151" t="s">
        <v>2748</v>
      </c>
      <c r="H1151" t="s">
        <v>2300</v>
      </c>
      <c r="I1151" t="s">
        <v>2301</v>
      </c>
      <c r="K1151">
        <v>138.29</v>
      </c>
    </row>
    <row r="1152" spans="3:11" hidden="1" x14ac:dyDescent="0.25">
      <c r="C1152">
        <v>44977</v>
      </c>
      <c r="D1152">
        <f>IFERROR(VLOOKUP(C1152,Sheet10!$B:$I,8,FALSE),0)</f>
        <v>16346</v>
      </c>
      <c r="E1152" t="s">
        <v>1674</v>
      </c>
      <c r="F1152" t="s">
        <v>1679</v>
      </c>
      <c r="G1152" t="s">
        <v>2749</v>
      </c>
      <c r="H1152" t="s">
        <v>2300</v>
      </c>
      <c r="I1152" t="s">
        <v>2301</v>
      </c>
      <c r="K1152">
        <v>275.92</v>
      </c>
    </row>
    <row r="1153" spans="3:11" hidden="1" x14ac:dyDescent="0.25">
      <c r="C1153">
        <v>44979</v>
      </c>
      <c r="D1153">
        <f>IFERROR(VLOOKUP(C1153,Sheet10!$B:$I,8,FALSE),0)</f>
        <v>16347</v>
      </c>
      <c r="E1153" t="s">
        <v>1674</v>
      </c>
      <c r="F1153" t="s">
        <v>1679</v>
      </c>
      <c r="G1153" t="s">
        <v>2750</v>
      </c>
      <c r="H1153" t="s">
        <v>2300</v>
      </c>
      <c r="I1153" t="s">
        <v>2301</v>
      </c>
      <c r="K1153">
        <v>181.67</v>
      </c>
    </row>
    <row r="1154" spans="3:11" hidden="1" x14ac:dyDescent="0.25">
      <c r="C1154">
        <v>45249</v>
      </c>
      <c r="D1154">
        <f>IFERROR(VLOOKUP(C1154,Sheet10!$B:$I,8,FALSE),0)</f>
        <v>16446</v>
      </c>
      <c r="E1154" t="s">
        <v>1674</v>
      </c>
      <c r="F1154" t="s">
        <v>1679</v>
      </c>
      <c r="G1154" t="s">
        <v>2751</v>
      </c>
      <c r="H1154" t="s">
        <v>2300</v>
      </c>
      <c r="I1154" t="s">
        <v>2301</v>
      </c>
      <c r="K1154">
        <v>496.36</v>
      </c>
    </row>
    <row r="1155" spans="3:11" hidden="1" x14ac:dyDescent="0.25">
      <c r="C1155">
        <v>45250</v>
      </c>
      <c r="D1155">
        <f>IFERROR(VLOOKUP(C1155,Sheet10!$B:$I,8,FALSE),0)</f>
        <v>16447</v>
      </c>
      <c r="E1155" t="s">
        <v>1674</v>
      </c>
      <c r="F1155" t="s">
        <v>1679</v>
      </c>
      <c r="G1155" t="s">
        <v>1914</v>
      </c>
      <c r="H1155" t="s">
        <v>2300</v>
      </c>
      <c r="I1155" t="s">
        <v>2301</v>
      </c>
      <c r="K1155" s="9">
        <v>1676.02</v>
      </c>
    </row>
    <row r="1156" spans="3:11" hidden="1" x14ac:dyDescent="0.25">
      <c r="C1156">
        <v>45252</v>
      </c>
      <c r="D1156">
        <f>IFERROR(VLOOKUP(C1156,Sheet10!$B:$I,8,FALSE),0)</f>
        <v>16448</v>
      </c>
      <c r="E1156" t="s">
        <v>1674</v>
      </c>
      <c r="F1156" t="s">
        <v>1679</v>
      </c>
      <c r="G1156" t="s">
        <v>1799</v>
      </c>
      <c r="H1156" t="s">
        <v>2300</v>
      </c>
      <c r="I1156" t="s">
        <v>2301</v>
      </c>
      <c r="K1156">
        <v>44.08</v>
      </c>
    </row>
    <row r="1157" spans="3:11" hidden="1" x14ac:dyDescent="0.25">
      <c r="C1157">
        <v>45263</v>
      </c>
      <c r="D1157">
        <f>IFERROR(VLOOKUP(C1157,Sheet10!$B:$I,8,FALSE),0)</f>
        <v>16453</v>
      </c>
      <c r="E1157" t="s">
        <v>1674</v>
      </c>
      <c r="F1157" t="s">
        <v>1679</v>
      </c>
      <c r="G1157" t="s">
        <v>2752</v>
      </c>
      <c r="H1157" t="s">
        <v>2300</v>
      </c>
      <c r="I1157" t="s">
        <v>2301</v>
      </c>
      <c r="K1157">
        <v>20.7</v>
      </c>
    </row>
    <row r="1158" spans="3:11" hidden="1" x14ac:dyDescent="0.25">
      <c r="C1158">
        <v>45265</v>
      </c>
      <c r="D1158">
        <f>IFERROR(VLOOKUP(C1158,Sheet10!$B:$I,8,FALSE),0)</f>
        <v>16454</v>
      </c>
      <c r="E1158" t="s">
        <v>1674</v>
      </c>
      <c r="F1158" t="s">
        <v>1679</v>
      </c>
      <c r="G1158" t="s">
        <v>2753</v>
      </c>
      <c r="H1158" t="s">
        <v>2300</v>
      </c>
      <c r="I1158" t="s">
        <v>2301</v>
      </c>
      <c r="K1158">
        <v>143.59</v>
      </c>
    </row>
    <row r="1159" spans="3:11" hidden="1" x14ac:dyDescent="0.25">
      <c r="C1159">
        <v>45268</v>
      </c>
      <c r="D1159">
        <f>IFERROR(VLOOKUP(C1159,Sheet10!$B:$I,8,FALSE),0)</f>
        <v>16455</v>
      </c>
      <c r="E1159" t="s">
        <v>1674</v>
      </c>
      <c r="F1159" t="s">
        <v>1679</v>
      </c>
      <c r="G1159" t="s">
        <v>2754</v>
      </c>
      <c r="H1159" t="s">
        <v>2300</v>
      </c>
      <c r="I1159" t="s">
        <v>2301</v>
      </c>
      <c r="K1159">
        <v>56.88</v>
      </c>
    </row>
    <row r="1160" spans="3:11" hidden="1" x14ac:dyDescent="0.25">
      <c r="C1160">
        <v>45271</v>
      </c>
      <c r="D1160">
        <f>IFERROR(VLOOKUP(C1160,Sheet10!$B:$I,8,FALSE),0)</f>
        <v>16456</v>
      </c>
      <c r="E1160" t="s">
        <v>1674</v>
      </c>
      <c r="F1160" t="s">
        <v>1679</v>
      </c>
      <c r="G1160" t="s">
        <v>2390</v>
      </c>
      <c r="H1160" t="s">
        <v>2300</v>
      </c>
      <c r="I1160" t="s">
        <v>2301</v>
      </c>
      <c r="K1160">
        <v>141.52000000000001</v>
      </c>
    </row>
    <row r="1161" spans="3:11" hidden="1" x14ac:dyDescent="0.25">
      <c r="C1161">
        <v>45273</v>
      </c>
      <c r="D1161">
        <f>IFERROR(VLOOKUP(C1161,Sheet10!$B:$I,8,FALSE),0)</f>
        <v>16457</v>
      </c>
      <c r="E1161" t="s">
        <v>1674</v>
      </c>
      <c r="F1161" t="s">
        <v>1679</v>
      </c>
      <c r="G1161" t="s">
        <v>2755</v>
      </c>
      <c r="H1161" t="s">
        <v>2300</v>
      </c>
      <c r="I1161" t="s">
        <v>2301</v>
      </c>
      <c r="K1161" s="9">
        <v>1793.05</v>
      </c>
    </row>
    <row r="1162" spans="3:11" hidden="1" x14ac:dyDescent="0.25">
      <c r="C1162">
        <v>45284</v>
      </c>
      <c r="D1162">
        <f>IFERROR(VLOOKUP(C1162,Sheet10!$B:$I,8,FALSE),0)</f>
        <v>16462</v>
      </c>
      <c r="E1162" t="s">
        <v>1674</v>
      </c>
      <c r="F1162" t="s">
        <v>1679</v>
      </c>
      <c r="G1162" t="s">
        <v>2756</v>
      </c>
      <c r="H1162" t="s">
        <v>2300</v>
      </c>
      <c r="I1162" t="s">
        <v>2301</v>
      </c>
      <c r="K1162">
        <v>330.91</v>
      </c>
    </row>
    <row r="1163" spans="3:11" hidden="1" x14ac:dyDescent="0.25">
      <c r="C1163">
        <v>44407</v>
      </c>
      <c r="D1163">
        <f>IFERROR(VLOOKUP(C1163,Sheet10!$B:$I,8,FALSE),0)</f>
        <v>16087</v>
      </c>
      <c r="E1163" t="s">
        <v>1674</v>
      </c>
      <c r="F1163" t="s">
        <v>1679</v>
      </c>
      <c r="G1163" t="s">
        <v>2757</v>
      </c>
      <c r="H1163" t="s">
        <v>2300</v>
      </c>
      <c r="I1163" t="s">
        <v>2301</v>
      </c>
      <c r="K1163" s="9">
        <v>1151.18</v>
      </c>
    </row>
    <row r="1164" spans="3:11" hidden="1" x14ac:dyDescent="0.25">
      <c r="C1164">
        <v>44409</v>
      </c>
      <c r="D1164">
        <f>IFERROR(VLOOKUP(C1164,Sheet10!$B:$I,8,FALSE),0)</f>
        <v>16088</v>
      </c>
      <c r="E1164" t="s">
        <v>1674</v>
      </c>
      <c r="F1164" t="s">
        <v>1679</v>
      </c>
      <c r="G1164" t="s">
        <v>2758</v>
      </c>
      <c r="H1164" t="s">
        <v>2300</v>
      </c>
      <c r="I1164" t="s">
        <v>2301</v>
      </c>
      <c r="K1164">
        <v>107.9</v>
      </c>
    </row>
    <row r="1165" spans="3:11" hidden="1" x14ac:dyDescent="0.25">
      <c r="C1165">
        <v>44413</v>
      </c>
      <c r="D1165">
        <f>IFERROR(VLOOKUP(C1165,Sheet10!$B:$I,8,FALSE),0)</f>
        <v>16090</v>
      </c>
      <c r="E1165" t="s">
        <v>1674</v>
      </c>
      <c r="F1165" t="s">
        <v>1679</v>
      </c>
      <c r="G1165" t="s">
        <v>2759</v>
      </c>
      <c r="H1165" t="s">
        <v>2300</v>
      </c>
      <c r="I1165" t="s">
        <v>2301</v>
      </c>
      <c r="K1165">
        <v>157.29</v>
      </c>
    </row>
    <row r="1166" spans="3:11" hidden="1" x14ac:dyDescent="0.25">
      <c r="C1166">
        <v>45165</v>
      </c>
      <c r="D1166">
        <f>IFERROR(VLOOKUP(C1166,Sheet10!$B:$I,8,FALSE),0)</f>
        <v>16405</v>
      </c>
      <c r="E1166" t="s">
        <v>1674</v>
      </c>
      <c r="F1166" t="s">
        <v>1679</v>
      </c>
      <c r="G1166" t="s">
        <v>2760</v>
      </c>
      <c r="H1166" t="s">
        <v>2300</v>
      </c>
      <c r="I1166" t="s">
        <v>2301</v>
      </c>
      <c r="K1166">
        <v>235.18</v>
      </c>
    </row>
    <row r="1167" spans="3:11" hidden="1" x14ac:dyDescent="0.25">
      <c r="C1167">
        <v>45169</v>
      </c>
      <c r="D1167">
        <f>IFERROR(VLOOKUP(C1167,Sheet10!$B:$I,8,FALSE),0)</f>
        <v>16407</v>
      </c>
      <c r="E1167" t="s">
        <v>1674</v>
      </c>
      <c r="F1167" t="s">
        <v>1679</v>
      </c>
      <c r="G1167" t="s">
        <v>2761</v>
      </c>
      <c r="H1167" t="s">
        <v>2300</v>
      </c>
      <c r="I1167" t="s">
        <v>2301</v>
      </c>
      <c r="K1167" s="9">
        <v>2079.92</v>
      </c>
    </row>
    <row r="1168" spans="3:11" hidden="1" x14ac:dyDescent="0.25">
      <c r="C1168">
        <v>45177</v>
      </c>
      <c r="D1168">
        <f>IFERROR(VLOOKUP(C1168,Sheet10!$B:$I,8,FALSE),0)</f>
        <v>16411</v>
      </c>
      <c r="E1168" t="s">
        <v>1674</v>
      </c>
      <c r="F1168" t="s">
        <v>1679</v>
      </c>
      <c r="G1168" t="s">
        <v>2762</v>
      </c>
      <c r="H1168" t="s">
        <v>2300</v>
      </c>
      <c r="I1168" t="s">
        <v>2301</v>
      </c>
      <c r="K1168" s="9">
        <v>5143.01</v>
      </c>
    </row>
    <row r="1169" spans="3:11" hidden="1" x14ac:dyDescent="0.25">
      <c r="C1169">
        <v>45188</v>
      </c>
      <c r="D1169">
        <f>IFERROR(VLOOKUP(C1169,Sheet10!$B:$I,8,FALSE),0)</f>
        <v>16415</v>
      </c>
      <c r="E1169" t="s">
        <v>1674</v>
      </c>
      <c r="F1169" t="s">
        <v>1679</v>
      </c>
      <c r="G1169" t="s">
        <v>2763</v>
      </c>
      <c r="H1169" t="s">
        <v>2300</v>
      </c>
      <c r="I1169" t="s">
        <v>2301</v>
      </c>
      <c r="K1169">
        <v>353.05</v>
      </c>
    </row>
    <row r="1170" spans="3:11" hidden="1" x14ac:dyDescent="0.25">
      <c r="C1170">
        <v>45201</v>
      </c>
      <c r="D1170">
        <f>IFERROR(VLOOKUP(C1170,Sheet10!$B:$I,8,FALSE),0)</f>
        <v>16421</v>
      </c>
      <c r="E1170" t="s">
        <v>1674</v>
      </c>
      <c r="F1170" t="s">
        <v>1679</v>
      </c>
      <c r="G1170" t="s">
        <v>2751</v>
      </c>
      <c r="H1170" t="s">
        <v>2300</v>
      </c>
      <c r="I1170" t="s">
        <v>2301</v>
      </c>
      <c r="K1170">
        <v>496.36</v>
      </c>
    </row>
    <row r="1171" spans="3:11" hidden="1" x14ac:dyDescent="0.25">
      <c r="C1171">
        <v>45226</v>
      </c>
      <c r="D1171">
        <f>IFERROR(VLOOKUP(C1171,Sheet10!$B:$I,8,FALSE),0)</f>
        <v>16434</v>
      </c>
      <c r="E1171" t="s">
        <v>1674</v>
      </c>
      <c r="F1171" t="s">
        <v>1679</v>
      </c>
      <c r="G1171" t="s">
        <v>2764</v>
      </c>
      <c r="H1171" t="s">
        <v>2300</v>
      </c>
      <c r="I1171" t="s">
        <v>2301</v>
      </c>
      <c r="K1171" s="9">
        <v>1224.52</v>
      </c>
    </row>
    <row r="1172" spans="3:11" hidden="1" x14ac:dyDescent="0.25">
      <c r="C1172">
        <v>45227</v>
      </c>
      <c r="D1172">
        <f>IFERROR(VLOOKUP(C1172,Sheet10!$B:$I,8,FALSE),0)</f>
        <v>16435</v>
      </c>
      <c r="E1172" t="s">
        <v>1674</v>
      </c>
      <c r="F1172" t="s">
        <v>1679</v>
      </c>
      <c r="G1172" t="s">
        <v>2765</v>
      </c>
      <c r="H1172" t="s">
        <v>2300</v>
      </c>
      <c r="I1172" t="s">
        <v>2301</v>
      </c>
      <c r="K1172" s="9">
        <v>1634.28</v>
      </c>
    </row>
    <row r="1173" spans="3:11" hidden="1" x14ac:dyDescent="0.25">
      <c r="C1173">
        <v>45229</v>
      </c>
      <c r="D1173">
        <f>IFERROR(VLOOKUP(C1173,Sheet10!$B:$I,8,FALSE),0)</f>
        <v>16436</v>
      </c>
      <c r="E1173" t="s">
        <v>1674</v>
      </c>
      <c r="F1173" t="s">
        <v>1893</v>
      </c>
      <c r="G1173" t="s">
        <v>2766</v>
      </c>
      <c r="H1173" t="s">
        <v>2300</v>
      </c>
      <c r="I1173" t="s">
        <v>2301</v>
      </c>
      <c r="K1173" s="9">
        <v>13449.81</v>
      </c>
    </row>
    <row r="1174" spans="3:11" hidden="1" x14ac:dyDescent="0.25">
      <c r="C1174">
        <v>45232</v>
      </c>
      <c r="D1174">
        <f>IFERROR(VLOOKUP(C1174,Sheet10!$B:$I,8,FALSE),0)</f>
        <v>16438</v>
      </c>
      <c r="E1174" t="s">
        <v>1674</v>
      </c>
      <c r="F1174" t="s">
        <v>1679</v>
      </c>
      <c r="G1174" t="s">
        <v>2671</v>
      </c>
      <c r="H1174" t="s">
        <v>2300</v>
      </c>
      <c r="I1174" t="s">
        <v>2301</v>
      </c>
      <c r="K1174">
        <v>46.1</v>
      </c>
    </row>
    <row r="1175" spans="3:11" hidden="1" x14ac:dyDescent="0.25">
      <c r="C1175">
        <v>45151</v>
      </c>
      <c r="D1175">
        <f>IFERROR(VLOOKUP(C1175,Sheet10!$B:$I,8,FALSE),0)</f>
        <v>16398</v>
      </c>
      <c r="E1175" t="s">
        <v>1674</v>
      </c>
      <c r="F1175" t="s">
        <v>1679</v>
      </c>
      <c r="G1175" t="s">
        <v>2767</v>
      </c>
      <c r="H1175" t="s">
        <v>2300</v>
      </c>
      <c r="I1175" t="s">
        <v>2301</v>
      </c>
      <c r="K1175">
        <v>299.57</v>
      </c>
    </row>
    <row r="1176" spans="3:11" hidden="1" x14ac:dyDescent="0.25">
      <c r="C1176">
        <v>45153</v>
      </c>
      <c r="D1176">
        <f>IFERROR(VLOOKUP(C1176,Sheet10!$B:$I,8,FALSE),0)</f>
        <v>16399</v>
      </c>
      <c r="E1176" t="s">
        <v>1674</v>
      </c>
      <c r="F1176" t="s">
        <v>1679</v>
      </c>
      <c r="G1176" t="s">
        <v>2768</v>
      </c>
      <c r="H1176" t="s">
        <v>2300</v>
      </c>
      <c r="I1176" t="s">
        <v>2301</v>
      </c>
      <c r="K1176">
        <v>629.96</v>
      </c>
    </row>
    <row r="1177" spans="3:11" hidden="1" x14ac:dyDescent="0.25">
      <c r="C1177">
        <v>45155</v>
      </c>
      <c r="D1177">
        <f>IFERROR(VLOOKUP(C1177,Sheet10!$B:$I,8,FALSE),0)</f>
        <v>16400</v>
      </c>
      <c r="E1177" t="s">
        <v>1674</v>
      </c>
      <c r="F1177" t="s">
        <v>1679</v>
      </c>
      <c r="G1177" t="s">
        <v>2769</v>
      </c>
      <c r="H1177" t="s">
        <v>2300</v>
      </c>
      <c r="I1177" t="s">
        <v>2301</v>
      </c>
      <c r="K1177">
        <v>20.36</v>
      </c>
    </row>
    <row r="1178" spans="3:11" hidden="1" x14ac:dyDescent="0.25">
      <c r="C1178">
        <v>45159</v>
      </c>
      <c r="D1178">
        <f>IFERROR(VLOOKUP(C1178,Sheet10!$B:$I,8,FALSE),0)</f>
        <v>16402</v>
      </c>
      <c r="E1178" t="s">
        <v>1674</v>
      </c>
      <c r="F1178" t="s">
        <v>1679</v>
      </c>
      <c r="G1178" t="s">
        <v>2770</v>
      </c>
      <c r="H1178" t="s">
        <v>2300</v>
      </c>
      <c r="I1178" t="s">
        <v>2301</v>
      </c>
      <c r="K1178">
        <v>24.99</v>
      </c>
    </row>
    <row r="1179" spans="3:11" hidden="1" x14ac:dyDescent="0.25">
      <c r="C1179">
        <v>57899</v>
      </c>
      <c r="D1179">
        <f>IFERROR(VLOOKUP(C1179,Sheet10!$B:$I,8,FALSE),0)</f>
        <v>0</v>
      </c>
      <c r="E1179" t="s">
        <v>2180</v>
      </c>
      <c r="F1179" t="s">
        <v>2270</v>
      </c>
      <c r="G1179" t="s">
        <v>2771</v>
      </c>
      <c r="H1179" t="s">
        <v>2300</v>
      </c>
      <c r="I1179" t="s">
        <v>2301</v>
      </c>
      <c r="K1179" s="9">
        <v>12057.41</v>
      </c>
    </row>
    <row r="1180" spans="3:11" hidden="1" x14ac:dyDescent="0.25">
      <c r="C1180">
        <v>45238</v>
      </c>
      <c r="D1180">
        <f>IFERROR(VLOOKUP(C1180,Sheet10!$B:$I,8,FALSE),0)</f>
        <v>16441</v>
      </c>
      <c r="E1180" t="s">
        <v>1674</v>
      </c>
      <c r="F1180" t="s">
        <v>1679</v>
      </c>
      <c r="G1180" t="s">
        <v>2772</v>
      </c>
      <c r="H1180" t="s">
        <v>2300</v>
      </c>
      <c r="I1180" t="s">
        <v>2301</v>
      </c>
      <c r="K1180">
        <v>41.53</v>
      </c>
    </row>
    <row r="1181" spans="3:11" hidden="1" x14ac:dyDescent="0.25">
      <c r="C1181">
        <v>45240</v>
      </c>
      <c r="D1181">
        <f>IFERROR(VLOOKUP(C1181,Sheet10!$B:$I,8,FALSE),0)</f>
        <v>16442</v>
      </c>
      <c r="E1181" t="s">
        <v>1674</v>
      </c>
      <c r="F1181" t="s">
        <v>1679</v>
      </c>
      <c r="G1181" t="s">
        <v>2773</v>
      </c>
      <c r="H1181" t="s">
        <v>2300</v>
      </c>
      <c r="I1181" t="s">
        <v>2301</v>
      </c>
      <c r="K1181">
        <v>71.959999999999994</v>
      </c>
    </row>
    <row r="1182" spans="3:11" hidden="1" x14ac:dyDescent="0.25">
      <c r="C1182">
        <v>45242</v>
      </c>
      <c r="D1182">
        <f>IFERROR(VLOOKUP(C1182,Sheet10!$B:$I,8,FALSE),0)</f>
        <v>16443</v>
      </c>
      <c r="E1182" t="s">
        <v>1674</v>
      </c>
      <c r="F1182" t="s">
        <v>1679</v>
      </c>
      <c r="G1182" t="s">
        <v>2774</v>
      </c>
      <c r="H1182" t="s">
        <v>2300</v>
      </c>
      <c r="I1182" t="s">
        <v>2301</v>
      </c>
      <c r="K1182">
        <v>525.46</v>
      </c>
    </row>
    <row r="1183" spans="3:11" hidden="1" x14ac:dyDescent="0.25">
      <c r="C1183">
        <v>45248</v>
      </c>
      <c r="D1183">
        <f>IFERROR(VLOOKUP(C1183,Sheet10!$B:$I,8,FALSE),0)</f>
        <v>345</v>
      </c>
      <c r="E1183" t="s">
        <v>1763</v>
      </c>
      <c r="F1183" t="s">
        <v>1764</v>
      </c>
      <c r="G1183" t="s">
        <v>2775</v>
      </c>
      <c r="H1183" t="s">
        <v>2300</v>
      </c>
      <c r="I1183" t="s">
        <v>2301</v>
      </c>
      <c r="K1183">
        <v>-372.01</v>
      </c>
    </row>
    <row r="1184" spans="3:11" hidden="1" x14ac:dyDescent="0.25">
      <c r="C1184">
        <v>48961</v>
      </c>
      <c r="D1184">
        <f>IFERROR(VLOOKUP(C1184,Sheet10!$B:$I,8,FALSE),0)</f>
        <v>2516</v>
      </c>
      <c r="E1184" t="s">
        <v>1692</v>
      </c>
      <c r="F1184" t="s">
        <v>1695</v>
      </c>
      <c r="G1184" t="s">
        <v>2776</v>
      </c>
      <c r="H1184" t="s">
        <v>2300</v>
      </c>
      <c r="I1184" t="s">
        <v>2301</v>
      </c>
      <c r="K1184" s="9">
        <v>50651.49</v>
      </c>
    </row>
    <row r="1185" spans="3:11" hidden="1" x14ac:dyDescent="0.25">
      <c r="C1185">
        <v>48962</v>
      </c>
      <c r="D1185">
        <f>IFERROR(VLOOKUP(C1185,Sheet10!$B:$I,8,FALSE),0)</f>
        <v>2517</v>
      </c>
      <c r="E1185" t="s">
        <v>1692</v>
      </c>
      <c r="F1185" t="s">
        <v>1695</v>
      </c>
      <c r="G1185" t="s">
        <v>2777</v>
      </c>
      <c r="H1185" t="s">
        <v>2300</v>
      </c>
      <c r="I1185" t="s">
        <v>2301</v>
      </c>
      <c r="K1185" s="9">
        <v>11865.27</v>
      </c>
    </row>
    <row r="1186" spans="3:11" hidden="1" x14ac:dyDescent="0.25">
      <c r="C1186">
        <v>45058</v>
      </c>
      <c r="D1186">
        <f>IFERROR(VLOOKUP(C1186,Sheet10!$B:$I,8,FALSE),0)</f>
        <v>16365</v>
      </c>
      <c r="E1186" t="s">
        <v>1674</v>
      </c>
      <c r="F1186" t="s">
        <v>1679</v>
      </c>
      <c r="G1186" t="s">
        <v>2756</v>
      </c>
      <c r="H1186" t="s">
        <v>2300</v>
      </c>
      <c r="I1186" t="s">
        <v>2301</v>
      </c>
      <c r="K1186">
        <v>330.91</v>
      </c>
    </row>
    <row r="1187" spans="3:11" hidden="1" x14ac:dyDescent="0.25">
      <c r="C1187">
        <v>45063</v>
      </c>
      <c r="D1187">
        <f>IFERROR(VLOOKUP(C1187,Sheet10!$B:$I,8,FALSE),0)</f>
        <v>16366</v>
      </c>
      <c r="E1187" t="s">
        <v>1674</v>
      </c>
      <c r="F1187" t="s">
        <v>1679</v>
      </c>
      <c r="G1187" t="s">
        <v>2778</v>
      </c>
      <c r="H1187" t="s">
        <v>2300</v>
      </c>
      <c r="I1187" t="s">
        <v>2301</v>
      </c>
      <c r="K1187">
        <v>83.96</v>
      </c>
    </row>
    <row r="1188" spans="3:11" hidden="1" x14ac:dyDescent="0.25">
      <c r="C1188">
        <v>45079</v>
      </c>
      <c r="D1188">
        <f>IFERROR(VLOOKUP(C1188,Sheet10!$B:$I,8,FALSE),0)</f>
        <v>16369</v>
      </c>
      <c r="E1188" t="s">
        <v>1674</v>
      </c>
      <c r="F1188" t="s">
        <v>1679</v>
      </c>
      <c r="G1188" t="s">
        <v>2779</v>
      </c>
      <c r="H1188" t="s">
        <v>2300</v>
      </c>
      <c r="I1188" t="s">
        <v>2301</v>
      </c>
      <c r="K1188" s="9">
        <v>1365.3</v>
      </c>
    </row>
    <row r="1189" spans="3:11" hidden="1" x14ac:dyDescent="0.25">
      <c r="C1189">
        <v>45312</v>
      </c>
      <c r="D1189">
        <f>IFERROR(VLOOKUP(C1189,Sheet10!$B:$I,8,FALSE),0)</f>
        <v>16472</v>
      </c>
      <c r="E1189" t="s">
        <v>1674</v>
      </c>
      <c r="F1189" t="s">
        <v>1811</v>
      </c>
      <c r="G1189" t="s">
        <v>2780</v>
      </c>
      <c r="H1189" t="s">
        <v>2300</v>
      </c>
      <c r="I1189" t="s">
        <v>2301</v>
      </c>
      <c r="K1189" s="9">
        <v>1557.99</v>
      </c>
    </row>
    <row r="1190" spans="3:11" hidden="1" x14ac:dyDescent="0.25">
      <c r="C1190">
        <v>46040</v>
      </c>
      <c r="D1190">
        <f>IFERROR(VLOOKUP(C1190,Sheet10!$B:$I,8,FALSE),0)</f>
        <v>16603</v>
      </c>
      <c r="E1190" t="s">
        <v>1674</v>
      </c>
      <c r="F1190" t="s">
        <v>2781</v>
      </c>
      <c r="G1190" t="s">
        <v>2782</v>
      </c>
      <c r="H1190" t="s">
        <v>2300</v>
      </c>
      <c r="I1190" t="s">
        <v>2301</v>
      </c>
      <c r="K1190" s="9">
        <v>-4768.13</v>
      </c>
    </row>
    <row r="1191" spans="3:11" hidden="1" x14ac:dyDescent="0.25">
      <c r="C1191">
        <v>44802</v>
      </c>
      <c r="D1191">
        <f>IFERROR(VLOOKUP(C1191,Sheet10!$B:$I,8,FALSE),0)</f>
        <v>16265</v>
      </c>
      <c r="E1191" t="s">
        <v>1674</v>
      </c>
      <c r="F1191" t="s">
        <v>1679</v>
      </c>
      <c r="G1191" t="s">
        <v>2783</v>
      </c>
      <c r="H1191" t="s">
        <v>2300</v>
      </c>
      <c r="I1191" t="s">
        <v>2301</v>
      </c>
      <c r="K1191">
        <v>730.13</v>
      </c>
    </row>
    <row r="1192" spans="3:11" hidden="1" x14ac:dyDescent="0.25">
      <c r="C1192">
        <v>44808</v>
      </c>
      <c r="D1192">
        <f>IFERROR(VLOOKUP(C1192,Sheet10!$B:$I,8,FALSE),0)</f>
        <v>16268</v>
      </c>
      <c r="E1192" t="s">
        <v>1674</v>
      </c>
      <c r="F1192" t="s">
        <v>1679</v>
      </c>
      <c r="G1192" t="s">
        <v>2434</v>
      </c>
      <c r="H1192" t="s">
        <v>2300</v>
      </c>
      <c r="I1192" t="s">
        <v>2301</v>
      </c>
      <c r="K1192">
        <v>94.18</v>
      </c>
    </row>
    <row r="1193" spans="3:11" hidden="1" x14ac:dyDescent="0.25">
      <c r="C1193">
        <v>44810</v>
      </c>
      <c r="D1193">
        <f>IFERROR(VLOOKUP(C1193,Sheet10!$B:$I,8,FALSE),0)</f>
        <v>16269</v>
      </c>
      <c r="E1193" t="s">
        <v>1674</v>
      </c>
      <c r="F1193" t="s">
        <v>1679</v>
      </c>
      <c r="G1193" t="s">
        <v>2784</v>
      </c>
      <c r="H1193" t="s">
        <v>2300</v>
      </c>
      <c r="I1193" t="s">
        <v>2301</v>
      </c>
      <c r="K1193">
        <v>53.95</v>
      </c>
    </row>
    <row r="1194" spans="3:11" hidden="1" x14ac:dyDescent="0.25">
      <c r="C1194">
        <v>45292</v>
      </c>
      <c r="D1194">
        <f>IFERROR(VLOOKUP(C1194,Sheet10!$B:$I,8,FALSE),0)</f>
        <v>16466</v>
      </c>
      <c r="E1194" t="s">
        <v>1674</v>
      </c>
      <c r="F1194" t="s">
        <v>1679</v>
      </c>
      <c r="G1194" t="s">
        <v>2785</v>
      </c>
      <c r="H1194" t="s">
        <v>2300</v>
      </c>
      <c r="I1194" t="s">
        <v>2301</v>
      </c>
      <c r="K1194">
        <v>70.77</v>
      </c>
    </row>
    <row r="1195" spans="3:11" x14ac:dyDescent="0.25">
      <c r="C1195">
        <v>45297</v>
      </c>
      <c r="D1195">
        <f>IFERROR(VLOOKUP(C1195,Sheet10!$B:$I,8,FALSE),0)</f>
        <v>16467</v>
      </c>
      <c r="E1195" t="s">
        <v>1674</v>
      </c>
      <c r="F1195" t="s">
        <v>1811</v>
      </c>
      <c r="G1195" t="s">
        <v>2786</v>
      </c>
      <c r="H1195" t="s">
        <v>2300</v>
      </c>
      <c r="I1195" t="s">
        <v>2301</v>
      </c>
      <c r="K1195" s="9">
        <v>4768.13</v>
      </c>
    </row>
  </sheetData>
  <autoFilter ref="A4:L1195">
    <filterColumn colId="3">
      <filters>
        <filter val="16467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6:D1195"/>
  <sheetViews>
    <sheetView workbookViewId="0">
      <selection activeCell="D622" sqref="D622:D624"/>
    </sheetView>
  </sheetViews>
  <sheetFormatPr defaultRowHeight="15" x14ac:dyDescent="0.25"/>
  <cols>
    <col min="2" max="3" width="13.28515625" bestFit="1" customWidth="1"/>
    <col min="4" max="4" width="11.5703125" bestFit="1" customWidth="1"/>
  </cols>
  <sheetData>
    <row r="6" spans="1:4" x14ac:dyDescent="0.25">
      <c r="B6" s="27">
        <f>SUBTOTAL(9,B7:B1048576)</f>
        <v>325479.26</v>
      </c>
      <c r="C6" s="27">
        <f>SUBTOTAL(9,C7:C1048576)</f>
        <v>3115.0999999999985</v>
      </c>
      <c r="D6" s="28">
        <f>B6-C6</f>
        <v>322364.16000000003</v>
      </c>
    </row>
    <row r="7" spans="1:4" hidden="1" x14ac:dyDescent="0.25">
      <c r="A7">
        <v>15442</v>
      </c>
      <c r="B7">
        <f>IFERROR(VLOOKUP(A7,Sheet9!$D:$K,8,FALSE),0)</f>
        <v>5143.34</v>
      </c>
      <c r="C7">
        <f>SUMIF(Sheet11!$C:$C,Sheet14!A7,Sheet11!$E:$E)</f>
        <v>5143.34</v>
      </c>
      <c r="D7" s="28">
        <f t="shared" ref="D7:D70" si="0">B7-C7</f>
        <v>0</v>
      </c>
    </row>
    <row r="8" spans="1:4" hidden="1" x14ac:dyDescent="0.25">
      <c r="A8">
        <v>15445</v>
      </c>
      <c r="B8">
        <f>IFERROR(VLOOKUP(A8,Sheet9!$D:$K,8,FALSE),0)</f>
        <v>158.75</v>
      </c>
      <c r="C8">
        <f>SUMIF(Sheet11!$C:$C,Sheet14!A8,Sheet11!$E:$E)</f>
        <v>158.75</v>
      </c>
      <c r="D8" s="28">
        <f t="shared" si="0"/>
        <v>0</v>
      </c>
    </row>
    <row r="9" spans="1:4" hidden="1" x14ac:dyDescent="0.25">
      <c r="A9">
        <v>15446</v>
      </c>
      <c r="B9">
        <f>IFERROR(VLOOKUP(A9,Sheet9!$D:$K,8,FALSE),0)</f>
        <v>1835.09</v>
      </c>
      <c r="C9">
        <f>SUMIF(Sheet11!$C:$C,Sheet14!A9,Sheet11!$E:$E)</f>
        <v>1835.09</v>
      </c>
      <c r="D9" s="28">
        <f t="shared" si="0"/>
        <v>0</v>
      </c>
    </row>
    <row r="10" spans="1:4" hidden="1" x14ac:dyDescent="0.25">
      <c r="A10">
        <v>15447</v>
      </c>
      <c r="B10">
        <f>IFERROR(VLOOKUP(A10,Sheet9!$D:$K,8,FALSE),0)</f>
        <v>222.99</v>
      </c>
      <c r="C10">
        <f>SUMIF(Sheet11!$C:$C,Sheet14!A10,Sheet11!$E:$E)</f>
        <v>222.99</v>
      </c>
      <c r="D10" s="28">
        <f t="shared" si="0"/>
        <v>0</v>
      </c>
    </row>
    <row r="11" spans="1:4" hidden="1" x14ac:dyDescent="0.25">
      <c r="A11">
        <v>15449</v>
      </c>
      <c r="B11">
        <f>IFERROR(VLOOKUP(A11,Sheet9!$D:$K,8,FALSE),0)</f>
        <v>834.89</v>
      </c>
      <c r="C11">
        <f>SUMIF(Sheet11!$C:$C,Sheet14!A11,Sheet11!$E:$E)</f>
        <v>834.8900000000001</v>
      </c>
      <c r="D11" s="28">
        <f t="shared" si="0"/>
        <v>0</v>
      </c>
    </row>
    <row r="12" spans="1:4" hidden="1" x14ac:dyDescent="0.25">
      <c r="A12">
        <v>15452</v>
      </c>
      <c r="B12">
        <f>IFERROR(VLOOKUP(A12,Sheet9!$D:$K,8,FALSE),0)</f>
        <v>660.82</v>
      </c>
      <c r="C12">
        <f>SUMIF(Sheet11!$C:$C,Sheet14!A12,Sheet11!$E:$E)</f>
        <v>660.82</v>
      </c>
      <c r="D12" s="28">
        <f t="shared" si="0"/>
        <v>0</v>
      </c>
    </row>
    <row r="13" spans="1:4" hidden="1" x14ac:dyDescent="0.25">
      <c r="A13">
        <v>15454</v>
      </c>
      <c r="B13">
        <f>IFERROR(VLOOKUP(A13,Sheet9!$D:$K,8,FALSE),0)</f>
        <v>3062.4</v>
      </c>
      <c r="C13">
        <f>SUMIF(Sheet11!$C:$C,Sheet14!A13,Sheet11!$E:$E)</f>
        <v>3062.4</v>
      </c>
      <c r="D13" s="28">
        <f t="shared" si="0"/>
        <v>0</v>
      </c>
    </row>
    <row r="14" spans="1:4" hidden="1" x14ac:dyDescent="0.25">
      <c r="A14">
        <v>15455</v>
      </c>
      <c r="B14">
        <f>IFERROR(VLOOKUP(A14,Sheet9!$D:$K,8,FALSE),0)</f>
        <v>2582.92</v>
      </c>
      <c r="C14">
        <f>SUMIF(Sheet11!$C:$C,Sheet14!A14,Sheet11!$E:$E)</f>
        <v>2582.92</v>
      </c>
      <c r="D14" s="28">
        <f t="shared" si="0"/>
        <v>0</v>
      </c>
    </row>
    <row r="15" spans="1:4" hidden="1" x14ac:dyDescent="0.25">
      <c r="A15">
        <v>15456</v>
      </c>
      <c r="B15">
        <f>IFERROR(VLOOKUP(A15,Sheet9!$D:$K,8,FALSE),0)</f>
        <v>2690.44</v>
      </c>
      <c r="C15">
        <f>SUMIF(Sheet11!$C:$C,Sheet14!A15,Sheet11!$E:$E)</f>
        <v>2690.44</v>
      </c>
      <c r="D15" s="28">
        <f t="shared" si="0"/>
        <v>0</v>
      </c>
    </row>
    <row r="16" spans="1:4" hidden="1" x14ac:dyDescent="0.25">
      <c r="A16">
        <v>15457</v>
      </c>
      <c r="B16">
        <f>IFERROR(VLOOKUP(A16,Sheet9!$D:$K,8,FALSE),0)</f>
        <v>628.79</v>
      </c>
      <c r="C16">
        <f>SUMIF(Sheet11!$C:$C,Sheet14!A16,Sheet11!$E:$E)</f>
        <v>628.79</v>
      </c>
      <c r="D16" s="28">
        <f t="shared" si="0"/>
        <v>0</v>
      </c>
    </row>
    <row r="17" spans="1:4" hidden="1" x14ac:dyDescent="0.25">
      <c r="A17">
        <v>15459</v>
      </c>
      <c r="B17">
        <f>IFERROR(VLOOKUP(A17,Sheet9!$D:$K,8,FALSE),0)</f>
        <v>406.01</v>
      </c>
      <c r="C17">
        <f>SUMIF(Sheet11!$C:$C,Sheet14!A17,Sheet11!$E:$E)</f>
        <v>406.01</v>
      </c>
      <c r="D17" s="28">
        <f t="shared" si="0"/>
        <v>0</v>
      </c>
    </row>
    <row r="18" spans="1:4" hidden="1" x14ac:dyDescent="0.25">
      <c r="A18">
        <v>15472</v>
      </c>
      <c r="B18">
        <f>IFERROR(VLOOKUP(A18,Sheet9!$D:$K,8,FALSE),0)</f>
        <v>1770.54</v>
      </c>
      <c r="C18">
        <f>SUMIF(Sheet11!$C:$C,Sheet14!A18,Sheet11!$E:$E)</f>
        <v>1770.54</v>
      </c>
      <c r="D18" s="28">
        <f t="shared" si="0"/>
        <v>0</v>
      </c>
    </row>
    <row r="19" spans="1:4" hidden="1" x14ac:dyDescent="0.25">
      <c r="A19">
        <v>2140</v>
      </c>
      <c r="B19">
        <f>IFERROR(VLOOKUP(A19,Sheet9!$D:$K,8,FALSE),0)</f>
        <v>4226.26</v>
      </c>
      <c r="C19">
        <f>SUMIF(Sheet11!$C:$C,Sheet14!A19,Sheet11!$E:$E)</f>
        <v>4226.26</v>
      </c>
      <c r="D19" s="28">
        <f t="shared" si="0"/>
        <v>0</v>
      </c>
    </row>
    <row r="20" spans="1:4" hidden="1" x14ac:dyDescent="0.25">
      <c r="A20">
        <v>2141</v>
      </c>
      <c r="B20">
        <f>IFERROR(VLOOKUP(A20,Sheet9!$D:$K,8,FALSE),0)</f>
        <v>71931.360000000001</v>
      </c>
      <c r="C20">
        <f>SUMIF(Sheet11!$C:$C,Sheet14!A20,Sheet11!$E:$E)</f>
        <v>71931.360000000001</v>
      </c>
      <c r="D20" s="28">
        <f t="shared" si="0"/>
        <v>0</v>
      </c>
    </row>
    <row r="21" spans="1:4" hidden="1" x14ac:dyDescent="0.25">
      <c r="A21">
        <v>2142</v>
      </c>
      <c r="B21">
        <f>IFERROR(VLOOKUP(A21,Sheet9!$D:$K,8,FALSE),0)</f>
        <v>3537.95</v>
      </c>
      <c r="C21">
        <f>SUMIF(Sheet11!$C:$C,Sheet14!A21,Sheet11!$E:$E)</f>
        <v>3537.95</v>
      </c>
      <c r="D21" s="28">
        <f t="shared" si="0"/>
        <v>0</v>
      </c>
    </row>
    <row r="22" spans="1:4" hidden="1" x14ac:dyDescent="0.25">
      <c r="A22">
        <v>15324</v>
      </c>
      <c r="B22">
        <f>IFERROR(VLOOKUP(A22,Sheet9!$D:$K,8,FALSE),0)</f>
        <v>244.87</v>
      </c>
      <c r="C22">
        <f>SUMIF(Sheet11!$C:$C,Sheet14!A22,Sheet11!$E:$E)</f>
        <v>244.87</v>
      </c>
      <c r="D22" s="28">
        <f t="shared" si="0"/>
        <v>0</v>
      </c>
    </row>
    <row r="23" spans="1:4" hidden="1" x14ac:dyDescent="0.25">
      <c r="A23">
        <v>2144</v>
      </c>
      <c r="B23">
        <f>IFERROR(VLOOKUP(A23,Sheet9!$D:$K,8,FALSE),0)</f>
        <v>65714.289999999994</v>
      </c>
      <c r="C23">
        <f>SUMIF(Sheet11!$C:$C,Sheet14!A23,Sheet11!$E:$E)</f>
        <v>65714.289999999994</v>
      </c>
      <c r="D23" s="28">
        <f t="shared" si="0"/>
        <v>0</v>
      </c>
    </row>
    <row r="24" spans="1:4" hidden="1" x14ac:dyDescent="0.25">
      <c r="A24">
        <v>2145</v>
      </c>
      <c r="B24">
        <f>IFERROR(VLOOKUP(A24,Sheet9!$D:$K,8,FALSE),0)</f>
        <v>438.29</v>
      </c>
      <c r="C24">
        <f>SUMIF(Sheet11!$C:$C,Sheet14!A24,Sheet11!$E:$E)</f>
        <v>438.29</v>
      </c>
      <c r="D24" s="28">
        <f t="shared" si="0"/>
        <v>0</v>
      </c>
    </row>
    <row r="25" spans="1:4" hidden="1" x14ac:dyDescent="0.25">
      <c r="A25">
        <v>15325</v>
      </c>
      <c r="B25">
        <f>IFERROR(VLOOKUP(A25,Sheet9!$D:$K,8,FALSE),0)</f>
        <v>8303.23</v>
      </c>
      <c r="C25">
        <f>SUMIF(Sheet11!$C:$C,Sheet14!A25,Sheet11!$E:$E)</f>
        <v>8303.23</v>
      </c>
      <c r="D25" s="28">
        <f t="shared" si="0"/>
        <v>0</v>
      </c>
    </row>
    <row r="26" spans="1:4" hidden="1" x14ac:dyDescent="0.25">
      <c r="A26">
        <v>15327</v>
      </c>
      <c r="B26">
        <f>IFERROR(VLOOKUP(A26,Sheet9!$D:$K,8,FALSE),0)</f>
        <v>733.26</v>
      </c>
      <c r="C26">
        <f>SUMIF(Sheet11!$C:$C,Sheet14!A26,Sheet11!$E:$E)</f>
        <v>733.26</v>
      </c>
      <c r="D26" s="28">
        <f t="shared" si="0"/>
        <v>0</v>
      </c>
    </row>
    <row r="27" spans="1:4" hidden="1" x14ac:dyDescent="0.25">
      <c r="A27">
        <v>2148</v>
      </c>
      <c r="B27">
        <f>IFERROR(VLOOKUP(A27,Sheet9!$D:$K,8,FALSE),0)</f>
        <v>634.82000000000005</v>
      </c>
      <c r="C27">
        <f>SUMIF(Sheet11!$C:$C,Sheet14!A27,Sheet11!$E:$E)</f>
        <v>634.82000000000005</v>
      </c>
      <c r="D27" s="28">
        <f t="shared" si="0"/>
        <v>0</v>
      </c>
    </row>
    <row r="28" spans="1:4" hidden="1" x14ac:dyDescent="0.25">
      <c r="A28">
        <v>2149</v>
      </c>
      <c r="B28">
        <f>IFERROR(VLOOKUP(A28,Sheet9!$D:$K,8,FALSE),0)</f>
        <v>8452.52</v>
      </c>
      <c r="C28">
        <f>SUMIF(Sheet11!$C:$C,Sheet14!A28,Sheet11!$E:$E)</f>
        <v>8452.52</v>
      </c>
      <c r="D28" s="28">
        <f t="shared" si="0"/>
        <v>0</v>
      </c>
    </row>
    <row r="29" spans="1:4" hidden="1" x14ac:dyDescent="0.25">
      <c r="A29">
        <v>2150</v>
      </c>
      <c r="B29">
        <f>IFERROR(VLOOKUP(A29,Sheet9!$D:$K,8,FALSE),0)</f>
        <v>4522.03</v>
      </c>
      <c r="C29">
        <f>SUMIF(Sheet11!$C:$C,Sheet14!A29,Sheet11!$E:$E)</f>
        <v>4522.03</v>
      </c>
      <c r="D29" s="28">
        <f t="shared" si="0"/>
        <v>0</v>
      </c>
    </row>
    <row r="30" spans="1:4" hidden="1" x14ac:dyDescent="0.25">
      <c r="A30">
        <v>15328</v>
      </c>
      <c r="B30">
        <f>IFERROR(VLOOKUP(A30,Sheet9!$D:$K,8,FALSE),0)</f>
        <v>79.63</v>
      </c>
      <c r="C30">
        <f>SUMIF(Sheet11!$C:$C,Sheet14!A30,Sheet11!$E:$E)</f>
        <v>79.63</v>
      </c>
      <c r="D30" s="28">
        <f t="shared" si="0"/>
        <v>0</v>
      </c>
    </row>
    <row r="31" spans="1:4" hidden="1" x14ac:dyDescent="0.25">
      <c r="A31">
        <v>2151</v>
      </c>
      <c r="B31">
        <f>IFERROR(VLOOKUP(A31,Sheet9!$D:$K,8,FALSE),0)</f>
        <v>3114.51</v>
      </c>
      <c r="C31">
        <f>SUMIF(Sheet11!$C:$C,Sheet14!A31,Sheet11!$E:$E)</f>
        <v>3114.51</v>
      </c>
      <c r="D31" s="28">
        <f t="shared" si="0"/>
        <v>0</v>
      </c>
    </row>
    <row r="32" spans="1:4" hidden="1" x14ac:dyDescent="0.25">
      <c r="A32">
        <v>2153</v>
      </c>
      <c r="B32">
        <f>IFERROR(VLOOKUP(A32,Sheet9!$D:$K,8,FALSE),0)</f>
        <v>2416.0700000000002</v>
      </c>
      <c r="C32">
        <f>SUMIF(Sheet11!$C:$C,Sheet14!A32,Sheet11!$E:$E)</f>
        <v>2416.0700000000002</v>
      </c>
      <c r="D32" s="28">
        <f t="shared" si="0"/>
        <v>0</v>
      </c>
    </row>
    <row r="33" spans="1:4" hidden="1" x14ac:dyDescent="0.25">
      <c r="A33">
        <v>2154</v>
      </c>
      <c r="B33">
        <f>IFERROR(VLOOKUP(A33,Sheet9!$D:$K,8,FALSE),0)</f>
        <v>47668.14</v>
      </c>
      <c r="C33">
        <f>SUMIF(Sheet11!$C:$C,Sheet14!A33,Sheet11!$E:$E)</f>
        <v>47668.14</v>
      </c>
      <c r="D33" s="28">
        <f t="shared" si="0"/>
        <v>0</v>
      </c>
    </row>
    <row r="34" spans="1:4" hidden="1" x14ac:dyDescent="0.25">
      <c r="A34">
        <v>2155</v>
      </c>
      <c r="B34">
        <f>IFERROR(VLOOKUP(A34,Sheet9!$D:$K,8,FALSE),0)</f>
        <v>11723.78</v>
      </c>
      <c r="C34">
        <f>SUMIF(Sheet11!$C:$C,Sheet14!A34,Sheet11!$E:$E)</f>
        <v>11723.78</v>
      </c>
      <c r="D34" s="28">
        <f t="shared" si="0"/>
        <v>0</v>
      </c>
    </row>
    <row r="35" spans="1:4" hidden="1" x14ac:dyDescent="0.25">
      <c r="A35">
        <v>2156</v>
      </c>
      <c r="B35">
        <f>IFERROR(VLOOKUP(A35,Sheet9!$D:$K,8,FALSE),0)</f>
        <v>18358.93</v>
      </c>
      <c r="C35">
        <f>SUMIF(Sheet11!$C:$C,Sheet14!A35,Sheet11!$E:$E)</f>
        <v>18358.93</v>
      </c>
      <c r="D35" s="28">
        <f t="shared" si="0"/>
        <v>0</v>
      </c>
    </row>
    <row r="36" spans="1:4" hidden="1" x14ac:dyDescent="0.25">
      <c r="A36">
        <v>2157</v>
      </c>
      <c r="B36">
        <f>IFERROR(VLOOKUP(A36,Sheet9!$D:$K,8,FALSE),0)</f>
        <v>5100.4799999999996</v>
      </c>
      <c r="C36">
        <f>SUMIF(Sheet11!$C:$C,Sheet14!A36,Sheet11!$E:$E)</f>
        <v>5100.4799999999996</v>
      </c>
      <c r="D36" s="28">
        <f t="shared" si="0"/>
        <v>0</v>
      </c>
    </row>
    <row r="37" spans="1:4" hidden="1" x14ac:dyDescent="0.25">
      <c r="A37">
        <v>2158</v>
      </c>
      <c r="B37">
        <f>IFERROR(VLOOKUP(A37,Sheet9!$D:$K,8,FALSE),0)</f>
        <v>2583.5700000000002</v>
      </c>
      <c r="C37">
        <f>SUMIF(Sheet11!$C:$C,Sheet14!A37,Sheet11!$E:$E)</f>
        <v>2583.5700000000002</v>
      </c>
      <c r="D37" s="28">
        <f t="shared" si="0"/>
        <v>0</v>
      </c>
    </row>
    <row r="38" spans="1:4" hidden="1" x14ac:dyDescent="0.25">
      <c r="A38">
        <v>15330</v>
      </c>
      <c r="B38">
        <f>IFERROR(VLOOKUP(A38,Sheet9!$D:$K,8,FALSE),0)</f>
        <v>339.2</v>
      </c>
      <c r="C38">
        <f>SUMIF(Sheet11!$C:$C,Sheet14!A38,Sheet11!$E:$E)</f>
        <v>339.2</v>
      </c>
      <c r="D38" s="28">
        <f t="shared" si="0"/>
        <v>0</v>
      </c>
    </row>
    <row r="39" spans="1:4" hidden="1" x14ac:dyDescent="0.25">
      <c r="A39">
        <v>2159</v>
      </c>
      <c r="B39">
        <f>IFERROR(VLOOKUP(A39,Sheet9!$D:$K,8,FALSE),0)</f>
        <v>10749.81</v>
      </c>
      <c r="C39">
        <f>SUMIF(Sheet11!$C:$C,Sheet14!A39,Sheet11!$E:$E)</f>
        <v>10749.81</v>
      </c>
      <c r="D39" s="28">
        <f t="shared" si="0"/>
        <v>0</v>
      </c>
    </row>
    <row r="40" spans="1:4" hidden="1" x14ac:dyDescent="0.25">
      <c r="A40">
        <v>2160</v>
      </c>
      <c r="B40">
        <f>IFERROR(VLOOKUP(A40,Sheet9!$D:$K,8,FALSE),0)</f>
        <v>5071.51</v>
      </c>
      <c r="C40">
        <f>SUMIF(Sheet11!$C:$C,Sheet14!A40,Sheet11!$E:$E)</f>
        <v>5071.51</v>
      </c>
      <c r="D40" s="28">
        <f t="shared" si="0"/>
        <v>0</v>
      </c>
    </row>
    <row r="41" spans="1:4" hidden="1" x14ac:dyDescent="0.25">
      <c r="A41">
        <v>15332</v>
      </c>
      <c r="B41">
        <f>IFERROR(VLOOKUP(A41,Sheet9!$D:$K,8,FALSE),0)</f>
        <v>27632.49</v>
      </c>
      <c r="C41">
        <f>SUMIF(Sheet11!$C:$C,Sheet14!A41,Sheet11!$E:$E)</f>
        <v>27632.49</v>
      </c>
      <c r="D41" s="28">
        <f t="shared" si="0"/>
        <v>0</v>
      </c>
    </row>
    <row r="42" spans="1:4" hidden="1" x14ac:dyDescent="0.25">
      <c r="A42">
        <v>2168</v>
      </c>
      <c r="B42">
        <f>IFERROR(VLOOKUP(A42,Sheet9!$D:$K,8,FALSE),0)</f>
        <v>8939.4500000000007</v>
      </c>
      <c r="C42">
        <f>SUMIF(Sheet11!$C:$C,Sheet14!A42,Sheet11!$E:$E)</f>
        <v>8939.4500000000007</v>
      </c>
      <c r="D42" s="28">
        <f t="shared" si="0"/>
        <v>0</v>
      </c>
    </row>
    <row r="43" spans="1:4" hidden="1" x14ac:dyDescent="0.25">
      <c r="A43">
        <v>15333</v>
      </c>
      <c r="B43">
        <f>IFERROR(VLOOKUP(A43,Sheet9!$D:$K,8,FALSE),0)</f>
        <v>410.53</v>
      </c>
      <c r="C43">
        <f>SUMIF(Sheet11!$C:$C,Sheet14!A43,Sheet11!$E:$E)</f>
        <v>410.53</v>
      </c>
      <c r="D43" s="28">
        <f t="shared" si="0"/>
        <v>0</v>
      </c>
    </row>
    <row r="44" spans="1:4" hidden="1" x14ac:dyDescent="0.25">
      <c r="A44">
        <v>2169</v>
      </c>
      <c r="B44">
        <f>IFERROR(VLOOKUP(A44,Sheet9!$D:$K,8,FALSE),0)</f>
        <v>1360.13</v>
      </c>
      <c r="C44">
        <f>SUMIF(Sheet11!$C:$C,Sheet14!A44,Sheet11!$E:$E)</f>
        <v>1360.13</v>
      </c>
      <c r="D44" s="28">
        <f t="shared" si="0"/>
        <v>0</v>
      </c>
    </row>
    <row r="45" spans="1:4" hidden="1" x14ac:dyDescent="0.25">
      <c r="A45">
        <v>2170</v>
      </c>
      <c r="B45">
        <f>IFERROR(VLOOKUP(A45,Sheet9!$D:$K,8,FALSE),0)</f>
        <v>226.79</v>
      </c>
      <c r="C45">
        <f>SUMIF(Sheet11!$C:$C,Sheet14!A45,Sheet11!$E:$E)</f>
        <v>226.79</v>
      </c>
      <c r="D45" s="28">
        <f t="shared" si="0"/>
        <v>0</v>
      </c>
    </row>
    <row r="46" spans="1:4" hidden="1" x14ac:dyDescent="0.25">
      <c r="A46">
        <v>2171</v>
      </c>
      <c r="B46">
        <f>IFERROR(VLOOKUP(A46,Sheet9!$D:$K,8,FALSE),0)</f>
        <v>1421.87</v>
      </c>
      <c r="C46">
        <f>SUMIF(Sheet11!$C:$C,Sheet14!A46,Sheet11!$E:$E)</f>
        <v>1421.87</v>
      </c>
      <c r="D46" s="28">
        <f t="shared" si="0"/>
        <v>0</v>
      </c>
    </row>
    <row r="47" spans="1:4" hidden="1" x14ac:dyDescent="0.25">
      <c r="A47">
        <v>2172</v>
      </c>
      <c r="B47">
        <f>IFERROR(VLOOKUP(A47,Sheet9!$D:$K,8,FALSE),0)</f>
        <v>110153.55</v>
      </c>
      <c r="C47">
        <f>SUMIF(Sheet11!$C:$C,Sheet14!A47,Sheet11!$E:$E)</f>
        <v>110153.55</v>
      </c>
      <c r="D47" s="28">
        <f t="shared" si="0"/>
        <v>0</v>
      </c>
    </row>
    <row r="48" spans="1:4" hidden="1" x14ac:dyDescent="0.25">
      <c r="A48">
        <v>2173</v>
      </c>
      <c r="B48">
        <f>IFERROR(VLOOKUP(A48,Sheet9!$D:$K,8,FALSE),0)</f>
        <v>10757.6</v>
      </c>
      <c r="C48">
        <f>SUMIF(Sheet11!$C:$C,Sheet14!A48,Sheet11!$E:$E)</f>
        <v>10757.6</v>
      </c>
      <c r="D48" s="28">
        <f t="shared" si="0"/>
        <v>0</v>
      </c>
    </row>
    <row r="49" spans="1:4" hidden="1" x14ac:dyDescent="0.25">
      <c r="A49">
        <v>15336</v>
      </c>
      <c r="B49">
        <f>IFERROR(VLOOKUP(A49,Sheet9!$D:$K,8,FALSE),0)</f>
        <v>1230.5899999999999</v>
      </c>
      <c r="C49">
        <f>SUMIF(Sheet11!$C:$C,Sheet14!A49,Sheet11!$E:$E)</f>
        <v>1230.5899999999999</v>
      </c>
      <c r="D49" s="28">
        <f t="shared" si="0"/>
        <v>0</v>
      </c>
    </row>
    <row r="50" spans="1:4" hidden="1" x14ac:dyDescent="0.25">
      <c r="A50">
        <v>2174</v>
      </c>
      <c r="B50">
        <f>IFERROR(VLOOKUP(A50,Sheet9!$D:$K,8,FALSE),0)</f>
        <v>12678.78</v>
      </c>
      <c r="C50">
        <f>SUMIF(Sheet11!$C:$C,Sheet14!A50,Sheet11!$E:$E)</f>
        <v>12678.78</v>
      </c>
      <c r="D50" s="28">
        <f t="shared" si="0"/>
        <v>0</v>
      </c>
    </row>
    <row r="51" spans="1:4" hidden="1" x14ac:dyDescent="0.25">
      <c r="A51">
        <v>15337</v>
      </c>
      <c r="B51">
        <f>IFERROR(VLOOKUP(A51,Sheet9!$D:$K,8,FALSE),0)</f>
        <v>18350.86</v>
      </c>
      <c r="C51">
        <f>SUMIF(Sheet11!$C:$C,Sheet14!A51,Sheet11!$E:$E)</f>
        <v>18350.86</v>
      </c>
      <c r="D51" s="28">
        <f t="shared" si="0"/>
        <v>0</v>
      </c>
    </row>
    <row r="52" spans="1:4" hidden="1" x14ac:dyDescent="0.25">
      <c r="A52">
        <v>15338</v>
      </c>
      <c r="B52">
        <f>IFERROR(VLOOKUP(A52,Sheet9!$D:$K,8,FALSE),0)</f>
        <v>917.54</v>
      </c>
      <c r="C52">
        <f>SUMIF(Sheet11!$C:$C,Sheet14!A52,Sheet11!$E:$E)</f>
        <v>917.54</v>
      </c>
      <c r="D52" s="28">
        <f t="shared" si="0"/>
        <v>0</v>
      </c>
    </row>
    <row r="53" spans="1:4" hidden="1" x14ac:dyDescent="0.25">
      <c r="A53">
        <v>2175</v>
      </c>
      <c r="B53">
        <f>IFERROR(VLOOKUP(A53,Sheet9!$D:$K,8,FALSE),0)</f>
        <v>3267.04</v>
      </c>
      <c r="C53">
        <f>SUMIF(Sheet11!$C:$C,Sheet14!A53,Sheet11!$E:$E)</f>
        <v>3267.04</v>
      </c>
      <c r="D53" s="28">
        <f t="shared" si="0"/>
        <v>0</v>
      </c>
    </row>
    <row r="54" spans="1:4" hidden="1" x14ac:dyDescent="0.25">
      <c r="A54">
        <v>2176</v>
      </c>
      <c r="B54">
        <f>IFERROR(VLOOKUP(A54,Sheet9!$D:$K,8,FALSE),0)</f>
        <v>12678.78</v>
      </c>
      <c r="C54">
        <f>SUMIF(Sheet11!$C:$C,Sheet14!A54,Sheet11!$E:$E)</f>
        <v>12678.78</v>
      </c>
      <c r="D54" s="28">
        <f t="shared" si="0"/>
        <v>0</v>
      </c>
    </row>
    <row r="55" spans="1:4" hidden="1" x14ac:dyDescent="0.25">
      <c r="A55">
        <v>2177</v>
      </c>
      <c r="B55">
        <f>IFERROR(VLOOKUP(A55,Sheet9!$D:$K,8,FALSE),0)</f>
        <v>119132.66</v>
      </c>
      <c r="C55">
        <f>SUMIF(Sheet11!$C:$C,Sheet14!A55,Sheet11!$E:$E)</f>
        <v>119132.66</v>
      </c>
      <c r="D55" s="28">
        <f t="shared" si="0"/>
        <v>0</v>
      </c>
    </row>
    <row r="56" spans="1:4" hidden="1" x14ac:dyDescent="0.25">
      <c r="A56">
        <v>15339</v>
      </c>
      <c r="B56">
        <f>IFERROR(VLOOKUP(A56,Sheet9!$D:$K,8,FALSE),0)</f>
        <v>1993.73</v>
      </c>
      <c r="C56">
        <f>SUMIF(Sheet11!$C:$C,Sheet14!A56,Sheet11!$E:$E)</f>
        <v>1993.73</v>
      </c>
      <c r="D56" s="28">
        <f t="shared" si="0"/>
        <v>0</v>
      </c>
    </row>
    <row r="57" spans="1:4" hidden="1" x14ac:dyDescent="0.25">
      <c r="A57">
        <v>2178</v>
      </c>
      <c r="B57">
        <f>IFERROR(VLOOKUP(A57,Sheet9!$D:$K,8,FALSE),0)</f>
        <v>8783.31</v>
      </c>
      <c r="C57">
        <f>SUMIF(Sheet11!$C:$C,Sheet14!A57,Sheet11!$E:$E)</f>
        <v>8783.31</v>
      </c>
      <c r="D57" s="28">
        <f t="shared" si="0"/>
        <v>0</v>
      </c>
    </row>
    <row r="58" spans="1:4" hidden="1" x14ac:dyDescent="0.25">
      <c r="A58">
        <v>2179</v>
      </c>
      <c r="B58">
        <f>IFERROR(VLOOKUP(A58,Sheet9!$D:$K,8,FALSE),0)</f>
        <v>9118.2199999999993</v>
      </c>
      <c r="C58">
        <f>SUMIF(Sheet11!$C:$C,Sheet14!A58,Sheet11!$E:$E)</f>
        <v>9118.2199999999993</v>
      </c>
      <c r="D58" s="28">
        <f t="shared" si="0"/>
        <v>0</v>
      </c>
    </row>
    <row r="59" spans="1:4" hidden="1" x14ac:dyDescent="0.25">
      <c r="A59">
        <v>15340</v>
      </c>
      <c r="B59">
        <f>IFERROR(VLOOKUP(A59,Sheet9!$D:$K,8,FALSE),0)</f>
        <v>339.96</v>
      </c>
      <c r="C59">
        <f>SUMIF(Sheet11!$C:$C,Sheet14!A59,Sheet11!$E:$E)</f>
        <v>339.96</v>
      </c>
      <c r="D59" s="28">
        <f t="shared" si="0"/>
        <v>0</v>
      </c>
    </row>
    <row r="60" spans="1:4" hidden="1" x14ac:dyDescent="0.25">
      <c r="A60">
        <v>15341</v>
      </c>
      <c r="B60">
        <f>IFERROR(VLOOKUP(A60,Sheet9!$D:$K,8,FALSE),0)</f>
        <v>634.82000000000005</v>
      </c>
      <c r="C60">
        <f>SUMIF(Sheet11!$C:$C,Sheet14!A60,Sheet11!$E:$E)</f>
        <v>634.82000000000005</v>
      </c>
      <c r="D60" s="28">
        <f t="shared" si="0"/>
        <v>0</v>
      </c>
    </row>
    <row r="61" spans="1:4" hidden="1" x14ac:dyDescent="0.25">
      <c r="A61">
        <v>2181</v>
      </c>
      <c r="B61">
        <f>IFERROR(VLOOKUP(A61,Sheet9!$D:$K,8,FALSE),0)</f>
        <v>18423.080000000002</v>
      </c>
      <c r="C61">
        <f>SUMIF(Sheet11!$C:$C,Sheet14!A61,Sheet11!$E:$E)</f>
        <v>18423.080000000002</v>
      </c>
      <c r="D61" s="28">
        <f t="shared" si="0"/>
        <v>0</v>
      </c>
    </row>
    <row r="62" spans="1:4" hidden="1" x14ac:dyDescent="0.25">
      <c r="A62">
        <v>15342</v>
      </c>
      <c r="B62">
        <f>IFERROR(VLOOKUP(A62,Sheet9!$D:$K,8,FALSE),0)</f>
        <v>428.11</v>
      </c>
      <c r="C62">
        <f>SUMIF(Sheet11!$C:$C,Sheet14!A62,Sheet11!$E:$E)</f>
        <v>428.11</v>
      </c>
      <c r="D62" s="28">
        <f t="shared" si="0"/>
        <v>0</v>
      </c>
    </row>
    <row r="63" spans="1:4" hidden="1" x14ac:dyDescent="0.25">
      <c r="A63">
        <v>2182</v>
      </c>
      <c r="B63">
        <f>IFERROR(VLOOKUP(A63,Sheet9!$D:$K,8,FALSE),0)</f>
        <v>24681.78</v>
      </c>
      <c r="C63">
        <f>SUMIF(Sheet11!$C:$C,Sheet14!A63,Sheet11!$E:$E)</f>
        <v>24681.78</v>
      </c>
      <c r="D63" s="28">
        <f t="shared" si="0"/>
        <v>0</v>
      </c>
    </row>
    <row r="64" spans="1:4" hidden="1" x14ac:dyDescent="0.25">
      <c r="A64">
        <v>2183</v>
      </c>
      <c r="B64">
        <f>IFERROR(VLOOKUP(A64,Sheet9!$D:$K,8,FALSE),0)</f>
        <v>3684.62</v>
      </c>
      <c r="C64">
        <f>SUMIF(Sheet11!$C:$C,Sheet14!A64,Sheet11!$E:$E)</f>
        <v>3684.62</v>
      </c>
      <c r="D64" s="28">
        <f t="shared" si="0"/>
        <v>0</v>
      </c>
    </row>
    <row r="65" spans="1:4" hidden="1" x14ac:dyDescent="0.25">
      <c r="A65">
        <v>15343</v>
      </c>
      <c r="B65">
        <f>IFERROR(VLOOKUP(A65,Sheet9!$D:$K,8,FALSE),0)</f>
        <v>154.68</v>
      </c>
      <c r="C65">
        <f>SUMIF(Sheet11!$C:$C,Sheet14!A65,Sheet11!$E:$E)</f>
        <v>154.68</v>
      </c>
      <c r="D65" s="28">
        <f t="shared" si="0"/>
        <v>0</v>
      </c>
    </row>
    <row r="66" spans="1:4" hidden="1" x14ac:dyDescent="0.25">
      <c r="A66">
        <v>15344</v>
      </c>
      <c r="B66">
        <f>IFERROR(VLOOKUP(A66,Sheet9!$D:$K,8,FALSE),0)</f>
        <v>1831.32</v>
      </c>
      <c r="C66">
        <f>SUMIF(Sheet11!$C:$C,Sheet14!A66,Sheet11!$E:$E)</f>
        <v>1831.32</v>
      </c>
      <c r="D66" s="28">
        <f t="shared" si="0"/>
        <v>0</v>
      </c>
    </row>
    <row r="67" spans="1:4" hidden="1" x14ac:dyDescent="0.25">
      <c r="A67">
        <v>15345</v>
      </c>
      <c r="B67">
        <f>IFERROR(VLOOKUP(A67,Sheet9!$D:$K,8,FALSE),0)</f>
        <v>109.33</v>
      </c>
      <c r="C67">
        <f>SUMIF(Sheet11!$C:$C,Sheet14!A67,Sheet11!$E:$E)</f>
        <v>109.33</v>
      </c>
      <c r="D67" s="28">
        <f t="shared" si="0"/>
        <v>0</v>
      </c>
    </row>
    <row r="68" spans="1:4" hidden="1" x14ac:dyDescent="0.25">
      <c r="A68">
        <v>15475</v>
      </c>
      <c r="B68">
        <f>IFERROR(VLOOKUP(A68,Sheet9!$D:$K,8,FALSE),0)</f>
        <v>183.51</v>
      </c>
      <c r="C68">
        <f>SUMIF(Sheet11!$C:$C,Sheet14!A68,Sheet11!$E:$E)</f>
        <v>183.51</v>
      </c>
      <c r="D68" s="28">
        <f t="shared" si="0"/>
        <v>0</v>
      </c>
    </row>
    <row r="69" spans="1:4" hidden="1" x14ac:dyDescent="0.25">
      <c r="A69">
        <v>15479</v>
      </c>
      <c r="B69">
        <f>IFERROR(VLOOKUP(A69,Sheet9!$D:$K,8,FALSE),0)</f>
        <v>992.59</v>
      </c>
      <c r="C69">
        <f>SUMIF(Sheet11!$C:$C,Sheet14!A69,Sheet11!$E:$E)</f>
        <v>992.59</v>
      </c>
      <c r="D69" s="28">
        <f t="shared" si="0"/>
        <v>0</v>
      </c>
    </row>
    <row r="70" spans="1:4" hidden="1" x14ac:dyDescent="0.25">
      <c r="A70">
        <v>15480</v>
      </c>
      <c r="B70">
        <f>IFERROR(VLOOKUP(A70,Sheet9!$D:$K,8,FALSE),0)</f>
        <v>789.5</v>
      </c>
      <c r="C70">
        <f>SUMIF(Sheet11!$C:$C,Sheet14!A70,Sheet11!$E:$E)</f>
        <v>789.5</v>
      </c>
      <c r="D70" s="28">
        <f t="shared" si="0"/>
        <v>0</v>
      </c>
    </row>
    <row r="71" spans="1:4" hidden="1" x14ac:dyDescent="0.25">
      <c r="A71">
        <v>15483</v>
      </c>
      <c r="B71">
        <f>IFERROR(VLOOKUP(A71,Sheet9!$D:$K,8,FALSE),0)</f>
        <v>1843.02</v>
      </c>
      <c r="C71">
        <f>SUMIF(Sheet11!$C:$C,Sheet14!A71,Sheet11!$E:$E)</f>
        <v>1843.02</v>
      </c>
      <c r="D71" s="28">
        <f t="shared" ref="D71:D134" si="1">B71-C71</f>
        <v>0</v>
      </c>
    </row>
    <row r="72" spans="1:4" hidden="1" x14ac:dyDescent="0.25">
      <c r="A72">
        <v>15484</v>
      </c>
      <c r="B72">
        <f>IFERROR(VLOOKUP(A72,Sheet9!$D:$K,8,FALSE),0)</f>
        <v>950.8</v>
      </c>
      <c r="C72">
        <f>SUMIF(Sheet11!$C:$C,Sheet14!A72,Sheet11!$E:$E)</f>
        <v>950.8</v>
      </c>
      <c r="D72" s="28">
        <f t="shared" si="1"/>
        <v>0</v>
      </c>
    </row>
    <row r="73" spans="1:4" hidden="1" x14ac:dyDescent="0.25">
      <c r="A73">
        <v>15486</v>
      </c>
      <c r="B73">
        <f>IFERROR(VLOOKUP(A73,Sheet9!$D:$K,8,FALSE),0)</f>
        <v>1685.71</v>
      </c>
      <c r="C73">
        <f>SUMIF(Sheet11!$C:$C,Sheet14!A73,Sheet11!$E:$E)</f>
        <v>1685.71</v>
      </c>
      <c r="D73" s="28">
        <f t="shared" si="1"/>
        <v>0</v>
      </c>
    </row>
    <row r="74" spans="1:4" hidden="1" x14ac:dyDescent="0.25">
      <c r="A74">
        <v>15488</v>
      </c>
      <c r="B74">
        <f>IFERROR(VLOOKUP(A74,Sheet9!$D:$K,8,FALSE),0)</f>
        <v>1061.3800000000001</v>
      </c>
      <c r="C74">
        <f>SUMIF(Sheet11!$C:$C,Sheet14!A74,Sheet11!$E:$E)</f>
        <v>1061.3800000000001</v>
      </c>
      <c r="D74" s="28">
        <f t="shared" si="1"/>
        <v>0</v>
      </c>
    </row>
    <row r="75" spans="1:4" hidden="1" x14ac:dyDescent="0.25">
      <c r="A75">
        <v>15489</v>
      </c>
      <c r="B75">
        <f>IFERROR(VLOOKUP(A75,Sheet9!$D:$K,8,FALSE),0)</f>
        <v>230.51</v>
      </c>
      <c r="C75">
        <f>SUMIF(Sheet11!$C:$C,Sheet14!A75,Sheet11!$E:$E)</f>
        <v>230.51</v>
      </c>
      <c r="D75" s="28">
        <f t="shared" si="1"/>
        <v>0</v>
      </c>
    </row>
    <row r="76" spans="1:4" hidden="1" x14ac:dyDescent="0.25">
      <c r="A76">
        <v>15492</v>
      </c>
      <c r="B76">
        <f>IFERROR(VLOOKUP(A76,Sheet9!$D:$K,8,FALSE),0)</f>
        <v>248.87</v>
      </c>
      <c r="C76">
        <f>SUMIF(Sheet11!$C:$C,Sheet14!A76,Sheet11!$E:$E)</f>
        <v>248.87</v>
      </c>
      <c r="D76" s="28">
        <f t="shared" si="1"/>
        <v>0</v>
      </c>
    </row>
    <row r="77" spans="1:4" hidden="1" x14ac:dyDescent="0.25">
      <c r="A77">
        <v>15494</v>
      </c>
      <c r="B77">
        <f>IFERROR(VLOOKUP(A77,Sheet9!$D:$K,8,FALSE),0)</f>
        <v>550.53</v>
      </c>
      <c r="C77">
        <f>SUMIF(Sheet11!$C:$C,Sheet14!A77,Sheet11!$E:$E)</f>
        <v>550.53</v>
      </c>
      <c r="D77" s="28">
        <f t="shared" si="1"/>
        <v>0</v>
      </c>
    </row>
    <row r="78" spans="1:4" x14ac:dyDescent="0.25">
      <c r="A78">
        <v>332</v>
      </c>
      <c r="B78">
        <f>IFERROR(VLOOKUP(A78,Sheet9!$D:$K,8,FALSE),0)</f>
        <v>-1359.82</v>
      </c>
      <c r="C78">
        <f>SUMIF(Sheet11!$C:$C,Sheet14!A78,Sheet11!$E:$E)</f>
        <v>-1359.82</v>
      </c>
      <c r="D78" s="28">
        <f>B78-C78</f>
        <v>0</v>
      </c>
    </row>
    <row r="79" spans="1:4" hidden="1" x14ac:dyDescent="0.25">
      <c r="A79">
        <v>15497</v>
      </c>
      <c r="B79">
        <f>IFERROR(VLOOKUP(A79,Sheet9!$D:$K,8,FALSE),0)</f>
        <v>2540.41</v>
      </c>
      <c r="C79">
        <f>SUMIF(Sheet11!$C:$C,Sheet14!A79,Sheet11!$E:$E)</f>
        <v>2540.41</v>
      </c>
      <c r="D79" s="28">
        <f t="shared" si="1"/>
        <v>0</v>
      </c>
    </row>
    <row r="80" spans="1:4" hidden="1" x14ac:dyDescent="0.25">
      <c r="A80">
        <v>15498</v>
      </c>
      <c r="B80">
        <f>IFERROR(VLOOKUP(A80,Sheet9!$D:$K,8,FALSE),0)</f>
        <v>183.51</v>
      </c>
      <c r="C80">
        <f>SUMIF(Sheet11!$C:$C,Sheet14!A80,Sheet11!$E:$E)</f>
        <v>183.51</v>
      </c>
      <c r="D80" s="28">
        <f t="shared" si="1"/>
        <v>0</v>
      </c>
    </row>
    <row r="81" spans="1:4" hidden="1" x14ac:dyDescent="0.25">
      <c r="A81">
        <v>15500</v>
      </c>
      <c r="B81">
        <f>IFERROR(VLOOKUP(A81,Sheet9!$D:$K,8,FALSE),0)</f>
        <v>81.41</v>
      </c>
      <c r="C81">
        <f>SUMIF(Sheet11!$C:$C,Sheet14!A81,Sheet11!$E:$E)</f>
        <v>81.41</v>
      </c>
      <c r="D81" s="28">
        <f t="shared" si="1"/>
        <v>0</v>
      </c>
    </row>
    <row r="82" spans="1:4" hidden="1" x14ac:dyDescent="0.25">
      <c r="A82">
        <v>15504</v>
      </c>
      <c r="B82">
        <f>IFERROR(VLOOKUP(A82,Sheet9!$D:$K,8,FALSE),0)</f>
        <v>4811.51</v>
      </c>
      <c r="C82">
        <f>SUMIF(Sheet11!$C:$C,Sheet14!A82,Sheet11!$E:$E)</f>
        <v>4811.51</v>
      </c>
      <c r="D82" s="28">
        <f t="shared" si="1"/>
        <v>0</v>
      </c>
    </row>
    <row r="83" spans="1:4" hidden="1" x14ac:dyDescent="0.25">
      <c r="A83">
        <v>15505</v>
      </c>
      <c r="B83">
        <f>IFERROR(VLOOKUP(A83,Sheet9!$D:$K,8,FALSE),0)</f>
        <v>2186.65</v>
      </c>
      <c r="C83">
        <f>SUMIF(Sheet11!$C:$C,Sheet14!A83,Sheet11!$E:$E)</f>
        <v>2186.65</v>
      </c>
      <c r="D83" s="28">
        <f t="shared" si="1"/>
        <v>0</v>
      </c>
    </row>
    <row r="84" spans="1:4" hidden="1" x14ac:dyDescent="0.25">
      <c r="A84">
        <v>15506</v>
      </c>
      <c r="B84">
        <f>IFERROR(VLOOKUP(A84,Sheet9!$D:$K,8,FALSE),0)</f>
        <v>842.86</v>
      </c>
      <c r="C84">
        <f>SUMIF(Sheet11!$C:$C,Sheet14!A84,Sheet11!$E:$E)</f>
        <v>842.86</v>
      </c>
      <c r="D84" s="28">
        <f t="shared" si="1"/>
        <v>0</v>
      </c>
    </row>
    <row r="85" spans="1:4" hidden="1" x14ac:dyDescent="0.25">
      <c r="A85">
        <v>15398</v>
      </c>
      <c r="B85">
        <f>IFERROR(VLOOKUP(A85,Sheet9!$D:$K,8,FALSE),0)</f>
        <v>494.98</v>
      </c>
      <c r="C85">
        <f>SUMIF(Sheet11!$C:$C,Sheet14!A85,Sheet11!$E:$E)</f>
        <v>494.97999999999996</v>
      </c>
      <c r="D85" s="28">
        <f t="shared" si="1"/>
        <v>0</v>
      </c>
    </row>
    <row r="86" spans="1:4" hidden="1" x14ac:dyDescent="0.25">
      <c r="A86">
        <v>15400</v>
      </c>
      <c r="B86">
        <f>IFERROR(VLOOKUP(A86,Sheet9!$D:$K,8,FALSE),0)</f>
        <v>11607.62</v>
      </c>
      <c r="C86">
        <f>SUMIF(Sheet11!$C:$C,Sheet14!A86,Sheet11!$E:$E)</f>
        <v>11607.62</v>
      </c>
      <c r="D86" s="28">
        <f t="shared" si="1"/>
        <v>0</v>
      </c>
    </row>
    <row r="87" spans="1:4" hidden="1" x14ac:dyDescent="0.25">
      <c r="A87">
        <v>15401</v>
      </c>
      <c r="B87">
        <f>IFERROR(VLOOKUP(A87,Sheet9!$D:$K,8,FALSE),0)</f>
        <v>842.86</v>
      </c>
      <c r="C87">
        <f>SUMIF(Sheet11!$C:$C,Sheet14!A87,Sheet11!$E:$E)</f>
        <v>842.86</v>
      </c>
      <c r="D87" s="28">
        <f t="shared" si="1"/>
        <v>0</v>
      </c>
    </row>
    <row r="88" spans="1:4" hidden="1" x14ac:dyDescent="0.25">
      <c r="A88">
        <v>15402</v>
      </c>
      <c r="B88">
        <f>IFERROR(VLOOKUP(A88,Sheet9!$D:$K,8,FALSE),0)</f>
        <v>3350.79</v>
      </c>
      <c r="C88">
        <f>SUMIF(Sheet11!$C:$C,Sheet14!A88,Sheet11!$E:$E)</f>
        <v>3350.79</v>
      </c>
      <c r="D88" s="28">
        <f t="shared" si="1"/>
        <v>0</v>
      </c>
    </row>
    <row r="89" spans="1:4" hidden="1" x14ac:dyDescent="0.25">
      <c r="A89">
        <v>15403</v>
      </c>
      <c r="B89">
        <f>IFERROR(VLOOKUP(A89,Sheet9!$D:$K,8,FALSE),0)</f>
        <v>216.03</v>
      </c>
      <c r="C89">
        <f>SUMIF(Sheet11!$C:$C,Sheet14!A89,Sheet11!$E:$E)</f>
        <v>216.03</v>
      </c>
      <c r="D89" s="28">
        <f t="shared" si="1"/>
        <v>0</v>
      </c>
    </row>
    <row r="90" spans="1:4" hidden="1" x14ac:dyDescent="0.25">
      <c r="A90">
        <v>15404</v>
      </c>
      <c r="B90">
        <f>IFERROR(VLOOKUP(A90,Sheet9!$D:$K,8,FALSE),0)</f>
        <v>746.16</v>
      </c>
      <c r="C90">
        <f>SUMIF(Sheet11!$C:$C,Sheet14!A90,Sheet11!$E:$E)</f>
        <v>746.16</v>
      </c>
      <c r="D90" s="28">
        <f t="shared" si="1"/>
        <v>0</v>
      </c>
    </row>
    <row r="91" spans="1:4" hidden="1" x14ac:dyDescent="0.25">
      <c r="A91">
        <v>15405</v>
      </c>
      <c r="B91">
        <f>IFERROR(VLOOKUP(A91,Sheet9!$D:$K,8,FALSE),0)</f>
        <v>2890.86</v>
      </c>
      <c r="C91">
        <f>SUMIF(Sheet11!$C:$C,Sheet14!A91,Sheet11!$E:$E)</f>
        <v>2890.8599999999997</v>
      </c>
      <c r="D91" s="28">
        <f t="shared" si="1"/>
        <v>0</v>
      </c>
    </row>
    <row r="92" spans="1:4" hidden="1" x14ac:dyDescent="0.25">
      <c r="A92">
        <v>15406</v>
      </c>
      <c r="B92">
        <f>IFERROR(VLOOKUP(A92,Sheet9!$D:$K,8,FALSE),0)</f>
        <v>2233</v>
      </c>
      <c r="C92">
        <f>SUMIF(Sheet11!$C:$C,Sheet14!A92,Sheet11!$E:$E)</f>
        <v>2233</v>
      </c>
      <c r="D92" s="28">
        <f t="shared" si="1"/>
        <v>0</v>
      </c>
    </row>
    <row r="93" spans="1:4" hidden="1" x14ac:dyDescent="0.25">
      <c r="A93">
        <v>15408</v>
      </c>
      <c r="B93">
        <f>IFERROR(VLOOKUP(A93,Sheet9!$D:$K,8,FALSE),0)</f>
        <v>10.23</v>
      </c>
      <c r="C93">
        <f>SUMIF(Sheet11!$C:$C,Sheet14!A93,Sheet11!$E:$E)</f>
        <v>10.23</v>
      </c>
      <c r="D93" s="28">
        <f t="shared" si="1"/>
        <v>0</v>
      </c>
    </row>
    <row r="94" spans="1:4" hidden="1" x14ac:dyDescent="0.25">
      <c r="A94">
        <v>15413</v>
      </c>
      <c r="B94">
        <f>IFERROR(VLOOKUP(A94,Sheet9!$D:$K,8,FALSE),0)</f>
        <v>147.54</v>
      </c>
      <c r="C94">
        <f>SUMIF(Sheet11!$C:$C,Sheet14!A94,Sheet11!$E:$E)</f>
        <v>147.54</v>
      </c>
      <c r="D94" s="28">
        <f t="shared" si="1"/>
        <v>0</v>
      </c>
    </row>
    <row r="95" spans="1:4" hidden="1" x14ac:dyDescent="0.25">
      <c r="A95">
        <v>15414</v>
      </c>
      <c r="B95">
        <f>IFERROR(VLOOKUP(A95,Sheet9!$D:$K,8,FALSE),0)</f>
        <v>132.22999999999999</v>
      </c>
      <c r="C95">
        <f>SUMIF(Sheet11!$C:$C,Sheet14!A95,Sheet11!$E:$E)</f>
        <v>132.22999999999999</v>
      </c>
      <c r="D95" s="28">
        <f t="shared" si="1"/>
        <v>0</v>
      </c>
    </row>
    <row r="96" spans="1:4" hidden="1" x14ac:dyDescent="0.25">
      <c r="A96">
        <v>15418</v>
      </c>
      <c r="B96">
        <f>IFERROR(VLOOKUP(A96,Sheet9!$D:$K,8,FALSE),0)</f>
        <v>183.51</v>
      </c>
      <c r="C96">
        <f>SUMIF(Sheet11!$C:$C,Sheet14!A96,Sheet11!$E:$E)</f>
        <v>183.51</v>
      </c>
      <c r="D96" s="28">
        <f t="shared" si="1"/>
        <v>0</v>
      </c>
    </row>
    <row r="97" spans="1:4" hidden="1" x14ac:dyDescent="0.25">
      <c r="A97">
        <v>15420</v>
      </c>
      <c r="B97">
        <f>IFERROR(VLOOKUP(A97,Sheet9!$D:$K,8,FALSE),0)</f>
        <v>3028.89</v>
      </c>
      <c r="C97">
        <f>SUMIF(Sheet11!$C:$C,Sheet14!A97,Sheet11!$E:$E)</f>
        <v>3028.8900000000003</v>
      </c>
      <c r="D97" s="28">
        <f t="shared" si="1"/>
        <v>0</v>
      </c>
    </row>
    <row r="98" spans="1:4" hidden="1" x14ac:dyDescent="0.25">
      <c r="A98">
        <v>15422</v>
      </c>
      <c r="B98">
        <f>IFERROR(VLOOKUP(A98,Sheet9!$D:$K,8,FALSE),0)</f>
        <v>143.41999999999999</v>
      </c>
      <c r="C98">
        <f>SUMIF(Sheet11!$C:$C,Sheet14!A98,Sheet11!$E:$E)</f>
        <v>143.42000000000002</v>
      </c>
      <c r="D98" s="28">
        <f t="shared" si="1"/>
        <v>0</v>
      </c>
    </row>
    <row r="99" spans="1:4" hidden="1" x14ac:dyDescent="0.25">
      <c r="A99">
        <v>15423</v>
      </c>
      <c r="B99">
        <f>IFERROR(VLOOKUP(A99,Sheet9!$D:$K,8,FALSE),0)</f>
        <v>5203.5</v>
      </c>
      <c r="C99">
        <f>SUMIF(Sheet11!$C:$C,Sheet14!A99,Sheet11!$E:$E)</f>
        <v>5203.5</v>
      </c>
      <c r="D99" s="28">
        <f t="shared" si="1"/>
        <v>0</v>
      </c>
    </row>
    <row r="100" spans="1:4" hidden="1" x14ac:dyDescent="0.25">
      <c r="A100">
        <v>15424</v>
      </c>
      <c r="B100">
        <f>IFERROR(VLOOKUP(A100,Sheet9!$D:$K,8,FALSE),0)</f>
        <v>1685.71</v>
      </c>
      <c r="C100">
        <f>SUMIF(Sheet11!$C:$C,Sheet14!A100,Sheet11!$E:$E)</f>
        <v>1685.71</v>
      </c>
      <c r="D100" s="28">
        <f t="shared" si="1"/>
        <v>0</v>
      </c>
    </row>
    <row r="101" spans="1:4" hidden="1" x14ac:dyDescent="0.25">
      <c r="A101">
        <v>15425</v>
      </c>
      <c r="B101">
        <f>IFERROR(VLOOKUP(A101,Sheet9!$D:$K,8,FALSE),0)</f>
        <v>9523.49</v>
      </c>
      <c r="C101">
        <f>SUMIF(Sheet11!$C:$C,Sheet14!A101,Sheet11!$E:$E)</f>
        <v>9523.49</v>
      </c>
      <c r="D101" s="28">
        <f t="shared" si="1"/>
        <v>0</v>
      </c>
    </row>
    <row r="102" spans="1:4" hidden="1" x14ac:dyDescent="0.25">
      <c r="A102">
        <v>15427</v>
      </c>
      <c r="B102">
        <f>IFERROR(VLOOKUP(A102,Sheet9!$D:$K,8,FALSE),0)</f>
        <v>26.54</v>
      </c>
      <c r="C102">
        <f>SUMIF(Sheet11!$C:$C,Sheet14!A102,Sheet11!$E:$E)</f>
        <v>26.54</v>
      </c>
      <c r="D102" s="28">
        <f t="shared" si="1"/>
        <v>0</v>
      </c>
    </row>
    <row r="103" spans="1:4" hidden="1" x14ac:dyDescent="0.25">
      <c r="A103">
        <v>15428</v>
      </c>
      <c r="B103">
        <f>IFERROR(VLOOKUP(A103,Sheet9!$D:$K,8,FALSE),0)</f>
        <v>222.99</v>
      </c>
      <c r="C103">
        <f>SUMIF(Sheet11!$C:$C,Sheet14!A103,Sheet11!$E:$E)</f>
        <v>222.99</v>
      </c>
      <c r="D103" s="28">
        <f t="shared" si="1"/>
        <v>0</v>
      </c>
    </row>
    <row r="104" spans="1:4" hidden="1" x14ac:dyDescent="0.25">
      <c r="A104">
        <v>15370</v>
      </c>
      <c r="B104">
        <f>IFERROR(VLOOKUP(A104,Sheet9!$D:$K,8,FALSE),0)</f>
        <v>3010.23</v>
      </c>
      <c r="C104">
        <f>SUMIF(Sheet11!$C:$C,Sheet14!A104,Sheet11!$E:$E)</f>
        <v>3010.23</v>
      </c>
      <c r="D104" s="28">
        <f t="shared" si="1"/>
        <v>0</v>
      </c>
    </row>
    <row r="105" spans="1:4" hidden="1" x14ac:dyDescent="0.25">
      <c r="A105">
        <v>15372</v>
      </c>
      <c r="B105">
        <f>IFERROR(VLOOKUP(A105,Sheet9!$D:$K,8,FALSE),0)</f>
        <v>687.54</v>
      </c>
      <c r="C105">
        <f>SUMIF(Sheet11!$C:$C,Sheet14!A105,Sheet11!$E:$E)</f>
        <v>687.54</v>
      </c>
      <c r="D105" s="28">
        <f t="shared" si="1"/>
        <v>0</v>
      </c>
    </row>
    <row r="106" spans="1:4" hidden="1" x14ac:dyDescent="0.25">
      <c r="A106">
        <v>15376</v>
      </c>
      <c r="B106">
        <f>IFERROR(VLOOKUP(A106,Sheet9!$D:$K,8,FALSE),0)</f>
        <v>100.45</v>
      </c>
      <c r="C106">
        <f>SUMIF(Sheet11!$C:$C,Sheet14!A106,Sheet11!$E:$E)</f>
        <v>100.45</v>
      </c>
      <c r="D106" s="28">
        <f t="shared" si="1"/>
        <v>0</v>
      </c>
    </row>
    <row r="107" spans="1:4" hidden="1" x14ac:dyDescent="0.25">
      <c r="A107">
        <v>15384</v>
      </c>
      <c r="B107">
        <f>IFERROR(VLOOKUP(A107,Sheet9!$D:$K,8,FALSE),0)</f>
        <v>2792.32</v>
      </c>
      <c r="C107">
        <f>SUMIF(Sheet11!$C:$C,Sheet14!A107,Sheet11!$E:$E)</f>
        <v>2792.32</v>
      </c>
      <c r="D107" s="28">
        <f t="shared" si="1"/>
        <v>0</v>
      </c>
    </row>
    <row r="108" spans="1:4" hidden="1" x14ac:dyDescent="0.25">
      <c r="A108">
        <v>15386</v>
      </c>
      <c r="B108">
        <f>IFERROR(VLOOKUP(A108,Sheet9!$D:$K,8,FALSE),0)</f>
        <v>28750.1</v>
      </c>
      <c r="C108">
        <f>SUMIF(Sheet11!$C:$C,Sheet14!A108,Sheet11!$E:$E)</f>
        <v>28750.1</v>
      </c>
      <c r="D108" s="28">
        <f t="shared" si="1"/>
        <v>0</v>
      </c>
    </row>
    <row r="109" spans="1:4" hidden="1" x14ac:dyDescent="0.25">
      <c r="A109">
        <v>15390</v>
      </c>
      <c r="B109">
        <f>IFERROR(VLOOKUP(A109,Sheet9!$D:$K,8,FALSE),0)</f>
        <v>780.43</v>
      </c>
      <c r="C109">
        <f>SUMIF(Sheet11!$C:$C,Sheet14!A109,Sheet11!$E:$E)</f>
        <v>780.43000000000006</v>
      </c>
      <c r="D109" s="28">
        <f t="shared" si="1"/>
        <v>0</v>
      </c>
    </row>
    <row r="110" spans="1:4" hidden="1" x14ac:dyDescent="0.25">
      <c r="A110">
        <v>15393</v>
      </c>
      <c r="B110">
        <f>IFERROR(VLOOKUP(A110,Sheet9!$D:$K,8,FALSE),0)</f>
        <v>42142.86</v>
      </c>
      <c r="C110">
        <f>SUMIF(Sheet11!$C:$C,Sheet14!A110,Sheet11!$E:$E)</f>
        <v>42142.86</v>
      </c>
      <c r="D110" s="28">
        <f t="shared" si="1"/>
        <v>0</v>
      </c>
    </row>
    <row r="111" spans="1:4" hidden="1" x14ac:dyDescent="0.25">
      <c r="A111">
        <v>15397</v>
      </c>
      <c r="B111">
        <f>IFERROR(VLOOKUP(A111,Sheet9!$D:$K,8,FALSE),0)</f>
        <v>2742.06</v>
      </c>
      <c r="C111">
        <f>SUMIF(Sheet11!$C:$C,Sheet14!A111,Sheet11!$E:$E)</f>
        <v>2742.0600000000004</v>
      </c>
      <c r="D111" s="28">
        <f t="shared" si="1"/>
        <v>0</v>
      </c>
    </row>
    <row r="112" spans="1:4" hidden="1" x14ac:dyDescent="0.25">
      <c r="A112">
        <v>15600</v>
      </c>
      <c r="B112">
        <f>IFERROR(VLOOKUP(A112,Sheet9!$D:$K,8,FALSE),0)</f>
        <v>4085.71</v>
      </c>
      <c r="C112">
        <f>SUMIF(Sheet11!$C:$C,Sheet14!A112,Sheet11!$E:$E)</f>
        <v>4085.71</v>
      </c>
      <c r="D112" s="28">
        <f t="shared" si="1"/>
        <v>0</v>
      </c>
    </row>
    <row r="113" spans="1:4" hidden="1" x14ac:dyDescent="0.25">
      <c r="A113">
        <v>15603</v>
      </c>
      <c r="B113">
        <f>IFERROR(VLOOKUP(A113,Sheet9!$D:$K,8,FALSE),0)</f>
        <v>44.08</v>
      </c>
      <c r="C113">
        <f>SUMIF(Sheet11!$C:$C,Sheet14!A113,Sheet11!$E:$E)</f>
        <v>44.08</v>
      </c>
      <c r="D113" s="28">
        <f t="shared" si="1"/>
        <v>0</v>
      </c>
    </row>
    <row r="114" spans="1:4" hidden="1" x14ac:dyDescent="0.25">
      <c r="A114">
        <v>15512</v>
      </c>
      <c r="B114">
        <f>IFERROR(VLOOKUP(A114,Sheet9!$D:$K,8,FALSE),0)</f>
        <v>183.51</v>
      </c>
      <c r="C114">
        <f>SUMIF(Sheet11!$C:$C,Sheet14!A114,Sheet11!$E:$E)</f>
        <v>183.51</v>
      </c>
      <c r="D114" s="28">
        <f t="shared" si="1"/>
        <v>0</v>
      </c>
    </row>
    <row r="115" spans="1:4" hidden="1" x14ac:dyDescent="0.25">
      <c r="A115">
        <v>15520</v>
      </c>
      <c r="B115">
        <f>IFERROR(VLOOKUP(A115,Sheet9!$D:$K,8,FALSE),0)</f>
        <v>337.14</v>
      </c>
      <c r="C115">
        <f>SUMIF(Sheet11!$C:$C,Sheet14!A115,Sheet11!$E:$E)</f>
        <v>337.14</v>
      </c>
      <c r="D115" s="28">
        <f t="shared" si="1"/>
        <v>0</v>
      </c>
    </row>
    <row r="116" spans="1:4" hidden="1" x14ac:dyDescent="0.25">
      <c r="A116">
        <v>15521</v>
      </c>
      <c r="B116">
        <f>IFERROR(VLOOKUP(A116,Sheet9!$D:$K,8,FALSE),0)</f>
        <v>1141.26</v>
      </c>
      <c r="C116">
        <f>SUMIF(Sheet11!$C:$C,Sheet14!A116,Sheet11!$E:$E)</f>
        <v>1141.26</v>
      </c>
      <c r="D116" s="28">
        <f t="shared" si="1"/>
        <v>0</v>
      </c>
    </row>
    <row r="117" spans="1:4" hidden="1" x14ac:dyDescent="0.25">
      <c r="A117">
        <v>15524</v>
      </c>
      <c r="B117">
        <f>IFERROR(VLOOKUP(A117,Sheet9!$D:$K,8,FALSE),0)</f>
        <v>993.7</v>
      </c>
      <c r="C117">
        <f>SUMIF(Sheet11!$C:$C,Sheet14!A117,Sheet11!$E:$E)</f>
        <v>993.7</v>
      </c>
      <c r="D117" s="28">
        <f t="shared" si="1"/>
        <v>0</v>
      </c>
    </row>
    <row r="118" spans="1:4" hidden="1" x14ac:dyDescent="0.25">
      <c r="A118">
        <v>15525</v>
      </c>
      <c r="B118">
        <f>IFERROR(VLOOKUP(A118,Sheet9!$D:$K,8,FALSE),0)</f>
        <v>428.11</v>
      </c>
      <c r="C118">
        <f>SUMIF(Sheet11!$C:$C,Sheet14!A118,Sheet11!$E:$E)</f>
        <v>428.11</v>
      </c>
      <c r="D118" s="28">
        <f t="shared" si="1"/>
        <v>0</v>
      </c>
    </row>
    <row r="119" spans="1:4" hidden="1" x14ac:dyDescent="0.25">
      <c r="A119">
        <v>15527</v>
      </c>
      <c r="B119">
        <f>IFERROR(VLOOKUP(A119,Sheet9!$D:$K,8,FALSE),0)</f>
        <v>172.46</v>
      </c>
      <c r="C119">
        <f>SUMIF(Sheet11!$C:$C,Sheet14!A119,Sheet11!$E:$E)</f>
        <v>172.46</v>
      </c>
      <c r="D119" s="28">
        <f t="shared" si="1"/>
        <v>0</v>
      </c>
    </row>
    <row r="120" spans="1:4" hidden="1" x14ac:dyDescent="0.25">
      <c r="A120">
        <v>15528</v>
      </c>
      <c r="B120">
        <f>IFERROR(VLOOKUP(A120,Sheet9!$D:$K,8,FALSE),0)</f>
        <v>36.9</v>
      </c>
      <c r="C120">
        <f>SUMIF(Sheet11!$C:$C,Sheet14!A120,Sheet11!$E:$E)</f>
        <v>36.9</v>
      </c>
      <c r="D120" s="28">
        <f t="shared" si="1"/>
        <v>0</v>
      </c>
    </row>
    <row r="121" spans="1:4" hidden="1" x14ac:dyDescent="0.25">
      <c r="A121">
        <v>15533</v>
      </c>
      <c r="B121">
        <f>IFERROR(VLOOKUP(A121,Sheet9!$D:$K,8,FALSE),0)</f>
        <v>149.75</v>
      </c>
      <c r="C121">
        <f>SUMIF(Sheet11!$C:$C,Sheet14!A121,Sheet11!$E:$E)</f>
        <v>149.75</v>
      </c>
      <c r="D121" s="28">
        <f t="shared" si="1"/>
        <v>0</v>
      </c>
    </row>
    <row r="122" spans="1:4" hidden="1" x14ac:dyDescent="0.25">
      <c r="A122">
        <v>15535</v>
      </c>
      <c r="B122">
        <f>IFERROR(VLOOKUP(A122,Sheet9!$D:$K,8,FALSE),0)</f>
        <v>610.92999999999995</v>
      </c>
      <c r="C122">
        <f>SUMIF(Sheet11!$C:$C,Sheet14!A122,Sheet11!$E:$E)</f>
        <v>610.92999999999995</v>
      </c>
      <c r="D122" s="28">
        <f t="shared" si="1"/>
        <v>0</v>
      </c>
    </row>
    <row r="123" spans="1:4" hidden="1" x14ac:dyDescent="0.25">
      <c r="A123">
        <v>15537</v>
      </c>
      <c r="B123">
        <f>IFERROR(VLOOKUP(A123,Sheet9!$D:$K,8,FALSE),0)</f>
        <v>2639.84</v>
      </c>
      <c r="C123">
        <f>SUMIF(Sheet11!$C:$C,Sheet14!A123,Sheet11!$E:$E)</f>
        <v>2639.84</v>
      </c>
      <c r="D123" s="28">
        <f t="shared" si="1"/>
        <v>0</v>
      </c>
    </row>
    <row r="124" spans="1:4" hidden="1" x14ac:dyDescent="0.25">
      <c r="A124">
        <v>15538</v>
      </c>
      <c r="B124">
        <f>IFERROR(VLOOKUP(A124,Sheet9!$D:$K,8,FALSE),0)</f>
        <v>647.1</v>
      </c>
      <c r="C124">
        <f>SUMIF(Sheet11!$C:$C,Sheet14!A124,Sheet11!$E:$E)</f>
        <v>647.1</v>
      </c>
      <c r="D124" s="28">
        <f t="shared" si="1"/>
        <v>0</v>
      </c>
    </row>
    <row r="125" spans="1:4" hidden="1" x14ac:dyDescent="0.25">
      <c r="A125">
        <v>15539</v>
      </c>
      <c r="B125">
        <f>IFERROR(VLOOKUP(A125,Sheet9!$D:$K,8,FALSE),0)</f>
        <v>26505.47</v>
      </c>
      <c r="C125">
        <f>SUMIF(Sheet11!$C:$C,Sheet14!A125,Sheet11!$E:$E)</f>
        <v>26505.47</v>
      </c>
      <c r="D125" s="28">
        <f t="shared" si="1"/>
        <v>0</v>
      </c>
    </row>
    <row r="126" spans="1:4" hidden="1" x14ac:dyDescent="0.25">
      <c r="A126">
        <v>15689</v>
      </c>
      <c r="B126">
        <f>IFERROR(VLOOKUP(A126,Sheet9!$D:$K,8,FALSE),0)</f>
        <v>367.02</v>
      </c>
      <c r="C126">
        <f>SUMIF(Sheet11!$C:$C,Sheet14!A126,Sheet11!$E:$E)</f>
        <v>367.02</v>
      </c>
      <c r="D126" s="28">
        <f t="shared" si="1"/>
        <v>0</v>
      </c>
    </row>
    <row r="127" spans="1:4" hidden="1" x14ac:dyDescent="0.25">
      <c r="A127">
        <v>15690</v>
      </c>
      <c r="B127">
        <f>IFERROR(VLOOKUP(A127,Sheet9!$D:$K,8,FALSE),0)</f>
        <v>361.46</v>
      </c>
      <c r="C127">
        <f>SUMIF(Sheet11!$C:$C,Sheet14!A127,Sheet11!$E:$E)</f>
        <v>361.46</v>
      </c>
      <c r="D127" s="28">
        <f t="shared" si="1"/>
        <v>0</v>
      </c>
    </row>
    <row r="128" spans="1:4" hidden="1" x14ac:dyDescent="0.25">
      <c r="A128">
        <v>2161</v>
      </c>
      <c r="B128">
        <f>IFERROR(VLOOKUP(A128,Sheet9!$D:$K,8,FALSE),0)</f>
        <v>1690.5</v>
      </c>
      <c r="C128">
        <f>SUMIF(Sheet11!$C:$C,Sheet14!A128,Sheet11!$E:$E)</f>
        <v>1690.5</v>
      </c>
      <c r="D128" s="28">
        <f t="shared" si="1"/>
        <v>0</v>
      </c>
    </row>
    <row r="129" spans="1:4" hidden="1" x14ac:dyDescent="0.25">
      <c r="A129">
        <v>2162</v>
      </c>
      <c r="B129">
        <f>IFERROR(VLOOKUP(A129,Sheet9!$D:$K,8,FALSE),0)</f>
        <v>850.45</v>
      </c>
      <c r="C129">
        <f>SUMIF(Sheet11!$C:$C,Sheet14!A129,Sheet11!$E:$E)</f>
        <v>850.45</v>
      </c>
      <c r="D129" s="28">
        <f t="shared" si="1"/>
        <v>0</v>
      </c>
    </row>
    <row r="130" spans="1:4" hidden="1" x14ac:dyDescent="0.25">
      <c r="A130">
        <v>2164</v>
      </c>
      <c r="B130">
        <f>IFERROR(VLOOKUP(A130,Sheet9!$D:$K,8,FALSE),0)</f>
        <v>69657.149999999994</v>
      </c>
      <c r="C130">
        <f>SUMIF(Sheet11!$C:$C,Sheet14!A130,Sheet11!$E:$E)</f>
        <v>69657.149999999994</v>
      </c>
      <c r="D130" s="28">
        <f t="shared" si="1"/>
        <v>0</v>
      </c>
    </row>
    <row r="131" spans="1:4" hidden="1" x14ac:dyDescent="0.25">
      <c r="A131">
        <v>2165</v>
      </c>
      <c r="B131">
        <f>IFERROR(VLOOKUP(A131,Sheet9!$D:$K,8,FALSE),0)</f>
        <v>15948.66</v>
      </c>
      <c r="C131">
        <f>SUMIF(Sheet11!$C:$C,Sheet14!A131,Sheet11!$E:$E)</f>
        <v>15948.66</v>
      </c>
      <c r="D131" s="28">
        <f t="shared" si="1"/>
        <v>0</v>
      </c>
    </row>
    <row r="132" spans="1:4" hidden="1" x14ac:dyDescent="0.25">
      <c r="A132">
        <v>2166</v>
      </c>
      <c r="B132">
        <f>IFERROR(VLOOKUP(A132,Sheet9!$D:$K,8,FALSE),0)</f>
        <v>634.82000000000005</v>
      </c>
      <c r="C132">
        <f>SUMIF(Sheet11!$C:$C,Sheet14!A132,Sheet11!$E:$E)</f>
        <v>634.82000000000005</v>
      </c>
      <c r="D132" s="28">
        <f t="shared" si="1"/>
        <v>0</v>
      </c>
    </row>
    <row r="133" spans="1:4" hidden="1" x14ac:dyDescent="0.25">
      <c r="A133">
        <v>2167</v>
      </c>
      <c r="B133">
        <f>IFERROR(VLOOKUP(A133,Sheet9!$D:$K,8,FALSE),0)</f>
        <v>36083.839999999997</v>
      </c>
      <c r="C133">
        <f>SUMIF(Sheet11!$C:$C,Sheet14!A133,Sheet11!$E:$E)</f>
        <v>36083.840000000004</v>
      </c>
      <c r="D133" s="28">
        <f t="shared" si="1"/>
        <v>0</v>
      </c>
    </row>
    <row r="134" spans="1:4" hidden="1" x14ac:dyDescent="0.25">
      <c r="A134">
        <v>15567</v>
      </c>
      <c r="B134">
        <f>IFERROR(VLOOKUP(A134,Sheet9!$D:$K,8,FALSE),0)</f>
        <v>845.47</v>
      </c>
      <c r="C134">
        <f>SUMIF(Sheet11!$C:$C,Sheet14!A134,Sheet11!$E:$E)</f>
        <v>845.47</v>
      </c>
      <c r="D134" s="28">
        <f t="shared" si="1"/>
        <v>0</v>
      </c>
    </row>
    <row r="135" spans="1:4" hidden="1" x14ac:dyDescent="0.25">
      <c r="A135">
        <v>15568</v>
      </c>
      <c r="B135">
        <f>IFERROR(VLOOKUP(A135,Sheet9!$D:$K,8,FALSE),0)</f>
        <v>178.64</v>
      </c>
      <c r="C135">
        <f>SUMIF(Sheet11!$C:$C,Sheet14!A135,Sheet11!$E:$E)</f>
        <v>178.64</v>
      </c>
      <c r="D135" s="28">
        <f t="shared" ref="D135:D198" si="2">B135-C135</f>
        <v>0</v>
      </c>
    </row>
    <row r="136" spans="1:4" hidden="1" x14ac:dyDescent="0.25">
      <c r="A136">
        <v>15569</v>
      </c>
      <c r="B136">
        <f>IFERROR(VLOOKUP(A136,Sheet9!$D:$K,8,FALSE),0)</f>
        <v>746.16</v>
      </c>
      <c r="C136">
        <f>SUMIF(Sheet11!$C:$C,Sheet14!A136,Sheet11!$E:$E)</f>
        <v>746.16</v>
      </c>
      <c r="D136" s="28">
        <f t="shared" si="2"/>
        <v>0</v>
      </c>
    </row>
    <row r="137" spans="1:4" hidden="1" x14ac:dyDescent="0.25">
      <c r="A137">
        <v>15571</v>
      </c>
      <c r="B137">
        <f>IFERROR(VLOOKUP(A137,Sheet9!$D:$K,8,FALSE),0)</f>
        <v>2305.09</v>
      </c>
      <c r="C137">
        <f>SUMIF(Sheet11!$C:$C,Sheet14!A137,Sheet11!$E:$E)</f>
        <v>2305.09</v>
      </c>
      <c r="D137" s="28">
        <f t="shared" si="2"/>
        <v>0</v>
      </c>
    </row>
    <row r="138" spans="1:4" hidden="1" x14ac:dyDescent="0.25">
      <c r="A138">
        <v>15572</v>
      </c>
      <c r="B138">
        <f>IFERROR(VLOOKUP(A138,Sheet9!$D:$K,8,FALSE),0)</f>
        <v>1411.61</v>
      </c>
      <c r="C138">
        <f>SUMIF(Sheet11!$C:$C,Sheet14!A138,Sheet11!$E:$E)</f>
        <v>1411.61</v>
      </c>
      <c r="D138" s="28">
        <f t="shared" si="2"/>
        <v>0</v>
      </c>
    </row>
    <row r="139" spans="1:4" hidden="1" x14ac:dyDescent="0.25">
      <c r="A139">
        <v>15579</v>
      </c>
      <c r="B139">
        <f>IFERROR(VLOOKUP(A139,Sheet9!$D:$K,8,FALSE),0)</f>
        <v>864.11</v>
      </c>
      <c r="C139">
        <f>SUMIF(Sheet11!$C:$C,Sheet14!A139,Sheet11!$E:$E)</f>
        <v>864.11</v>
      </c>
      <c r="D139" s="28">
        <f t="shared" si="2"/>
        <v>0</v>
      </c>
    </row>
    <row r="140" spans="1:4" hidden="1" x14ac:dyDescent="0.25">
      <c r="A140">
        <v>15581</v>
      </c>
      <c r="B140">
        <f>IFERROR(VLOOKUP(A140,Sheet9!$D:$K,8,FALSE),0)</f>
        <v>4214.29</v>
      </c>
      <c r="C140">
        <f>SUMIF(Sheet11!$C:$C,Sheet14!A140,Sheet11!$E:$E)</f>
        <v>4214.29</v>
      </c>
      <c r="D140" s="28">
        <f t="shared" si="2"/>
        <v>0</v>
      </c>
    </row>
    <row r="141" spans="1:4" hidden="1" x14ac:dyDescent="0.25">
      <c r="A141">
        <v>15582</v>
      </c>
      <c r="B141">
        <f>IFERROR(VLOOKUP(A141,Sheet9!$D:$K,8,FALSE),0)</f>
        <v>244.87</v>
      </c>
      <c r="C141">
        <f>SUMIF(Sheet11!$C:$C,Sheet14!A141,Sheet11!$E:$E)</f>
        <v>244.87</v>
      </c>
      <c r="D141" s="28">
        <f t="shared" si="2"/>
        <v>0</v>
      </c>
    </row>
    <row r="142" spans="1:4" hidden="1" x14ac:dyDescent="0.25">
      <c r="A142">
        <v>15583</v>
      </c>
      <c r="B142">
        <f>IFERROR(VLOOKUP(A142,Sheet9!$D:$K,8,FALSE),0)</f>
        <v>421.52</v>
      </c>
      <c r="C142">
        <f>SUMIF(Sheet11!$C:$C,Sheet14!A142,Sheet11!$E:$E)</f>
        <v>421.52000000000004</v>
      </c>
      <c r="D142" s="28">
        <f t="shared" si="2"/>
        <v>0</v>
      </c>
    </row>
    <row r="143" spans="1:4" hidden="1" x14ac:dyDescent="0.25">
      <c r="A143">
        <v>15586</v>
      </c>
      <c r="B143">
        <f>IFERROR(VLOOKUP(A143,Sheet9!$D:$K,8,FALSE),0)</f>
        <v>337.14</v>
      </c>
      <c r="C143">
        <f>SUMIF(Sheet11!$C:$C,Sheet14!A143,Sheet11!$E:$E)</f>
        <v>337.14</v>
      </c>
      <c r="D143" s="28">
        <f t="shared" si="2"/>
        <v>0</v>
      </c>
    </row>
    <row r="144" spans="1:4" hidden="1" x14ac:dyDescent="0.25">
      <c r="A144">
        <v>15347</v>
      </c>
      <c r="B144">
        <f>IFERROR(VLOOKUP(A144,Sheet9!$D:$K,8,FALSE),0)</f>
        <v>367.02</v>
      </c>
      <c r="C144">
        <f>SUMIF(Sheet11!$C:$C,Sheet14!A144,Sheet11!$E:$E)</f>
        <v>367.02</v>
      </c>
      <c r="D144" s="28">
        <f t="shared" si="2"/>
        <v>0</v>
      </c>
    </row>
    <row r="145" spans="1:4" hidden="1" x14ac:dyDescent="0.25">
      <c r="A145">
        <v>15349</v>
      </c>
      <c r="B145">
        <f>IFERROR(VLOOKUP(A145,Sheet9!$D:$K,8,FALSE),0)</f>
        <v>6348.22</v>
      </c>
      <c r="C145">
        <f>SUMIF(Sheet11!$C:$C,Sheet14!A145,Sheet11!$E:$E)</f>
        <v>6348.22</v>
      </c>
      <c r="D145" s="28">
        <f t="shared" si="2"/>
        <v>0</v>
      </c>
    </row>
    <row r="146" spans="1:4" hidden="1" x14ac:dyDescent="0.25">
      <c r="A146">
        <v>15351</v>
      </c>
      <c r="B146">
        <f>IFERROR(VLOOKUP(A146,Sheet9!$D:$K,8,FALSE),0)</f>
        <v>6570.09</v>
      </c>
      <c r="C146">
        <f>SUMIF(Sheet11!$C:$C,Sheet14!A146,Sheet11!$E:$E)</f>
        <v>6570.09</v>
      </c>
      <c r="D146" s="28">
        <f t="shared" si="2"/>
        <v>0</v>
      </c>
    </row>
    <row r="147" spans="1:4" hidden="1" x14ac:dyDescent="0.25">
      <c r="A147">
        <v>15352</v>
      </c>
      <c r="B147">
        <f>IFERROR(VLOOKUP(A147,Sheet9!$D:$K,8,FALSE),0)</f>
        <v>36.25</v>
      </c>
      <c r="C147">
        <f>SUMIF(Sheet11!$C:$C,Sheet14!A147,Sheet11!$E:$E)</f>
        <v>36.25</v>
      </c>
      <c r="D147" s="28">
        <f t="shared" si="2"/>
        <v>0</v>
      </c>
    </row>
    <row r="148" spans="1:4" hidden="1" x14ac:dyDescent="0.25">
      <c r="A148">
        <v>15355</v>
      </c>
      <c r="B148">
        <f>IFERROR(VLOOKUP(A148,Sheet9!$D:$K,8,FALSE),0)</f>
        <v>3670.17</v>
      </c>
      <c r="C148">
        <f>SUMIF(Sheet11!$C:$C,Sheet14!A148,Sheet11!$E:$E)</f>
        <v>3670.17</v>
      </c>
      <c r="D148" s="28">
        <f t="shared" si="2"/>
        <v>0</v>
      </c>
    </row>
    <row r="149" spans="1:4" hidden="1" x14ac:dyDescent="0.25">
      <c r="A149">
        <v>15356</v>
      </c>
      <c r="B149">
        <f>IFERROR(VLOOKUP(A149,Sheet9!$D:$K,8,FALSE),0)</f>
        <v>419.2</v>
      </c>
      <c r="C149">
        <f>SUMIF(Sheet11!$C:$C,Sheet14!A149,Sheet11!$E:$E)</f>
        <v>419.2</v>
      </c>
      <c r="D149" s="28">
        <f t="shared" si="2"/>
        <v>0</v>
      </c>
    </row>
    <row r="150" spans="1:4" hidden="1" x14ac:dyDescent="0.25">
      <c r="A150">
        <v>15357</v>
      </c>
      <c r="B150">
        <f>IFERROR(VLOOKUP(A150,Sheet9!$D:$K,8,FALSE),0)</f>
        <v>15518.84</v>
      </c>
      <c r="C150">
        <f>SUMIF(Sheet11!$C:$C,Sheet14!A150,Sheet11!$E:$E)</f>
        <v>15518.84</v>
      </c>
      <c r="D150" s="28">
        <f t="shared" si="2"/>
        <v>0</v>
      </c>
    </row>
    <row r="151" spans="1:4" hidden="1" x14ac:dyDescent="0.25">
      <c r="A151">
        <v>15358</v>
      </c>
      <c r="B151">
        <f>IFERROR(VLOOKUP(A151,Sheet9!$D:$K,8,FALSE),0)</f>
        <v>275.04000000000002</v>
      </c>
      <c r="C151">
        <f>SUMIF(Sheet11!$C:$C,Sheet14!A151,Sheet11!$E:$E)</f>
        <v>275.03999999999996</v>
      </c>
      <c r="D151" s="28">
        <f t="shared" si="2"/>
        <v>0</v>
      </c>
    </row>
    <row r="152" spans="1:4" hidden="1" x14ac:dyDescent="0.25">
      <c r="A152">
        <v>15367</v>
      </c>
      <c r="B152">
        <f>IFERROR(VLOOKUP(A152,Sheet9!$D:$K,8,FALSE),0)</f>
        <v>1880.12</v>
      </c>
      <c r="C152">
        <f>SUMIF(Sheet11!$C:$C,Sheet14!A152,Sheet11!$E:$E)</f>
        <v>1880.1200000000003</v>
      </c>
      <c r="D152" s="28">
        <f t="shared" si="2"/>
        <v>0</v>
      </c>
    </row>
    <row r="153" spans="1:4" hidden="1" x14ac:dyDescent="0.25">
      <c r="A153">
        <v>15668</v>
      </c>
      <c r="B153">
        <f>IFERROR(VLOOKUP(A153,Sheet9!$D:$K,8,FALSE),0)</f>
        <v>186.69</v>
      </c>
      <c r="C153">
        <f>SUMIF(Sheet11!$C:$C,Sheet14!A153,Sheet11!$E:$E)</f>
        <v>186.69</v>
      </c>
      <c r="D153" s="28">
        <f t="shared" si="2"/>
        <v>0</v>
      </c>
    </row>
    <row r="154" spans="1:4" hidden="1" x14ac:dyDescent="0.25">
      <c r="A154">
        <v>15669</v>
      </c>
      <c r="B154">
        <f>IFERROR(VLOOKUP(A154,Sheet9!$D:$K,8,FALSE),0)</f>
        <v>337.14</v>
      </c>
      <c r="C154">
        <f>SUMIF(Sheet11!$C:$C,Sheet14!A154,Sheet11!$E:$E)</f>
        <v>337.14</v>
      </c>
      <c r="D154" s="28">
        <f t="shared" si="2"/>
        <v>0</v>
      </c>
    </row>
    <row r="155" spans="1:4" hidden="1" x14ac:dyDescent="0.25">
      <c r="A155">
        <v>15677</v>
      </c>
      <c r="B155">
        <f>IFERROR(VLOOKUP(A155,Sheet9!$D:$K,8,FALSE),0)</f>
        <v>884.72</v>
      </c>
      <c r="C155">
        <f>SUMIF(Sheet11!$C:$C,Sheet14!A155,Sheet11!$E:$E)</f>
        <v>884.72</v>
      </c>
      <c r="D155" s="28">
        <f t="shared" si="2"/>
        <v>0</v>
      </c>
    </row>
    <row r="156" spans="1:4" hidden="1" x14ac:dyDescent="0.25">
      <c r="A156">
        <v>15678</v>
      </c>
      <c r="B156">
        <f>IFERROR(VLOOKUP(A156,Sheet9!$D:$K,8,FALSE),0)</f>
        <v>12780.81</v>
      </c>
      <c r="C156">
        <f>SUMIF(Sheet11!$C:$C,Sheet14!A156,Sheet11!$E:$E)</f>
        <v>12780.81</v>
      </c>
      <c r="D156" s="28">
        <f t="shared" si="2"/>
        <v>0</v>
      </c>
    </row>
    <row r="157" spans="1:4" hidden="1" x14ac:dyDescent="0.25">
      <c r="A157">
        <v>15680</v>
      </c>
      <c r="B157">
        <f>IFERROR(VLOOKUP(A157,Sheet9!$D:$K,8,FALSE),0)</f>
        <v>907.52</v>
      </c>
      <c r="C157">
        <f>SUMIF(Sheet11!$C:$C,Sheet14!A157,Sheet11!$E:$E)</f>
        <v>907.52</v>
      </c>
      <c r="D157" s="28">
        <f t="shared" si="2"/>
        <v>0</v>
      </c>
    </row>
    <row r="158" spans="1:4" hidden="1" x14ac:dyDescent="0.25">
      <c r="A158">
        <v>15434</v>
      </c>
      <c r="B158">
        <f>IFERROR(VLOOKUP(A158,Sheet9!$D:$K,8,FALSE),0)</f>
        <v>5099.33</v>
      </c>
      <c r="C158">
        <f>SUMIF(Sheet11!$C:$C,Sheet14!A158,Sheet11!$E:$E)</f>
        <v>5099.33</v>
      </c>
      <c r="D158" s="28">
        <f t="shared" si="2"/>
        <v>0</v>
      </c>
    </row>
    <row r="159" spans="1:4" hidden="1" x14ac:dyDescent="0.25">
      <c r="A159">
        <v>15639</v>
      </c>
      <c r="B159">
        <f>IFERROR(VLOOKUP(A159,Sheet9!$D:$K,8,FALSE),0)</f>
        <v>1729.79</v>
      </c>
      <c r="C159">
        <f>SUMIF(Sheet11!$C:$C,Sheet14!A159,Sheet11!$E:$E)</f>
        <v>1729.79</v>
      </c>
      <c r="D159" s="28">
        <f t="shared" si="2"/>
        <v>0</v>
      </c>
    </row>
    <row r="160" spans="1:4" hidden="1" x14ac:dyDescent="0.25">
      <c r="A160">
        <v>15642</v>
      </c>
      <c r="B160">
        <f>IFERROR(VLOOKUP(A160,Sheet9!$D:$K,8,FALSE),0)</f>
        <v>2528.5700000000002</v>
      </c>
      <c r="C160">
        <f>SUMIF(Sheet11!$C:$C,Sheet14!A160,Sheet11!$E:$E)</f>
        <v>2528.5700000000002</v>
      </c>
      <c r="D160" s="28">
        <f t="shared" si="2"/>
        <v>0</v>
      </c>
    </row>
    <row r="161" spans="1:4" hidden="1" x14ac:dyDescent="0.25">
      <c r="A161">
        <v>15643</v>
      </c>
      <c r="B161">
        <f>IFERROR(VLOOKUP(A161,Sheet9!$D:$K,8,FALSE),0)</f>
        <v>340.89</v>
      </c>
      <c r="C161">
        <f>SUMIF(Sheet11!$C:$C,Sheet14!A161,Sheet11!$E:$E)</f>
        <v>340.89</v>
      </c>
      <c r="D161" s="28">
        <f t="shared" si="2"/>
        <v>0</v>
      </c>
    </row>
    <row r="162" spans="1:4" hidden="1" x14ac:dyDescent="0.25">
      <c r="A162">
        <v>15646</v>
      </c>
      <c r="B162">
        <f>IFERROR(VLOOKUP(A162,Sheet9!$D:$K,8,FALSE),0)</f>
        <v>3349.65</v>
      </c>
      <c r="C162">
        <f>SUMIF(Sheet11!$C:$C,Sheet14!A162,Sheet11!$E:$E)</f>
        <v>3349.65</v>
      </c>
      <c r="D162" s="28">
        <f t="shared" si="2"/>
        <v>0</v>
      </c>
    </row>
    <row r="163" spans="1:4" hidden="1" x14ac:dyDescent="0.25">
      <c r="A163">
        <v>15647</v>
      </c>
      <c r="B163">
        <f>IFERROR(VLOOKUP(A163,Sheet9!$D:$K,8,FALSE),0)</f>
        <v>4834.07</v>
      </c>
      <c r="C163">
        <f>SUMIF(Sheet11!$C:$C,Sheet14!A163,Sheet11!$E:$E)</f>
        <v>4834.07</v>
      </c>
      <c r="D163" s="28">
        <f t="shared" si="2"/>
        <v>0</v>
      </c>
    </row>
    <row r="164" spans="1:4" hidden="1" x14ac:dyDescent="0.25">
      <c r="A164">
        <v>15648</v>
      </c>
      <c r="B164">
        <f>IFERROR(VLOOKUP(A164,Sheet9!$D:$K,8,FALSE),0)</f>
        <v>2388.7399999999998</v>
      </c>
      <c r="C164">
        <f>SUMIF(Sheet11!$C:$C,Sheet14!A164,Sheet11!$E:$E)</f>
        <v>2388.7399999999998</v>
      </c>
      <c r="D164" s="28">
        <f t="shared" si="2"/>
        <v>0</v>
      </c>
    </row>
    <row r="165" spans="1:4" hidden="1" x14ac:dyDescent="0.25">
      <c r="A165">
        <v>15650</v>
      </c>
      <c r="B165">
        <f>IFERROR(VLOOKUP(A165,Sheet9!$D:$K,8,FALSE),0)</f>
        <v>449.55</v>
      </c>
      <c r="C165">
        <f>SUMIF(Sheet11!$C:$C,Sheet14!A165,Sheet11!$E:$E)</f>
        <v>449.55</v>
      </c>
      <c r="D165" s="28">
        <f t="shared" si="2"/>
        <v>0</v>
      </c>
    </row>
    <row r="166" spans="1:4" hidden="1" x14ac:dyDescent="0.25">
      <c r="A166">
        <v>15651</v>
      </c>
      <c r="B166">
        <f>IFERROR(VLOOKUP(A166,Sheet9!$D:$K,8,FALSE),0)</f>
        <v>222.9</v>
      </c>
      <c r="C166">
        <f>SUMIF(Sheet11!$C:$C,Sheet14!A166,Sheet11!$E:$E)</f>
        <v>222.9</v>
      </c>
      <c r="D166" s="28">
        <f t="shared" si="2"/>
        <v>0</v>
      </c>
    </row>
    <row r="167" spans="1:4" hidden="1" x14ac:dyDescent="0.25">
      <c r="A167">
        <v>15657</v>
      </c>
      <c r="B167">
        <f>IFERROR(VLOOKUP(A167,Sheet9!$D:$K,8,FALSE),0)</f>
        <v>432.05</v>
      </c>
      <c r="C167">
        <f>SUMIF(Sheet11!$C:$C,Sheet14!A167,Sheet11!$E:$E)</f>
        <v>432.05</v>
      </c>
      <c r="D167" s="28">
        <f t="shared" si="2"/>
        <v>0</v>
      </c>
    </row>
    <row r="168" spans="1:4" hidden="1" x14ac:dyDescent="0.25">
      <c r="A168">
        <v>15658</v>
      </c>
      <c r="B168">
        <f>IFERROR(VLOOKUP(A168,Sheet9!$D:$K,8,FALSE),0)</f>
        <v>1061.3800000000001</v>
      </c>
      <c r="C168">
        <f>SUMIF(Sheet11!$C:$C,Sheet14!A168,Sheet11!$E:$E)</f>
        <v>1061.3800000000001</v>
      </c>
      <c r="D168" s="28">
        <f t="shared" si="2"/>
        <v>0</v>
      </c>
    </row>
    <row r="169" spans="1:4" hidden="1" x14ac:dyDescent="0.25">
      <c r="A169">
        <v>15508</v>
      </c>
      <c r="B169">
        <f>IFERROR(VLOOKUP(A169,Sheet9!$D:$K,8,FALSE),0)</f>
        <v>482.15</v>
      </c>
      <c r="C169">
        <f>SUMIF(Sheet11!$C:$C,Sheet14!A169,Sheet11!$E:$E)</f>
        <v>482.15</v>
      </c>
      <c r="D169" s="28">
        <f t="shared" si="2"/>
        <v>0</v>
      </c>
    </row>
    <row r="170" spans="1:4" hidden="1" x14ac:dyDescent="0.25">
      <c r="A170">
        <v>15543</v>
      </c>
      <c r="B170">
        <f>IFERROR(VLOOKUP(A170,Sheet9!$D:$K,8,FALSE),0)</f>
        <v>804.8</v>
      </c>
      <c r="C170">
        <f>SUMIF(Sheet11!$C:$C,Sheet14!A170,Sheet11!$E:$E)</f>
        <v>804.8</v>
      </c>
      <c r="D170" s="28">
        <f t="shared" si="2"/>
        <v>0</v>
      </c>
    </row>
    <row r="171" spans="1:4" hidden="1" x14ac:dyDescent="0.25">
      <c r="A171">
        <v>15544</v>
      </c>
      <c r="B171">
        <f>IFERROR(VLOOKUP(A171,Sheet9!$D:$K,8,FALSE),0)</f>
        <v>472.71</v>
      </c>
      <c r="C171">
        <f>SUMIF(Sheet11!$C:$C,Sheet14!A171,Sheet11!$E:$E)</f>
        <v>472.71</v>
      </c>
      <c r="D171" s="28">
        <f t="shared" si="2"/>
        <v>0</v>
      </c>
    </row>
    <row r="172" spans="1:4" hidden="1" x14ac:dyDescent="0.25">
      <c r="A172">
        <v>15546</v>
      </c>
      <c r="B172">
        <f>IFERROR(VLOOKUP(A172,Sheet9!$D:$K,8,FALSE),0)</f>
        <v>4094.64</v>
      </c>
      <c r="C172">
        <f>SUMIF(Sheet11!$C:$C,Sheet14!A172,Sheet11!$E:$E)</f>
        <v>4094.64</v>
      </c>
      <c r="D172" s="28">
        <f t="shared" si="2"/>
        <v>0</v>
      </c>
    </row>
    <row r="173" spans="1:4" hidden="1" x14ac:dyDescent="0.25">
      <c r="A173">
        <v>15547</v>
      </c>
      <c r="B173">
        <f>IFERROR(VLOOKUP(A173,Sheet9!$D:$K,8,FALSE),0)</f>
        <v>2170.31</v>
      </c>
      <c r="C173">
        <f>SUMIF(Sheet11!$C:$C,Sheet14!A173,Sheet11!$E:$E)</f>
        <v>2170.31</v>
      </c>
      <c r="D173" s="28">
        <f t="shared" si="2"/>
        <v>0</v>
      </c>
    </row>
    <row r="174" spans="1:4" hidden="1" x14ac:dyDescent="0.25">
      <c r="A174">
        <v>15548</v>
      </c>
      <c r="B174">
        <f>IFERROR(VLOOKUP(A174,Sheet9!$D:$K,8,FALSE),0)</f>
        <v>11842.5</v>
      </c>
      <c r="C174">
        <f>SUMIF(Sheet11!$C:$C,Sheet14!A174,Sheet11!$E:$E)</f>
        <v>11842.5</v>
      </c>
      <c r="D174" s="28">
        <f t="shared" si="2"/>
        <v>0</v>
      </c>
    </row>
    <row r="175" spans="1:4" hidden="1" x14ac:dyDescent="0.25">
      <c r="A175">
        <v>15550</v>
      </c>
      <c r="B175">
        <f>IFERROR(VLOOKUP(A175,Sheet9!$D:$K,8,FALSE),0)</f>
        <v>3371.43</v>
      </c>
      <c r="C175">
        <f>SUMIF(Sheet11!$C:$C,Sheet14!A175,Sheet11!$E:$E)</f>
        <v>3371.43</v>
      </c>
      <c r="D175" s="28">
        <f t="shared" si="2"/>
        <v>0</v>
      </c>
    </row>
    <row r="176" spans="1:4" hidden="1" x14ac:dyDescent="0.25">
      <c r="A176">
        <v>15551</v>
      </c>
      <c r="B176">
        <f>IFERROR(VLOOKUP(A176,Sheet9!$D:$K,8,FALSE),0)</f>
        <v>35861.03</v>
      </c>
      <c r="C176">
        <f>SUMIF(Sheet11!$C:$C,Sheet14!A176,Sheet11!$E:$E)</f>
        <v>35861.03</v>
      </c>
      <c r="D176" s="28">
        <f t="shared" si="2"/>
        <v>0</v>
      </c>
    </row>
    <row r="177" spans="1:4" hidden="1" x14ac:dyDescent="0.25">
      <c r="A177">
        <v>15552</v>
      </c>
      <c r="B177">
        <f>IFERROR(VLOOKUP(A177,Sheet9!$D:$K,8,FALSE),0)</f>
        <v>917.54</v>
      </c>
      <c r="C177">
        <f>SUMIF(Sheet11!$C:$C,Sheet14!A177,Sheet11!$E:$E)</f>
        <v>917.54</v>
      </c>
      <c r="D177" s="28">
        <f t="shared" si="2"/>
        <v>0</v>
      </c>
    </row>
    <row r="178" spans="1:4" hidden="1" x14ac:dyDescent="0.25">
      <c r="A178">
        <v>15555</v>
      </c>
      <c r="B178">
        <f>IFERROR(VLOOKUP(A178,Sheet9!$D:$K,8,FALSE),0)</f>
        <v>3939.9</v>
      </c>
      <c r="C178">
        <f>SUMIF(Sheet11!$C:$C,Sheet14!A178,Sheet11!$E:$E)</f>
        <v>3939.8999999999996</v>
      </c>
      <c r="D178" s="28">
        <f t="shared" si="2"/>
        <v>0</v>
      </c>
    </row>
    <row r="179" spans="1:4" hidden="1" x14ac:dyDescent="0.25">
      <c r="A179">
        <v>15556</v>
      </c>
      <c r="B179">
        <f>IFERROR(VLOOKUP(A179,Sheet9!$D:$K,8,FALSE),0)</f>
        <v>917.54</v>
      </c>
      <c r="C179">
        <f>SUMIF(Sheet11!$C:$C,Sheet14!A179,Sheet11!$E:$E)</f>
        <v>917.54</v>
      </c>
      <c r="D179" s="28">
        <f t="shared" si="2"/>
        <v>0</v>
      </c>
    </row>
    <row r="180" spans="1:4" hidden="1" x14ac:dyDescent="0.25">
      <c r="A180">
        <v>15560</v>
      </c>
      <c r="B180">
        <f>IFERROR(VLOOKUP(A180,Sheet9!$D:$K,8,FALSE),0)</f>
        <v>2996.1</v>
      </c>
      <c r="C180">
        <f>SUMIF(Sheet11!$C:$C,Sheet14!A180,Sheet11!$E:$E)</f>
        <v>2996.1</v>
      </c>
      <c r="D180" s="28">
        <f t="shared" si="2"/>
        <v>0</v>
      </c>
    </row>
    <row r="181" spans="1:4" hidden="1" x14ac:dyDescent="0.25">
      <c r="A181">
        <v>15561</v>
      </c>
      <c r="B181">
        <f>IFERROR(VLOOKUP(A181,Sheet9!$D:$K,8,FALSE),0)</f>
        <v>458.93</v>
      </c>
      <c r="C181">
        <f>SUMIF(Sheet11!$C:$C,Sheet14!A181,Sheet11!$E:$E)</f>
        <v>458.93</v>
      </c>
      <c r="D181" s="28">
        <f t="shared" si="2"/>
        <v>0</v>
      </c>
    </row>
    <row r="182" spans="1:4" hidden="1" x14ac:dyDescent="0.25">
      <c r="A182">
        <v>15724</v>
      </c>
      <c r="B182">
        <f>IFERROR(VLOOKUP(A182,Sheet9!$D:$K,8,FALSE),0)</f>
        <v>3912.47</v>
      </c>
      <c r="C182">
        <f>SUMIF(Sheet11!$C:$C,Sheet14!A182,Sheet11!$E:$E)</f>
        <v>3912.4699999999993</v>
      </c>
      <c r="D182" s="28">
        <f t="shared" si="2"/>
        <v>0</v>
      </c>
    </row>
    <row r="183" spans="1:4" hidden="1" x14ac:dyDescent="0.25">
      <c r="A183">
        <v>15725</v>
      </c>
      <c r="B183">
        <f>IFERROR(VLOOKUP(A183,Sheet9!$D:$K,8,FALSE),0)</f>
        <v>511.57</v>
      </c>
      <c r="C183">
        <f>SUMIF(Sheet11!$C:$C,Sheet14!A183,Sheet11!$E:$E)</f>
        <v>511.57</v>
      </c>
      <c r="D183" s="28">
        <f t="shared" si="2"/>
        <v>0</v>
      </c>
    </row>
    <row r="184" spans="1:4" hidden="1" x14ac:dyDescent="0.25">
      <c r="A184">
        <v>15727</v>
      </c>
      <c r="B184">
        <f>IFERROR(VLOOKUP(A184,Sheet9!$D:$K,8,FALSE),0)</f>
        <v>183.51</v>
      </c>
      <c r="C184">
        <f>SUMIF(Sheet11!$C:$C,Sheet14!A184,Sheet11!$E:$E)</f>
        <v>183.51</v>
      </c>
      <c r="D184" s="28">
        <f t="shared" si="2"/>
        <v>0</v>
      </c>
    </row>
    <row r="185" spans="1:4" hidden="1" x14ac:dyDescent="0.25">
      <c r="A185">
        <v>15611</v>
      </c>
      <c r="B185">
        <f>IFERROR(VLOOKUP(A185,Sheet9!$D:$K,8,FALSE),0)</f>
        <v>505.71</v>
      </c>
      <c r="C185">
        <f>SUMIF(Sheet11!$C:$C,Sheet14!A185,Sheet11!$E:$E)</f>
        <v>505.71</v>
      </c>
      <c r="D185" s="28">
        <f t="shared" si="2"/>
        <v>0</v>
      </c>
    </row>
    <row r="186" spans="1:4" hidden="1" x14ac:dyDescent="0.25">
      <c r="A186">
        <v>15612</v>
      </c>
      <c r="B186">
        <f>IFERROR(VLOOKUP(A186,Sheet9!$D:$K,8,FALSE),0)</f>
        <v>4752.37</v>
      </c>
      <c r="C186">
        <f>SUMIF(Sheet11!$C:$C,Sheet14!A186,Sheet11!$E:$E)</f>
        <v>4752.37</v>
      </c>
      <c r="D186" s="28">
        <f t="shared" si="2"/>
        <v>0</v>
      </c>
    </row>
    <row r="187" spans="1:4" hidden="1" x14ac:dyDescent="0.25">
      <c r="A187">
        <v>15619</v>
      </c>
      <c r="B187">
        <f>IFERROR(VLOOKUP(A187,Sheet9!$D:$K,8,FALSE),0)</f>
        <v>49531.26</v>
      </c>
      <c r="C187">
        <f>SUMIF(Sheet11!$C:$C,Sheet14!A187,Sheet11!$E:$E)</f>
        <v>49531.26</v>
      </c>
      <c r="D187" s="28">
        <f t="shared" si="2"/>
        <v>0</v>
      </c>
    </row>
    <row r="188" spans="1:4" hidden="1" x14ac:dyDescent="0.25">
      <c r="A188">
        <v>15620</v>
      </c>
      <c r="B188">
        <f>IFERROR(VLOOKUP(A188,Sheet9!$D:$K,8,FALSE),0)</f>
        <v>178.55</v>
      </c>
      <c r="C188">
        <f>SUMIF(Sheet11!$C:$C,Sheet14!A188,Sheet11!$E:$E)</f>
        <v>178.55</v>
      </c>
      <c r="D188" s="28">
        <f t="shared" si="2"/>
        <v>0</v>
      </c>
    </row>
    <row r="189" spans="1:4" hidden="1" x14ac:dyDescent="0.25">
      <c r="A189">
        <v>15623</v>
      </c>
      <c r="B189">
        <f>IFERROR(VLOOKUP(A189,Sheet9!$D:$K,8,FALSE),0)</f>
        <v>669.93</v>
      </c>
      <c r="C189">
        <f>SUMIF(Sheet11!$C:$C,Sheet14!A189,Sheet11!$E:$E)</f>
        <v>669.93</v>
      </c>
      <c r="D189" s="28">
        <f t="shared" si="2"/>
        <v>0</v>
      </c>
    </row>
    <row r="190" spans="1:4" hidden="1" x14ac:dyDescent="0.25">
      <c r="A190">
        <v>15628</v>
      </c>
      <c r="B190">
        <f>IFERROR(VLOOKUP(A190,Sheet9!$D:$K,8,FALSE),0)</f>
        <v>16857.14</v>
      </c>
      <c r="C190">
        <f>SUMIF(Sheet11!$C:$C,Sheet14!A190,Sheet11!$E:$E)</f>
        <v>16857.14</v>
      </c>
      <c r="D190" s="28">
        <f t="shared" si="2"/>
        <v>0</v>
      </c>
    </row>
    <row r="191" spans="1:4" hidden="1" x14ac:dyDescent="0.25">
      <c r="A191">
        <v>15630</v>
      </c>
      <c r="B191">
        <f>IFERROR(VLOOKUP(A191,Sheet9!$D:$K,8,FALSE),0)</f>
        <v>278.20999999999998</v>
      </c>
      <c r="C191">
        <f>SUMIF(Sheet11!$C:$C,Sheet14!A191,Sheet11!$E:$E)</f>
        <v>278.20999999999998</v>
      </c>
      <c r="D191" s="28">
        <f t="shared" si="2"/>
        <v>0</v>
      </c>
    </row>
    <row r="192" spans="1:4" hidden="1" x14ac:dyDescent="0.25">
      <c r="A192">
        <v>15632</v>
      </c>
      <c r="B192">
        <f>IFERROR(VLOOKUP(A192,Sheet9!$D:$K,8,FALSE),0)</f>
        <v>822.78</v>
      </c>
      <c r="C192">
        <f>SUMIF(Sheet11!$C:$C,Sheet14!A192,Sheet11!$E:$E)</f>
        <v>822.78</v>
      </c>
      <c r="D192" s="28">
        <f t="shared" si="2"/>
        <v>0</v>
      </c>
    </row>
    <row r="193" spans="1:4" hidden="1" x14ac:dyDescent="0.25">
      <c r="A193">
        <v>15762</v>
      </c>
      <c r="B193">
        <f>IFERROR(VLOOKUP(A193,Sheet9!$D:$K,8,FALSE),0)</f>
        <v>6285.7</v>
      </c>
      <c r="C193">
        <f>SUMIF(Sheet11!$C:$C,Sheet14!A193,Sheet11!$E:$E)</f>
        <v>6285.7</v>
      </c>
      <c r="D193" s="28">
        <f t="shared" si="2"/>
        <v>0</v>
      </c>
    </row>
    <row r="194" spans="1:4" hidden="1" x14ac:dyDescent="0.25">
      <c r="A194">
        <v>15764</v>
      </c>
      <c r="B194">
        <f>IFERROR(VLOOKUP(A194,Sheet9!$D:$K,8,FALSE),0)</f>
        <v>48.86</v>
      </c>
      <c r="C194">
        <f>SUMIF(Sheet11!$C:$C,Sheet14!A194,Sheet11!$E:$E)</f>
        <v>48.86</v>
      </c>
      <c r="D194" s="28">
        <f t="shared" si="2"/>
        <v>0</v>
      </c>
    </row>
    <row r="195" spans="1:4" hidden="1" x14ac:dyDescent="0.25">
      <c r="A195">
        <v>15766</v>
      </c>
      <c r="B195">
        <f>IFERROR(VLOOKUP(A195,Sheet9!$D:$K,8,FALSE),0)</f>
        <v>1029.55</v>
      </c>
      <c r="C195">
        <f>SUMIF(Sheet11!$C:$C,Sheet14!A195,Sheet11!$E:$E)</f>
        <v>1029.55</v>
      </c>
      <c r="D195" s="28">
        <f t="shared" si="2"/>
        <v>0</v>
      </c>
    </row>
    <row r="196" spans="1:4" hidden="1" x14ac:dyDescent="0.25">
      <c r="A196">
        <v>15769</v>
      </c>
      <c r="B196">
        <f>IFERROR(VLOOKUP(A196,Sheet9!$D:$K,8,FALSE),0)</f>
        <v>440.75</v>
      </c>
      <c r="C196">
        <f>SUMIF(Sheet11!$C:$C,Sheet14!A196,Sheet11!$E:$E)</f>
        <v>440.75</v>
      </c>
      <c r="D196" s="28">
        <f t="shared" si="2"/>
        <v>0</v>
      </c>
    </row>
    <row r="197" spans="1:4" hidden="1" x14ac:dyDescent="0.25">
      <c r="A197">
        <v>15694</v>
      </c>
      <c r="B197">
        <f>IFERROR(VLOOKUP(A197,Sheet9!$D:$K,8,FALSE),0)</f>
        <v>70.599999999999994</v>
      </c>
      <c r="C197">
        <f>SUMIF(Sheet11!$C:$C,Sheet14!A197,Sheet11!$E:$E)</f>
        <v>70.599999999999994</v>
      </c>
      <c r="D197" s="28">
        <f t="shared" si="2"/>
        <v>0</v>
      </c>
    </row>
    <row r="198" spans="1:4" hidden="1" x14ac:dyDescent="0.25">
      <c r="A198">
        <v>15696</v>
      </c>
      <c r="B198">
        <f>IFERROR(VLOOKUP(A198,Sheet9!$D:$K,8,FALSE),0)</f>
        <v>5459.15</v>
      </c>
      <c r="C198">
        <f>SUMIF(Sheet11!$C:$C,Sheet14!A198,Sheet11!$E:$E)</f>
        <v>5459.15</v>
      </c>
      <c r="D198" s="28">
        <f t="shared" si="2"/>
        <v>0</v>
      </c>
    </row>
    <row r="199" spans="1:4" hidden="1" x14ac:dyDescent="0.25">
      <c r="A199">
        <v>15697</v>
      </c>
      <c r="B199">
        <f>IFERROR(VLOOKUP(A199,Sheet9!$D:$K,8,FALSE),0)</f>
        <v>373.08</v>
      </c>
      <c r="C199">
        <f>SUMIF(Sheet11!$C:$C,Sheet14!A199,Sheet11!$E:$E)</f>
        <v>373.08</v>
      </c>
      <c r="D199" s="28">
        <f t="shared" ref="D199:D262" si="3">B199-C199</f>
        <v>0</v>
      </c>
    </row>
    <row r="200" spans="1:4" hidden="1" x14ac:dyDescent="0.25">
      <c r="A200">
        <v>15698</v>
      </c>
      <c r="B200">
        <f>IFERROR(VLOOKUP(A200,Sheet9!$D:$K,8,FALSE),0)</f>
        <v>124.94</v>
      </c>
      <c r="C200">
        <f>SUMIF(Sheet11!$C:$C,Sheet14!A200,Sheet11!$E:$E)</f>
        <v>124.94</v>
      </c>
      <c r="D200" s="28">
        <f t="shared" si="3"/>
        <v>0</v>
      </c>
    </row>
    <row r="201" spans="1:4" hidden="1" x14ac:dyDescent="0.25">
      <c r="A201">
        <v>15699</v>
      </c>
      <c r="B201">
        <f>IFERROR(VLOOKUP(A201,Sheet9!$D:$K,8,FALSE),0)</f>
        <v>2558.0300000000002</v>
      </c>
      <c r="C201">
        <f>SUMIF(Sheet11!$C:$C,Sheet14!A201,Sheet11!$E:$E)</f>
        <v>2558.0299999999997</v>
      </c>
      <c r="D201" s="28">
        <f t="shared" si="3"/>
        <v>0</v>
      </c>
    </row>
    <row r="202" spans="1:4" hidden="1" x14ac:dyDescent="0.25">
      <c r="A202">
        <v>15710</v>
      </c>
      <c r="B202">
        <f>IFERROR(VLOOKUP(A202,Sheet9!$D:$K,8,FALSE),0)</f>
        <v>244.87</v>
      </c>
      <c r="C202">
        <f>SUMIF(Sheet11!$C:$C,Sheet14!A202,Sheet11!$E:$E)</f>
        <v>244.87</v>
      </c>
      <c r="D202" s="28">
        <f t="shared" si="3"/>
        <v>0</v>
      </c>
    </row>
    <row r="203" spans="1:4" hidden="1" x14ac:dyDescent="0.25">
      <c r="A203">
        <v>15711</v>
      </c>
      <c r="B203">
        <f>IFERROR(VLOOKUP(A203,Sheet9!$D:$K,8,FALSE),0)</f>
        <v>432.05</v>
      </c>
      <c r="C203">
        <f>SUMIF(Sheet11!$C:$C,Sheet14!A203,Sheet11!$E:$E)</f>
        <v>432.05</v>
      </c>
      <c r="D203" s="28">
        <f t="shared" si="3"/>
        <v>0</v>
      </c>
    </row>
    <row r="204" spans="1:4" hidden="1" x14ac:dyDescent="0.25">
      <c r="A204">
        <v>15712</v>
      </c>
      <c r="B204">
        <f>IFERROR(VLOOKUP(A204,Sheet9!$D:$K,8,FALSE),0)</f>
        <v>2105.5500000000002</v>
      </c>
      <c r="C204">
        <f>SUMIF(Sheet11!$C:$C,Sheet14!A204,Sheet11!$E:$E)</f>
        <v>2105.5500000000002</v>
      </c>
      <c r="D204" s="28">
        <f t="shared" si="3"/>
        <v>0</v>
      </c>
    </row>
    <row r="205" spans="1:4" hidden="1" x14ac:dyDescent="0.25">
      <c r="A205">
        <v>15722</v>
      </c>
      <c r="B205">
        <f>IFERROR(VLOOKUP(A205,Sheet9!$D:$K,8,FALSE),0)</f>
        <v>14940.71</v>
      </c>
      <c r="C205">
        <f>SUMIF(Sheet11!$C:$C,Sheet14!A205,Sheet11!$E:$E)</f>
        <v>14940.71</v>
      </c>
      <c r="D205" s="28">
        <f t="shared" si="3"/>
        <v>0</v>
      </c>
    </row>
    <row r="206" spans="1:4" hidden="1" x14ac:dyDescent="0.25">
      <c r="A206">
        <v>15845</v>
      </c>
      <c r="B206">
        <f>IFERROR(VLOOKUP(A206,Sheet9!$D:$K,8,FALSE),0)</f>
        <v>1510.95</v>
      </c>
      <c r="C206">
        <f>SUMIF(Sheet11!$C:$C,Sheet14!A206,Sheet11!$E:$E)</f>
        <v>1510.9499999999998</v>
      </c>
      <c r="D206" s="28">
        <f t="shared" si="3"/>
        <v>0</v>
      </c>
    </row>
    <row r="207" spans="1:4" hidden="1" x14ac:dyDescent="0.25">
      <c r="A207">
        <v>2185</v>
      </c>
      <c r="B207">
        <f>IFERROR(VLOOKUP(A207,Sheet9!$D:$K,8,FALSE),0)</f>
        <v>15096.4</v>
      </c>
      <c r="C207">
        <f>SUMIF(Sheet11!$C:$C,Sheet14!A207,Sheet11!$E:$E)</f>
        <v>15096.400000000001</v>
      </c>
      <c r="D207" s="28">
        <f t="shared" si="3"/>
        <v>0</v>
      </c>
    </row>
    <row r="208" spans="1:4" hidden="1" x14ac:dyDescent="0.25">
      <c r="A208">
        <v>2186</v>
      </c>
      <c r="B208">
        <f>IFERROR(VLOOKUP(A208,Sheet9!$D:$K,8,FALSE),0)</f>
        <v>710.94</v>
      </c>
      <c r="C208">
        <f>SUMIF(Sheet11!$C:$C,Sheet14!A208,Sheet11!$E:$E)</f>
        <v>710.94</v>
      </c>
      <c r="D208" s="28">
        <f t="shared" si="3"/>
        <v>0</v>
      </c>
    </row>
    <row r="209" spans="1:4" hidden="1" x14ac:dyDescent="0.25">
      <c r="A209">
        <v>2187</v>
      </c>
      <c r="B209">
        <f>IFERROR(VLOOKUP(A209,Sheet9!$D:$K,8,FALSE),0)</f>
        <v>4731.47</v>
      </c>
      <c r="C209">
        <f>SUMIF(Sheet11!$C:$C,Sheet14!A209,Sheet11!$E:$E)</f>
        <v>4731.47</v>
      </c>
      <c r="D209" s="28">
        <f t="shared" si="3"/>
        <v>0</v>
      </c>
    </row>
    <row r="210" spans="1:4" hidden="1" x14ac:dyDescent="0.25">
      <c r="A210">
        <v>15731</v>
      </c>
      <c r="B210">
        <f>IFERROR(VLOOKUP(A210,Sheet9!$D:$K,8,FALSE),0)</f>
        <v>147.59</v>
      </c>
      <c r="C210">
        <f>SUMIF(Sheet11!$C:$C,Sheet14!A210,Sheet11!$E:$E)</f>
        <v>147.59</v>
      </c>
      <c r="D210" s="28">
        <f t="shared" si="3"/>
        <v>0</v>
      </c>
    </row>
    <row r="211" spans="1:4" hidden="1" x14ac:dyDescent="0.25">
      <c r="A211">
        <v>15732</v>
      </c>
      <c r="B211">
        <f>IFERROR(VLOOKUP(A211,Sheet9!$D:$K,8,FALSE),0)</f>
        <v>842.86</v>
      </c>
      <c r="C211">
        <f>SUMIF(Sheet11!$C:$C,Sheet14!A211,Sheet11!$E:$E)</f>
        <v>842.86</v>
      </c>
      <c r="D211" s="28">
        <f t="shared" si="3"/>
        <v>0</v>
      </c>
    </row>
    <row r="212" spans="1:4" hidden="1" x14ac:dyDescent="0.25">
      <c r="A212">
        <v>15735</v>
      </c>
      <c r="B212">
        <f>IFERROR(VLOOKUP(A212,Sheet9!$D:$K,8,FALSE),0)</f>
        <v>1216.18</v>
      </c>
      <c r="C212">
        <f>SUMIF(Sheet11!$C:$C,Sheet14!A212,Sheet11!$E:$E)</f>
        <v>1216.18</v>
      </c>
      <c r="D212" s="28">
        <f t="shared" si="3"/>
        <v>0</v>
      </c>
    </row>
    <row r="213" spans="1:4" hidden="1" x14ac:dyDescent="0.25">
      <c r="A213">
        <v>15739</v>
      </c>
      <c r="B213">
        <f>IFERROR(VLOOKUP(A213,Sheet9!$D:$K,8,FALSE),0)</f>
        <v>192.6</v>
      </c>
      <c r="C213">
        <f>SUMIF(Sheet11!$C:$C,Sheet14!A213,Sheet11!$E:$E)</f>
        <v>192.6</v>
      </c>
      <c r="D213" s="28">
        <f t="shared" si="3"/>
        <v>0</v>
      </c>
    </row>
    <row r="214" spans="1:4" hidden="1" x14ac:dyDescent="0.25">
      <c r="A214">
        <v>15742</v>
      </c>
      <c r="B214">
        <f>IFERROR(VLOOKUP(A214,Sheet9!$D:$K,8,FALSE),0)</f>
        <v>526.6</v>
      </c>
      <c r="C214">
        <f>SUMIF(Sheet11!$C:$C,Sheet14!A214,Sheet11!$E:$E)</f>
        <v>526.59999999999991</v>
      </c>
      <c r="D214" s="28">
        <f t="shared" si="3"/>
        <v>0</v>
      </c>
    </row>
    <row r="215" spans="1:4" hidden="1" x14ac:dyDescent="0.25">
      <c r="A215">
        <v>15747</v>
      </c>
      <c r="B215">
        <f>IFERROR(VLOOKUP(A215,Sheet9!$D:$K,8,FALSE),0)</f>
        <v>1101.05</v>
      </c>
      <c r="C215">
        <f>SUMIF(Sheet11!$C:$C,Sheet14!A215,Sheet11!$E:$E)</f>
        <v>1101.05</v>
      </c>
      <c r="D215" s="28">
        <f t="shared" si="3"/>
        <v>0</v>
      </c>
    </row>
    <row r="216" spans="1:4" hidden="1" x14ac:dyDescent="0.25">
      <c r="A216">
        <v>15748</v>
      </c>
      <c r="B216">
        <f>IFERROR(VLOOKUP(A216,Sheet9!$D:$K,8,FALSE),0)</f>
        <v>505.71</v>
      </c>
      <c r="C216">
        <f>SUMIF(Sheet11!$C:$C,Sheet14!A216,Sheet11!$E:$E)</f>
        <v>505.71</v>
      </c>
      <c r="D216" s="28">
        <f t="shared" si="3"/>
        <v>0</v>
      </c>
    </row>
    <row r="217" spans="1:4" hidden="1" x14ac:dyDescent="0.25">
      <c r="A217">
        <v>15756</v>
      </c>
      <c r="B217">
        <f>IFERROR(VLOOKUP(A217,Sheet9!$D:$K,8,FALSE),0)</f>
        <v>122.21</v>
      </c>
      <c r="C217">
        <f>SUMIF(Sheet11!$C:$C,Sheet14!A217,Sheet11!$E:$E)</f>
        <v>122.21</v>
      </c>
      <c r="D217" s="28">
        <f t="shared" si="3"/>
        <v>0</v>
      </c>
    </row>
    <row r="218" spans="1:4" hidden="1" x14ac:dyDescent="0.25">
      <c r="A218">
        <v>15760</v>
      </c>
      <c r="B218">
        <f>IFERROR(VLOOKUP(A218,Sheet9!$D:$K,8,FALSE),0)</f>
        <v>5983.9</v>
      </c>
      <c r="C218">
        <f>SUMIF(Sheet11!$C:$C,Sheet14!A218,Sheet11!$E:$E)</f>
        <v>5983.9</v>
      </c>
      <c r="D218" s="28">
        <f t="shared" si="3"/>
        <v>0</v>
      </c>
    </row>
    <row r="219" spans="1:4" hidden="1" x14ac:dyDescent="0.25">
      <c r="A219">
        <v>15761</v>
      </c>
      <c r="B219">
        <f>IFERROR(VLOOKUP(A219,Sheet9!$D:$K,8,FALSE),0)</f>
        <v>945.72</v>
      </c>
      <c r="C219">
        <f>SUMIF(Sheet11!$C:$C,Sheet14!A219,Sheet11!$E:$E)</f>
        <v>945.71999999999991</v>
      </c>
      <c r="D219" s="28">
        <f t="shared" si="3"/>
        <v>0</v>
      </c>
    </row>
    <row r="220" spans="1:4" hidden="1" x14ac:dyDescent="0.25">
      <c r="A220">
        <v>2188</v>
      </c>
      <c r="B220">
        <f>IFERROR(VLOOKUP(A220,Sheet9!$D:$K,8,FALSE),0)</f>
        <v>54887.66</v>
      </c>
      <c r="C220">
        <f>SUMIF(Sheet11!$C:$C,Sheet14!A220,Sheet11!$E:$E)</f>
        <v>54887.66</v>
      </c>
      <c r="D220" s="28">
        <f t="shared" si="3"/>
        <v>0</v>
      </c>
    </row>
    <row r="221" spans="1:4" hidden="1" x14ac:dyDescent="0.25">
      <c r="A221">
        <v>2189</v>
      </c>
      <c r="B221">
        <f>IFERROR(VLOOKUP(A221,Sheet9!$D:$K,8,FALSE),0)</f>
        <v>26686.71</v>
      </c>
      <c r="C221">
        <f>SUMIF(Sheet11!$C:$C,Sheet14!A221,Sheet11!$E:$E)</f>
        <v>26686.71</v>
      </c>
      <c r="D221" s="28">
        <f t="shared" si="3"/>
        <v>0</v>
      </c>
    </row>
    <row r="222" spans="1:4" hidden="1" x14ac:dyDescent="0.25">
      <c r="A222">
        <v>2190</v>
      </c>
      <c r="B222">
        <f>IFERROR(VLOOKUP(A222,Sheet9!$D:$K,8,FALSE),0)</f>
        <v>29215.8</v>
      </c>
      <c r="C222">
        <f>SUMIF(Sheet11!$C:$C,Sheet14!A222,Sheet11!$E:$E)</f>
        <v>29215.8</v>
      </c>
      <c r="D222" s="28">
        <f t="shared" si="3"/>
        <v>0</v>
      </c>
    </row>
    <row r="223" spans="1:4" hidden="1" x14ac:dyDescent="0.25">
      <c r="A223">
        <v>2191</v>
      </c>
      <c r="B223">
        <f>IFERROR(VLOOKUP(A223,Sheet9!$D:$K,8,FALSE),0)</f>
        <v>43071.83</v>
      </c>
      <c r="C223">
        <f>SUMIF(Sheet11!$C:$C,Sheet14!A223,Sheet11!$E:$E)</f>
        <v>43071.829999999994</v>
      </c>
      <c r="D223" s="28">
        <f t="shared" si="3"/>
        <v>0</v>
      </c>
    </row>
    <row r="224" spans="1:4" hidden="1" x14ac:dyDescent="0.25">
      <c r="A224">
        <v>2192</v>
      </c>
      <c r="B224">
        <f>IFERROR(VLOOKUP(A224,Sheet9!$D:$K,8,FALSE),0)</f>
        <v>2823.72</v>
      </c>
      <c r="C224">
        <f>SUMIF(Sheet11!$C:$C,Sheet14!A224,Sheet11!$E:$E)</f>
        <v>2823.72</v>
      </c>
      <c r="D224" s="28">
        <f t="shared" si="3"/>
        <v>0</v>
      </c>
    </row>
    <row r="225" spans="1:4" hidden="1" x14ac:dyDescent="0.25">
      <c r="A225">
        <v>2193</v>
      </c>
      <c r="B225">
        <f>IFERROR(VLOOKUP(A225,Sheet9!$D:$K,8,FALSE),0)</f>
        <v>58627.23</v>
      </c>
      <c r="C225">
        <f>SUMIF(Sheet11!$C:$C,Sheet14!A225,Sheet11!$E:$E)</f>
        <v>58627.23</v>
      </c>
      <c r="D225" s="28">
        <f t="shared" si="3"/>
        <v>0</v>
      </c>
    </row>
    <row r="226" spans="1:4" hidden="1" x14ac:dyDescent="0.25">
      <c r="A226">
        <v>2194</v>
      </c>
      <c r="B226">
        <f>IFERROR(VLOOKUP(A226,Sheet9!$D:$K,8,FALSE),0)</f>
        <v>9035.89</v>
      </c>
      <c r="C226">
        <f>SUMIF(Sheet11!$C:$C,Sheet14!A226,Sheet11!$E:$E)</f>
        <v>9035.89</v>
      </c>
      <c r="D226" s="28">
        <f t="shared" si="3"/>
        <v>0</v>
      </c>
    </row>
    <row r="227" spans="1:4" hidden="1" x14ac:dyDescent="0.25">
      <c r="A227">
        <v>2195</v>
      </c>
      <c r="B227">
        <f>IFERROR(VLOOKUP(A227,Sheet9!$D:$K,8,FALSE),0)</f>
        <v>16760.21</v>
      </c>
      <c r="C227">
        <f>SUMIF(Sheet11!$C:$C,Sheet14!A227,Sheet11!$E:$E)</f>
        <v>16760.21</v>
      </c>
      <c r="D227" s="28">
        <f t="shared" si="3"/>
        <v>0</v>
      </c>
    </row>
    <row r="228" spans="1:4" hidden="1" x14ac:dyDescent="0.25">
      <c r="A228">
        <v>2196</v>
      </c>
      <c r="B228">
        <f>IFERROR(VLOOKUP(A228,Sheet9!$D:$K,8,FALSE),0)</f>
        <v>2024.61</v>
      </c>
      <c r="C228">
        <f>SUMIF(Sheet11!$C:$C,Sheet14!A228,Sheet11!$E:$E)</f>
        <v>2024.6100000000001</v>
      </c>
      <c r="D228" s="28">
        <f t="shared" si="3"/>
        <v>0</v>
      </c>
    </row>
    <row r="229" spans="1:4" hidden="1" x14ac:dyDescent="0.25">
      <c r="A229">
        <v>2197</v>
      </c>
      <c r="B229">
        <f>IFERROR(VLOOKUP(A229,Sheet9!$D:$K,8,FALSE),0)</f>
        <v>1676.02</v>
      </c>
      <c r="C229">
        <f>SUMIF(Sheet11!$C:$C,Sheet14!A229,Sheet11!$E:$E)</f>
        <v>1676.02</v>
      </c>
      <c r="D229" s="28">
        <f t="shared" si="3"/>
        <v>0</v>
      </c>
    </row>
    <row r="230" spans="1:4" hidden="1" x14ac:dyDescent="0.25">
      <c r="A230">
        <v>15847</v>
      </c>
      <c r="B230">
        <f>IFERROR(VLOOKUP(A230,Sheet9!$D:$K,8,FALSE),0)</f>
        <v>1376.32</v>
      </c>
      <c r="C230">
        <f>SUMIF(Sheet11!$C:$C,Sheet14!A230,Sheet11!$E:$E)</f>
        <v>1376.3200000000002</v>
      </c>
      <c r="D230" s="28">
        <f t="shared" si="3"/>
        <v>0</v>
      </c>
    </row>
    <row r="231" spans="1:4" hidden="1" x14ac:dyDescent="0.25">
      <c r="A231">
        <v>2198</v>
      </c>
      <c r="B231">
        <f>IFERROR(VLOOKUP(A231,Sheet9!$D:$K,8,FALSE),0)</f>
        <v>13152</v>
      </c>
      <c r="C231">
        <f>SUMIF(Sheet11!$C:$C,Sheet14!A231,Sheet11!$E:$E)</f>
        <v>13152</v>
      </c>
      <c r="D231" s="28">
        <f t="shared" si="3"/>
        <v>0</v>
      </c>
    </row>
    <row r="232" spans="1:4" hidden="1" x14ac:dyDescent="0.25">
      <c r="A232">
        <v>2199</v>
      </c>
      <c r="B232">
        <f>IFERROR(VLOOKUP(A232,Sheet9!$D:$K,8,FALSE),0)</f>
        <v>6083.52</v>
      </c>
      <c r="C232">
        <f>SUMIF(Sheet11!$C:$C,Sheet14!A232,Sheet11!$E:$E)</f>
        <v>6083.52</v>
      </c>
      <c r="D232" s="28">
        <f t="shared" si="3"/>
        <v>0</v>
      </c>
    </row>
    <row r="233" spans="1:4" hidden="1" x14ac:dyDescent="0.25">
      <c r="A233">
        <v>15848</v>
      </c>
      <c r="B233">
        <f>IFERROR(VLOOKUP(A233,Sheet9!$D:$K,8,FALSE),0)</f>
        <v>3467.86</v>
      </c>
      <c r="C233">
        <f>SUMIF(Sheet11!$C:$C,Sheet14!A233,Sheet11!$E:$E)</f>
        <v>3467.86</v>
      </c>
      <c r="D233" s="28">
        <f t="shared" si="3"/>
        <v>0</v>
      </c>
    </row>
    <row r="234" spans="1:4" hidden="1" x14ac:dyDescent="0.25">
      <c r="A234">
        <v>2200</v>
      </c>
      <c r="B234">
        <f>IFERROR(VLOOKUP(A234,Sheet9!$D:$K,8,FALSE),0)</f>
        <v>1694.23</v>
      </c>
      <c r="C234">
        <f>SUMIF(Sheet11!$C:$C,Sheet14!A234,Sheet11!$E:$E)</f>
        <v>1694.23</v>
      </c>
      <c r="D234" s="28">
        <f t="shared" si="3"/>
        <v>0</v>
      </c>
    </row>
    <row r="235" spans="1:4" hidden="1" x14ac:dyDescent="0.25">
      <c r="A235">
        <v>2201</v>
      </c>
      <c r="B235">
        <f>IFERROR(VLOOKUP(A235,Sheet9!$D:$K,8,FALSE),0)</f>
        <v>1463.67</v>
      </c>
      <c r="C235">
        <f>SUMIF(Sheet11!$C:$C,Sheet14!A235,Sheet11!$E:$E)</f>
        <v>1463.67</v>
      </c>
      <c r="D235" s="28">
        <f t="shared" si="3"/>
        <v>0</v>
      </c>
    </row>
    <row r="236" spans="1:4" hidden="1" x14ac:dyDescent="0.25">
      <c r="A236">
        <v>2202</v>
      </c>
      <c r="B236">
        <f>IFERROR(VLOOKUP(A236,Sheet9!$D:$K,8,FALSE),0)</f>
        <v>7701.65</v>
      </c>
      <c r="C236">
        <f>SUMIF(Sheet11!$C:$C,Sheet14!A236,Sheet11!$E:$E)</f>
        <v>7701.65</v>
      </c>
      <c r="D236" s="28">
        <f t="shared" si="3"/>
        <v>0</v>
      </c>
    </row>
    <row r="237" spans="1:4" hidden="1" x14ac:dyDescent="0.25">
      <c r="A237">
        <v>15849</v>
      </c>
      <c r="B237">
        <f>IFERROR(VLOOKUP(A237,Sheet9!$D:$K,8,FALSE),0)</f>
        <v>723.33</v>
      </c>
      <c r="C237">
        <f>SUMIF(Sheet11!$C:$C,Sheet14!A237,Sheet11!$E:$E)</f>
        <v>723.32999999999993</v>
      </c>
      <c r="D237" s="28">
        <f t="shared" si="3"/>
        <v>0</v>
      </c>
    </row>
    <row r="238" spans="1:4" hidden="1" x14ac:dyDescent="0.25">
      <c r="A238">
        <v>2203</v>
      </c>
      <c r="B238">
        <f>IFERROR(VLOOKUP(A238,Sheet9!$D:$K,8,FALSE),0)</f>
        <v>13675.08</v>
      </c>
      <c r="C238">
        <f>SUMIF(Sheet11!$C:$C,Sheet14!A238,Sheet11!$E:$E)</f>
        <v>13675.08</v>
      </c>
      <c r="D238" s="28">
        <f t="shared" si="3"/>
        <v>0</v>
      </c>
    </row>
    <row r="239" spans="1:4" hidden="1" x14ac:dyDescent="0.25">
      <c r="A239">
        <v>2204</v>
      </c>
      <c r="B239">
        <f>IFERROR(VLOOKUP(A239,Sheet9!$D:$K,8,FALSE),0)</f>
        <v>2258.9699999999998</v>
      </c>
      <c r="C239">
        <f>SUMIF(Sheet11!$C:$C,Sheet14!A239,Sheet11!$E:$E)</f>
        <v>2258.9699999999998</v>
      </c>
      <c r="D239" s="28">
        <f t="shared" si="3"/>
        <v>0</v>
      </c>
    </row>
    <row r="240" spans="1:4" hidden="1" x14ac:dyDescent="0.25">
      <c r="A240">
        <v>2205</v>
      </c>
      <c r="B240">
        <f>IFERROR(VLOOKUP(A240,Sheet9!$D:$K,8,FALSE),0)</f>
        <v>18295.89</v>
      </c>
      <c r="C240">
        <f>SUMIF(Sheet11!$C:$C,Sheet14!A240,Sheet11!$E:$E)</f>
        <v>18295.89</v>
      </c>
      <c r="D240" s="28">
        <f t="shared" si="3"/>
        <v>0</v>
      </c>
    </row>
    <row r="241" spans="1:4" hidden="1" x14ac:dyDescent="0.25">
      <c r="A241">
        <v>2206</v>
      </c>
      <c r="B241">
        <f>IFERROR(VLOOKUP(A241,Sheet9!$D:$K,8,FALSE),0)</f>
        <v>3287.28</v>
      </c>
      <c r="C241">
        <f>SUMIF(Sheet11!$C:$C,Sheet14!A241,Sheet11!$E:$E)</f>
        <v>3287.28</v>
      </c>
      <c r="D241" s="28">
        <f t="shared" si="3"/>
        <v>0</v>
      </c>
    </row>
    <row r="242" spans="1:4" hidden="1" x14ac:dyDescent="0.25">
      <c r="A242">
        <v>2207</v>
      </c>
      <c r="B242">
        <f>IFERROR(VLOOKUP(A242,Sheet9!$D:$K,8,FALSE),0)</f>
        <v>1283.6500000000001</v>
      </c>
      <c r="C242">
        <f>SUMIF(Sheet11!$C:$C,Sheet14!A242,Sheet11!$E:$E)</f>
        <v>1283.6500000000001</v>
      </c>
      <c r="D242" s="28">
        <f t="shared" si="3"/>
        <v>0</v>
      </c>
    </row>
    <row r="243" spans="1:4" hidden="1" x14ac:dyDescent="0.25">
      <c r="A243">
        <v>2209</v>
      </c>
      <c r="B243">
        <f>IFERROR(VLOOKUP(A243,Sheet9!$D:$K,8,FALSE),0)</f>
        <v>39167.839999999997</v>
      </c>
      <c r="C243">
        <f>SUMIF(Sheet11!$C:$C,Sheet14!A243,Sheet11!$E:$E)</f>
        <v>39167.840000000004</v>
      </c>
      <c r="D243" s="28">
        <f t="shared" si="3"/>
        <v>0</v>
      </c>
    </row>
    <row r="244" spans="1:4" hidden="1" x14ac:dyDescent="0.25">
      <c r="A244">
        <v>2210</v>
      </c>
      <c r="B244">
        <f>IFERROR(VLOOKUP(A244,Sheet9!$D:$K,8,FALSE),0)</f>
        <v>11294.86</v>
      </c>
      <c r="C244">
        <f>SUMIF(Sheet11!$C:$C,Sheet14!A244,Sheet11!$E:$E)</f>
        <v>11294.86</v>
      </c>
      <c r="D244" s="28">
        <f t="shared" si="3"/>
        <v>0</v>
      </c>
    </row>
    <row r="245" spans="1:4" hidden="1" x14ac:dyDescent="0.25">
      <c r="A245">
        <v>2211</v>
      </c>
      <c r="B245">
        <f>IFERROR(VLOOKUP(A245,Sheet9!$D:$K,8,FALSE),0)</f>
        <v>2823.72</v>
      </c>
      <c r="C245">
        <f>SUMIF(Sheet11!$C:$C,Sheet14!A245,Sheet11!$E:$E)</f>
        <v>2823.72</v>
      </c>
      <c r="D245" s="28">
        <f t="shared" si="3"/>
        <v>0</v>
      </c>
    </row>
    <row r="246" spans="1:4" hidden="1" x14ac:dyDescent="0.25">
      <c r="A246">
        <v>2212</v>
      </c>
      <c r="B246">
        <f>IFERROR(VLOOKUP(A246,Sheet9!$D:$K,8,FALSE),0)</f>
        <v>654.91</v>
      </c>
      <c r="C246">
        <f>SUMIF(Sheet11!$C:$C,Sheet14!A246,Sheet11!$E:$E)</f>
        <v>654.91</v>
      </c>
      <c r="D246" s="28">
        <f t="shared" si="3"/>
        <v>0</v>
      </c>
    </row>
    <row r="247" spans="1:4" hidden="1" x14ac:dyDescent="0.25">
      <c r="A247">
        <v>15593</v>
      </c>
      <c r="B247">
        <f>IFERROR(VLOOKUP(A247,Sheet9!$D:$K,8,FALSE),0)</f>
        <v>2177.27</v>
      </c>
      <c r="C247">
        <f>SUMIF(Sheet11!$C:$C,Sheet14!A247,Sheet11!$E:$E)</f>
        <v>2177.27</v>
      </c>
      <c r="D247" s="28">
        <f t="shared" si="3"/>
        <v>0</v>
      </c>
    </row>
    <row r="248" spans="1:4" hidden="1" x14ac:dyDescent="0.25">
      <c r="A248">
        <v>15595</v>
      </c>
      <c r="B248">
        <f>IFERROR(VLOOKUP(A248,Sheet9!$D:$K,8,FALSE),0)</f>
        <v>529.69000000000005</v>
      </c>
      <c r="C248">
        <f>SUMIF(Sheet11!$C:$C,Sheet14!A248,Sheet11!$E:$E)</f>
        <v>529.69000000000005</v>
      </c>
      <c r="D248" s="28">
        <f t="shared" si="3"/>
        <v>0</v>
      </c>
    </row>
    <row r="249" spans="1:4" hidden="1" x14ac:dyDescent="0.25">
      <c r="A249">
        <v>15596</v>
      </c>
      <c r="B249">
        <f>IFERROR(VLOOKUP(A249,Sheet9!$D:$K,8,FALSE),0)</f>
        <v>124.94</v>
      </c>
      <c r="C249">
        <f>SUMIF(Sheet11!$C:$C,Sheet14!A249,Sheet11!$E:$E)</f>
        <v>124.94</v>
      </c>
      <c r="D249" s="28">
        <f t="shared" si="3"/>
        <v>0</v>
      </c>
    </row>
    <row r="250" spans="1:4" hidden="1" x14ac:dyDescent="0.25">
      <c r="A250">
        <v>15597</v>
      </c>
      <c r="B250">
        <f>IFERROR(VLOOKUP(A250,Sheet9!$D:$K,8,FALSE),0)</f>
        <v>900.39</v>
      </c>
      <c r="C250">
        <f>SUMIF(Sheet11!$C:$C,Sheet14!A250,Sheet11!$E:$E)</f>
        <v>900.39</v>
      </c>
      <c r="D250" s="28">
        <f t="shared" si="3"/>
        <v>0</v>
      </c>
    </row>
    <row r="251" spans="1:4" hidden="1" x14ac:dyDescent="0.25">
      <c r="A251">
        <v>15795</v>
      </c>
      <c r="B251">
        <f>IFERROR(VLOOKUP(A251,Sheet9!$D:$K,8,FALSE),0)</f>
        <v>17672.64</v>
      </c>
      <c r="C251">
        <f>SUMIF(Sheet11!$C:$C,Sheet14!A251,Sheet11!$E:$E)</f>
        <v>17672.64</v>
      </c>
      <c r="D251" s="28">
        <f t="shared" si="3"/>
        <v>0</v>
      </c>
    </row>
    <row r="252" spans="1:4" hidden="1" x14ac:dyDescent="0.25">
      <c r="A252">
        <v>15797</v>
      </c>
      <c r="B252">
        <f>IFERROR(VLOOKUP(A252,Sheet9!$D:$K,8,FALSE),0)</f>
        <v>337.14</v>
      </c>
      <c r="C252">
        <f>SUMIF(Sheet11!$C:$C,Sheet14!A252,Sheet11!$E:$E)</f>
        <v>337.14</v>
      </c>
      <c r="D252" s="28">
        <f t="shared" si="3"/>
        <v>0</v>
      </c>
    </row>
    <row r="253" spans="1:4" hidden="1" x14ac:dyDescent="0.25">
      <c r="A253">
        <v>15798</v>
      </c>
      <c r="B253">
        <f>IFERROR(VLOOKUP(A253,Sheet9!$D:$K,8,FALSE),0)</f>
        <v>465.46</v>
      </c>
      <c r="C253">
        <f>SUMIF(Sheet11!$C:$C,Sheet14!A253,Sheet11!$E:$E)</f>
        <v>465.46</v>
      </c>
      <c r="D253" s="28">
        <f t="shared" si="3"/>
        <v>0</v>
      </c>
    </row>
    <row r="254" spans="1:4" hidden="1" x14ac:dyDescent="0.25">
      <c r="A254">
        <v>15799</v>
      </c>
      <c r="B254">
        <f>IFERROR(VLOOKUP(A254,Sheet9!$D:$K,8,FALSE),0)</f>
        <v>674.29</v>
      </c>
      <c r="C254">
        <f>SUMIF(Sheet11!$C:$C,Sheet14!A254,Sheet11!$E:$E)</f>
        <v>674.29</v>
      </c>
      <c r="D254" s="28">
        <f t="shared" si="3"/>
        <v>0</v>
      </c>
    </row>
    <row r="255" spans="1:4" hidden="1" x14ac:dyDescent="0.25">
      <c r="A255">
        <v>15802</v>
      </c>
      <c r="B255">
        <f>IFERROR(VLOOKUP(A255,Sheet9!$D:$K,8,FALSE),0)</f>
        <v>550.53</v>
      </c>
      <c r="C255">
        <f>SUMIF(Sheet11!$C:$C,Sheet14!A255,Sheet11!$E:$E)</f>
        <v>550.53</v>
      </c>
      <c r="D255" s="28">
        <f t="shared" si="3"/>
        <v>0</v>
      </c>
    </row>
    <row r="256" spans="1:4" hidden="1" x14ac:dyDescent="0.25">
      <c r="A256">
        <v>15804</v>
      </c>
      <c r="B256">
        <f>IFERROR(VLOOKUP(A256,Sheet9!$D:$K,8,FALSE),0)</f>
        <v>39.15</v>
      </c>
      <c r="C256">
        <f>SUMIF(Sheet11!$C:$C,Sheet14!A256,Sheet11!$E:$E)</f>
        <v>39.15</v>
      </c>
      <c r="D256" s="28">
        <f t="shared" si="3"/>
        <v>0</v>
      </c>
    </row>
    <row r="257" spans="1:4" hidden="1" x14ac:dyDescent="0.25">
      <c r="A257">
        <v>15805</v>
      </c>
      <c r="B257">
        <f>IFERROR(VLOOKUP(A257,Sheet9!$D:$K,8,FALSE),0)</f>
        <v>103.12</v>
      </c>
      <c r="C257">
        <f>SUMIF(Sheet11!$C:$C,Sheet14!A257,Sheet11!$E:$E)</f>
        <v>103.12</v>
      </c>
      <c r="D257" s="28">
        <f t="shared" si="3"/>
        <v>0</v>
      </c>
    </row>
    <row r="258" spans="1:4" hidden="1" x14ac:dyDescent="0.25">
      <c r="A258">
        <v>15812</v>
      </c>
      <c r="B258">
        <f>IFERROR(VLOOKUP(A258,Sheet9!$D:$K,8,FALSE),0)</f>
        <v>492.34</v>
      </c>
      <c r="C258">
        <f>SUMIF(Sheet11!$C:$C,Sheet14!A258,Sheet11!$E:$E)</f>
        <v>492.34000000000003</v>
      </c>
      <c r="D258" s="28">
        <f t="shared" si="3"/>
        <v>0</v>
      </c>
    </row>
    <row r="259" spans="1:4" hidden="1" x14ac:dyDescent="0.25">
      <c r="A259">
        <v>15817</v>
      </c>
      <c r="B259">
        <f>IFERROR(VLOOKUP(A259,Sheet9!$D:$K,8,FALSE),0)</f>
        <v>483.76</v>
      </c>
      <c r="C259">
        <f>SUMIF(Sheet11!$C:$C,Sheet14!A259,Sheet11!$E:$E)</f>
        <v>483.76</v>
      </c>
      <c r="D259" s="28">
        <f t="shared" si="3"/>
        <v>0</v>
      </c>
    </row>
    <row r="260" spans="1:4" hidden="1" x14ac:dyDescent="0.25">
      <c r="A260">
        <v>2234</v>
      </c>
      <c r="B260">
        <f>IFERROR(VLOOKUP(A260,Sheet9!$D:$K,8,FALSE),0)</f>
        <v>1014.09</v>
      </c>
      <c r="C260">
        <f>SUMIF(Sheet11!$C:$C,Sheet14!A260,Sheet11!$E:$E)</f>
        <v>1014.09</v>
      </c>
      <c r="D260" s="28">
        <f t="shared" si="3"/>
        <v>0</v>
      </c>
    </row>
    <row r="261" spans="1:4" hidden="1" x14ac:dyDescent="0.25">
      <c r="A261">
        <v>2235</v>
      </c>
      <c r="B261">
        <f>IFERROR(VLOOKUP(A261,Sheet9!$D:$K,8,FALSE),0)</f>
        <v>2675.43</v>
      </c>
      <c r="C261">
        <f>SUMIF(Sheet11!$C:$C,Sheet14!A261,Sheet11!$E:$E)</f>
        <v>2675.43</v>
      </c>
      <c r="D261" s="28">
        <f t="shared" si="3"/>
        <v>0</v>
      </c>
    </row>
    <row r="262" spans="1:4" hidden="1" x14ac:dyDescent="0.25">
      <c r="A262">
        <v>2236</v>
      </c>
      <c r="B262">
        <f>IFERROR(VLOOKUP(A262,Sheet9!$D:$K,8,FALSE),0)</f>
        <v>10937.5</v>
      </c>
      <c r="C262">
        <f>SUMIF(Sheet11!$C:$C,Sheet14!A262,Sheet11!$E:$E)</f>
        <v>10937.5</v>
      </c>
      <c r="D262" s="28">
        <f t="shared" si="3"/>
        <v>0</v>
      </c>
    </row>
    <row r="263" spans="1:4" hidden="1" x14ac:dyDescent="0.25">
      <c r="A263">
        <v>2237</v>
      </c>
      <c r="B263">
        <f>IFERROR(VLOOKUP(A263,Sheet9!$D:$K,8,FALSE),0)</f>
        <v>4976.5600000000004</v>
      </c>
      <c r="C263">
        <f>SUMIF(Sheet11!$C:$C,Sheet14!A263,Sheet11!$E:$E)</f>
        <v>4976.5600000000004</v>
      </c>
      <c r="D263" s="28">
        <f t="shared" ref="D263:D326" si="4">B263-C263</f>
        <v>0</v>
      </c>
    </row>
    <row r="264" spans="1:4" hidden="1" x14ac:dyDescent="0.25">
      <c r="A264">
        <v>2238</v>
      </c>
      <c r="B264">
        <f>IFERROR(VLOOKUP(A264,Sheet9!$D:$K,8,FALSE),0)</f>
        <v>25140.31</v>
      </c>
      <c r="C264">
        <f>SUMIF(Sheet11!$C:$C,Sheet14!A264,Sheet11!$E:$E)</f>
        <v>25140.31</v>
      </c>
      <c r="D264" s="28">
        <f t="shared" si="4"/>
        <v>0</v>
      </c>
    </row>
    <row r="265" spans="1:4" hidden="1" x14ac:dyDescent="0.25">
      <c r="A265">
        <v>2239</v>
      </c>
      <c r="B265">
        <f>IFERROR(VLOOKUP(A265,Sheet9!$D:$K,8,FALSE),0)</f>
        <v>50280.62</v>
      </c>
      <c r="C265">
        <f>SUMIF(Sheet11!$C:$C,Sheet14!A265,Sheet11!$E:$E)</f>
        <v>50280.62</v>
      </c>
      <c r="D265" s="28">
        <f t="shared" si="4"/>
        <v>0</v>
      </c>
    </row>
    <row r="266" spans="1:4" hidden="1" x14ac:dyDescent="0.25">
      <c r="A266">
        <v>2240</v>
      </c>
      <c r="B266">
        <f>IFERROR(VLOOKUP(A266,Sheet9!$D:$K,8,FALSE),0)</f>
        <v>8236.89</v>
      </c>
      <c r="C266">
        <f>SUMIF(Sheet11!$C:$C,Sheet14!A266,Sheet11!$E:$E)</f>
        <v>8236.8900000000012</v>
      </c>
      <c r="D266" s="28">
        <f t="shared" si="4"/>
        <v>0</v>
      </c>
    </row>
    <row r="267" spans="1:4" hidden="1" x14ac:dyDescent="0.25">
      <c r="A267">
        <v>15871</v>
      </c>
      <c r="B267">
        <f>IFERROR(VLOOKUP(A267,Sheet9!$D:$K,8,FALSE),0)</f>
        <v>353.79</v>
      </c>
      <c r="C267">
        <f>SUMIF(Sheet11!$C:$C,Sheet14!A267,Sheet11!$E:$E)</f>
        <v>353.79</v>
      </c>
      <c r="D267" s="28">
        <f t="shared" si="4"/>
        <v>0</v>
      </c>
    </row>
    <row r="268" spans="1:4" hidden="1" x14ac:dyDescent="0.25">
      <c r="A268">
        <v>2242</v>
      </c>
      <c r="B268">
        <f>IFERROR(VLOOKUP(A268,Sheet9!$D:$K,8,FALSE),0)</f>
        <v>2258.9699999999998</v>
      </c>
      <c r="C268">
        <f>SUMIF(Sheet11!$C:$C,Sheet14!A268,Sheet11!$E:$E)</f>
        <v>2258.9699999999998</v>
      </c>
      <c r="D268" s="28">
        <f t="shared" si="4"/>
        <v>0</v>
      </c>
    </row>
    <row r="269" spans="1:4" hidden="1" x14ac:dyDescent="0.25">
      <c r="A269">
        <v>2243</v>
      </c>
      <c r="B269">
        <f>IFERROR(VLOOKUP(A269,Sheet9!$D:$K,8,FALSE),0)</f>
        <v>2044.28</v>
      </c>
      <c r="C269">
        <f>SUMIF(Sheet11!$C:$C,Sheet14!A269,Sheet11!$E:$E)</f>
        <v>2044.28</v>
      </c>
      <c r="D269" s="28">
        <f t="shared" si="4"/>
        <v>0</v>
      </c>
    </row>
    <row r="270" spans="1:4" hidden="1" x14ac:dyDescent="0.25">
      <c r="A270">
        <v>15872</v>
      </c>
      <c r="B270">
        <f>IFERROR(VLOOKUP(A270,Sheet9!$D:$K,8,FALSE),0)</f>
        <v>18.059999999999999</v>
      </c>
      <c r="C270">
        <f>SUMIF(Sheet11!$C:$C,Sheet14!A270,Sheet11!$E:$E)</f>
        <v>18.059999999999999</v>
      </c>
      <c r="D270" s="28">
        <f t="shared" si="4"/>
        <v>0</v>
      </c>
    </row>
    <row r="271" spans="1:4" hidden="1" x14ac:dyDescent="0.25">
      <c r="A271">
        <v>2244</v>
      </c>
      <c r="B271">
        <f>IFERROR(VLOOKUP(A271,Sheet9!$D:$K,8,FALSE),0)</f>
        <v>2348.33</v>
      </c>
      <c r="C271">
        <f>SUMIF(Sheet11!$C:$C,Sheet14!A271,Sheet11!$E:$E)</f>
        <v>2348.33</v>
      </c>
      <c r="D271" s="28">
        <f t="shared" si="4"/>
        <v>0</v>
      </c>
    </row>
    <row r="272" spans="1:4" hidden="1" x14ac:dyDescent="0.25">
      <c r="A272">
        <v>2246</v>
      </c>
      <c r="B272">
        <f>IFERROR(VLOOKUP(A272,Sheet9!$D:$K,8,FALSE),0)</f>
        <v>9147.94</v>
      </c>
      <c r="C272">
        <f>SUMIF(Sheet11!$C:$C,Sheet14!A272,Sheet11!$E:$E)</f>
        <v>9147.94</v>
      </c>
      <c r="D272" s="28">
        <f t="shared" si="4"/>
        <v>0</v>
      </c>
    </row>
    <row r="273" spans="1:4" hidden="1" x14ac:dyDescent="0.25">
      <c r="A273">
        <v>2247</v>
      </c>
      <c r="B273">
        <f>IFERROR(VLOOKUP(A273,Sheet9!$D:$K,8,FALSE),0)</f>
        <v>710.94</v>
      </c>
      <c r="C273">
        <f>SUMIF(Sheet11!$C:$C,Sheet14!A273,Sheet11!$E:$E)</f>
        <v>710.94</v>
      </c>
      <c r="D273" s="28">
        <f t="shared" si="4"/>
        <v>0</v>
      </c>
    </row>
    <row r="274" spans="1:4" hidden="1" x14ac:dyDescent="0.25">
      <c r="A274">
        <v>15875</v>
      </c>
      <c r="B274">
        <f>IFERROR(VLOOKUP(A274,Sheet9!$D:$K,8,FALSE),0)</f>
        <v>67.86</v>
      </c>
      <c r="C274">
        <f>SUMIF(Sheet11!$C:$C,Sheet14!A274,Sheet11!$E:$E)</f>
        <v>67.86</v>
      </c>
      <c r="D274" s="28">
        <f t="shared" si="4"/>
        <v>0</v>
      </c>
    </row>
    <row r="275" spans="1:4" hidden="1" x14ac:dyDescent="0.25">
      <c r="A275">
        <v>2248</v>
      </c>
      <c r="B275">
        <f>IFERROR(VLOOKUP(A275,Sheet9!$D:$K,8,FALSE),0)</f>
        <v>3287.28</v>
      </c>
      <c r="C275">
        <f>SUMIF(Sheet11!$C:$C,Sheet14!A275,Sheet11!$E:$E)</f>
        <v>3287.28</v>
      </c>
      <c r="D275" s="28">
        <f t="shared" si="4"/>
        <v>0</v>
      </c>
    </row>
    <row r="276" spans="1:4" hidden="1" x14ac:dyDescent="0.25">
      <c r="A276">
        <v>2249</v>
      </c>
      <c r="B276">
        <f>IFERROR(VLOOKUP(A276,Sheet9!$D:$K,8,FALSE),0)</f>
        <v>55810.43</v>
      </c>
      <c r="C276">
        <f>SUMIF(Sheet11!$C:$C,Sheet14!A276,Sheet11!$E:$E)</f>
        <v>55810.43</v>
      </c>
      <c r="D276" s="28">
        <f t="shared" si="4"/>
        <v>0</v>
      </c>
    </row>
    <row r="277" spans="1:4" hidden="1" x14ac:dyDescent="0.25">
      <c r="A277">
        <v>15877</v>
      </c>
      <c r="B277">
        <f>IFERROR(VLOOKUP(A277,Sheet9!$D:$K,8,FALSE),0)</f>
        <v>2170.17</v>
      </c>
      <c r="C277">
        <f>SUMIF(Sheet11!$C:$C,Sheet14!A277,Sheet11!$E:$E)</f>
        <v>2170.17</v>
      </c>
      <c r="D277" s="28">
        <f t="shared" si="4"/>
        <v>0</v>
      </c>
    </row>
    <row r="278" spans="1:4" hidden="1" x14ac:dyDescent="0.25">
      <c r="A278">
        <v>2250</v>
      </c>
      <c r="B278">
        <f>IFERROR(VLOOKUP(A278,Sheet9!$D:$K,8,FALSE),0)</f>
        <v>4456.26</v>
      </c>
      <c r="C278">
        <f>SUMIF(Sheet11!$C:$C,Sheet14!A278,Sheet11!$E:$E)</f>
        <v>4456.26</v>
      </c>
      <c r="D278" s="28">
        <f t="shared" si="4"/>
        <v>0</v>
      </c>
    </row>
    <row r="279" spans="1:4" hidden="1" x14ac:dyDescent="0.25">
      <c r="A279">
        <v>2251</v>
      </c>
      <c r="B279">
        <f>IFERROR(VLOOKUP(A279,Sheet9!$D:$K,8,FALSE),0)</f>
        <v>18295.89</v>
      </c>
      <c r="C279">
        <f>SUMIF(Sheet11!$C:$C,Sheet14!A279,Sheet11!$E:$E)</f>
        <v>18295.89</v>
      </c>
      <c r="D279" s="28">
        <f t="shared" si="4"/>
        <v>0</v>
      </c>
    </row>
    <row r="280" spans="1:4" hidden="1" x14ac:dyDescent="0.25">
      <c r="A280">
        <v>15773</v>
      </c>
      <c r="B280">
        <f>IFERROR(VLOOKUP(A280,Sheet9!$D:$K,8,FALSE),0)</f>
        <v>2047.32</v>
      </c>
      <c r="C280">
        <f>SUMIF(Sheet11!$C:$C,Sheet14!A280,Sheet11!$E:$E)</f>
        <v>2047.32</v>
      </c>
      <c r="D280" s="28">
        <f t="shared" si="4"/>
        <v>0</v>
      </c>
    </row>
    <row r="281" spans="1:4" hidden="1" x14ac:dyDescent="0.25">
      <c r="A281">
        <v>15774</v>
      </c>
      <c r="B281">
        <f>IFERROR(VLOOKUP(A281,Sheet9!$D:$K,8,FALSE),0)</f>
        <v>183.51</v>
      </c>
      <c r="C281">
        <f>SUMIF(Sheet11!$C:$C,Sheet14!A281,Sheet11!$E:$E)</f>
        <v>183.51</v>
      </c>
      <c r="D281" s="28">
        <f t="shared" si="4"/>
        <v>0</v>
      </c>
    </row>
    <row r="282" spans="1:4" hidden="1" x14ac:dyDescent="0.25">
      <c r="A282">
        <v>15776</v>
      </c>
      <c r="B282">
        <f>IFERROR(VLOOKUP(A282,Sheet9!$D:$K,8,FALSE),0)</f>
        <v>373.08</v>
      </c>
      <c r="C282">
        <f>SUMIF(Sheet11!$C:$C,Sheet14!A282,Sheet11!$E:$E)</f>
        <v>373.08</v>
      </c>
      <c r="D282" s="28">
        <f t="shared" si="4"/>
        <v>0</v>
      </c>
    </row>
    <row r="283" spans="1:4" hidden="1" x14ac:dyDescent="0.25">
      <c r="A283">
        <v>15779</v>
      </c>
      <c r="B283">
        <f>IFERROR(VLOOKUP(A283,Sheet9!$D:$K,8,FALSE),0)</f>
        <v>70.599999999999994</v>
      </c>
      <c r="C283">
        <f>SUMIF(Sheet11!$C:$C,Sheet14!A283,Sheet11!$E:$E)</f>
        <v>70.599999999999994</v>
      </c>
      <c r="D283" s="28">
        <f t="shared" si="4"/>
        <v>0</v>
      </c>
    </row>
    <row r="284" spans="1:4" hidden="1" x14ac:dyDescent="0.25">
      <c r="A284">
        <v>15782</v>
      </c>
      <c r="B284">
        <f>IFERROR(VLOOKUP(A284,Sheet9!$D:$K,8,FALSE),0)</f>
        <v>1763.65</v>
      </c>
      <c r="C284">
        <f>SUMIF(Sheet11!$C:$C,Sheet14!A284,Sheet11!$E:$E)</f>
        <v>1763.65</v>
      </c>
      <c r="D284" s="28">
        <f t="shared" si="4"/>
        <v>0</v>
      </c>
    </row>
    <row r="285" spans="1:4" hidden="1" x14ac:dyDescent="0.25">
      <c r="A285">
        <v>15788</v>
      </c>
      <c r="B285">
        <f>IFERROR(VLOOKUP(A285,Sheet9!$D:$K,8,FALSE),0)</f>
        <v>2930.12</v>
      </c>
      <c r="C285">
        <f>SUMIF(Sheet11!$C:$C,Sheet14!A285,Sheet11!$E:$E)</f>
        <v>2930.12</v>
      </c>
      <c r="D285" s="28">
        <f t="shared" si="4"/>
        <v>0</v>
      </c>
    </row>
    <row r="286" spans="1:4" hidden="1" x14ac:dyDescent="0.25">
      <c r="A286">
        <v>15789</v>
      </c>
      <c r="B286">
        <f>IFERROR(VLOOKUP(A286,Sheet9!$D:$K,8,FALSE),0)</f>
        <v>59.38</v>
      </c>
      <c r="C286">
        <f>SUMIF(Sheet11!$C:$C,Sheet14!A286,Sheet11!$E:$E)</f>
        <v>59.38</v>
      </c>
      <c r="D286" s="28">
        <f t="shared" si="4"/>
        <v>0</v>
      </c>
    </row>
    <row r="287" spans="1:4" hidden="1" x14ac:dyDescent="0.25">
      <c r="A287">
        <v>15793</v>
      </c>
      <c r="B287">
        <f>IFERROR(VLOOKUP(A287,Sheet9!$D:$K,8,FALSE),0)</f>
        <v>950.48</v>
      </c>
      <c r="C287">
        <f>SUMIF(Sheet11!$C:$C,Sheet14!A287,Sheet11!$E:$E)</f>
        <v>950.48</v>
      </c>
      <c r="D287" s="28">
        <f t="shared" si="4"/>
        <v>0</v>
      </c>
    </row>
    <row r="288" spans="1:4" hidden="1" x14ac:dyDescent="0.25">
      <c r="A288">
        <v>15930</v>
      </c>
      <c r="B288">
        <f>IFERROR(VLOOKUP(A288,Sheet9!$D:$K,8,FALSE),0)</f>
        <v>4953.13</v>
      </c>
      <c r="C288">
        <f>SUMIF(Sheet11!$C:$C,Sheet14!A288,Sheet11!$E:$E)</f>
        <v>4953.13</v>
      </c>
      <c r="D288" s="28">
        <f t="shared" si="4"/>
        <v>0</v>
      </c>
    </row>
    <row r="289" spans="1:4" hidden="1" x14ac:dyDescent="0.25">
      <c r="A289">
        <v>15933</v>
      </c>
      <c r="B289">
        <f>IFERROR(VLOOKUP(A289,Sheet9!$D:$K,8,FALSE),0)</f>
        <v>4213.91</v>
      </c>
      <c r="C289">
        <f>SUMIF(Sheet11!$C:$C,Sheet14!A289,Sheet11!$E:$E)</f>
        <v>4213.91</v>
      </c>
      <c r="D289" s="28">
        <f t="shared" si="4"/>
        <v>0</v>
      </c>
    </row>
    <row r="290" spans="1:4" hidden="1" x14ac:dyDescent="0.25">
      <c r="A290">
        <v>15936</v>
      </c>
      <c r="B290">
        <f>IFERROR(VLOOKUP(A290,Sheet9!$D:$K,8,FALSE),0)</f>
        <v>5500.93</v>
      </c>
      <c r="C290">
        <f>SUMIF(Sheet11!$C:$C,Sheet14!A290,Sheet11!$E:$E)</f>
        <v>5500.93</v>
      </c>
      <c r="D290" s="28">
        <f t="shared" si="4"/>
        <v>0</v>
      </c>
    </row>
    <row r="291" spans="1:4" hidden="1" x14ac:dyDescent="0.25">
      <c r="A291">
        <v>15941</v>
      </c>
      <c r="B291">
        <f>IFERROR(VLOOKUP(A291,Sheet9!$D:$K,8,FALSE),0)</f>
        <v>142.74</v>
      </c>
      <c r="C291">
        <f>SUMIF(Sheet11!$C:$C,Sheet14!A291,Sheet11!$E:$E)</f>
        <v>142.74</v>
      </c>
      <c r="D291" s="28">
        <f t="shared" si="4"/>
        <v>0</v>
      </c>
    </row>
    <row r="292" spans="1:4" hidden="1" x14ac:dyDescent="0.25">
      <c r="A292">
        <v>15942</v>
      </c>
      <c r="B292">
        <f>IFERROR(VLOOKUP(A292,Sheet9!$D:$K,8,FALSE),0)</f>
        <v>550.53</v>
      </c>
      <c r="C292">
        <f>SUMIF(Sheet11!$C:$C,Sheet14!A292,Sheet11!$E:$E)</f>
        <v>550.53</v>
      </c>
      <c r="D292" s="28">
        <f t="shared" si="4"/>
        <v>0</v>
      </c>
    </row>
    <row r="293" spans="1:4" hidden="1" x14ac:dyDescent="0.25">
      <c r="A293">
        <v>15667</v>
      </c>
      <c r="B293">
        <f>IFERROR(VLOOKUP(A293,Sheet9!$D:$K,8,FALSE),0)</f>
        <v>732.53</v>
      </c>
      <c r="C293">
        <f>SUMIF(Sheet11!$C:$C,Sheet14!A293,Sheet11!$E:$E)</f>
        <v>732.53</v>
      </c>
      <c r="D293" s="28">
        <f t="shared" si="4"/>
        <v>0</v>
      </c>
    </row>
    <row r="294" spans="1:4" hidden="1" x14ac:dyDescent="0.25">
      <c r="A294">
        <v>15825</v>
      </c>
      <c r="B294">
        <f>IFERROR(VLOOKUP(A294,Sheet9!$D:$K,8,FALSE),0)</f>
        <v>2824.11</v>
      </c>
      <c r="C294">
        <f>SUMIF(Sheet11!$C:$C,Sheet14!A294,Sheet11!$E:$E)</f>
        <v>2824.11</v>
      </c>
      <c r="D294" s="28">
        <f t="shared" si="4"/>
        <v>0</v>
      </c>
    </row>
    <row r="295" spans="1:4" hidden="1" x14ac:dyDescent="0.25">
      <c r="A295">
        <v>15828</v>
      </c>
      <c r="B295">
        <f>IFERROR(VLOOKUP(A295,Sheet9!$D:$K,8,FALSE),0)</f>
        <v>1283.51</v>
      </c>
      <c r="C295">
        <f>SUMIF(Sheet11!$C:$C,Sheet14!A295,Sheet11!$E:$E)</f>
        <v>1283.51</v>
      </c>
      <c r="D295" s="28">
        <f t="shared" si="4"/>
        <v>0</v>
      </c>
    </row>
    <row r="296" spans="1:4" hidden="1" x14ac:dyDescent="0.25">
      <c r="A296">
        <v>15829</v>
      </c>
      <c r="B296">
        <f>IFERROR(VLOOKUP(A296,Sheet9!$D:$K,8,FALSE),0)</f>
        <v>1320.85</v>
      </c>
      <c r="C296">
        <f>SUMIF(Sheet11!$C:$C,Sheet14!A296,Sheet11!$E:$E)</f>
        <v>1320.85</v>
      </c>
      <c r="D296" s="28">
        <f t="shared" si="4"/>
        <v>0</v>
      </c>
    </row>
    <row r="297" spans="1:4" hidden="1" x14ac:dyDescent="0.25">
      <c r="A297">
        <v>15835</v>
      </c>
      <c r="B297">
        <f>IFERROR(VLOOKUP(A297,Sheet9!$D:$K,8,FALSE),0)</f>
        <v>1972.1</v>
      </c>
      <c r="C297">
        <f>SUMIF(Sheet11!$C:$C,Sheet14!A297,Sheet11!$E:$E)</f>
        <v>1972.1</v>
      </c>
      <c r="D297" s="28">
        <f t="shared" si="4"/>
        <v>0</v>
      </c>
    </row>
    <row r="298" spans="1:4" hidden="1" x14ac:dyDescent="0.25">
      <c r="A298">
        <v>15836</v>
      </c>
      <c r="B298">
        <f>IFERROR(VLOOKUP(A298,Sheet9!$D:$K,8,FALSE),0)</f>
        <v>1835.09</v>
      </c>
      <c r="C298">
        <f>SUMIF(Sheet11!$C:$C,Sheet14!A298,Sheet11!$E:$E)</f>
        <v>1835.09</v>
      </c>
      <c r="D298" s="28">
        <f t="shared" si="4"/>
        <v>0</v>
      </c>
    </row>
    <row r="299" spans="1:4" hidden="1" x14ac:dyDescent="0.25">
      <c r="A299">
        <v>15837</v>
      </c>
      <c r="B299">
        <f>IFERROR(VLOOKUP(A299,Sheet9!$D:$K,8,FALSE),0)</f>
        <v>196.44</v>
      </c>
      <c r="C299">
        <f>SUMIF(Sheet11!$C:$C,Sheet14!A299,Sheet11!$E:$E)</f>
        <v>196.44</v>
      </c>
      <c r="D299" s="28">
        <f t="shared" si="4"/>
        <v>0</v>
      </c>
    </row>
    <row r="300" spans="1:4" hidden="1" x14ac:dyDescent="0.25">
      <c r="A300">
        <v>15839</v>
      </c>
      <c r="B300">
        <f>IFERROR(VLOOKUP(A300,Sheet9!$D:$K,8,FALSE),0)</f>
        <v>628.79</v>
      </c>
      <c r="C300">
        <f>SUMIF(Sheet11!$C:$C,Sheet14!A300,Sheet11!$E:$E)</f>
        <v>628.79</v>
      </c>
      <c r="D300" s="28">
        <f t="shared" si="4"/>
        <v>0</v>
      </c>
    </row>
    <row r="301" spans="1:4" hidden="1" x14ac:dyDescent="0.25">
      <c r="A301">
        <v>15841</v>
      </c>
      <c r="B301">
        <f>IFERROR(VLOOKUP(A301,Sheet9!$D:$K,8,FALSE),0)</f>
        <v>926.43</v>
      </c>
      <c r="C301">
        <f>SUMIF(Sheet11!$C:$C,Sheet14!A301,Sheet11!$E:$E)</f>
        <v>926.43</v>
      </c>
      <c r="D301" s="28">
        <f t="shared" si="4"/>
        <v>0</v>
      </c>
    </row>
    <row r="302" spans="1:4" hidden="1" x14ac:dyDescent="0.25">
      <c r="A302">
        <v>15970</v>
      </c>
      <c r="B302">
        <f>IFERROR(VLOOKUP(A302,Sheet9!$D:$K,8,FALSE),0)</f>
        <v>1548.21</v>
      </c>
      <c r="C302">
        <f>SUMIF(Sheet11!$C:$C,Sheet14!A302,Sheet11!$E:$E)</f>
        <v>1548.21</v>
      </c>
      <c r="D302" s="28">
        <f t="shared" si="4"/>
        <v>0</v>
      </c>
    </row>
    <row r="303" spans="1:4" hidden="1" x14ac:dyDescent="0.25">
      <c r="A303">
        <v>15972</v>
      </c>
      <c r="B303">
        <f>IFERROR(VLOOKUP(A303,Sheet9!$D:$K,8,FALSE),0)</f>
        <v>1013.18</v>
      </c>
      <c r="C303">
        <f>SUMIF(Sheet11!$C:$C,Sheet14!A303,Sheet11!$E:$E)</f>
        <v>1013.1800000000001</v>
      </c>
      <c r="D303" s="28">
        <f t="shared" si="4"/>
        <v>0</v>
      </c>
    </row>
    <row r="304" spans="1:4" hidden="1" x14ac:dyDescent="0.25">
      <c r="A304">
        <v>2258</v>
      </c>
      <c r="B304">
        <f>IFERROR(VLOOKUP(A304,Sheet9!$D:$K,8,FALSE),0)</f>
        <v>62628.46</v>
      </c>
      <c r="C304">
        <f>SUMIF(Sheet11!$C:$C,Sheet14!A304,Sheet11!$E:$E)</f>
        <v>62628.46</v>
      </c>
      <c r="D304" s="28">
        <f t="shared" si="4"/>
        <v>0</v>
      </c>
    </row>
    <row r="305" spans="1:4" hidden="1" x14ac:dyDescent="0.25">
      <c r="A305">
        <v>2259</v>
      </c>
      <c r="B305">
        <f>IFERROR(VLOOKUP(A305,Sheet9!$D:$K,8,FALSE),0)</f>
        <v>5614</v>
      </c>
      <c r="C305">
        <f>SUMIF(Sheet11!$C:$C,Sheet14!A305,Sheet11!$E:$E)</f>
        <v>5614</v>
      </c>
      <c r="D305" s="28">
        <f t="shared" si="4"/>
        <v>0</v>
      </c>
    </row>
    <row r="306" spans="1:4" hidden="1" x14ac:dyDescent="0.25">
      <c r="A306">
        <v>2260</v>
      </c>
      <c r="B306">
        <f>IFERROR(VLOOKUP(A306,Sheet9!$D:$K,8,FALSE),0)</f>
        <v>3260.9</v>
      </c>
      <c r="C306">
        <f>SUMIF(Sheet11!$C:$C,Sheet14!A306,Sheet11!$E:$E)</f>
        <v>3260.9</v>
      </c>
      <c r="D306" s="28">
        <f t="shared" si="4"/>
        <v>0</v>
      </c>
    </row>
    <row r="307" spans="1:4" hidden="1" x14ac:dyDescent="0.25">
      <c r="A307">
        <v>2261</v>
      </c>
      <c r="B307">
        <f>IFERROR(VLOOKUP(A307,Sheet9!$D:$K,8,FALSE),0)</f>
        <v>2174.46</v>
      </c>
      <c r="C307">
        <f>SUMIF(Sheet11!$C:$C,Sheet14!A307,Sheet11!$E:$E)</f>
        <v>2174.46</v>
      </c>
      <c r="D307" s="28">
        <f t="shared" si="4"/>
        <v>0</v>
      </c>
    </row>
    <row r="308" spans="1:4" hidden="1" x14ac:dyDescent="0.25">
      <c r="A308">
        <v>2262</v>
      </c>
      <c r="B308">
        <f>IFERROR(VLOOKUP(A308,Sheet9!$D:$K,8,FALSE),0)</f>
        <v>2348.33</v>
      </c>
      <c r="C308">
        <f>SUMIF(Sheet11!$C:$C,Sheet14!A308,Sheet11!$E:$E)</f>
        <v>2348.33</v>
      </c>
      <c r="D308" s="28">
        <f t="shared" si="4"/>
        <v>0</v>
      </c>
    </row>
    <row r="309" spans="1:4" hidden="1" x14ac:dyDescent="0.25">
      <c r="A309">
        <v>2263</v>
      </c>
      <c r="B309">
        <f>IFERROR(VLOOKUP(A309,Sheet9!$D:$K,8,FALSE),0)</f>
        <v>170.09</v>
      </c>
      <c r="C309">
        <f>SUMIF(Sheet11!$C:$C,Sheet14!A309,Sheet11!$E:$E)</f>
        <v>170.09</v>
      </c>
      <c r="D309" s="28">
        <f t="shared" si="4"/>
        <v>0</v>
      </c>
    </row>
    <row r="310" spans="1:4" hidden="1" x14ac:dyDescent="0.25">
      <c r="A310">
        <v>2264</v>
      </c>
      <c r="B310">
        <f>IFERROR(VLOOKUP(A310,Sheet9!$D:$K,8,FALSE),0)</f>
        <v>2383.96</v>
      </c>
      <c r="C310">
        <f>SUMIF(Sheet11!$C:$C,Sheet14!A310,Sheet11!$E:$E)</f>
        <v>2383.96</v>
      </c>
      <c r="D310" s="28">
        <f t="shared" si="4"/>
        <v>0</v>
      </c>
    </row>
    <row r="311" spans="1:4" hidden="1" x14ac:dyDescent="0.25">
      <c r="A311">
        <v>15897</v>
      </c>
      <c r="B311">
        <f>IFERROR(VLOOKUP(A311,Sheet9!$D:$K,8,FALSE),0)</f>
        <v>440.75</v>
      </c>
      <c r="C311">
        <f>SUMIF(Sheet11!$C:$C,Sheet14!A311,Sheet11!$E:$E)</f>
        <v>440.75</v>
      </c>
      <c r="D311" s="28">
        <f t="shared" si="4"/>
        <v>0</v>
      </c>
    </row>
    <row r="312" spans="1:4" hidden="1" x14ac:dyDescent="0.25">
      <c r="A312">
        <v>15899</v>
      </c>
      <c r="B312">
        <f>IFERROR(VLOOKUP(A312,Sheet9!$D:$K,8,FALSE),0)</f>
        <v>432.05</v>
      </c>
      <c r="C312">
        <f>SUMIF(Sheet11!$C:$C,Sheet14!A312,Sheet11!$E:$E)</f>
        <v>432.05</v>
      </c>
      <c r="D312" s="28">
        <f t="shared" si="4"/>
        <v>0</v>
      </c>
    </row>
    <row r="313" spans="1:4" hidden="1" x14ac:dyDescent="0.25">
      <c r="A313">
        <v>15901</v>
      </c>
      <c r="B313">
        <f>IFERROR(VLOOKUP(A313,Sheet9!$D:$K,8,FALSE),0)</f>
        <v>78.12</v>
      </c>
      <c r="C313">
        <f>SUMIF(Sheet11!$C:$C,Sheet14!A313,Sheet11!$E:$E)</f>
        <v>78.12</v>
      </c>
      <c r="D313" s="28">
        <f t="shared" si="4"/>
        <v>0</v>
      </c>
    </row>
    <row r="314" spans="1:4" hidden="1" x14ac:dyDescent="0.25">
      <c r="A314">
        <v>15903</v>
      </c>
      <c r="B314">
        <f>IFERROR(VLOOKUP(A314,Sheet9!$D:$K,8,FALSE),0)</f>
        <v>1468.07</v>
      </c>
      <c r="C314">
        <f>SUMIF(Sheet11!$C:$C,Sheet14!A314,Sheet11!$E:$E)</f>
        <v>1468.07</v>
      </c>
      <c r="D314" s="28">
        <f t="shared" si="4"/>
        <v>0</v>
      </c>
    </row>
    <row r="315" spans="1:4" hidden="1" x14ac:dyDescent="0.25">
      <c r="A315">
        <v>15904</v>
      </c>
      <c r="B315">
        <f>IFERROR(VLOOKUP(A315,Sheet9!$D:$K,8,FALSE),0)</f>
        <v>3246.33</v>
      </c>
      <c r="C315">
        <f>SUMIF(Sheet11!$C:$C,Sheet14!A315,Sheet11!$E:$E)</f>
        <v>3246.33</v>
      </c>
      <c r="D315" s="28">
        <f t="shared" si="4"/>
        <v>0</v>
      </c>
    </row>
    <row r="316" spans="1:4" hidden="1" x14ac:dyDescent="0.25">
      <c r="A316">
        <v>15905</v>
      </c>
      <c r="B316">
        <f>IFERROR(VLOOKUP(A316,Sheet9!$D:$K,8,FALSE),0)</f>
        <v>109.34</v>
      </c>
      <c r="C316">
        <f>SUMIF(Sheet11!$C:$C,Sheet14!A316,Sheet11!$E:$E)</f>
        <v>109.34</v>
      </c>
      <c r="D316" s="28">
        <f t="shared" si="4"/>
        <v>0</v>
      </c>
    </row>
    <row r="317" spans="1:4" hidden="1" x14ac:dyDescent="0.25">
      <c r="A317">
        <v>15907</v>
      </c>
      <c r="B317">
        <f>IFERROR(VLOOKUP(A317,Sheet9!$D:$K,8,FALSE),0)</f>
        <v>16250.66</v>
      </c>
      <c r="C317">
        <f>SUMIF(Sheet11!$C:$C,Sheet14!A317,Sheet11!$E:$E)</f>
        <v>16250.66</v>
      </c>
      <c r="D317" s="28">
        <f t="shared" si="4"/>
        <v>0</v>
      </c>
    </row>
    <row r="318" spans="1:4" hidden="1" x14ac:dyDescent="0.25">
      <c r="A318">
        <v>15909</v>
      </c>
      <c r="B318">
        <f>IFERROR(VLOOKUP(A318,Sheet9!$D:$K,8,FALSE),0)</f>
        <v>47.99</v>
      </c>
      <c r="C318">
        <f>SUMIF(Sheet11!$C:$C,Sheet14!A318,Sheet11!$E:$E)</f>
        <v>47.99</v>
      </c>
      <c r="D318" s="28">
        <f t="shared" si="4"/>
        <v>0</v>
      </c>
    </row>
    <row r="319" spans="1:4" hidden="1" x14ac:dyDescent="0.25">
      <c r="A319">
        <v>15914</v>
      </c>
      <c r="B319">
        <f>IFERROR(VLOOKUP(A319,Sheet9!$D:$K,8,FALSE),0)</f>
        <v>1129.02</v>
      </c>
      <c r="C319">
        <f>SUMIF(Sheet11!$C:$C,Sheet14!A319,Sheet11!$E:$E)</f>
        <v>1129.02</v>
      </c>
      <c r="D319" s="28">
        <f t="shared" si="4"/>
        <v>0</v>
      </c>
    </row>
    <row r="320" spans="1:4" hidden="1" x14ac:dyDescent="0.25">
      <c r="A320">
        <v>15915</v>
      </c>
      <c r="B320">
        <f>IFERROR(VLOOKUP(A320,Sheet9!$D:$K,8,FALSE),0)</f>
        <v>6946.47</v>
      </c>
      <c r="C320">
        <f>SUMIF(Sheet11!$C:$C,Sheet14!A320,Sheet11!$E:$E)</f>
        <v>6946.47</v>
      </c>
      <c r="D320" s="28">
        <f t="shared" si="4"/>
        <v>0</v>
      </c>
    </row>
    <row r="321" spans="1:4" x14ac:dyDescent="0.25">
      <c r="A321">
        <v>339</v>
      </c>
      <c r="B321">
        <f>IFERROR(VLOOKUP(A321,Sheet9!$D:$K,8,FALSE),0)</f>
        <v>-873.24</v>
      </c>
      <c r="C321">
        <f>SUMIF(Sheet11!$C:$C,Sheet14!A321,Sheet11!$E:$E)</f>
        <v>-873.24</v>
      </c>
      <c r="D321" s="28">
        <f>B321-C321</f>
        <v>0</v>
      </c>
    </row>
    <row r="322" spans="1:4" hidden="1" x14ac:dyDescent="0.25">
      <c r="A322">
        <v>15919</v>
      </c>
      <c r="B322">
        <f>IFERROR(VLOOKUP(A322,Sheet9!$D:$K,8,FALSE),0)</f>
        <v>5306.34</v>
      </c>
      <c r="C322">
        <f>SUMIF(Sheet11!$C:$C,Sheet14!A322,Sheet11!$E:$E)</f>
        <v>5306.34</v>
      </c>
      <c r="D322" s="28">
        <f t="shared" si="4"/>
        <v>0</v>
      </c>
    </row>
    <row r="323" spans="1:4" hidden="1" x14ac:dyDescent="0.25">
      <c r="A323">
        <v>15920</v>
      </c>
      <c r="B323">
        <f>IFERROR(VLOOKUP(A323,Sheet9!$D:$K,8,FALSE),0)</f>
        <v>23641.24</v>
      </c>
      <c r="C323">
        <f>SUMIF(Sheet11!$C:$C,Sheet14!A323,Sheet11!$E:$E)</f>
        <v>23641.24</v>
      </c>
      <c r="D323" s="28">
        <f t="shared" si="4"/>
        <v>0</v>
      </c>
    </row>
    <row r="324" spans="1:4" hidden="1" x14ac:dyDescent="0.25">
      <c r="A324">
        <v>15923</v>
      </c>
      <c r="B324">
        <f>IFERROR(VLOOKUP(A324,Sheet9!$D:$K,8,FALSE),0)</f>
        <v>4105.1099999999997</v>
      </c>
      <c r="C324">
        <f>SUMIF(Sheet11!$C:$C,Sheet14!A324,Sheet11!$E:$E)</f>
        <v>4105.1099999999997</v>
      </c>
      <c r="D324" s="28">
        <f t="shared" si="4"/>
        <v>0</v>
      </c>
    </row>
    <row r="325" spans="1:4" hidden="1" x14ac:dyDescent="0.25">
      <c r="A325">
        <v>15924</v>
      </c>
      <c r="B325">
        <f>IFERROR(VLOOKUP(A325,Sheet9!$D:$K,8,FALSE),0)</f>
        <v>171.29</v>
      </c>
      <c r="C325">
        <f>SUMIF(Sheet11!$C:$C,Sheet14!A325,Sheet11!$E:$E)</f>
        <v>171.29</v>
      </c>
      <c r="D325" s="28">
        <f t="shared" si="4"/>
        <v>0</v>
      </c>
    </row>
    <row r="326" spans="1:4" hidden="1" x14ac:dyDescent="0.25">
      <c r="A326">
        <v>15926</v>
      </c>
      <c r="B326">
        <f>IFERROR(VLOOKUP(A326,Sheet9!$D:$K,8,FALSE),0)</f>
        <v>18012.78</v>
      </c>
      <c r="C326">
        <f>SUMIF(Sheet11!$C:$C,Sheet14!A326,Sheet11!$E:$E)</f>
        <v>18012.78</v>
      </c>
      <c r="D326" s="28">
        <f t="shared" si="4"/>
        <v>0</v>
      </c>
    </row>
    <row r="327" spans="1:4" hidden="1" x14ac:dyDescent="0.25">
      <c r="A327">
        <v>15927</v>
      </c>
      <c r="B327">
        <f>IFERROR(VLOOKUP(A327,Sheet9!$D:$K,8,FALSE),0)</f>
        <v>868.31</v>
      </c>
      <c r="C327">
        <f>SUMIF(Sheet11!$C:$C,Sheet14!A327,Sheet11!$E:$E)</f>
        <v>868.31</v>
      </c>
      <c r="D327" s="28">
        <f t="shared" ref="D327:D390" si="5">B327-C327</f>
        <v>0</v>
      </c>
    </row>
    <row r="328" spans="1:4" hidden="1" x14ac:dyDescent="0.25">
      <c r="A328">
        <v>15928</v>
      </c>
      <c r="B328">
        <f>IFERROR(VLOOKUP(A328,Sheet9!$D:$K,8,FALSE),0)</f>
        <v>2512.2399999999998</v>
      </c>
      <c r="C328">
        <f>SUMIF(Sheet11!$C:$C,Sheet14!A328,Sheet11!$E:$E)</f>
        <v>2512.2399999999998</v>
      </c>
      <c r="D328" s="28">
        <f t="shared" si="5"/>
        <v>0</v>
      </c>
    </row>
    <row r="329" spans="1:4" hidden="1" x14ac:dyDescent="0.25">
      <c r="A329">
        <v>2286</v>
      </c>
      <c r="B329">
        <f>IFERROR(VLOOKUP(A329,Sheet9!$D:$K,8,FALSE),0)</f>
        <v>8380.1</v>
      </c>
      <c r="C329">
        <f>SUMIF(Sheet11!$C:$C,Sheet14!A329,Sheet11!$E:$E)</f>
        <v>8380.1</v>
      </c>
      <c r="D329" s="28">
        <f t="shared" si="5"/>
        <v>0</v>
      </c>
    </row>
    <row r="330" spans="1:4" hidden="1" x14ac:dyDescent="0.25">
      <c r="A330">
        <v>16021</v>
      </c>
      <c r="B330">
        <f>IFERROR(VLOOKUP(A330,Sheet9!$D:$K,8,FALSE),0)</f>
        <v>1685.71</v>
      </c>
      <c r="C330">
        <f>SUMIF(Sheet11!$C:$C,Sheet14!A330,Sheet11!$E:$E)</f>
        <v>1685.71</v>
      </c>
      <c r="D330" s="28">
        <f t="shared" si="5"/>
        <v>0</v>
      </c>
    </row>
    <row r="331" spans="1:4" hidden="1" x14ac:dyDescent="0.25">
      <c r="A331">
        <v>2213</v>
      </c>
      <c r="B331">
        <f>IFERROR(VLOOKUP(A331,Sheet9!$D:$K,8,FALSE),0)</f>
        <v>1854.52</v>
      </c>
      <c r="C331">
        <f>SUMIF(Sheet11!$C:$C,Sheet14!A331,Sheet11!$E:$E)</f>
        <v>1854.52</v>
      </c>
      <c r="D331" s="28">
        <f t="shared" si="5"/>
        <v>0</v>
      </c>
    </row>
    <row r="332" spans="1:4" hidden="1" x14ac:dyDescent="0.25">
      <c r="A332">
        <v>2214</v>
      </c>
      <c r="B332">
        <f>IFERROR(VLOOKUP(A332,Sheet9!$D:$K,8,FALSE),0)</f>
        <v>10334.129999999999</v>
      </c>
      <c r="C332">
        <f>SUMIF(Sheet11!$C:$C,Sheet14!A332,Sheet11!$E:$E)</f>
        <v>10334.129999999999</v>
      </c>
      <c r="D332" s="28">
        <f t="shared" si="5"/>
        <v>0</v>
      </c>
    </row>
    <row r="333" spans="1:4" hidden="1" x14ac:dyDescent="0.25">
      <c r="A333">
        <v>2215</v>
      </c>
      <c r="B333">
        <f>IFERROR(VLOOKUP(A333,Sheet9!$D:$K,8,FALSE),0)</f>
        <v>18295.89</v>
      </c>
      <c r="C333">
        <f>SUMIF(Sheet11!$C:$C,Sheet14!A333,Sheet11!$E:$E)</f>
        <v>18295.89</v>
      </c>
      <c r="D333" s="28">
        <f t="shared" si="5"/>
        <v>0</v>
      </c>
    </row>
    <row r="334" spans="1:4" hidden="1" x14ac:dyDescent="0.25">
      <c r="A334">
        <v>15854</v>
      </c>
      <c r="B334">
        <f>IFERROR(VLOOKUP(A334,Sheet9!$D:$K,8,FALSE),0)</f>
        <v>1226.79</v>
      </c>
      <c r="C334">
        <f>SUMIF(Sheet11!$C:$C,Sheet14!A334,Sheet11!$E:$E)</f>
        <v>1226.79</v>
      </c>
      <c r="D334" s="28">
        <f t="shared" si="5"/>
        <v>0</v>
      </c>
    </row>
    <row r="335" spans="1:4" hidden="1" x14ac:dyDescent="0.25">
      <c r="A335">
        <v>2216</v>
      </c>
      <c r="B335">
        <f>IFERROR(VLOOKUP(A335,Sheet9!$D:$K,8,FALSE),0)</f>
        <v>8380.1</v>
      </c>
      <c r="C335">
        <f>SUMIF(Sheet11!$C:$C,Sheet14!A335,Sheet11!$E:$E)</f>
        <v>8380.1</v>
      </c>
      <c r="D335" s="28">
        <f t="shared" si="5"/>
        <v>0</v>
      </c>
    </row>
    <row r="336" spans="1:4" hidden="1" x14ac:dyDescent="0.25">
      <c r="A336">
        <v>2217</v>
      </c>
      <c r="B336">
        <f>IFERROR(VLOOKUP(A336,Sheet9!$D:$K,8,FALSE),0)</f>
        <v>7866.2</v>
      </c>
      <c r="C336">
        <f>SUMIF(Sheet11!$C:$C,Sheet14!A336,Sheet11!$E:$E)</f>
        <v>7866.2</v>
      </c>
      <c r="D336" s="28">
        <f t="shared" si="5"/>
        <v>0</v>
      </c>
    </row>
    <row r="337" spans="1:4" hidden="1" x14ac:dyDescent="0.25">
      <c r="A337">
        <v>2218</v>
      </c>
      <c r="B337">
        <f>IFERROR(VLOOKUP(A337,Sheet9!$D:$K,8,FALSE),0)</f>
        <v>22589.73</v>
      </c>
      <c r="C337">
        <f>SUMIF(Sheet11!$C:$C,Sheet14!A337,Sheet11!$E:$E)</f>
        <v>22589.73</v>
      </c>
      <c r="D337" s="28">
        <f t="shared" si="5"/>
        <v>0</v>
      </c>
    </row>
    <row r="338" spans="1:4" hidden="1" x14ac:dyDescent="0.25">
      <c r="A338">
        <v>15856</v>
      </c>
      <c r="B338">
        <f>IFERROR(VLOOKUP(A338,Sheet9!$D:$K,8,FALSE),0)</f>
        <v>6417.54</v>
      </c>
      <c r="C338">
        <f>SUMIF(Sheet11!$C:$C,Sheet14!A338,Sheet11!$E:$E)</f>
        <v>6417.54</v>
      </c>
      <c r="D338" s="28">
        <f t="shared" si="5"/>
        <v>0</v>
      </c>
    </row>
    <row r="339" spans="1:4" hidden="1" x14ac:dyDescent="0.25">
      <c r="A339">
        <v>2219</v>
      </c>
      <c r="B339">
        <f>IFERROR(VLOOKUP(A339,Sheet9!$D:$K,8,FALSE),0)</f>
        <v>2641.83</v>
      </c>
      <c r="C339">
        <f>SUMIF(Sheet11!$C:$C,Sheet14!A339,Sheet11!$E:$E)</f>
        <v>2641.83</v>
      </c>
      <c r="D339" s="28">
        <f t="shared" si="5"/>
        <v>0</v>
      </c>
    </row>
    <row r="340" spans="1:4" hidden="1" x14ac:dyDescent="0.25">
      <c r="A340">
        <v>15858</v>
      </c>
      <c r="B340">
        <f>IFERROR(VLOOKUP(A340,Sheet9!$D:$K,8,FALSE),0)</f>
        <v>2624.88</v>
      </c>
      <c r="C340">
        <f>SUMIF(Sheet11!$C:$C,Sheet14!A340,Sheet11!$E:$E)</f>
        <v>2624.88</v>
      </c>
      <c r="D340" s="28">
        <f t="shared" si="5"/>
        <v>0</v>
      </c>
    </row>
    <row r="341" spans="1:4" hidden="1" x14ac:dyDescent="0.25">
      <c r="A341">
        <v>2220</v>
      </c>
      <c r="B341">
        <f>IFERROR(VLOOKUP(A341,Sheet9!$D:$K,8,FALSE),0)</f>
        <v>28055.07</v>
      </c>
      <c r="C341">
        <f>SUMIF(Sheet11!$C:$C,Sheet14!A341,Sheet11!$E:$E)</f>
        <v>28055.07</v>
      </c>
      <c r="D341" s="28">
        <f t="shared" si="5"/>
        <v>0</v>
      </c>
    </row>
    <row r="342" spans="1:4" hidden="1" x14ac:dyDescent="0.25">
      <c r="A342">
        <v>15860</v>
      </c>
      <c r="B342">
        <f>IFERROR(VLOOKUP(A342,Sheet9!$D:$K,8,FALSE),0)</f>
        <v>6527.68</v>
      </c>
      <c r="C342">
        <f>SUMIF(Sheet11!$C:$C,Sheet14!A342,Sheet11!$E:$E)</f>
        <v>6527.68</v>
      </c>
      <c r="D342" s="28">
        <f t="shared" si="5"/>
        <v>0</v>
      </c>
    </row>
    <row r="343" spans="1:4" hidden="1" x14ac:dyDescent="0.25">
      <c r="A343">
        <v>2221</v>
      </c>
      <c r="B343">
        <f>IFERROR(VLOOKUP(A343,Sheet9!$D:$K,8,FALSE),0)</f>
        <v>82331.5</v>
      </c>
      <c r="C343">
        <f>SUMIF(Sheet11!$C:$C,Sheet14!A343,Sheet11!$E:$E)</f>
        <v>82331.5</v>
      </c>
      <c r="D343" s="28">
        <f t="shared" si="5"/>
        <v>0</v>
      </c>
    </row>
    <row r="344" spans="1:4" hidden="1" x14ac:dyDescent="0.25">
      <c r="A344">
        <v>2222</v>
      </c>
      <c r="B344">
        <f>IFERROR(VLOOKUP(A344,Sheet9!$D:$K,8,FALSE),0)</f>
        <v>3523.82</v>
      </c>
      <c r="C344">
        <f>SUMIF(Sheet11!$C:$C,Sheet14!A344,Sheet11!$E:$E)</f>
        <v>3523.8199999999997</v>
      </c>
      <c r="D344" s="28">
        <f t="shared" si="5"/>
        <v>0</v>
      </c>
    </row>
    <row r="345" spans="1:4" hidden="1" x14ac:dyDescent="0.25">
      <c r="A345">
        <v>15861</v>
      </c>
      <c r="B345">
        <f>IFERROR(VLOOKUP(A345,Sheet9!$D:$K,8,FALSE),0)</f>
        <v>734.03</v>
      </c>
      <c r="C345">
        <f>SUMIF(Sheet11!$C:$C,Sheet14!A345,Sheet11!$E:$E)</f>
        <v>734.03</v>
      </c>
      <c r="D345" s="28">
        <f t="shared" si="5"/>
        <v>0</v>
      </c>
    </row>
    <row r="346" spans="1:4" hidden="1" x14ac:dyDescent="0.25">
      <c r="A346">
        <v>2223</v>
      </c>
      <c r="B346">
        <f>IFERROR(VLOOKUP(A346,Sheet9!$D:$K,8,FALSE),0)</f>
        <v>18295.89</v>
      </c>
      <c r="C346">
        <f>SUMIF(Sheet11!$C:$C,Sheet14!A346,Sheet11!$E:$E)</f>
        <v>18295.89</v>
      </c>
      <c r="D346" s="28">
        <f t="shared" si="5"/>
        <v>0</v>
      </c>
    </row>
    <row r="347" spans="1:4" hidden="1" x14ac:dyDescent="0.25">
      <c r="A347">
        <v>2224</v>
      </c>
      <c r="B347">
        <f>IFERROR(VLOOKUP(A347,Sheet9!$D:$K,8,FALSE),0)</f>
        <v>10937.5</v>
      </c>
      <c r="C347">
        <f>SUMIF(Sheet11!$C:$C,Sheet14!A347,Sheet11!$E:$E)</f>
        <v>10937.5</v>
      </c>
      <c r="D347" s="28">
        <f t="shared" si="5"/>
        <v>0</v>
      </c>
    </row>
    <row r="348" spans="1:4" hidden="1" x14ac:dyDescent="0.25">
      <c r="A348">
        <v>2225</v>
      </c>
      <c r="B348">
        <f>IFERROR(VLOOKUP(A348,Sheet9!$D:$K,8,FALSE),0)</f>
        <v>5468.75</v>
      </c>
      <c r="C348">
        <f>SUMIF(Sheet11!$C:$C,Sheet14!A348,Sheet11!$E:$E)</f>
        <v>5468.75</v>
      </c>
      <c r="D348" s="28">
        <f t="shared" si="5"/>
        <v>0</v>
      </c>
    </row>
    <row r="349" spans="1:4" hidden="1" x14ac:dyDescent="0.25">
      <c r="A349">
        <v>2226</v>
      </c>
      <c r="B349">
        <f>IFERROR(VLOOKUP(A349,Sheet9!$D:$K,8,FALSE),0)</f>
        <v>23483.01</v>
      </c>
      <c r="C349">
        <f>SUMIF(Sheet11!$C:$C,Sheet14!A349,Sheet11!$E:$E)</f>
        <v>23483.010000000002</v>
      </c>
      <c r="D349" s="28">
        <f t="shared" si="5"/>
        <v>0</v>
      </c>
    </row>
    <row r="350" spans="1:4" hidden="1" x14ac:dyDescent="0.25">
      <c r="A350">
        <v>2227</v>
      </c>
      <c r="B350">
        <f>IFERROR(VLOOKUP(A350,Sheet9!$D:$K,8,FALSE),0)</f>
        <v>16387.919999999998</v>
      </c>
      <c r="C350">
        <f>SUMIF(Sheet11!$C:$C,Sheet14!A350,Sheet11!$E:$E)</f>
        <v>16387.919999999998</v>
      </c>
      <c r="D350" s="28">
        <f t="shared" si="5"/>
        <v>0</v>
      </c>
    </row>
    <row r="351" spans="1:4" hidden="1" x14ac:dyDescent="0.25">
      <c r="A351">
        <v>15864</v>
      </c>
      <c r="B351">
        <f>IFERROR(VLOOKUP(A351,Sheet9!$D:$K,8,FALSE),0)</f>
        <v>641.75</v>
      </c>
      <c r="C351">
        <f>SUMIF(Sheet11!$C:$C,Sheet14!A351,Sheet11!$E:$E)</f>
        <v>641.75</v>
      </c>
      <c r="D351" s="28">
        <f t="shared" si="5"/>
        <v>0</v>
      </c>
    </row>
    <row r="352" spans="1:4" hidden="1" x14ac:dyDescent="0.25">
      <c r="A352">
        <v>2228</v>
      </c>
      <c r="B352">
        <f>IFERROR(VLOOKUP(A352,Sheet9!$D:$K,8,FALSE),0)</f>
        <v>3995.26</v>
      </c>
      <c r="C352">
        <f>SUMIF(Sheet11!$C:$C,Sheet14!A352,Sheet11!$E:$E)</f>
        <v>3995.26</v>
      </c>
      <c r="D352" s="28">
        <f t="shared" si="5"/>
        <v>0</v>
      </c>
    </row>
    <row r="353" spans="1:4" hidden="1" x14ac:dyDescent="0.25">
      <c r="A353">
        <v>2229</v>
      </c>
      <c r="B353">
        <f>IFERROR(VLOOKUP(A353,Sheet9!$D:$K,8,FALSE),0)</f>
        <v>11706.81</v>
      </c>
      <c r="C353">
        <f>SUMIF(Sheet11!$C:$C,Sheet14!A353,Sheet11!$E:$E)</f>
        <v>11706.81</v>
      </c>
      <c r="D353" s="28">
        <f t="shared" si="5"/>
        <v>0</v>
      </c>
    </row>
    <row r="354" spans="1:4" hidden="1" x14ac:dyDescent="0.25">
      <c r="A354">
        <v>2252</v>
      </c>
      <c r="B354">
        <f>IFERROR(VLOOKUP(A354,Sheet9!$D:$K,8,FALSE),0)</f>
        <v>5289.67</v>
      </c>
      <c r="C354">
        <f>SUMIF(Sheet11!$C:$C,Sheet14!A354,Sheet11!$E:$E)</f>
        <v>5289.6699999999992</v>
      </c>
      <c r="D354" s="28">
        <f t="shared" si="5"/>
        <v>0</v>
      </c>
    </row>
    <row r="355" spans="1:4" hidden="1" x14ac:dyDescent="0.25">
      <c r="A355">
        <v>2253</v>
      </c>
      <c r="B355">
        <f>IFERROR(VLOOKUP(A355,Sheet9!$D:$K,8,FALSE),0)</f>
        <v>41482.82</v>
      </c>
      <c r="C355">
        <f>SUMIF(Sheet11!$C:$C,Sheet14!A355,Sheet11!$E:$E)</f>
        <v>41482.820000000007</v>
      </c>
      <c r="D355" s="28">
        <f t="shared" si="5"/>
        <v>0</v>
      </c>
    </row>
    <row r="356" spans="1:4" hidden="1" x14ac:dyDescent="0.25">
      <c r="A356">
        <v>2254</v>
      </c>
      <c r="B356">
        <f>IFERROR(VLOOKUP(A356,Sheet9!$D:$K,8,FALSE),0)</f>
        <v>4087.23</v>
      </c>
      <c r="C356">
        <f>SUMIF(Sheet11!$C:$C,Sheet14!A356,Sheet11!$E:$E)</f>
        <v>4087.2299999999996</v>
      </c>
      <c r="D356" s="28">
        <f t="shared" si="5"/>
        <v>0</v>
      </c>
    </row>
    <row r="357" spans="1:4" hidden="1" x14ac:dyDescent="0.25">
      <c r="A357">
        <v>15881</v>
      </c>
      <c r="B357">
        <f>IFERROR(VLOOKUP(A357,Sheet9!$D:$K,8,FALSE),0)</f>
        <v>453.13</v>
      </c>
      <c r="C357">
        <f>SUMIF(Sheet11!$C:$C,Sheet14!A357,Sheet11!$E:$E)</f>
        <v>453.13</v>
      </c>
      <c r="D357" s="28">
        <f t="shared" si="5"/>
        <v>0</v>
      </c>
    </row>
    <row r="358" spans="1:4" hidden="1" x14ac:dyDescent="0.25">
      <c r="A358">
        <v>2255</v>
      </c>
      <c r="B358">
        <f>IFERROR(VLOOKUP(A358,Sheet9!$D:$K,8,FALSE),0)</f>
        <v>3101.89</v>
      </c>
      <c r="C358">
        <f>SUMIF(Sheet11!$C:$C,Sheet14!A358,Sheet11!$E:$E)</f>
        <v>3101.8900000000003</v>
      </c>
      <c r="D358" s="28">
        <f t="shared" si="5"/>
        <v>0</v>
      </c>
    </row>
    <row r="359" spans="1:4" hidden="1" x14ac:dyDescent="0.25">
      <c r="A359">
        <v>15882</v>
      </c>
      <c r="B359">
        <f>IFERROR(VLOOKUP(A359,Sheet9!$D:$K,8,FALSE),0)</f>
        <v>10200.219999999999</v>
      </c>
      <c r="C359">
        <f>SUMIF(Sheet11!$C:$C,Sheet14!A359,Sheet11!$E:$E)</f>
        <v>10200.219999999999</v>
      </c>
      <c r="D359" s="28">
        <f t="shared" si="5"/>
        <v>0</v>
      </c>
    </row>
    <row r="360" spans="1:4" hidden="1" x14ac:dyDescent="0.25">
      <c r="A360">
        <v>2257</v>
      </c>
      <c r="B360">
        <f>IFERROR(VLOOKUP(A360,Sheet9!$D:$K,8,FALSE),0)</f>
        <v>97724.03</v>
      </c>
      <c r="C360">
        <f>SUMIF(Sheet11!$C:$C,Sheet14!A360,Sheet11!$E:$E)</f>
        <v>97724.03</v>
      </c>
      <c r="D360" s="28">
        <f t="shared" si="5"/>
        <v>0</v>
      </c>
    </row>
    <row r="361" spans="1:4" hidden="1" x14ac:dyDescent="0.25">
      <c r="A361">
        <v>15883</v>
      </c>
      <c r="B361">
        <f>IFERROR(VLOOKUP(A361,Sheet9!$D:$K,8,FALSE),0)</f>
        <v>610.92999999999995</v>
      </c>
      <c r="C361">
        <f>SUMIF(Sheet11!$C:$C,Sheet14!A361,Sheet11!$E:$E)</f>
        <v>610.92999999999995</v>
      </c>
      <c r="D361" s="28">
        <f t="shared" si="5"/>
        <v>0</v>
      </c>
    </row>
    <row r="362" spans="1:4" hidden="1" x14ac:dyDescent="0.25">
      <c r="A362">
        <v>15884</v>
      </c>
      <c r="B362">
        <f>IFERROR(VLOOKUP(A362,Sheet9!$D:$K,8,FALSE),0)</f>
        <v>3614.96</v>
      </c>
      <c r="C362">
        <f>SUMIF(Sheet11!$C:$C,Sheet14!A362,Sheet11!$E:$E)</f>
        <v>3614.96</v>
      </c>
      <c r="D362" s="28">
        <f t="shared" si="5"/>
        <v>0</v>
      </c>
    </row>
    <row r="363" spans="1:4" hidden="1" x14ac:dyDescent="0.25">
      <c r="A363">
        <v>15888</v>
      </c>
      <c r="B363">
        <f>IFERROR(VLOOKUP(A363,Sheet9!$D:$K,8,FALSE),0)</f>
        <v>463.22</v>
      </c>
      <c r="C363">
        <f>SUMIF(Sheet11!$C:$C,Sheet14!A363,Sheet11!$E:$E)</f>
        <v>463.22</v>
      </c>
      <c r="D363" s="28">
        <f t="shared" si="5"/>
        <v>0</v>
      </c>
    </row>
    <row r="364" spans="1:4" hidden="1" x14ac:dyDescent="0.25">
      <c r="A364">
        <v>15889</v>
      </c>
      <c r="B364">
        <f>IFERROR(VLOOKUP(A364,Sheet9!$D:$K,8,FALSE),0)</f>
        <v>641.75</v>
      </c>
      <c r="C364">
        <f>SUMIF(Sheet11!$C:$C,Sheet14!A364,Sheet11!$E:$E)</f>
        <v>641.75</v>
      </c>
      <c r="D364" s="28">
        <f t="shared" si="5"/>
        <v>0</v>
      </c>
    </row>
    <row r="365" spans="1:4" hidden="1" x14ac:dyDescent="0.25">
      <c r="A365">
        <v>15892</v>
      </c>
      <c r="B365">
        <f>IFERROR(VLOOKUP(A365,Sheet9!$D:$K,8,FALSE),0)</f>
        <v>764.04</v>
      </c>
      <c r="C365">
        <f>SUMIF(Sheet11!$C:$C,Sheet14!A365,Sheet11!$E:$E)</f>
        <v>764.04</v>
      </c>
      <c r="D365" s="28">
        <f t="shared" si="5"/>
        <v>0</v>
      </c>
    </row>
    <row r="366" spans="1:4" hidden="1" x14ac:dyDescent="0.25">
      <c r="A366">
        <v>16054</v>
      </c>
      <c r="B366">
        <f>IFERROR(VLOOKUP(A366,Sheet9!$D:$K,8,FALSE),0)</f>
        <v>695.25</v>
      </c>
      <c r="C366">
        <f>SUMIF(Sheet11!$C:$C,Sheet14!A366,Sheet11!$E:$E)</f>
        <v>695.25</v>
      </c>
      <c r="D366" s="28">
        <f t="shared" si="5"/>
        <v>0</v>
      </c>
    </row>
    <row r="367" spans="1:4" hidden="1" x14ac:dyDescent="0.25">
      <c r="A367">
        <v>16057</v>
      </c>
      <c r="B367">
        <f>IFERROR(VLOOKUP(A367,Sheet9!$D:$K,8,FALSE),0)</f>
        <v>1493.97</v>
      </c>
      <c r="C367">
        <f>SUMIF(Sheet11!$C:$C,Sheet14!A367,Sheet11!$E:$E)</f>
        <v>1493.97</v>
      </c>
      <c r="D367" s="28">
        <f t="shared" si="5"/>
        <v>0</v>
      </c>
    </row>
    <row r="368" spans="1:4" hidden="1" x14ac:dyDescent="0.25">
      <c r="A368">
        <v>16062</v>
      </c>
      <c r="B368">
        <f>IFERROR(VLOOKUP(A368,Sheet9!$D:$K,8,FALSE),0)</f>
        <v>1038.81</v>
      </c>
      <c r="C368">
        <f>SUMIF(Sheet11!$C:$C,Sheet14!A368,Sheet11!$E:$E)</f>
        <v>1038.81</v>
      </c>
      <c r="D368" s="28">
        <f t="shared" si="5"/>
        <v>0</v>
      </c>
    </row>
    <row r="369" spans="1:4" hidden="1" x14ac:dyDescent="0.25">
      <c r="A369">
        <v>15995</v>
      </c>
      <c r="B369">
        <f>IFERROR(VLOOKUP(A369,Sheet9!$D:$K,8,FALSE),0)</f>
        <v>1835.09</v>
      </c>
      <c r="C369">
        <f>SUMIF(Sheet11!$C:$C,Sheet14!A369,Sheet11!$E:$E)</f>
        <v>1835.09</v>
      </c>
      <c r="D369" s="28">
        <f t="shared" si="5"/>
        <v>0</v>
      </c>
    </row>
    <row r="370" spans="1:4" hidden="1" x14ac:dyDescent="0.25">
      <c r="A370">
        <v>15996</v>
      </c>
      <c r="B370">
        <f>IFERROR(VLOOKUP(A370,Sheet9!$D:$K,8,FALSE),0)</f>
        <v>5226.1400000000003</v>
      </c>
      <c r="C370">
        <f>SUMIF(Sheet11!$C:$C,Sheet14!A370,Sheet11!$E:$E)</f>
        <v>5226.1399999999994</v>
      </c>
      <c r="D370" s="28">
        <f t="shared" si="5"/>
        <v>0</v>
      </c>
    </row>
    <row r="371" spans="1:4" hidden="1" x14ac:dyDescent="0.25">
      <c r="A371">
        <v>15998</v>
      </c>
      <c r="B371">
        <f>IFERROR(VLOOKUP(A371,Sheet9!$D:$K,8,FALSE),0)</f>
        <v>1728.21</v>
      </c>
      <c r="C371">
        <f>SUMIF(Sheet11!$C:$C,Sheet14!A371,Sheet11!$E:$E)</f>
        <v>1728.21</v>
      </c>
      <c r="D371" s="28">
        <f t="shared" si="5"/>
        <v>0</v>
      </c>
    </row>
    <row r="372" spans="1:4" hidden="1" x14ac:dyDescent="0.25">
      <c r="A372">
        <v>16005</v>
      </c>
      <c r="B372">
        <f>IFERROR(VLOOKUP(A372,Sheet9!$D:$K,8,FALSE),0)</f>
        <v>1053.2</v>
      </c>
      <c r="C372">
        <f>SUMIF(Sheet11!$C:$C,Sheet14!A372,Sheet11!$E:$E)</f>
        <v>1053.2</v>
      </c>
      <c r="D372" s="28">
        <f t="shared" si="5"/>
        <v>0</v>
      </c>
    </row>
    <row r="373" spans="1:4" hidden="1" x14ac:dyDescent="0.25">
      <c r="A373">
        <v>16007</v>
      </c>
      <c r="B373">
        <f>IFERROR(VLOOKUP(A373,Sheet9!$D:$K,8,FALSE),0)</f>
        <v>618.23</v>
      </c>
      <c r="C373">
        <f>SUMIF(Sheet11!$C:$C,Sheet14!A373,Sheet11!$E:$E)</f>
        <v>618.23</v>
      </c>
      <c r="D373" s="28">
        <f t="shared" si="5"/>
        <v>0</v>
      </c>
    </row>
    <row r="374" spans="1:4" hidden="1" x14ac:dyDescent="0.25">
      <c r="A374">
        <v>16013</v>
      </c>
      <c r="B374">
        <f>IFERROR(VLOOKUP(A374,Sheet9!$D:$K,8,FALSE),0)</f>
        <v>8324.09</v>
      </c>
      <c r="C374">
        <f>SUMIF(Sheet11!$C:$C,Sheet14!A374,Sheet11!$E:$E)</f>
        <v>8324.09</v>
      </c>
      <c r="D374" s="28">
        <f t="shared" si="5"/>
        <v>0</v>
      </c>
    </row>
    <row r="375" spans="1:4" hidden="1" x14ac:dyDescent="0.25">
      <c r="A375">
        <v>16018</v>
      </c>
      <c r="B375">
        <f>IFERROR(VLOOKUP(A375,Sheet9!$D:$K,8,FALSE),0)</f>
        <v>1728.22</v>
      </c>
      <c r="C375">
        <f>SUMIF(Sheet11!$C:$C,Sheet14!A375,Sheet11!$E:$E)</f>
        <v>1728.22</v>
      </c>
      <c r="D375" s="28">
        <f t="shared" si="5"/>
        <v>0</v>
      </c>
    </row>
    <row r="376" spans="1:4" hidden="1" x14ac:dyDescent="0.25">
      <c r="A376">
        <v>2276</v>
      </c>
      <c r="B376">
        <f>IFERROR(VLOOKUP(A376,Sheet9!$D:$K,8,FALSE),0)</f>
        <v>33520.410000000003</v>
      </c>
      <c r="C376">
        <f>SUMIF(Sheet11!$C:$C,Sheet14!A376,Sheet11!$E:$E)</f>
        <v>33520.410000000003</v>
      </c>
      <c r="D376" s="28">
        <f t="shared" si="5"/>
        <v>0</v>
      </c>
    </row>
    <row r="377" spans="1:4" hidden="1" x14ac:dyDescent="0.25">
      <c r="A377">
        <v>2277</v>
      </c>
      <c r="B377">
        <f>IFERROR(VLOOKUP(A377,Sheet9!$D:$K,8,FALSE),0)</f>
        <v>71753.490000000005</v>
      </c>
      <c r="C377">
        <f>SUMIF(Sheet11!$C:$C,Sheet14!A377,Sheet11!$E:$E)</f>
        <v>71753.490000000005</v>
      </c>
      <c r="D377" s="28">
        <f t="shared" si="5"/>
        <v>0</v>
      </c>
    </row>
    <row r="378" spans="1:4" hidden="1" x14ac:dyDescent="0.25">
      <c r="A378">
        <v>2278</v>
      </c>
      <c r="B378">
        <f>IFERROR(VLOOKUP(A378,Sheet9!$D:$K,8,FALSE),0)</f>
        <v>17689.73</v>
      </c>
      <c r="C378">
        <f>SUMIF(Sheet11!$C:$C,Sheet14!A378,Sheet11!$E:$E)</f>
        <v>17689.73</v>
      </c>
      <c r="D378" s="28">
        <f t="shared" si="5"/>
        <v>0</v>
      </c>
    </row>
    <row r="379" spans="1:4" hidden="1" x14ac:dyDescent="0.25">
      <c r="A379">
        <v>2279</v>
      </c>
      <c r="B379">
        <f>IFERROR(VLOOKUP(A379,Sheet9!$D:$K,8,FALSE),0)</f>
        <v>19571.169999999998</v>
      </c>
      <c r="C379">
        <f>SUMIF(Sheet11!$C:$C,Sheet14!A379,Sheet11!$E:$E)</f>
        <v>19571.169999999998</v>
      </c>
      <c r="D379" s="28">
        <f t="shared" si="5"/>
        <v>0</v>
      </c>
    </row>
    <row r="380" spans="1:4" hidden="1" x14ac:dyDescent="0.25">
      <c r="A380">
        <v>2280</v>
      </c>
      <c r="B380">
        <f>IFERROR(VLOOKUP(A380,Sheet9!$D:$K,8,FALSE),0)</f>
        <v>3013.39</v>
      </c>
      <c r="C380">
        <f>SUMIF(Sheet11!$C:$C,Sheet14!A380,Sheet11!$E:$E)</f>
        <v>3013.39</v>
      </c>
      <c r="D380" s="28">
        <f t="shared" si="5"/>
        <v>0</v>
      </c>
    </row>
    <row r="381" spans="1:4" hidden="1" x14ac:dyDescent="0.25">
      <c r="A381">
        <v>2281</v>
      </c>
      <c r="B381">
        <f>IFERROR(VLOOKUP(A381,Sheet9!$D:$K,8,FALSE),0)</f>
        <v>6108.4</v>
      </c>
      <c r="C381">
        <f>SUMIF(Sheet11!$C:$C,Sheet14!A381,Sheet11!$E:$E)</f>
        <v>6108.4</v>
      </c>
      <c r="D381" s="28">
        <f t="shared" si="5"/>
        <v>0</v>
      </c>
    </row>
    <row r="382" spans="1:4" hidden="1" x14ac:dyDescent="0.25">
      <c r="A382">
        <v>15945</v>
      </c>
      <c r="B382">
        <f>IFERROR(VLOOKUP(A382,Sheet9!$D:$K,8,FALSE),0)</f>
        <v>93.75</v>
      </c>
      <c r="C382">
        <f>SUMIF(Sheet11!$C:$C,Sheet14!A382,Sheet11!$E:$E)</f>
        <v>93.75</v>
      </c>
      <c r="D382" s="28">
        <f t="shared" si="5"/>
        <v>0</v>
      </c>
    </row>
    <row r="383" spans="1:4" hidden="1" x14ac:dyDescent="0.25">
      <c r="A383">
        <v>15947</v>
      </c>
      <c r="B383">
        <f>IFERROR(VLOOKUP(A383,Sheet9!$D:$K,8,FALSE),0)</f>
        <v>7049.24</v>
      </c>
      <c r="C383">
        <f>SUMIF(Sheet11!$C:$C,Sheet14!A383,Sheet11!$E:$E)</f>
        <v>7049.24</v>
      </c>
      <c r="D383" s="28">
        <f t="shared" si="5"/>
        <v>0</v>
      </c>
    </row>
    <row r="384" spans="1:4" hidden="1" x14ac:dyDescent="0.25">
      <c r="A384">
        <v>15948</v>
      </c>
      <c r="B384">
        <f>IFERROR(VLOOKUP(A384,Sheet9!$D:$K,8,FALSE),0)</f>
        <v>2350.92</v>
      </c>
      <c r="C384">
        <f>SUMIF(Sheet11!$C:$C,Sheet14!A384,Sheet11!$E:$E)</f>
        <v>2350.92</v>
      </c>
      <c r="D384" s="28">
        <f t="shared" si="5"/>
        <v>0</v>
      </c>
    </row>
    <row r="385" spans="1:4" hidden="1" x14ac:dyDescent="0.25">
      <c r="A385">
        <v>15953</v>
      </c>
      <c r="B385">
        <f>IFERROR(VLOOKUP(A385,Sheet9!$D:$K,8,FALSE),0)</f>
        <v>124.94</v>
      </c>
      <c r="C385">
        <f>SUMIF(Sheet11!$C:$C,Sheet14!A385,Sheet11!$E:$E)</f>
        <v>124.94</v>
      </c>
      <c r="D385" s="28">
        <f t="shared" si="5"/>
        <v>0</v>
      </c>
    </row>
    <row r="386" spans="1:4" hidden="1" x14ac:dyDescent="0.25">
      <c r="A386">
        <v>15954</v>
      </c>
      <c r="B386">
        <f>IFERROR(VLOOKUP(A386,Sheet9!$D:$K,8,FALSE),0)</f>
        <v>463.21</v>
      </c>
      <c r="C386">
        <f>SUMIF(Sheet11!$C:$C,Sheet14!A386,Sheet11!$E:$E)</f>
        <v>463.21</v>
      </c>
      <c r="D386" s="28">
        <f t="shared" si="5"/>
        <v>0</v>
      </c>
    </row>
    <row r="387" spans="1:4" hidden="1" x14ac:dyDescent="0.25">
      <c r="A387">
        <v>15955</v>
      </c>
      <c r="B387">
        <f>IFERROR(VLOOKUP(A387,Sheet9!$D:$K,8,FALSE),0)</f>
        <v>654.75</v>
      </c>
      <c r="C387">
        <f>SUMIF(Sheet11!$C:$C,Sheet14!A387,Sheet11!$E:$E)</f>
        <v>654.75</v>
      </c>
      <c r="D387" s="28">
        <f t="shared" si="5"/>
        <v>0</v>
      </c>
    </row>
    <row r="388" spans="1:4" hidden="1" x14ac:dyDescent="0.25">
      <c r="A388">
        <v>15957</v>
      </c>
      <c r="B388">
        <f>IFERROR(VLOOKUP(A388,Sheet9!$D:$K,8,FALSE),0)</f>
        <v>67.86</v>
      </c>
      <c r="C388">
        <f>SUMIF(Sheet11!$C:$C,Sheet14!A388,Sheet11!$E:$E)</f>
        <v>67.86</v>
      </c>
      <c r="D388" s="28">
        <f t="shared" si="5"/>
        <v>0</v>
      </c>
    </row>
    <row r="389" spans="1:4" hidden="1" x14ac:dyDescent="0.25">
      <c r="A389">
        <v>15958</v>
      </c>
      <c r="B389">
        <f>IFERROR(VLOOKUP(A389,Sheet9!$D:$K,8,FALSE),0)</f>
        <v>819.21</v>
      </c>
      <c r="C389">
        <f>SUMIF(Sheet11!$C:$C,Sheet14!A389,Sheet11!$E:$E)</f>
        <v>819.21</v>
      </c>
      <c r="D389" s="28">
        <f t="shared" si="5"/>
        <v>0</v>
      </c>
    </row>
    <row r="390" spans="1:4" hidden="1" x14ac:dyDescent="0.25">
      <c r="A390">
        <v>15959</v>
      </c>
      <c r="B390">
        <f>IFERROR(VLOOKUP(A390,Sheet9!$D:$K,8,FALSE),0)</f>
        <v>183.51</v>
      </c>
      <c r="C390">
        <f>SUMIF(Sheet11!$C:$C,Sheet14!A390,Sheet11!$E:$E)</f>
        <v>183.51</v>
      </c>
      <c r="D390" s="28">
        <f t="shared" si="5"/>
        <v>0</v>
      </c>
    </row>
    <row r="391" spans="1:4" hidden="1" x14ac:dyDescent="0.25">
      <c r="A391">
        <v>15969</v>
      </c>
      <c r="B391">
        <f>IFERROR(VLOOKUP(A391,Sheet9!$D:$K,8,FALSE),0)</f>
        <v>28994.06</v>
      </c>
      <c r="C391">
        <f>SUMIF(Sheet11!$C:$C,Sheet14!A391,Sheet11!$E:$E)</f>
        <v>28994.06</v>
      </c>
      <c r="D391" s="28">
        <f t="shared" ref="D391:D454" si="6">B391-C391</f>
        <v>0</v>
      </c>
    </row>
    <row r="392" spans="1:4" hidden="1" x14ac:dyDescent="0.25">
      <c r="A392">
        <v>16091</v>
      </c>
      <c r="B392">
        <f>IFERROR(VLOOKUP(A392,Sheet9!$D:$K,8,FALSE),0)</f>
        <v>183.51</v>
      </c>
      <c r="C392">
        <f>SUMIF(Sheet11!$C:$C,Sheet14!A392,Sheet11!$E:$E)</f>
        <v>183.51</v>
      </c>
      <c r="D392" s="28">
        <f t="shared" si="6"/>
        <v>0</v>
      </c>
    </row>
    <row r="393" spans="1:4" hidden="1" x14ac:dyDescent="0.25">
      <c r="A393">
        <v>16093</v>
      </c>
      <c r="B393">
        <f>IFERROR(VLOOKUP(A393,Sheet9!$D:$K,8,FALSE),0)</f>
        <v>610.92999999999995</v>
      </c>
      <c r="C393">
        <f>SUMIF(Sheet11!$C:$C,Sheet14!A393,Sheet11!$E:$E)</f>
        <v>610.92999999999995</v>
      </c>
      <c r="D393" s="28">
        <f t="shared" si="6"/>
        <v>0</v>
      </c>
    </row>
    <row r="394" spans="1:4" hidden="1" x14ac:dyDescent="0.25">
      <c r="A394">
        <v>16096</v>
      </c>
      <c r="B394">
        <f>IFERROR(VLOOKUP(A394,Sheet9!$D:$K,8,FALSE),0)</f>
        <v>337.14</v>
      </c>
      <c r="C394">
        <f>SUMIF(Sheet11!$C:$C,Sheet14!A394,Sheet11!$E:$E)</f>
        <v>337.14</v>
      </c>
      <c r="D394" s="28">
        <f t="shared" si="6"/>
        <v>0</v>
      </c>
    </row>
    <row r="395" spans="1:4" hidden="1" x14ac:dyDescent="0.25">
      <c r="A395">
        <v>2265</v>
      </c>
      <c r="B395">
        <f>IFERROR(VLOOKUP(A395,Sheet9!$D:$K,8,FALSE),0)</f>
        <v>847.16</v>
      </c>
      <c r="C395">
        <f>SUMIF(Sheet11!$C:$C,Sheet14!A395,Sheet11!$E:$E)</f>
        <v>847.16000000000008</v>
      </c>
      <c r="D395" s="28">
        <f t="shared" si="6"/>
        <v>0</v>
      </c>
    </row>
    <row r="396" spans="1:4" hidden="1" x14ac:dyDescent="0.25">
      <c r="A396">
        <v>2266</v>
      </c>
      <c r="B396">
        <f>IFERROR(VLOOKUP(A396,Sheet9!$D:$K,8,FALSE),0)</f>
        <v>835.36</v>
      </c>
      <c r="C396">
        <f>SUMIF(Sheet11!$C:$C,Sheet14!A396,Sheet11!$E:$E)</f>
        <v>835.36</v>
      </c>
      <c r="D396" s="28">
        <f t="shared" si="6"/>
        <v>0</v>
      </c>
    </row>
    <row r="397" spans="1:4" hidden="1" x14ac:dyDescent="0.25">
      <c r="A397">
        <v>15973</v>
      </c>
      <c r="B397">
        <f>IFERROR(VLOOKUP(A397,Sheet9!$D:$K,8,FALSE),0)</f>
        <v>100.45</v>
      </c>
      <c r="C397">
        <f>SUMIF(Sheet11!$C:$C,Sheet14!A397,Sheet11!$E:$E)</f>
        <v>100.45</v>
      </c>
      <c r="D397" s="28">
        <f t="shared" si="6"/>
        <v>0</v>
      </c>
    </row>
    <row r="398" spans="1:4" hidden="1" x14ac:dyDescent="0.25">
      <c r="A398">
        <v>2267</v>
      </c>
      <c r="B398">
        <f>IFERROR(VLOOKUP(A398,Sheet9!$D:$K,8,FALSE),0)</f>
        <v>36633.199999999997</v>
      </c>
      <c r="C398">
        <f>SUMIF(Sheet11!$C:$C,Sheet14!A398,Sheet11!$E:$E)</f>
        <v>36633.199999999997</v>
      </c>
      <c r="D398" s="28">
        <f t="shared" si="6"/>
        <v>0</v>
      </c>
    </row>
    <row r="399" spans="1:4" hidden="1" x14ac:dyDescent="0.25">
      <c r="A399">
        <v>2268</v>
      </c>
      <c r="B399">
        <f>IFERROR(VLOOKUP(A399,Sheet9!$D:$K,8,FALSE),0)</f>
        <v>10613.84</v>
      </c>
      <c r="C399">
        <f>SUMIF(Sheet11!$C:$C,Sheet14!A399,Sheet11!$E:$E)</f>
        <v>10613.84</v>
      </c>
      <c r="D399" s="28">
        <f t="shared" si="6"/>
        <v>0</v>
      </c>
    </row>
    <row r="400" spans="1:4" hidden="1" x14ac:dyDescent="0.25">
      <c r="A400">
        <v>2269</v>
      </c>
      <c r="B400">
        <f>IFERROR(VLOOKUP(A400,Sheet9!$D:$K,8,FALSE),0)</f>
        <v>1783.87</v>
      </c>
      <c r="C400">
        <f>SUMIF(Sheet11!$C:$C,Sheet14!A400,Sheet11!$E:$E)</f>
        <v>1783.87</v>
      </c>
      <c r="D400" s="28">
        <f t="shared" si="6"/>
        <v>0</v>
      </c>
    </row>
    <row r="401" spans="1:4" hidden="1" x14ac:dyDescent="0.25">
      <c r="A401">
        <v>2270</v>
      </c>
      <c r="B401">
        <f>IFERROR(VLOOKUP(A401,Sheet9!$D:$K,8,FALSE),0)</f>
        <v>873.22</v>
      </c>
      <c r="C401">
        <f>SUMIF(Sheet11!$C:$C,Sheet14!A401,Sheet11!$E:$E)</f>
        <v>873.22</v>
      </c>
      <c r="D401" s="28">
        <f t="shared" si="6"/>
        <v>0</v>
      </c>
    </row>
    <row r="402" spans="1:4" hidden="1" x14ac:dyDescent="0.25">
      <c r="A402">
        <v>2271</v>
      </c>
      <c r="B402">
        <f>IFERROR(VLOOKUP(A402,Sheet9!$D:$K,8,FALSE),0)</f>
        <v>2843.75</v>
      </c>
      <c r="C402">
        <f>SUMIF(Sheet11!$C:$C,Sheet14!A402,Sheet11!$E:$E)</f>
        <v>2843.75</v>
      </c>
      <c r="D402" s="28">
        <f t="shared" si="6"/>
        <v>0</v>
      </c>
    </row>
    <row r="403" spans="1:4" hidden="1" x14ac:dyDescent="0.25">
      <c r="A403">
        <v>2272</v>
      </c>
      <c r="B403">
        <f>IFERROR(VLOOKUP(A403,Sheet9!$D:$K,8,FALSE),0)</f>
        <v>38509.46</v>
      </c>
      <c r="C403">
        <f>SUMIF(Sheet11!$C:$C,Sheet14!A403,Sheet11!$E:$E)</f>
        <v>38509.46</v>
      </c>
      <c r="D403" s="28">
        <f t="shared" si="6"/>
        <v>0</v>
      </c>
    </row>
    <row r="404" spans="1:4" hidden="1" x14ac:dyDescent="0.25">
      <c r="A404">
        <v>2273</v>
      </c>
      <c r="B404">
        <f>IFERROR(VLOOKUP(A404,Sheet9!$D:$K,8,FALSE),0)</f>
        <v>1893.85</v>
      </c>
      <c r="C404">
        <f>SUMIF(Sheet11!$C:$C,Sheet14!A404,Sheet11!$E:$E)</f>
        <v>1893.8500000000001</v>
      </c>
      <c r="D404" s="28">
        <f t="shared" si="6"/>
        <v>0</v>
      </c>
    </row>
    <row r="405" spans="1:4" hidden="1" x14ac:dyDescent="0.25">
      <c r="A405">
        <v>15978</v>
      </c>
      <c r="B405">
        <f>IFERROR(VLOOKUP(A405,Sheet9!$D:$K,8,FALSE),0)</f>
        <v>579.88</v>
      </c>
      <c r="C405">
        <f>SUMIF(Sheet11!$C:$C,Sheet14!A405,Sheet11!$E:$E)</f>
        <v>579.88</v>
      </c>
      <c r="D405" s="28">
        <f t="shared" si="6"/>
        <v>0</v>
      </c>
    </row>
    <row r="406" spans="1:4" hidden="1" x14ac:dyDescent="0.25">
      <c r="A406">
        <v>2274</v>
      </c>
      <c r="B406">
        <f>IFERROR(VLOOKUP(A406,Sheet9!$D:$K,8,FALSE),0)</f>
        <v>7419.65</v>
      </c>
      <c r="C406">
        <f>SUMIF(Sheet11!$C:$C,Sheet14!A406,Sheet11!$E:$E)</f>
        <v>7419.6500000000005</v>
      </c>
      <c r="D406" s="28">
        <f t="shared" si="6"/>
        <v>0</v>
      </c>
    </row>
    <row r="407" spans="1:4" hidden="1" x14ac:dyDescent="0.25">
      <c r="A407">
        <v>15980</v>
      </c>
      <c r="B407">
        <f>IFERROR(VLOOKUP(A407,Sheet9!$D:$K,8,FALSE),0)</f>
        <v>728.09</v>
      </c>
      <c r="C407">
        <f>SUMIF(Sheet11!$C:$C,Sheet14!A407,Sheet11!$E:$E)</f>
        <v>728.09</v>
      </c>
      <c r="D407" s="28">
        <f t="shared" si="6"/>
        <v>0</v>
      </c>
    </row>
    <row r="408" spans="1:4" hidden="1" x14ac:dyDescent="0.25">
      <c r="A408">
        <v>2275</v>
      </c>
      <c r="B408">
        <f>IFERROR(VLOOKUP(A408,Sheet9!$D:$K,8,FALSE),0)</f>
        <v>4190.05</v>
      </c>
      <c r="C408">
        <f>SUMIF(Sheet11!$C:$C,Sheet14!A408,Sheet11!$E:$E)</f>
        <v>4190.05</v>
      </c>
      <c r="D408" s="28">
        <f t="shared" si="6"/>
        <v>0</v>
      </c>
    </row>
    <row r="409" spans="1:4" hidden="1" x14ac:dyDescent="0.25">
      <c r="A409">
        <v>15981</v>
      </c>
      <c r="B409">
        <f>IFERROR(VLOOKUP(A409,Sheet9!$D:$K,8,FALSE),0)</f>
        <v>334.96</v>
      </c>
      <c r="C409">
        <f>SUMIF(Sheet11!$C:$C,Sheet14!A409,Sheet11!$E:$E)</f>
        <v>334.96</v>
      </c>
      <c r="D409" s="28">
        <f t="shared" si="6"/>
        <v>0</v>
      </c>
    </row>
    <row r="410" spans="1:4" hidden="1" x14ac:dyDescent="0.25">
      <c r="A410">
        <v>15982</v>
      </c>
      <c r="B410">
        <f>IFERROR(VLOOKUP(A410,Sheet9!$D:$K,8,FALSE),0)</f>
        <v>190.02</v>
      </c>
      <c r="C410">
        <f>SUMIF(Sheet11!$C:$C,Sheet14!A410,Sheet11!$E:$E)</f>
        <v>190.01999999999998</v>
      </c>
      <c r="D410" s="28">
        <f t="shared" si="6"/>
        <v>0</v>
      </c>
    </row>
    <row r="411" spans="1:4" hidden="1" x14ac:dyDescent="0.25">
      <c r="A411">
        <v>15983</v>
      </c>
      <c r="B411">
        <f>IFERROR(VLOOKUP(A411,Sheet9!$D:$K,8,FALSE),0)</f>
        <v>8174.08</v>
      </c>
      <c r="C411">
        <f>SUMIF(Sheet11!$C:$C,Sheet14!A411,Sheet11!$E:$E)</f>
        <v>8174.08</v>
      </c>
      <c r="D411" s="28">
        <f t="shared" si="6"/>
        <v>0</v>
      </c>
    </row>
    <row r="412" spans="1:4" hidden="1" x14ac:dyDescent="0.25">
      <c r="A412">
        <v>15985</v>
      </c>
      <c r="B412">
        <f>IFERROR(VLOOKUP(A412,Sheet9!$D:$K,8,FALSE),0)</f>
        <v>820.39</v>
      </c>
      <c r="C412">
        <f>SUMIF(Sheet11!$C:$C,Sheet14!A412,Sheet11!$E:$E)</f>
        <v>820.39</v>
      </c>
      <c r="D412" s="28">
        <f t="shared" si="6"/>
        <v>0</v>
      </c>
    </row>
    <row r="413" spans="1:4" hidden="1" x14ac:dyDescent="0.25">
      <c r="A413">
        <v>15986</v>
      </c>
      <c r="B413">
        <f>IFERROR(VLOOKUP(A413,Sheet9!$D:$K,8,FALSE),0)</f>
        <v>920.8</v>
      </c>
      <c r="C413">
        <f>SUMIF(Sheet11!$C:$C,Sheet14!A413,Sheet11!$E:$E)</f>
        <v>920.8</v>
      </c>
      <c r="D413" s="28">
        <f t="shared" si="6"/>
        <v>0</v>
      </c>
    </row>
    <row r="414" spans="1:4" hidden="1" x14ac:dyDescent="0.25">
      <c r="A414">
        <v>15994</v>
      </c>
      <c r="B414">
        <f>IFERROR(VLOOKUP(A414,Sheet9!$D:$K,8,FALSE),0)</f>
        <v>433.48</v>
      </c>
      <c r="C414">
        <f>SUMIF(Sheet11!$C:$C,Sheet14!A414,Sheet11!$E:$E)</f>
        <v>433.48</v>
      </c>
      <c r="D414" s="28">
        <f t="shared" si="6"/>
        <v>0</v>
      </c>
    </row>
    <row r="415" spans="1:4" hidden="1" x14ac:dyDescent="0.25">
      <c r="A415">
        <v>16132</v>
      </c>
      <c r="B415">
        <f>IFERROR(VLOOKUP(A415,Sheet9!$D:$K,8,FALSE),0)</f>
        <v>3943.75</v>
      </c>
      <c r="C415">
        <f>SUMIF(Sheet11!$C:$C,Sheet14!A415,Sheet11!$E:$E)</f>
        <v>3943.75</v>
      </c>
      <c r="D415" s="28">
        <f t="shared" si="6"/>
        <v>0</v>
      </c>
    </row>
    <row r="416" spans="1:4" hidden="1" x14ac:dyDescent="0.25">
      <c r="A416">
        <v>16133</v>
      </c>
      <c r="B416">
        <f>IFERROR(VLOOKUP(A416,Sheet9!$D:$K,8,FALSE),0)</f>
        <v>1638.58</v>
      </c>
      <c r="C416">
        <f>SUMIF(Sheet11!$C:$C,Sheet14!A416,Sheet11!$E:$E)</f>
        <v>1638.58</v>
      </c>
      <c r="D416" s="28">
        <f t="shared" si="6"/>
        <v>0</v>
      </c>
    </row>
    <row r="417" spans="1:4" hidden="1" x14ac:dyDescent="0.25">
      <c r="A417">
        <v>2287</v>
      </c>
      <c r="B417">
        <f>IFERROR(VLOOKUP(A417,Sheet9!$D:$K,8,FALSE),0)</f>
        <v>25089.279999999999</v>
      </c>
      <c r="C417">
        <f>SUMIF(Sheet11!$C:$C,Sheet14!A417,Sheet11!$E:$E)</f>
        <v>25089.279999999999</v>
      </c>
      <c r="D417" s="28">
        <f t="shared" si="6"/>
        <v>0</v>
      </c>
    </row>
    <row r="418" spans="1:4" hidden="1" x14ac:dyDescent="0.25">
      <c r="A418">
        <v>2289</v>
      </c>
      <c r="B418">
        <f>IFERROR(VLOOKUP(A418,Sheet9!$D:$K,8,FALSE),0)</f>
        <v>33520.410000000003</v>
      </c>
      <c r="C418">
        <f>SUMIF(Sheet11!$C:$C,Sheet14!A418,Sheet11!$E:$E)</f>
        <v>33520.410000000003</v>
      </c>
      <c r="D418" s="28">
        <f t="shared" si="6"/>
        <v>0</v>
      </c>
    </row>
    <row r="419" spans="1:4" hidden="1" x14ac:dyDescent="0.25">
      <c r="A419">
        <v>2290</v>
      </c>
      <c r="B419">
        <f>IFERROR(VLOOKUP(A419,Sheet9!$D:$K,8,FALSE),0)</f>
        <v>17529.48</v>
      </c>
      <c r="C419">
        <f>SUMIF(Sheet11!$C:$C,Sheet14!A419,Sheet11!$E:$E)</f>
        <v>17529.48</v>
      </c>
      <c r="D419" s="28">
        <f t="shared" si="6"/>
        <v>0</v>
      </c>
    </row>
    <row r="420" spans="1:4" hidden="1" x14ac:dyDescent="0.25">
      <c r="A420">
        <v>2291</v>
      </c>
      <c r="B420">
        <f>IFERROR(VLOOKUP(A420,Sheet9!$D:$K,8,FALSE),0)</f>
        <v>3352.04</v>
      </c>
      <c r="C420">
        <f>SUMIF(Sheet11!$C:$C,Sheet14!A420,Sheet11!$E:$E)</f>
        <v>3352.04</v>
      </c>
      <c r="D420" s="28">
        <f t="shared" si="6"/>
        <v>0</v>
      </c>
    </row>
    <row r="421" spans="1:4" hidden="1" x14ac:dyDescent="0.25">
      <c r="A421">
        <v>16024</v>
      </c>
      <c r="B421">
        <f>IFERROR(VLOOKUP(A421,Sheet9!$D:$K,8,FALSE),0)</f>
        <v>1842.31</v>
      </c>
      <c r="C421">
        <f>SUMIF(Sheet11!$C:$C,Sheet14!A421,Sheet11!$E:$E)</f>
        <v>1842.31</v>
      </c>
      <c r="D421" s="28">
        <f t="shared" si="6"/>
        <v>0</v>
      </c>
    </row>
    <row r="422" spans="1:4" hidden="1" x14ac:dyDescent="0.25">
      <c r="A422">
        <v>16027</v>
      </c>
      <c r="B422">
        <f>IFERROR(VLOOKUP(A422,Sheet9!$D:$K,8,FALSE),0)</f>
        <v>628.79999999999995</v>
      </c>
      <c r="C422">
        <f>SUMIF(Sheet11!$C:$C,Sheet14!A422,Sheet11!$E:$E)</f>
        <v>628.79999999999995</v>
      </c>
      <c r="D422" s="28">
        <f t="shared" si="6"/>
        <v>0</v>
      </c>
    </row>
    <row r="423" spans="1:4" hidden="1" x14ac:dyDescent="0.25">
      <c r="A423">
        <v>16029</v>
      </c>
      <c r="B423">
        <f>IFERROR(VLOOKUP(A423,Sheet9!$D:$K,8,FALSE),0)</f>
        <v>16150.51</v>
      </c>
      <c r="C423">
        <f>SUMIF(Sheet11!$C:$C,Sheet14!A423,Sheet11!$E:$E)</f>
        <v>16150.509999999998</v>
      </c>
      <c r="D423" s="28">
        <f t="shared" si="6"/>
        <v>0</v>
      </c>
    </row>
    <row r="424" spans="1:4" hidden="1" x14ac:dyDescent="0.25">
      <c r="A424">
        <v>16030</v>
      </c>
      <c r="B424">
        <f>IFERROR(VLOOKUP(A424,Sheet9!$D:$K,8,FALSE),0)</f>
        <v>52.37</v>
      </c>
      <c r="C424">
        <f>SUMIF(Sheet11!$C:$C,Sheet14!A424,Sheet11!$E:$E)</f>
        <v>52.37</v>
      </c>
      <c r="D424" s="28">
        <f t="shared" si="6"/>
        <v>0</v>
      </c>
    </row>
    <row r="425" spans="1:4" hidden="1" x14ac:dyDescent="0.25">
      <c r="A425">
        <v>16032</v>
      </c>
      <c r="B425">
        <f>IFERROR(VLOOKUP(A425,Sheet9!$D:$K,8,FALSE),0)</f>
        <v>22669.200000000001</v>
      </c>
      <c r="C425">
        <f>SUMIF(Sheet11!$C:$C,Sheet14!A425,Sheet11!$E:$E)</f>
        <v>22669.200000000001</v>
      </c>
      <c r="D425" s="28">
        <f t="shared" si="6"/>
        <v>0</v>
      </c>
    </row>
    <row r="426" spans="1:4" hidden="1" x14ac:dyDescent="0.25">
      <c r="A426">
        <v>16033</v>
      </c>
      <c r="B426">
        <f>IFERROR(VLOOKUP(A426,Sheet9!$D:$K,8,FALSE),0)</f>
        <v>4183.7</v>
      </c>
      <c r="C426">
        <f>SUMIF(Sheet11!$C:$C,Sheet14!A426,Sheet11!$E:$E)</f>
        <v>4183.7</v>
      </c>
      <c r="D426" s="28">
        <f t="shared" si="6"/>
        <v>0</v>
      </c>
    </row>
    <row r="427" spans="1:4" hidden="1" x14ac:dyDescent="0.25">
      <c r="A427">
        <v>16034</v>
      </c>
      <c r="B427">
        <f>IFERROR(VLOOKUP(A427,Sheet9!$D:$K,8,FALSE),0)</f>
        <v>100.45</v>
      </c>
      <c r="C427">
        <f>SUMIF(Sheet11!$C:$C,Sheet14!A427,Sheet11!$E:$E)</f>
        <v>100.45</v>
      </c>
      <c r="D427" s="28">
        <f t="shared" si="6"/>
        <v>0</v>
      </c>
    </row>
    <row r="428" spans="1:4" hidden="1" x14ac:dyDescent="0.25">
      <c r="A428">
        <v>16036</v>
      </c>
      <c r="B428">
        <f>IFERROR(VLOOKUP(A428,Sheet9!$D:$K,8,FALSE),0)</f>
        <v>5667.16</v>
      </c>
      <c r="C428">
        <f>SUMIF(Sheet11!$C:$C,Sheet14!A428,Sheet11!$E:$E)</f>
        <v>5667.16</v>
      </c>
      <c r="D428" s="28">
        <f t="shared" si="6"/>
        <v>0</v>
      </c>
    </row>
    <row r="429" spans="1:4" hidden="1" x14ac:dyDescent="0.25">
      <c r="A429">
        <v>16038</v>
      </c>
      <c r="B429">
        <f>IFERROR(VLOOKUP(A429,Sheet9!$D:$K,8,FALSE),0)</f>
        <v>6945.02</v>
      </c>
      <c r="C429">
        <f>SUMIF(Sheet11!$C:$C,Sheet14!A429,Sheet11!$E:$E)</f>
        <v>6945.0199999999995</v>
      </c>
      <c r="D429" s="28">
        <f t="shared" si="6"/>
        <v>0</v>
      </c>
    </row>
    <row r="430" spans="1:4" hidden="1" x14ac:dyDescent="0.25">
      <c r="A430">
        <v>16039</v>
      </c>
      <c r="B430">
        <f>IFERROR(VLOOKUP(A430,Sheet9!$D:$K,8,FALSE),0)</f>
        <v>192.41</v>
      </c>
      <c r="C430">
        <f>SUMIF(Sheet11!$C:$C,Sheet14!A430,Sheet11!$E:$E)</f>
        <v>192.41</v>
      </c>
      <c r="D430" s="28">
        <f t="shared" si="6"/>
        <v>0</v>
      </c>
    </row>
    <row r="431" spans="1:4" hidden="1" x14ac:dyDescent="0.25">
      <c r="A431">
        <v>16046</v>
      </c>
      <c r="B431">
        <f>IFERROR(VLOOKUP(A431,Sheet9!$D:$K,8,FALSE),0)</f>
        <v>1685.72</v>
      </c>
      <c r="C431">
        <f>SUMIF(Sheet11!$C:$C,Sheet14!A431,Sheet11!$E:$E)</f>
        <v>1685.72</v>
      </c>
      <c r="D431" s="28">
        <f t="shared" si="6"/>
        <v>0</v>
      </c>
    </row>
    <row r="432" spans="1:4" hidden="1" x14ac:dyDescent="0.25">
      <c r="A432">
        <v>16047</v>
      </c>
      <c r="B432">
        <f>IFERROR(VLOOKUP(A432,Sheet9!$D:$K,8,FALSE),0)</f>
        <v>4700.8900000000003</v>
      </c>
      <c r="C432">
        <f>SUMIF(Sheet11!$C:$C,Sheet14!A432,Sheet11!$E:$E)</f>
        <v>4700.8900000000003</v>
      </c>
      <c r="D432" s="28">
        <f t="shared" si="6"/>
        <v>0</v>
      </c>
    </row>
    <row r="433" spans="1:4" hidden="1" x14ac:dyDescent="0.25">
      <c r="A433">
        <v>2230</v>
      </c>
      <c r="B433">
        <f>IFERROR(VLOOKUP(A433,Sheet9!$D:$K,8,FALSE),0)</f>
        <v>3352.04</v>
      </c>
      <c r="C433">
        <f>SUMIF(Sheet11!$C:$C,Sheet14!A433,Sheet11!$E:$E)</f>
        <v>3352.04</v>
      </c>
      <c r="D433" s="28">
        <f t="shared" si="6"/>
        <v>0</v>
      </c>
    </row>
    <row r="434" spans="1:4" hidden="1" x14ac:dyDescent="0.25">
      <c r="A434">
        <v>2231</v>
      </c>
      <c r="B434">
        <f>IFERROR(VLOOKUP(A434,Sheet9!$D:$K,8,FALSE),0)</f>
        <v>15679.93</v>
      </c>
      <c r="C434">
        <f>SUMIF(Sheet11!$C:$C,Sheet14!A434,Sheet11!$E:$E)</f>
        <v>15679.93</v>
      </c>
      <c r="D434" s="28">
        <f t="shared" si="6"/>
        <v>0</v>
      </c>
    </row>
    <row r="435" spans="1:4" hidden="1" x14ac:dyDescent="0.25">
      <c r="A435">
        <v>2232</v>
      </c>
      <c r="B435">
        <f>IFERROR(VLOOKUP(A435,Sheet9!$D:$K,8,FALSE),0)</f>
        <v>641.82000000000005</v>
      </c>
      <c r="C435">
        <f>SUMIF(Sheet11!$C:$C,Sheet14!A435,Sheet11!$E:$E)</f>
        <v>641.82000000000005</v>
      </c>
      <c r="D435" s="28">
        <f t="shared" si="6"/>
        <v>0</v>
      </c>
    </row>
    <row r="436" spans="1:4" hidden="1" x14ac:dyDescent="0.25">
      <c r="A436">
        <v>2233</v>
      </c>
      <c r="B436">
        <f>IFERROR(VLOOKUP(A436,Sheet9!$D:$K,8,FALSE),0)</f>
        <v>4255.63</v>
      </c>
      <c r="C436">
        <f>SUMIF(Sheet11!$C:$C,Sheet14!A436,Sheet11!$E:$E)</f>
        <v>4255.63</v>
      </c>
      <c r="D436" s="28">
        <f t="shared" si="6"/>
        <v>0</v>
      </c>
    </row>
    <row r="437" spans="1:4" hidden="1" x14ac:dyDescent="0.25">
      <c r="A437">
        <v>16168</v>
      </c>
      <c r="B437">
        <f>IFERROR(VLOOKUP(A437,Sheet9!$D:$K,8,FALSE),0)</f>
        <v>1042.8699999999999</v>
      </c>
      <c r="C437">
        <f>SUMIF(Sheet11!$C:$C,Sheet14!A437,Sheet11!$E:$E)</f>
        <v>1042.8699999999999</v>
      </c>
      <c r="D437" s="28">
        <f t="shared" si="6"/>
        <v>0</v>
      </c>
    </row>
    <row r="438" spans="1:4" hidden="1" x14ac:dyDescent="0.25">
      <c r="A438">
        <v>16169</v>
      </c>
      <c r="B438">
        <f>IFERROR(VLOOKUP(A438,Sheet9!$D:$K,8,FALSE),0)</f>
        <v>230.51</v>
      </c>
      <c r="C438">
        <f>SUMIF(Sheet11!$C:$C,Sheet14!A438,Sheet11!$E:$E)</f>
        <v>230.51</v>
      </c>
      <c r="D438" s="28">
        <f t="shared" si="6"/>
        <v>0</v>
      </c>
    </row>
    <row r="439" spans="1:4" hidden="1" x14ac:dyDescent="0.25">
      <c r="A439">
        <v>16173</v>
      </c>
      <c r="B439">
        <f>IFERROR(VLOOKUP(A439,Sheet9!$D:$K,8,FALSE),0)</f>
        <v>695.25</v>
      </c>
      <c r="C439">
        <f>SUMIF(Sheet11!$C:$C,Sheet14!A439,Sheet11!$E:$E)</f>
        <v>695.25</v>
      </c>
      <c r="D439" s="28">
        <f t="shared" si="6"/>
        <v>0</v>
      </c>
    </row>
    <row r="440" spans="1:4" hidden="1" x14ac:dyDescent="0.25">
      <c r="A440">
        <v>16174</v>
      </c>
      <c r="B440">
        <f>IFERROR(VLOOKUP(A440,Sheet9!$D:$K,8,FALSE),0)</f>
        <v>3075.1</v>
      </c>
      <c r="C440">
        <f>SUMIF(Sheet11!$C:$C,Sheet14!A440,Sheet11!$E:$E)</f>
        <v>3075.1000000000004</v>
      </c>
      <c r="D440" s="28">
        <f t="shared" si="6"/>
        <v>0</v>
      </c>
    </row>
    <row r="441" spans="1:4" hidden="1" x14ac:dyDescent="0.25">
      <c r="A441">
        <v>16175</v>
      </c>
      <c r="B441">
        <f>IFERROR(VLOOKUP(A441,Sheet9!$D:$K,8,FALSE),0)</f>
        <v>1087.95</v>
      </c>
      <c r="C441">
        <f>SUMIF(Sheet11!$C:$C,Sheet14!A441,Sheet11!$E:$E)</f>
        <v>1087.95</v>
      </c>
      <c r="D441" s="28">
        <f t="shared" si="6"/>
        <v>0</v>
      </c>
    </row>
    <row r="442" spans="1:4" hidden="1" x14ac:dyDescent="0.25">
      <c r="A442">
        <v>16176</v>
      </c>
      <c r="B442">
        <f>IFERROR(VLOOKUP(A442,Sheet9!$D:$K,8,FALSE),0)</f>
        <v>231.61</v>
      </c>
      <c r="C442">
        <f>SUMIF(Sheet11!$C:$C,Sheet14!A442,Sheet11!$E:$E)</f>
        <v>231.61</v>
      </c>
      <c r="D442" s="28">
        <f t="shared" si="6"/>
        <v>0</v>
      </c>
    </row>
    <row r="443" spans="1:4" hidden="1" x14ac:dyDescent="0.25">
      <c r="A443">
        <v>16178</v>
      </c>
      <c r="B443">
        <f>IFERROR(VLOOKUP(A443,Sheet9!$D:$K,8,FALSE),0)</f>
        <v>3285.04</v>
      </c>
      <c r="C443">
        <f>SUMIF(Sheet11!$C:$C,Sheet14!A443,Sheet11!$E:$E)</f>
        <v>3285.04</v>
      </c>
      <c r="D443" s="28">
        <f t="shared" si="6"/>
        <v>0</v>
      </c>
    </row>
    <row r="444" spans="1:4" hidden="1" x14ac:dyDescent="0.25">
      <c r="A444">
        <v>16180</v>
      </c>
      <c r="B444">
        <f>IFERROR(VLOOKUP(A444,Sheet9!$D:$K,8,FALSE),0)</f>
        <v>1623.52</v>
      </c>
      <c r="C444">
        <f>SUMIF(Sheet11!$C:$C,Sheet14!A444,Sheet11!$E:$E)</f>
        <v>1623.52</v>
      </c>
      <c r="D444" s="28">
        <f t="shared" si="6"/>
        <v>0</v>
      </c>
    </row>
    <row r="445" spans="1:4" hidden="1" x14ac:dyDescent="0.25">
      <c r="A445">
        <v>16189</v>
      </c>
      <c r="B445">
        <f>IFERROR(VLOOKUP(A445,Sheet9!$D:$K,8,FALSE),0)</f>
        <v>712.52</v>
      </c>
      <c r="C445">
        <f>SUMIF(Sheet11!$C:$C,Sheet14!A445,Sheet11!$E:$E)</f>
        <v>712.52</v>
      </c>
      <c r="D445" s="28">
        <f t="shared" si="6"/>
        <v>0</v>
      </c>
    </row>
    <row r="446" spans="1:4" hidden="1" x14ac:dyDescent="0.25">
      <c r="A446">
        <v>16191</v>
      </c>
      <c r="B446">
        <f>IFERROR(VLOOKUP(A446,Sheet9!$D:$K,8,FALSE),0)</f>
        <v>271.43</v>
      </c>
      <c r="C446">
        <f>SUMIF(Sheet11!$C:$C,Sheet14!A446,Sheet11!$E:$E)</f>
        <v>271.43</v>
      </c>
      <c r="D446" s="28">
        <f t="shared" si="6"/>
        <v>0</v>
      </c>
    </row>
    <row r="447" spans="1:4" hidden="1" x14ac:dyDescent="0.25">
      <c r="A447">
        <v>16101</v>
      </c>
      <c r="B447">
        <f>IFERROR(VLOOKUP(A447,Sheet9!$D:$K,8,FALSE),0)</f>
        <v>3408.72</v>
      </c>
      <c r="C447">
        <f>SUMIF(Sheet11!$C:$C,Sheet14!A447,Sheet11!$E:$E)</f>
        <v>3408.72</v>
      </c>
      <c r="D447" s="28">
        <f t="shared" si="6"/>
        <v>0</v>
      </c>
    </row>
    <row r="448" spans="1:4" hidden="1" x14ac:dyDescent="0.25">
      <c r="A448">
        <v>16103</v>
      </c>
      <c r="B448">
        <f>IFERROR(VLOOKUP(A448,Sheet9!$D:$K,8,FALSE),0)</f>
        <v>3726.49</v>
      </c>
      <c r="C448">
        <f>SUMIF(Sheet11!$C:$C,Sheet14!A448,Sheet11!$E:$E)</f>
        <v>3726.4900000000002</v>
      </c>
      <c r="D448" s="28">
        <f t="shared" si="6"/>
        <v>0</v>
      </c>
    </row>
    <row r="449" spans="1:4" hidden="1" x14ac:dyDescent="0.25">
      <c r="A449">
        <v>16105</v>
      </c>
      <c r="B449">
        <f>IFERROR(VLOOKUP(A449,Sheet9!$D:$K,8,FALSE),0)</f>
        <v>70.599999999999994</v>
      </c>
      <c r="C449">
        <f>SUMIF(Sheet11!$C:$C,Sheet14!A449,Sheet11!$E:$E)</f>
        <v>70.599999999999994</v>
      </c>
      <c r="D449" s="28">
        <f t="shared" si="6"/>
        <v>0</v>
      </c>
    </row>
    <row r="450" spans="1:4" hidden="1" x14ac:dyDescent="0.25">
      <c r="A450">
        <v>16106</v>
      </c>
      <c r="B450">
        <f>IFERROR(VLOOKUP(A450,Sheet9!$D:$K,8,FALSE),0)</f>
        <v>5356.96</v>
      </c>
      <c r="C450">
        <f>SUMIF(Sheet11!$C:$C,Sheet14!A450,Sheet11!$E:$E)</f>
        <v>5356.9599999999991</v>
      </c>
      <c r="D450" s="28">
        <f t="shared" si="6"/>
        <v>0</v>
      </c>
    </row>
    <row r="451" spans="1:4" hidden="1" x14ac:dyDescent="0.25">
      <c r="A451">
        <v>16111</v>
      </c>
      <c r="B451">
        <f>IFERROR(VLOOKUP(A451,Sheet9!$D:$K,8,FALSE),0)</f>
        <v>2028.19</v>
      </c>
      <c r="C451">
        <f>SUMIF(Sheet11!$C:$C,Sheet14!A451,Sheet11!$E:$E)</f>
        <v>2028.19</v>
      </c>
      <c r="D451" s="28">
        <f t="shared" si="6"/>
        <v>0</v>
      </c>
    </row>
    <row r="452" spans="1:4" hidden="1" x14ac:dyDescent="0.25">
      <c r="A452">
        <v>16113</v>
      </c>
      <c r="B452">
        <f>IFERROR(VLOOKUP(A452,Sheet9!$D:$K,8,FALSE),0)</f>
        <v>31.25</v>
      </c>
      <c r="C452">
        <f>SUMIF(Sheet11!$C:$C,Sheet14!A452,Sheet11!$E:$E)</f>
        <v>31.25</v>
      </c>
      <c r="D452" s="28">
        <f t="shared" si="6"/>
        <v>0</v>
      </c>
    </row>
    <row r="453" spans="1:4" hidden="1" x14ac:dyDescent="0.25">
      <c r="A453">
        <v>16116</v>
      </c>
      <c r="B453">
        <f>IFERROR(VLOOKUP(A453,Sheet9!$D:$K,8,FALSE),0)</f>
        <v>114.06</v>
      </c>
      <c r="C453">
        <f>SUMIF(Sheet11!$C:$C,Sheet14!A453,Sheet11!$E:$E)</f>
        <v>114.06</v>
      </c>
      <c r="D453" s="28">
        <f t="shared" si="6"/>
        <v>0</v>
      </c>
    </row>
    <row r="454" spans="1:4" hidden="1" x14ac:dyDescent="0.25">
      <c r="A454">
        <v>16117</v>
      </c>
      <c r="B454">
        <f>IFERROR(VLOOKUP(A454,Sheet9!$D:$K,8,FALSE),0)</f>
        <v>334.97</v>
      </c>
      <c r="C454">
        <f>SUMIF(Sheet11!$C:$C,Sheet14!A454,Sheet11!$E:$E)</f>
        <v>334.97</v>
      </c>
      <c r="D454" s="28">
        <f t="shared" si="6"/>
        <v>0</v>
      </c>
    </row>
    <row r="455" spans="1:4" hidden="1" x14ac:dyDescent="0.25">
      <c r="A455">
        <v>16125</v>
      </c>
      <c r="B455">
        <f>IFERROR(VLOOKUP(A455,Sheet9!$D:$K,8,FALSE),0)</f>
        <v>2145.31</v>
      </c>
      <c r="C455">
        <f>SUMIF(Sheet11!$C:$C,Sheet14!A455,Sheet11!$E:$E)</f>
        <v>2145.31</v>
      </c>
      <c r="D455" s="28">
        <f t="shared" ref="D455:D518" si="7">B455-C455</f>
        <v>0</v>
      </c>
    </row>
    <row r="456" spans="1:4" hidden="1" x14ac:dyDescent="0.25">
      <c r="A456">
        <v>16127</v>
      </c>
      <c r="B456">
        <f>IFERROR(VLOOKUP(A456,Sheet9!$D:$K,8,FALSE),0)</f>
        <v>842.86</v>
      </c>
      <c r="C456">
        <f>SUMIF(Sheet11!$C:$C,Sheet14!A456,Sheet11!$E:$E)</f>
        <v>842.86</v>
      </c>
      <c r="D456" s="28">
        <f t="shared" si="7"/>
        <v>0</v>
      </c>
    </row>
    <row r="457" spans="1:4" hidden="1" x14ac:dyDescent="0.25">
      <c r="A457">
        <v>16128</v>
      </c>
      <c r="B457">
        <f>IFERROR(VLOOKUP(A457,Sheet9!$D:$K,8,FALSE),0)</f>
        <v>1100.32</v>
      </c>
      <c r="C457">
        <f>SUMIF(Sheet11!$C:$C,Sheet14!A457,Sheet11!$E:$E)</f>
        <v>1100.32</v>
      </c>
      <c r="D457" s="28">
        <f t="shared" si="7"/>
        <v>0</v>
      </c>
    </row>
    <row r="458" spans="1:4" hidden="1" x14ac:dyDescent="0.25">
      <c r="A458">
        <v>16271</v>
      </c>
      <c r="B458">
        <f>IFERROR(VLOOKUP(A458,Sheet9!$D:$K,8,FALSE),0)</f>
        <v>454.17</v>
      </c>
      <c r="C458">
        <f>SUMIF(Sheet11!$C:$C,Sheet14!A458,Sheet11!$E:$E)</f>
        <v>454.17</v>
      </c>
      <c r="D458" s="28">
        <f t="shared" si="7"/>
        <v>0</v>
      </c>
    </row>
    <row r="459" spans="1:4" hidden="1" x14ac:dyDescent="0.25">
      <c r="A459">
        <v>2282</v>
      </c>
      <c r="B459">
        <f>IFERROR(VLOOKUP(A459,Sheet9!$D:$K,8,FALSE),0)</f>
        <v>2681.63</v>
      </c>
      <c r="C459">
        <f>SUMIF(Sheet11!$C:$C,Sheet14!A459,Sheet11!$E:$E)</f>
        <v>2681.63</v>
      </c>
      <c r="D459" s="28">
        <f t="shared" si="7"/>
        <v>0</v>
      </c>
    </row>
    <row r="460" spans="1:4" hidden="1" x14ac:dyDescent="0.25">
      <c r="A460">
        <v>2283</v>
      </c>
      <c r="B460">
        <f>IFERROR(VLOOKUP(A460,Sheet9!$D:$K,8,FALSE),0)</f>
        <v>91463.57</v>
      </c>
      <c r="C460">
        <f>SUMIF(Sheet11!$C:$C,Sheet14!A460,Sheet11!$E:$E)</f>
        <v>91463.57</v>
      </c>
      <c r="D460" s="28">
        <f t="shared" si="7"/>
        <v>0</v>
      </c>
    </row>
    <row r="461" spans="1:4" hidden="1" x14ac:dyDescent="0.25">
      <c r="A461">
        <v>2284</v>
      </c>
      <c r="B461">
        <f>IFERROR(VLOOKUP(A461,Sheet9!$D:$K,8,FALSE),0)</f>
        <v>3310.52</v>
      </c>
      <c r="C461">
        <f>SUMIF(Sheet11!$C:$C,Sheet14!A461,Sheet11!$E:$E)</f>
        <v>3310.52</v>
      </c>
      <c r="D461" s="28">
        <f t="shared" si="7"/>
        <v>0</v>
      </c>
    </row>
    <row r="462" spans="1:4" hidden="1" x14ac:dyDescent="0.25">
      <c r="A462">
        <v>2285</v>
      </c>
      <c r="B462">
        <f>IFERROR(VLOOKUP(A462,Sheet9!$D:$K,8,FALSE),0)</f>
        <v>8193.9599999999991</v>
      </c>
      <c r="C462">
        <f>SUMIF(Sheet11!$C:$C,Sheet14!A462,Sheet11!$E:$E)</f>
        <v>8193.9599999999991</v>
      </c>
      <c r="D462" s="28">
        <f t="shared" si="7"/>
        <v>0</v>
      </c>
    </row>
    <row r="463" spans="1:4" hidden="1" x14ac:dyDescent="0.25">
      <c r="A463">
        <v>16209</v>
      </c>
      <c r="B463">
        <f>IFERROR(VLOOKUP(A463,Sheet9!$D:$K,8,FALSE),0)</f>
        <v>701.21</v>
      </c>
      <c r="C463">
        <f>SUMIF(Sheet11!$C:$C,Sheet14!A463,Sheet11!$E:$E)</f>
        <v>701.21</v>
      </c>
      <c r="D463" s="28">
        <f t="shared" si="7"/>
        <v>0</v>
      </c>
    </row>
    <row r="464" spans="1:4" hidden="1" x14ac:dyDescent="0.25">
      <c r="A464">
        <v>16211</v>
      </c>
      <c r="B464">
        <f>IFERROR(VLOOKUP(A464,Sheet9!$D:$K,8,FALSE),0)</f>
        <v>515.16</v>
      </c>
      <c r="C464">
        <f>SUMIF(Sheet11!$C:$C,Sheet14!A464,Sheet11!$E:$E)</f>
        <v>515.16</v>
      </c>
      <c r="D464" s="28">
        <f t="shared" si="7"/>
        <v>0</v>
      </c>
    </row>
    <row r="465" spans="1:4" hidden="1" x14ac:dyDescent="0.25">
      <c r="A465">
        <v>16219</v>
      </c>
      <c r="B465">
        <f>IFERROR(VLOOKUP(A465,Sheet9!$D:$K,8,FALSE),0)</f>
        <v>44.06</v>
      </c>
      <c r="C465">
        <f>SUMIF(Sheet11!$C:$C,Sheet14!A465,Sheet11!$E:$E)</f>
        <v>44.06</v>
      </c>
      <c r="D465" s="28">
        <f t="shared" si="7"/>
        <v>0</v>
      </c>
    </row>
    <row r="466" spans="1:4" hidden="1" x14ac:dyDescent="0.25">
      <c r="A466">
        <v>16221</v>
      </c>
      <c r="B466">
        <f>IFERROR(VLOOKUP(A466,Sheet9!$D:$K,8,FALSE),0)</f>
        <v>62.47</v>
      </c>
      <c r="C466">
        <f>SUMIF(Sheet11!$C:$C,Sheet14!A466,Sheet11!$E:$E)</f>
        <v>62.47</v>
      </c>
      <c r="D466" s="28">
        <f t="shared" si="7"/>
        <v>0</v>
      </c>
    </row>
    <row r="467" spans="1:4" hidden="1" x14ac:dyDescent="0.25">
      <c r="A467">
        <v>16222</v>
      </c>
      <c r="B467">
        <f>IFERROR(VLOOKUP(A467,Sheet9!$D:$K,8,FALSE),0)</f>
        <v>1485.57</v>
      </c>
      <c r="C467">
        <f>SUMIF(Sheet11!$C:$C,Sheet14!A467,Sheet11!$E:$E)</f>
        <v>1485.57</v>
      </c>
      <c r="D467" s="28">
        <f t="shared" si="7"/>
        <v>0</v>
      </c>
    </row>
    <row r="468" spans="1:4" hidden="1" x14ac:dyDescent="0.25">
      <c r="A468">
        <v>16223</v>
      </c>
      <c r="B468">
        <f>IFERROR(VLOOKUP(A468,Sheet9!$D:$K,8,FALSE),0)</f>
        <v>1674.82</v>
      </c>
      <c r="C468">
        <f>SUMIF(Sheet11!$C:$C,Sheet14!A468,Sheet11!$E:$E)</f>
        <v>1674.82</v>
      </c>
      <c r="D468" s="28">
        <f t="shared" si="7"/>
        <v>0</v>
      </c>
    </row>
    <row r="469" spans="1:4" hidden="1" x14ac:dyDescent="0.25">
      <c r="A469">
        <v>16224</v>
      </c>
      <c r="B469">
        <f>IFERROR(VLOOKUP(A469,Sheet9!$D:$K,8,FALSE),0)</f>
        <v>1704.1</v>
      </c>
      <c r="C469">
        <f>SUMIF(Sheet11!$C:$C,Sheet14!A469,Sheet11!$E:$E)</f>
        <v>1704.1</v>
      </c>
      <c r="D469" s="28">
        <f t="shared" si="7"/>
        <v>0</v>
      </c>
    </row>
    <row r="470" spans="1:4" hidden="1" x14ac:dyDescent="0.25">
      <c r="A470">
        <v>16225</v>
      </c>
      <c r="B470">
        <f>IFERROR(VLOOKUP(A470,Sheet9!$D:$K,8,FALSE),0)</f>
        <v>92.2</v>
      </c>
      <c r="C470">
        <f>SUMIF(Sheet11!$C:$C,Sheet14!A470,Sheet11!$E:$E)</f>
        <v>92.2</v>
      </c>
      <c r="D470" s="28">
        <f t="shared" si="7"/>
        <v>0</v>
      </c>
    </row>
    <row r="471" spans="1:4" hidden="1" x14ac:dyDescent="0.25">
      <c r="A471">
        <v>16226</v>
      </c>
      <c r="B471">
        <f>IFERROR(VLOOKUP(A471,Sheet9!$D:$K,8,FALSE),0)</f>
        <v>203.49</v>
      </c>
      <c r="C471">
        <f>SUMIF(Sheet11!$C:$C,Sheet14!A471,Sheet11!$E:$E)</f>
        <v>203.49</v>
      </c>
      <c r="D471" s="28">
        <f t="shared" si="7"/>
        <v>0</v>
      </c>
    </row>
    <row r="472" spans="1:4" hidden="1" x14ac:dyDescent="0.25">
      <c r="A472">
        <v>16227</v>
      </c>
      <c r="B472">
        <f>IFERROR(VLOOKUP(A472,Sheet9!$D:$K,8,FALSE),0)</f>
        <v>4750.13</v>
      </c>
      <c r="C472">
        <f>SUMIF(Sheet11!$C:$C,Sheet14!A472,Sheet11!$E:$E)</f>
        <v>4750.13</v>
      </c>
      <c r="D472" s="28">
        <f t="shared" si="7"/>
        <v>0</v>
      </c>
    </row>
    <row r="473" spans="1:4" hidden="1" x14ac:dyDescent="0.25">
      <c r="A473">
        <v>16228</v>
      </c>
      <c r="B473">
        <f>IFERROR(VLOOKUP(A473,Sheet9!$D:$K,8,FALSE),0)</f>
        <v>3154.38</v>
      </c>
      <c r="C473">
        <f>SUMIF(Sheet11!$C:$C,Sheet14!A473,Sheet11!$E:$E)</f>
        <v>3154.38</v>
      </c>
      <c r="D473" s="28">
        <f t="shared" si="7"/>
        <v>0</v>
      </c>
    </row>
    <row r="474" spans="1:4" hidden="1" x14ac:dyDescent="0.25">
      <c r="A474">
        <v>16229</v>
      </c>
      <c r="B474">
        <f>IFERROR(VLOOKUP(A474,Sheet9!$D:$K,8,FALSE),0)</f>
        <v>199.75</v>
      </c>
      <c r="C474">
        <f>SUMIF(Sheet11!$C:$C,Sheet14!A474,Sheet11!$E:$E)</f>
        <v>199.75</v>
      </c>
      <c r="D474" s="28">
        <f t="shared" si="7"/>
        <v>0</v>
      </c>
    </row>
    <row r="475" spans="1:4" hidden="1" x14ac:dyDescent="0.25">
      <c r="A475">
        <v>16231</v>
      </c>
      <c r="B475">
        <f>IFERROR(VLOOKUP(A475,Sheet9!$D:$K,8,FALSE),0)</f>
        <v>837.41</v>
      </c>
      <c r="C475">
        <f>SUMIF(Sheet11!$C:$C,Sheet14!A475,Sheet11!$E:$E)</f>
        <v>837.41</v>
      </c>
      <c r="D475" s="28">
        <f t="shared" si="7"/>
        <v>0</v>
      </c>
    </row>
    <row r="476" spans="1:4" hidden="1" x14ac:dyDescent="0.25">
      <c r="A476">
        <v>16232</v>
      </c>
      <c r="B476">
        <f>IFERROR(VLOOKUP(A476,Sheet9!$D:$K,8,FALSE),0)</f>
        <v>1603.48</v>
      </c>
      <c r="C476">
        <f>SUMIF(Sheet11!$C:$C,Sheet14!A476,Sheet11!$E:$E)</f>
        <v>1603.48</v>
      </c>
      <c r="D476" s="28">
        <f t="shared" si="7"/>
        <v>0</v>
      </c>
    </row>
    <row r="477" spans="1:4" hidden="1" x14ac:dyDescent="0.25">
      <c r="A477">
        <v>16233</v>
      </c>
      <c r="B477">
        <f>IFERROR(VLOOKUP(A477,Sheet9!$D:$K,8,FALSE),0)</f>
        <v>742.81</v>
      </c>
      <c r="C477">
        <f>SUMIF(Sheet11!$C:$C,Sheet14!A477,Sheet11!$E:$E)</f>
        <v>742.81</v>
      </c>
      <c r="D477" s="28">
        <f t="shared" si="7"/>
        <v>0</v>
      </c>
    </row>
    <row r="478" spans="1:4" hidden="1" x14ac:dyDescent="0.25">
      <c r="A478">
        <v>16140</v>
      </c>
      <c r="B478">
        <f>IFERROR(VLOOKUP(A478,Sheet9!$D:$K,8,FALSE),0)</f>
        <v>3000.8</v>
      </c>
      <c r="C478">
        <f>SUMIF(Sheet11!$C:$C,Sheet14!A478,Sheet11!$E:$E)</f>
        <v>3000.7999999999997</v>
      </c>
      <c r="D478" s="28">
        <f t="shared" si="7"/>
        <v>0</v>
      </c>
    </row>
    <row r="479" spans="1:4" hidden="1" x14ac:dyDescent="0.25">
      <c r="A479">
        <v>16141</v>
      </c>
      <c r="B479">
        <f>IFERROR(VLOOKUP(A479,Sheet9!$D:$K,8,FALSE),0)</f>
        <v>837.41</v>
      </c>
      <c r="C479">
        <f>SUMIF(Sheet11!$C:$C,Sheet14!A479,Sheet11!$E:$E)</f>
        <v>837.41</v>
      </c>
      <c r="D479" s="28">
        <f t="shared" si="7"/>
        <v>0</v>
      </c>
    </row>
    <row r="480" spans="1:4" hidden="1" x14ac:dyDescent="0.25">
      <c r="A480">
        <v>16144</v>
      </c>
      <c r="B480">
        <f>IFERROR(VLOOKUP(A480,Sheet9!$D:$K,8,FALSE),0)</f>
        <v>1542.63</v>
      </c>
      <c r="C480">
        <f>SUMIF(Sheet11!$C:$C,Sheet14!A480,Sheet11!$E:$E)</f>
        <v>1542.63</v>
      </c>
      <c r="D480" s="28">
        <f t="shared" si="7"/>
        <v>0</v>
      </c>
    </row>
    <row r="481" spans="1:4" hidden="1" x14ac:dyDescent="0.25">
      <c r="A481">
        <v>16145</v>
      </c>
      <c r="B481">
        <f>IFERROR(VLOOKUP(A481,Sheet9!$D:$K,8,FALSE),0)</f>
        <v>27958.25</v>
      </c>
      <c r="C481">
        <f>SUMIF(Sheet11!$C:$C,Sheet14!A481,Sheet11!$E:$E)</f>
        <v>27958.25</v>
      </c>
      <c r="D481" s="28">
        <f t="shared" si="7"/>
        <v>0</v>
      </c>
    </row>
    <row r="482" spans="1:4" hidden="1" x14ac:dyDescent="0.25">
      <c r="A482">
        <v>16151</v>
      </c>
      <c r="B482">
        <f>IFERROR(VLOOKUP(A482,Sheet9!$D:$K,8,FALSE),0)</f>
        <v>1008.16</v>
      </c>
      <c r="C482">
        <f>SUMIF(Sheet11!$C:$C,Sheet14!A482,Sheet11!$E:$E)</f>
        <v>1008.16</v>
      </c>
      <c r="D482" s="28">
        <f t="shared" si="7"/>
        <v>0</v>
      </c>
    </row>
    <row r="483" spans="1:4" hidden="1" x14ac:dyDescent="0.25">
      <c r="A483">
        <v>16153</v>
      </c>
      <c r="B483">
        <f>IFERROR(VLOOKUP(A483,Sheet9!$D:$K,8,FALSE),0)</f>
        <v>1980.36</v>
      </c>
      <c r="C483">
        <f>SUMIF(Sheet11!$C:$C,Sheet14!A483,Sheet11!$E:$E)</f>
        <v>1980.3600000000001</v>
      </c>
      <c r="D483" s="28">
        <f t="shared" si="7"/>
        <v>0</v>
      </c>
    </row>
    <row r="484" spans="1:4" hidden="1" x14ac:dyDescent="0.25">
      <c r="A484">
        <v>16154</v>
      </c>
      <c r="B484">
        <f>IFERROR(VLOOKUP(A484,Sheet9!$D:$K,8,FALSE),0)</f>
        <v>522.14</v>
      </c>
      <c r="C484">
        <f>SUMIF(Sheet11!$C:$C,Sheet14!A484,Sheet11!$E:$E)</f>
        <v>522.14</v>
      </c>
      <c r="D484" s="28">
        <f t="shared" si="7"/>
        <v>0</v>
      </c>
    </row>
    <row r="485" spans="1:4" hidden="1" x14ac:dyDescent="0.25">
      <c r="A485">
        <v>16157</v>
      </c>
      <c r="B485">
        <f>IFERROR(VLOOKUP(A485,Sheet9!$D:$K,8,FALSE),0)</f>
        <v>831.59</v>
      </c>
      <c r="C485">
        <f>SUMIF(Sheet11!$C:$C,Sheet14!A485,Sheet11!$E:$E)</f>
        <v>831.58999999999992</v>
      </c>
      <c r="D485" s="28">
        <f t="shared" si="7"/>
        <v>0</v>
      </c>
    </row>
    <row r="486" spans="1:4" hidden="1" x14ac:dyDescent="0.25">
      <c r="A486">
        <v>16159</v>
      </c>
      <c r="B486">
        <f>IFERROR(VLOOKUP(A486,Sheet9!$D:$K,8,FALSE),0)</f>
        <v>223.22</v>
      </c>
      <c r="C486">
        <f>SUMIF(Sheet11!$C:$C,Sheet14!A486,Sheet11!$E:$E)</f>
        <v>223.22</v>
      </c>
      <c r="D486" s="28">
        <f t="shared" si="7"/>
        <v>0</v>
      </c>
    </row>
    <row r="487" spans="1:4" hidden="1" x14ac:dyDescent="0.25">
      <c r="A487">
        <v>16161</v>
      </c>
      <c r="B487">
        <f>IFERROR(VLOOKUP(A487,Sheet9!$D:$K,8,FALSE),0)</f>
        <v>134.15</v>
      </c>
      <c r="C487">
        <f>SUMIF(Sheet11!$C:$C,Sheet14!A487,Sheet11!$E:$E)</f>
        <v>134.15</v>
      </c>
      <c r="D487" s="28">
        <f t="shared" si="7"/>
        <v>0</v>
      </c>
    </row>
    <row r="488" spans="1:4" hidden="1" x14ac:dyDescent="0.25">
      <c r="A488">
        <v>16162</v>
      </c>
      <c r="B488">
        <f>IFERROR(VLOOKUP(A488,Sheet9!$D:$K,8,FALSE),0)</f>
        <v>1862.02</v>
      </c>
      <c r="C488">
        <f>SUMIF(Sheet11!$C:$C,Sheet14!A488,Sheet11!$E:$E)</f>
        <v>1862.0200000000002</v>
      </c>
      <c r="D488" s="28">
        <f t="shared" si="7"/>
        <v>0</v>
      </c>
    </row>
    <row r="489" spans="1:4" hidden="1" x14ac:dyDescent="0.25">
      <c r="A489">
        <v>16163</v>
      </c>
      <c r="B489">
        <f>IFERROR(VLOOKUP(A489,Sheet9!$D:$K,8,FALSE),0)</f>
        <v>1178.07</v>
      </c>
      <c r="C489">
        <f>SUMIF(Sheet11!$C:$C,Sheet14!A489,Sheet11!$E:$E)</f>
        <v>1178.07</v>
      </c>
      <c r="D489" s="28">
        <f t="shared" si="7"/>
        <v>0</v>
      </c>
    </row>
    <row r="490" spans="1:4" hidden="1" x14ac:dyDescent="0.25">
      <c r="A490">
        <v>16164</v>
      </c>
      <c r="B490">
        <f>IFERROR(VLOOKUP(A490,Sheet9!$D:$K,8,FALSE),0)</f>
        <v>3802.86</v>
      </c>
      <c r="C490">
        <f>SUMIF(Sheet11!$C:$C,Sheet14!A490,Sheet11!$E:$E)</f>
        <v>3802.8599999999997</v>
      </c>
      <c r="D490" s="28">
        <f t="shared" si="7"/>
        <v>0</v>
      </c>
    </row>
    <row r="491" spans="1:4" hidden="1" x14ac:dyDescent="0.25">
      <c r="A491">
        <v>16165</v>
      </c>
      <c r="B491">
        <f>IFERROR(VLOOKUP(A491,Sheet9!$D:$K,8,FALSE),0)</f>
        <v>1899.76</v>
      </c>
      <c r="C491">
        <f>SUMIF(Sheet11!$C:$C,Sheet14!A491,Sheet11!$E:$E)</f>
        <v>1899.76</v>
      </c>
      <c r="D491" s="28">
        <f t="shared" si="7"/>
        <v>0</v>
      </c>
    </row>
    <row r="492" spans="1:4" hidden="1" x14ac:dyDescent="0.25">
      <c r="A492">
        <v>16166</v>
      </c>
      <c r="B492">
        <f>IFERROR(VLOOKUP(A492,Sheet9!$D:$K,8,FALSE),0)</f>
        <v>5659.15</v>
      </c>
      <c r="C492">
        <f>SUMIF(Sheet11!$C:$C,Sheet14!A492,Sheet11!$E:$E)</f>
        <v>5659.15</v>
      </c>
      <c r="D492" s="28">
        <f t="shared" si="7"/>
        <v>0</v>
      </c>
    </row>
    <row r="493" spans="1:4" hidden="1" x14ac:dyDescent="0.25">
      <c r="A493">
        <v>16349</v>
      </c>
      <c r="B493">
        <f>IFERROR(VLOOKUP(A493,Sheet9!$D:$K,8,FALSE),0)</f>
        <v>544.86</v>
      </c>
      <c r="C493">
        <f>SUMIF(Sheet11!$C:$C,Sheet14!A493,Sheet11!$E:$E)</f>
        <v>544.86</v>
      </c>
      <c r="D493" s="28">
        <f t="shared" si="7"/>
        <v>0</v>
      </c>
    </row>
    <row r="494" spans="1:4" hidden="1" x14ac:dyDescent="0.25">
      <c r="A494">
        <v>16064</v>
      </c>
      <c r="B494">
        <f>IFERROR(VLOOKUP(A494,Sheet9!$D:$K,8,FALSE),0)</f>
        <v>1992.21</v>
      </c>
      <c r="C494">
        <f>SUMIF(Sheet11!$C:$C,Sheet14!A494,Sheet11!$E:$E)</f>
        <v>1992.21</v>
      </c>
      <c r="D494" s="28">
        <f t="shared" si="7"/>
        <v>0</v>
      </c>
    </row>
    <row r="495" spans="1:4" hidden="1" x14ac:dyDescent="0.25">
      <c r="A495">
        <v>16065</v>
      </c>
      <c r="B495">
        <f>IFERROR(VLOOKUP(A495,Sheet9!$D:$K,8,FALSE),0)</f>
        <v>5405.32</v>
      </c>
      <c r="C495">
        <f>SUMIF(Sheet11!$C:$C,Sheet14!A495,Sheet11!$E:$E)</f>
        <v>5405.32</v>
      </c>
      <c r="D495" s="28">
        <f t="shared" si="7"/>
        <v>0</v>
      </c>
    </row>
    <row r="496" spans="1:4" hidden="1" x14ac:dyDescent="0.25">
      <c r="A496">
        <v>16067</v>
      </c>
      <c r="B496">
        <f>IFERROR(VLOOKUP(A496,Sheet9!$D:$K,8,FALSE),0)</f>
        <v>120.49</v>
      </c>
      <c r="C496">
        <f>SUMIF(Sheet11!$C:$C,Sheet14!A496,Sheet11!$E:$E)</f>
        <v>120.49</v>
      </c>
      <c r="D496" s="28">
        <f t="shared" si="7"/>
        <v>0</v>
      </c>
    </row>
    <row r="497" spans="1:4" hidden="1" x14ac:dyDescent="0.25">
      <c r="A497">
        <v>16070</v>
      </c>
      <c r="B497">
        <f>IFERROR(VLOOKUP(A497,Sheet9!$D:$K,8,FALSE),0)</f>
        <v>1775.3</v>
      </c>
      <c r="C497">
        <f>SUMIF(Sheet11!$C:$C,Sheet14!A497,Sheet11!$E:$E)</f>
        <v>1775.3000000000002</v>
      </c>
      <c r="D497" s="28">
        <f t="shared" si="7"/>
        <v>0</v>
      </c>
    </row>
    <row r="498" spans="1:4" hidden="1" x14ac:dyDescent="0.25">
      <c r="A498">
        <v>16071</v>
      </c>
      <c r="B498">
        <f>IFERROR(VLOOKUP(A498,Sheet9!$D:$K,8,FALSE),0)</f>
        <v>641.75</v>
      </c>
      <c r="C498">
        <f>SUMIF(Sheet11!$C:$C,Sheet14!A498,Sheet11!$E:$E)</f>
        <v>641.75</v>
      </c>
      <c r="D498" s="28">
        <f t="shared" si="7"/>
        <v>0</v>
      </c>
    </row>
    <row r="499" spans="1:4" hidden="1" x14ac:dyDescent="0.25">
      <c r="A499">
        <v>16074</v>
      </c>
      <c r="B499">
        <f>IFERROR(VLOOKUP(A499,Sheet9!$D:$K,8,FALSE),0)</f>
        <v>58.04</v>
      </c>
      <c r="C499">
        <f>SUMIF(Sheet11!$C:$C,Sheet14!A499,Sheet11!$E:$E)</f>
        <v>58.04</v>
      </c>
      <c r="D499" s="28">
        <f t="shared" si="7"/>
        <v>0</v>
      </c>
    </row>
    <row r="500" spans="1:4" hidden="1" x14ac:dyDescent="0.25">
      <c r="A500">
        <v>2293</v>
      </c>
      <c r="B500">
        <f>IFERROR(VLOOKUP(A500,Sheet9!$D:$K,8,FALSE),0)</f>
        <v>33520.410000000003</v>
      </c>
      <c r="C500">
        <f>SUMIF(Sheet11!$C:$C,Sheet14!A500,Sheet11!$E:$E)</f>
        <v>33520.410000000003</v>
      </c>
      <c r="D500" s="28">
        <f t="shared" si="7"/>
        <v>0</v>
      </c>
    </row>
    <row r="501" spans="1:4" hidden="1" x14ac:dyDescent="0.25">
      <c r="A501">
        <v>2294</v>
      </c>
      <c r="B501">
        <f>IFERROR(VLOOKUP(A501,Sheet9!$D:$K,8,FALSE),0)</f>
        <v>1421.88</v>
      </c>
      <c r="C501">
        <f>SUMIF(Sheet11!$C:$C,Sheet14!A501,Sheet11!$E:$E)</f>
        <v>1421.88</v>
      </c>
      <c r="D501" s="28">
        <f t="shared" si="7"/>
        <v>0</v>
      </c>
    </row>
    <row r="502" spans="1:4" hidden="1" x14ac:dyDescent="0.25">
      <c r="A502">
        <v>2295</v>
      </c>
      <c r="B502">
        <f>IFERROR(VLOOKUP(A502,Sheet9!$D:$K,8,FALSE),0)</f>
        <v>9765.14</v>
      </c>
      <c r="C502">
        <f>SUMIF(Sheet11!$C:$C,Sheet14!A502,Sheet11!$E:$E)</f>
        <v>9765.14</v>
      </c>
      <c r="D502" s="28">
        <f t="shared" si="7"/>
        <v>0</v>
      </c>
    </row>
    <row r="503" spans="1:4" hidden="1" x14ac:dyDescent="0.25">
      <c r="A503">
        <v>2296</v>
      </c>
      <c r="B503">
        <f>IFERROR(VLOOKUP(A503,Sheet9!$D:$K,8,FALSE),0)</f>
        <v>1643.38</v>
      </c>
      <c r="C503">
        <f>SUMIF(Sheet11!$C:$C,Sheet14!A503,Sheet11!$E:$E)</f>
        <v>1643.38</v>
      </c>
      <c r="D503" s="28">
        <f t="shared" si="7"/>
        <v>0</v>
      </c>
    </row>
    <row r="504" spans="1:4" hidden="1" x14ac:dyDescent="0.25">
      <c r="A504">
        <v>16076</v>
      </c>
      <c r="B504">
        <f>IFERROR(VLOOKUP(A504,Sheet9!$D:$K,8,FALSE),0)</f>
        <v>3371.43</v>
      </c>
      <c r="C504">
        <f>SUMIF(Sheet11!$C:$C,Sheet14!A504,Sheet11!$E:$E)</f>
        <v>3371.43</v>
      </c>
      <c r="D504" s="28">
        <f t="shared" si="7"/>
        <v>0</v>
      </c>
    </row>
    <row r="505" spans="1:4" hidden="1" x14ac:dyDescent="0.25">
      <c r="A505">
        <v>2297</v>
      </c>
      <c r="B505">
        <f>IFERROR(VLOOKUP(A505,Sheet9!$D:$K,8,FALSE),0)</f>
        <v>9256.11</v>
      </c>
      <c r="C505">
        <f>SUMIF(Sheet11!$C:$C,Sheet14!A505,Sheet11!$E:$E)</f>
        <v>9256.11</v>
      </c>
      <c r="D505" s="28">
        <f t="shared" si="7"/>
        <v>0</v>
      </c>
    </row>
    <row r="506" spans="1:4" hidden="1" x14ac:dyDescent="0.25">
      <c r="A506">
        <v>2298</v>
      </c>
      <c r="B506">
        <f>IFERROR(VLOOKUP(A506,Sheet9!$D:$K,8,FALSE),0)</f>
        <v>18292.71</v>
      </c>
      <c r="C506">
        <f>SUMIF(Sheet11!$C:$C,Sheet14!A506,Sheet11!$E:$E)</f>
        <v>18292.71</v>
      </c>
      <c r="D506" s="28">
        <f t="shared" si="7"/>
        <v>0</v>
      </c>
    </row>
    <row r="507" spans="1:4" hidden="1" x14ac:dyDescent="0.25">
      <c r="A507">
        <v>16080</v>
      </c>
      <c r="B507">
        <f>IFERROR(VLOOKUP(A507,Sheet9!$D:$K,8,FALSE),0)</f>
        <v>641.75</v>
      </c>
      <c r="C507">
        <f>SUMIF(Sheet11!$C:$C,Sheet14!A507,Sheet11!$E:$E)</f>
        <v>641.75</v>
      </c>
      <c r="D507" s="28">
        <f t="shared" si="7"/>
        <v>0</v>
      </c>
    </row>
    <row r="508" spans="1:4" hidden="1" x14ac:dyDescent="0.25">
      <c r="A508">
        <v>16083</v>
      </c>
      <c r="B508">
        <f>IFERROR(VLOOKUP(A508,Sheet9!$D:$K,8,FALSE),0)</f>
        <v>666.71</v>
      </c>
      <c r="C508">
        <f>SUMIF(Sheet11!$C:$C,Sheet14!A508,Sheet11!$E:$E)</f>
        <v>666.71</v>
      </c>
      <c r="D508" s="28">
        <f t="shared" si="7"/>
        <v>0</v>
      </c>
    </row>
    <row r="509" spans="1:4" hidden="1" x14ac:dyDescent="0.25">
      <c r="A509">
        <v>16085</v>
      </c>
      <c r="B509">
        <f>IFERROR(VLOOKUP(A509,Sheet9!$D:$K,8,FALSE),0)</f>
        <v>546.42999999999995</v>
      </c>
      <c r="C509">
        <f>SUMIF(Sheet11!$C:$C,Sheet14!A509,Sheet11!$E:$E)</f>
        <v>546.43000000000006</v>
      </c>
      <c r="D509" s="28">
        <f t="shared" si="7"/>
        <v>0</v>
      </c>
    </row>
    <row r="510" spans="1:4" hidden="1" x14ac:dyDescent="0.25">
      <c r="A510">
        <v>16049</v>
      </c>
      <c r="B510">
        <f>IFERROR(VLOOKUP(A510,Sheet9!$D:$K,8,FALSE),0)</f>
        <v>4391.16</v>
      </c>
      <c r="C510">
        <f>SUMIF(Sheet11!$C:$C,Sheet14!A510,Sheet11!$E:$E)</f>
        <v>4391.16</v>
      </c>
      <c r="D510" s="28">
        <f t="shared" si="7"/>
        <v>0</v>
      </c>
    </row>
    <row r="511" spans="1:4" hidden="1" x14ac:dyDescent="0.25">
      <c r="A511">
        <v>16050</v>
      </c>
      <c r="B511">
        <f>IFERROR(VLOOKUP(A511,Sheet9!$D:$K,8,FALSE),0)</f>
        <v>641.75</v>
      </c>
      <c r="C511">
        <f>SUMIF(Sheet11!$C:$C,Sheet14!A511,Sheet11!$E:$E)</f>
        <v>641.75</v>
      </c>
      <c r="D511" s="28">
        <f t="shared" si="7"/>
        <v>0</v>
      </c>
    </row>
    <row r="512" spans="1:4" hidden="1" x14ac:dyDescent="0.25">
      <c r="A512">
        <v>16051</v>
      </c>
      <c r="B512">
        <f>IFERROR(VLOOKUP(A512,Sheet9!$D:$K,8,FALSE),0)</f>
        <v>46901.79</v>
      </c>
      <c r="C512">
        <f>SUMIF(Sheet11!$C:$C,Sheet14!A512,Sheet11!$E:$E)</f>
        <v>46901.79</v>
      </c>
      <c r="D512" s="28">
        <f t="shared" si="7"/>
        <v>0</v>
      </c>
    </row>
    <row r="513" spans="1:4" hidden="1" x14ac:dyDescent="0.25">
      <c r="A513">
        <v>16242</v>
      </c>
      <c r="B513">
        <f>IFERROR(VLOOKUP(A513,Sheet9!$D:$K,8,FALSE),0)</f>
        <v>340.82</v>
      </c>
      <c r="C513">
        <f>SUMIF(Sheet11!$C:$C,Sheet14!A513,Sheet11!$E:$E)</f>
        <v>340.82</v>
      </c>
      <c r="D513" s="28">
        <f t="shared" si="7"/>
        <v>0</v>
      </c>
    </row>
    <row r="514" spans="1:4" hidden="1" x14ac:dyDescent="0.25">
      <c r="A514">
        <v>16243</v>
      </c>
      <c r="B514">
        <f>IFERROR(VLOOKUP(A514,Sheet9!$D:$K,8,FALSE),0)</f>
        <v>2981.68</v>
      </c>
      <c r="C514">
        <f>SUMIF(Sheet11!$C:$C,Sheet14!A514,Sheet11!$E:$E)</f>
        <v>2981.6800000000003</v>
      </c>
      <c r="D514" s="28">
        <f t="shared" si="7"/>
        <v>0</v>
      </c>
    </row>
    <row r="515" spans="1:4" hidden="1" x14ac:dyDescent="0.25">
      <c r="A515">
        <v>16245</v>
      </c>
      <c r="B515">
        <f>IFERROR(VLOOKUP(A515,Sheet9!$D:$K,8,FALSE),0)</f>
        <v>9496.65</v>
      </c>
      <c r="C515">
        <f>SUMIF(Sheet11!$C:$C,Sheet14!A515,Sheet11!$E:$E)</f>
        <v>9496.65</v>
      </c>
      <c r="D515" s="28">
        <f t="shared" si="7"/>
        <v>0</v>
      </c>
    </row>
    <row r="516" spans="1:4" hidden="1" x14ac:dyDescent="0.25">
      <c r="A516">
        <v>16247</v>
      </c>
      <c r="B516">
        <f>IFERROR(VLOOKUP(A516,Sheet9!$D:$K,8,FALSE),0)</f>
        <v>1227.6099999999999</v>
      </c>
      <c r="C516">
        <f>SUMIF(Sheet11!$C:$C,Sheet14!A516,Sheet11!$E:$E)</f>
        <v>1227.6099999999999</v>
      </c>
      <c r="D516" s="28">
        <f t="shared" si="7"/>
        <v>0</v>
      </c>
    </row>
    <row r="517" spans="1:4" hidden="1" x14ac:dyDescent="0.25">
      <c r="A517">
        <v>16248</v>
      </c>
      <c r="B517">
        <f>IFERROR(VLOOKUP(A517,Sheet9!$D:$K,8,FALSE),0)</f>
        <v>61777.84</v>
      </c>
      <c r="C517">
        <f>SUMIF(Sheet11!$C:$C,Sheet14!A517,Sheet11!$E:$E)</f>
        <v>61777.840000000004</v>
      </c>
      <c r="D517" s="28">
        <f t="shared" si="7"/>
        <v>0</v>
      </c>
    </row>
    <row r="518" spans="1:4" hidden="1" x14ac:dyDescent="0.25">
      <c r="A518">
        <v>16251</v>
      </c>
      <c r="B518">
        <f>IFERROR(VLOOKUP(A518,Sheet9!$D:$K,8,FALSE),0)</f>
        <v>77.45</v>
      </c>
      <c r="C518">
        <f>SUMIF(Sheet11!$C:$C,Sheet14!A518,Sheet11!$E:$E)</f>
        <v>77.45</v>
      </c>
      <c r="D518" s="28">
        <f t="shared" si="7"/>
        <v>0</v>
      </c>
    </row>
    <row r="519" spans="1:4" hidden="1" x14ac:dyDescent="0.25">
      <c r="A519">
        <v>16252</v>
      </c>
      <c r="B519">
        <f>IFERROR(VLOOKUP(A519,Sheet9!$D:$K,8,FALSE),0)</f>
        <v>825.22</v>
      </c>
      <c r="C519">
        <f>SUMIF(Sheet11!$C:$C,Sheet14!A519,Sheet11!$E:$E)</f>
        <v>825.22</v>
      </c>
      <c r="D519" s="28">
        <f t="shared" ref="D519:D582" si="8">B519-C519</f>
        <v>0</v>
      </c>
    </row>
    <row r="520" spans="1:4" hidden="1" x14ac:dyDescent="0.25">
      <c r="A520">
        <v>16259</v>
      </c>
      <c r="B520">
        <f>IFERROR(VLOOKUP(A520,Sheet9!$D:$K,8,FALSE),0)</f>
        <v>124.94</v>
      </c>
      <c r="C520">
        <f>SUMIF(Sheet11!$C:$C,Sheet14!A520,Sheet11!$E:$E)</f>
        <v>124.94</v>
      </c>
      <c r="D520" s="28">
        <f t="shared" si="8"/>
        <v>0</v>
      </c>
    </row>
    <row r="521" spans="1:4" x14ac:dyDescent="0.25">
      <c r="A521">
        <v>4540</v>
      </c>
      <c r="B521">
        <f>IFERROR(VLOOKUP(A521,Sheet9!$D:$K,8,FALSE),0)</f>
        <v>157142.85999999999</v>
      </c>
      <c r="C521">
        <f>SUMIF(Sheet11!$C:$C,Sheet14!A521,Sheet11!$E:$E)</f>
        <v>0</v>
      </c>
      <c r="D521" s="28">
        <f>B521-C521</f>
        <v>157142.85999999999</v>
      </c>
    </row>
    <row r="522" spans="1:4" hidden="1" x14ac:dyDescent="0.25">
      <c r="A522">
        <v>16263</v>
      </c>
      <c r="B522">
        <f>IFERROR(VLOOKUP(A522,Sheet9!$D:$K,8,FALSE),0)</f>
        <v>26.54</v>
      </c>
      <c r="C522">
        <f>SUMIF(Sheet11!$C:$C,Sheet14!A522,Sheet11!$E:$E)</f>
        <v>26.54</v>
      </c>
      <c r="D522" s="28">
        <f t="shared" si="8"/>
        <v>0</v>
      </c>
    </row>
    <row r="523" spans="1:4" hidden="1" x14ac:dyDescent="0.25">
      <c r="A523">
        <v>16264</v>
      </c>
      <c r="B523">
        <f>IFERROR(VLOOKUP(A523,Sheet9!$D:$K,8,FALSE),0)</f>
        <v>22721.3</v>
      </c>
      <c r="C523">
        <f>SUMIF(Sheet11!$C:$C,Sheet14!A523,Sheet11!$E:$E)</f>
        <v>22721.3</v>
      </c>
      <c r="D523" s="28">
        <f t="shared" si="8"/>
        <v>0</v>
      </c>
    </row>
    <row r="524" spans="1:4" hidden="1" x14ac:dyDescent="0.25">
      <c r="A524">
        <v>16201</v>
      </c>
      <c r="B524">
        <f>IFERROR(VLOOKUP(A524,Sheet9!$D:$K,8,FALSE),0)</f>
        <v>469.71</v>
      </c>
      <c r="C524">
        <f>SUMIF(Sheet11!$C:$C,Sheet14!A524,Sheet11!$E:$E)</f>
        <v>469.71</v>
      </c>
      <c r="D524" s="28">
        <f t="shared" si="8"/>
        <v>0</v>
      </c>
    </row>
    <row r="525" spans="1:4" x14ac:dyDescent="0.25">
      <c r="A525">
        <v>342</v>
      </c>
      <c r="B525">
        <f>IFERROR(VLOOKUP(A525,Sheet9!$D:$K,8,FALSE),0)</f>
        <v>-2048.63</v>
      </c>
      <c r="C525">
        <f>SUMIF(Sheet11!$C:$C,Sheet14!A525,Sheet11!$E:$E)</f>
        <v>-2048.63</v>
      </c>
      <c r="D525" s="28">
        <f>B525-C525</f>
        <v>0</v>
      </c>
    </row>
    <row r="526" spans="1:4" hidden="1" x14ac:dyDescent="0.25">
      <c r="A526">
        <v>16202</v>
      </c>
      <c r="B526">
        <f>IFERROR(VLOOKUP(A526,Sheet9!$D:$K,8,FALSE),0)</f>
        <v>2561.4699999999998</v>
      </c>
      <c r="C526">
        <f>SUMIF(Sheet11!$C:$C,Sheet14!A526,Sheet11!$E:$E)</f>
        <v>2561.4699999999998</v>
      </c>
      <c r="D526" s="28">
        <f t="shared" si="8"/>
        <v>0</v>
      </c>
    </row>
    <row r="527" spans="1:4" hidden="1" x14ac:dyDescent="0.25">
      <c r="A527">
        <v>16204</v>
      </c>
      <c r="B527">
        <f>IFERROR(VLOOKUP(A527,Sheet9!$D:$K,8,FALSE),0)</f>
        <v>11742.68</v>
      </c>
      <c r="C527">
        <f>SUMIF(Sheet11!$C:$C,Sheet14!A527,Sheet11!$E:$E)</f>
        <v>11742.68</v>
      </c>
      <c r="D527" s="28">
        <f t="shared" si="8"/>
        <v>0</v>
      </c>
    </row>
    <row r="528" spans="1:4" hidden="1" x14ac:dyDescent="0.25">
      <c r="A528">
        <v>16205</v>
      </c>
      <c r="B528">
        <f>IFERROR(VLOOKUP(A528,Sheet9!$D:$K,8,FALSE),0)</f>
        <v>6699.3</v>
      </c>
      <c r="C528">
        <f>SUMIF(Sheet11!$C:$C,Sheet14!A528,Sheet11!$E:$E)</f>
        <v>6699.3</v>
      </c>
      <c r="D528" s="28">
        <f t="shared" si="8"/>
        <v>0</v>
      </c>
    </row>
    <row r="529" spans="1:4" hidden="1" x14ac:dyDescent="0.25">
      <c r="A529">
        <v>16207</v>
      </c>
      <c r="B529">
        <f>IFERROR(VLOOKUP(A529,Sheet9!$D:$K,8,FALSE),0)</f>
        <v>742.86</v>
      </c>
      <c r="C529">
        <f>SUMIF(Sheet11!$C:$C,Sheet14!A529,Sheet11!$E:$E)</f>
        <v>742.86</v>
      </c>
      <c r="D529" s="28">
        <f t="shared" si="8"/>
        <v>0</v>
      </c>
    </row>
    <row r="530" spans="1:4" hidden="1" x14ac:dyDescent="0.25">
      <c r="A530">
        <v>16311</v>
      </c>
      <c r="B530">
        <f>IFERROR(VLOOKUP(A530,Sheet9!$D:$K,8,FALSE),0)</f>
        <v>837.41</v>
      </c>
      <c r="C530">
        <f>SUMIF(Sheet11!$C:$C,Sheet14!A530,Sheet11!$E:$E)</f>
        <v>837.41</v>
      </c>
      <c r="D530" s="28">
        <f t="shared" si="8"/>
        <v>0</v>
      </c>
    </row>
    <row r="531" spans="1:4" hidden="1" x14ac:dyDescent="0.25">
      <c r="A531">
        <v>16312</v>
      </c>
      <c r="B531">
        <f>IFERROR(VLOOKUP(A531,Sheet9!$D:$K,8,FALSE),0)</f>
        <v>1542.63</v>
      </c>
      <c r="C531">
        <f>SUMIF(Sheet11!$C:$C,Sheet14!A531,Sheet11!$E:$E)</f>
        <v>1542.63</v>
      </c>
      <c r="D531" s="28">
        <f t="shared" si="8"/>
        <v>0</v>
      </c>
    </row>
    <row r="532" spans="1:4" hidden="1" x14ac:dyDescent="0.25">
      <c r="A532">
        <v>16314</v>
      </c>
      <c r="B532">
        <f>IFERROR(VLOOKUP(A532,Sheet9!$D:$K,8,FALSE),0)</f>
        <v>2685.55</v>
      </c>
      <c r="C532">
        <f>SUMIF(Sheet11!$C:$C,Sheet14!A532,Sheet11!$E:$E)</f>
        <v>2685.55</v>
      </c>
      <c r="D532" s="28">
        <f t="shared" si="8"/>
        <v>0</v>
      </c>
    </row>
    <row r="533" spans="1:4" hidden="1" x14ac:dyDescent="0.25">
      <c r="A533">
        <v>16319</v>
      </c>
      <c r="B533">
        <f>IFERROR(VLOOKUP(A533,Sheet9!$D:$K,8,FALSE),0)</f>
        <v>1387.68</v>
      </c>
      <c r="C533">
        <f>SUMIF(Sheet11!$C:$C,Sheet14!A533,Sheet11!$E:$E)</f>
        <v>1387.6799999999998</v>
      </c>
      <c r="D533" s="28">
        <f t="shared" si="8"/>
        <v>0</v>
      </c>
    </row>
    <row r="534" spans="1:4" hidden="1" x14ac:dyDescent="0.25">
      <c r="A534">
        <v>16322</v>
      </c>
      <c r="B534">
        <f>IFERROR(VLOOKUP(A534,Sheet9!$D:$K,8,FALSE),0)</f>
        <v>873.86</v>
      </c>
      <c r="C534">
        <f>SUMIF(Sheet11!$C:$C,Sheet14!A534,Sheet11!$E:$E)</f>
        <v>873.8599999999999</v>
      </c>
      <c r="D534" s="28">
        <f t="shared" si="8"/>
        <v>0</v>
      </c>
    </row>
    <row r="535" spans="1:4" hidden="1" x14ac:dyDescent="0.25">
      <c r="A535">
        <v>16323</v>
      </c>
      <c r="B535">
        <f>IFERROR(VLOOKUP(A535,Sheet9!$D:$K,8,FALSE),0)</f>
        <v>2170.77</v>
      </c>
      <c r="C535">
        <f>SUMIF(Sheet11!$C:$C,Sheet14!A535,Sheet11!$E:$E)</f>
        <v>2170.77</v>
      </c>
      <c r="D535" s="28">
        <f t="shared" si="8"/>
        <v>0</v>
      </c>
    </row>
    <row r="536" spans="1:4" hidden="1" x14ac:dyDescent="0.25">
      <c r="A536">
        <v>16324</v>
      </c>
      <c r="B536">
        <f>IFERROR(VLOOKUP(A536,Sheet9!$D:$K,8,FALSE),0)</f>
        <v>163.84</v>
      </c>
      <c r="C536">
        <f>SUMIF(Sheet11!$C:$C,Sheet14!A536,Sheet11!$E:$E)</f>
        <v>163.84</v>
      </c>
      <c r="D536" s="28">
        <f t="shared" si="8"/>
        <v>0</v>
      </c>
    </row>
    <row r="537" spans="1:4" hidden="1" x14ac:dyDescent="0.25">
      <c r="A537">
        <v>16329</v>
      </c>
      <c r="B537">
        <f>IFERROR(VLOOKUP(A537,Sheet9!$D:$K,8,FALSE),0)</f>
        <v>2519.86</v>
      </c>
      <c r="C537">
        <f>SUMIF(Sheet11!$C:$C,Sheet14!A537,Sheet11!$E:$E)</f>
        <v>2519.8599999999997</v>
      </c>
      <c r="D537" s="28">
        <f t="shared" si="8"/>
        <v>0</v>
      </c>
    </row>
    <row r="538" spans="1:4" hidden="1" x14ac:dyDescent="0.25">
      <c r="A538">
        <v>16331</v>
      </c>
      <c r="B538">
        <f>IFERROR(VLOOKUP(A538,Sheet9!$D:$K,8,FALSE),0)</f>
        <v>734.62</v>
      </c>
      <c r="C538">
        <f>SUMIF(Sheet11!$C:$C,Sheet14!A538,Sheet11!$E:$E)</f>
        <v>734.62</v>
      </c>
      <c r="D538" s="28">
        <f t="shared" si="8"/>
        <v>0</v>
      </c>
    </row>
    <row r="539" spans="1:4" hidden="1" x14ac:dyDescent="0.25">
      <c r="A539">
        <v>16333</v>
      </c>
      <c r="B539">
        <f>IFERROR(VLOOKUP(A539,Sheet9!$D:$K,8,FALSE),0)</f>
        <v>81.39</v>
      </c>
      <c r="C539">
        <f>SUMIF(Sheet11!$C:$C,Sheet14!A539,Sheet11!$E:$E)</f>
        <v>81.39</v>
      </c>
      <c r="D539" s="28">
        <f t="shared" si="8"/>
        <v>0</v>
      </c>
    </row>
    <row r="540" spans="1:4" hidden="1" x14ac:dyDescent="0.25">
      <c r="A540">
        <v>16353</v>
      </c>
      <c r="B540">
        <f>IFERROR(VLOOKUP(A540,Sheet9!$D:$K,8,FALSE),0)</f>
        <v>34339.279999999999</v>
      </c>
      <c r="C540">
        <f>SUMIF(Sheet11!$C:$C,Sheet14!A540,Sheet11!$E:$E)</f>
        <v>34339.279999999999</v>
      </c>
      <c r="D540" s="28">
        <f t="shared" si="8"/>
        <v>0</v>
      </c>
    </row>
    <row r="541" spans="1:4" hidden="1" x14ac:dyDescent="0.25">
      <c r="A541">
        <v>16354</v>
      </c>
      <c r="B541">
        <f>IFERROR(VLOOKUP(A541,Sheet9!$D:$K,8,FALSE),0)</f>
        <v>407.14</v>
      </c>
      <c r="C541">
        <f>SUMIF(Sheet11!$C:$C,Sheet14!A541,Sheet11!$E:$E)</f>
        <v>407.14</v>
      </c>
      <c r="D541" s="28">
        <f t="shared" si="8"/>
        <v>0</v>
      </c>
    </row>
    <row r="542" spans="1:4" hidden="1" x14ac:dyDescent="0.25">
      <c r="A542">
        <v>2299</v>
      </c>
      <c r="B542">
        <f>IFERROR(VLOOKUP(A542,Sheet9!$D:$K,8,FALSE),0)</f>
        <v>347.98</v>
      </c>
      <c r="C542">
        <f>SUMIF(Sheet11!$C:$C,Sheet14!A542,Sheet11!$E:$E)</f>
        <v>347.98</v>
      </c>
      <c r="D542" s="28">
        <f t="shared" si="8"/>
        <v>0</v>
      </c>
    </row>
    <row r="543" spans="1:4" hidden="1" x14ac:dyDescent="0.25">
      <c r="A543">
        <v>2300</v>
      </c>
      <c r="B543">
        <f>IFERROR(VLOOKUP(A543,Sheet9!$D:$K,8,FALSE),0)</f>
        <v>2143.37</v>
      </c>
      <c r="C543">
        <f>SUMIF(Sheet11!$C:$C,Sheet14!A543,Sheet11!$E:$E)</f>
        <v>2143.37</v>
      </c>
      <c r="D543" s="28">
        <f t="shared" si="8"/>
        <v>0</v>
      </c>
    </row>
    <row r="544" spans="1:4" hidden="1" x14ac:dyDescent="0.25">
      <c r="A544">
        <v>2301</v>
      </c>
      <c r="B544">
        <f>IFERROR(VLOOKUP(A544,Sheet9!$D:$K,8,FALSE),0)</f>
        <v>19552.87</v>
      </c>
      <c r="C544">
        <f>SUMIF(Sheet11!$C:$C,Sheet14!A544,Sheet11!$E:$E)</f>
        <v>19552.87</v>
      </c>
      <c r="D544" s="28">
        <f t="shared" si="8"/>
        <v>0</v>
      </c>
    </row>
    <row r="545" spans="1:4" hidden="1" x14ac:dyDescent="0.25">
      <c r="A545">
        <v>2302</v>
      </c>
      <c r="B545">
        <f>IFERROR(VLOOKUP(A545,Sheet9!$D:$K,8,FALSE),0)</f>
        <v>39084.82</v>
      </c>
      <c r="C545">
        <f>SUMIF(Sheet11!$C:$C,Sheet14!A545,Sheet11!$E:$E)</f>
        <v>39084.82</v>
      </c>
      <c r="D545" s="28">
        <f t="shared" si="8"/>
        <v>0</v>
      </c>
    </row>
    <row r="546" spans="1:4" hidden="1" x14ac:dyDescent="0.25">
      <c r="A546">
        <v>2303</v>
      </c>
      <c r="B546">
        <f>IFERROR(VLOOKUP(A546,Sheet9!$D:$K,8,FALSE),0)</f>
        <v>6089.66</v>
      </c>
      <c r="C546">
        <f>SUMIF(Sheet11!$C:$C,Sheet14!A546,Sheet11!$E:$E)</f>
        <v>6089.66</v>
      </c>
      <c r="D546" s="28">
        <f t="shared" si="8"/>
        <v>0</v>
      </c>
    </row>
    <row r="547" spans="1:4" hidden="1" x14ac:dyDescent="0.25">
      <c r="A547">
        <v>2304</v>
      </c>
      <c r="B547">
        <f>IFERROR(VLOOKUP(A547,Sheet9!$D:$K,8,FALSE),0)</f>
        <v>6799.38</v>
      </c>
      <c r="C547">
        <f>SUMIF(Sheet11!$C:$C,Sheet14!A547,Sheet11!$E:$E)</f>
        <v>6799.38</v>
      </c>
      <c r="D547" s="28">
        <f t="shared" si="8"/>
        <v>0</v>
      </c>
    </row>
    <row r="548" spans="1:4" hidden="1" x14ac:dyDescent="0.25">
      <c r="A548">
        <v>2305</v>
      </c>
      <c r="B548">
        <f>IFERROR(VLOOKUP(A548,Sheet9!$D:$K,8,FALSE),0)</f>
        <v>2834.82</v>
      </c>
      <c r="C548">
        <f>SUMIF(Sheet11!$C:$C,Sheet14!A548,Sheet11!$E:$E)</f>
        <v>2834.82</v>
      </c>
      <c r="D548" s="28">
        <f t="shared" si="8"/>
        <v>0</v>
      </c>
    </row>
    <row r="549" spans="1:4" hidden="1" x14ac:dyDescent="0.25">
      <c r="A549">
        <v>2306</v>
      </c>
      <c r="B549">
        <f>IFERROR(VLOOKUP(A549,Sheet9!$D:$K,8,FALSE),0)</f>
        <v>6704.08</v>
      </c>
      <c r="C549">
        <f>SUMIF(Sheet11!$C:$C,Sheet14!A549,Sheet11!$E:$E)</f>
        <v>6704.08</v>
      </c>
      <c r="D549" s="28">
        <f t="shared" si="8"/>
        <v>0</v>
      </c>
    </row>
    <row r="550" spans="1:4" hidden="1" x14ac:dyDescent="0.25">
      <c r="A550">
        <v>2307</v>
      </c>
      <c r="B550">
        <f>IFERROR(VLOOKUP(A550,Sheet9!$D:$K,8,FALSE),0)</f>
        <v>5028.0600000000004</v>
      </c>
      <c r="C550">
        <f>SUMIF(Sheet11!$C:$C,Sheet14!A550,Sheet11!$E:$E)</f>
        <v>5028.0600000000004</v>
      </c>
      <c r="D550" s="28">
        <f t="shared" si="8"/>
        <v>0</v>
      </c>
    </row>
    <row r="551" spans="1:4" hidden="1" x14ac:dyDescent="0.25">
      <c r="A551">
        <v>2308</v>
      </c>
      <c r="B551">
        <f>IFERROR(VLOOKUP(A551,Sheet9!$D:$K,8,FALSE),0)</f>
        <v>102449.49</v>
      </c>
      <c r="C551">
        <f>SUMIF(Sheet11!$C:$C,Sheet14!A551,Sheet11!$E:$E)</f>
        <v>102449.49</v>
      </c>
      <c r="D551" s="28">
        <f t="shared" si="8"/>
        <v>0</v>
      </c>
    </row>
    <row r="552" spans="1:4" hidden="1" x14ac:dyDescent="0.25">
      <c r="A552">
        <v>2309</v>
      </c>
      <c r="B552">
        <f>IFERROR(VLOOKUP(A552,Sheet9!$D:$K,8,FALSE),0)</f>
        <v>7428.57</v>
      </c>
      <c r="C552">
        <f>SUMIF(Sheet11!$C:$C,Sheet14!A552,Sheet11!$E:$E)</f>
        <v>7428.57</v>
      </c>
      <c r="D552" s="28">
        <f t="shared" si="8"/>
        <v>0</v>
      </c>
    </row>
    <row r="553" spans="1:4" hidden="1" x14ac:dyDescent="0.25">
      <c r="A553">
        <v>2310</v>
      </c>
      <c r="B553">
        <f>IFERROR(VLOOKUP(A553,Sheet9!$D:$K,8,FALSE),0)</f>
        <v>14857.15</v>
      </c>
      <c r="C553">
        <f>SUMIF(Sheet11!$C:$C,Sheet14!A553,Sheet11!$E:$E)</f>
        <v>14857.15</v>
      </c>
      <c r="D553" s="28">
        <f t="shared" si="8"/>
        <v>0</v>
      </c>
    </row>
    <row r="554" spans="1:4" hidden="1" x14ac:dyDescent="0.25">
      <c r="A554">
        <v>2311</v>
      </c>
      <c r="B554">
        <f>IFERROR(VLOOKUP(A554,Sheet9!$D:$K,8,FALSE),0)</f>
        <v>4292.41</v>
      </c>
      <c r="C554">
        <f>SUMIF(Sheet11!$C:$C,Sheet14!A554,Sheet11!$E:$E)</f>
        <v>4292.41</v>
      </c>
      <c r="D554" s="28">
        <f t="shared" si="8"/>
        <v>0</v>
      </c>
    </row>
    <row r="555" spans="1:4" hidden="1" x14ac:dyDescent="0.25">
      <c r="A555">
        <v>2312</v>
      </c>
      <c r="B555">
        <f>IFERROR(VLOOKUP(A555,Sheet9!$D:$K,8,FALSE),0)</f>
        <v>9962.98</v>
      </c>
      <c r="C555">
        <f>SUMIF(Sheet11!$C:$C,Sheet14!A555,Sheet11!$E:$E)</f>
        <v>9962.98</v>
      </c>
      <c r="D555" s="28">
        <f t="shared" si="8"/>
        <v>0</v>
      </c>
    </row>
    <row r="556" spans="1:4" hidden="1" x14ac:dyDescent="0.25">
      <c r="A556">
        <v>2313</v>
      </c>
      <c r="B556">
        <f>IFERROR(VLOOKUP(A556,Sheet9!$D:$K,8,FALSE),0)</f>
        <v>7426.82</v>
      </c>
      <c r="C556">
        <f>SUMIF(Sheet11!$C:$C,Sheet14!A556,Sheet11!$E:$E)</f>
        <v>7426.82</v>
      </c>
      <c r="D556" s="28">
        <f t="shared" si="8"/>
        <v>0</v>
      </c>
    </row>
    <row r="557" spans="1:4" hidden="1" x14ac:dyDescent="0.25">
      <c r="A557">
        <v>16364</v>
      </c>
      <c r="B557">
        <f>IFERROR(VLOOKUP(A557,Sheet9!$D:$K,8,FALSE),0)</f>
        <v>12.17</v>
      </c>
      <c r="C557">
        <f>SUMIF(Sheet11!$C:$C,Sheet14!A557,Sheet11!$E:$E)</f>
        <v>12.17</v>
      </c>
      <c r="D557" s="28">
        <f t="shared" si="8"/>
        <v>0</v>
      </c>
    </row>
    <row r="558" spans="1:4" hidden="1" x14ac:dyDescent="0.25">
      <c r="A558">
        <v>2314</v>
      </c>
      <c r="B558">
        <f>IFERROR(VLOOKUP(A558,Sheet9!$D:$K,8,FALSE),0)</f>
        <v>3522.37</v>
      </c>
      <c r="C558">
        <f>SUMIF(Sheet11!$C:$C,Sheet14!A558,Sheet11!$E:$E)</f>
        <v>3522.37</v>
      </c>
      <c r="D558" s="28">
        <f t="shared" si="8"/>
        <v>0</v>
      </c>
    </row>
    <row r="559" spans="1:4" hidden="1" x14ac:dyDescent="0.25">
      <c r="A559">
        <v>2315</v>
      </c>
      <c r="B559">
        <f>IFERROR(VLOOKUP(A559,Sheet9!$D:$K,8,FALSE),0)</f>
        <v>7330.15</v>
      </c>
      <c r="C559">
        <f>SUMIF(Sheet11!$C:$C,Sheet14!A559,Sheet11!$E:$E)</f>
        <v>7330.15</v>
      </c>
      <c r="D559" s="28">
        <f t="shared" si="8"/>
        <v>0</v>
      </c>
    </row>
    <row r="560" spans="1:4" hidden="1" x14ac:dyDescent="0.25">
      <c r="A560">
        <v>2316</v>
      </c>
      <c r="B560">
        <f>IFERROR(VLOOKUP(A560,Sheet9!$D:$K,8,FALSE),0)</f>
        <v>6193.99</v>
      </c>
      <c r="C560">
        <f>SUMIF(Sheet11!$C:$C,Sheet14!A560,Sheet11!$E:$E)</f>
        <v>6193.99</v>
      </c>
      <c r="D560" s="28">
        <f t="shared" si="8"/>
        <v>0</v>
      </c>
    </row>
    <row r="561" spans="1:4" hidden="1" x14ac:dyDescent="0.25">
      <c r="A561">
        <v>2317</v>
      </c>
      <c r="B561">
        <f>IFERROR(VLOOKUP(A561,Sheet9!$D:$K,8,FALSE),0)</f>
        <v>9056.39</v>
      </c>
      <c r="C561">
        <f>SUMIF(Sheet11!$C:$C,Sheet14!A561,Sheet11!$E:$E)</f>
        <v>9056.39</v>
      </c>
      <c r="D561" s="28">
        <f t="shared" si="8"/>
        <v>0</v>
      </c>
    </row>
    <row r="562" spans="1:4" hidden="1" x14ac:dyDescent="0.25">
      <c r="A562">
        <v>16372</v>
      </c>
      <c r="B562">
        <f>IFERROR(VLOOKUP(A562,Sheet9!$D:$K,8,FALSE),0)</f>
        <v>6121.14</v>
      </c>
      <c r="C562">
        <f>SUMIF(Sheet11!$C:$C,Sheet14!A562,Sheet11!$E:$E)</f>
        <v>6121.14</v>
      </c>
      <c r="D562" s="28">
        <f t="shared" si="8"/>
        <v>0</v>
      </c>
    </row>
    <row r="563" spans="1:4" hidden="1" x14ac:dyDescent="0.25">
      <c r="A563">
        <v>16374</v>
      </c>
      <c r="B563">
        <f>IFERROR(VLOOKUP(A563,Sheet9!$D:$K,8,FALSE),0)</f>
        <v>1904.91</v>
      </c>
      <c r="C563">
        <f>SUMIF(Sheet11!$C:$C,Sheet14!A563,Sheet11!$E:$E)</f>
        <v>1904.91</v>
      </c>
      <c r="D563" s="28">
        <f t="shared" si="8"/>
        <v>0</v>
      </c>
    </row>
    <row r="564" spans="1:4" hidden="1" x14ac:dyDescent="0.25">
      <c r="A564">
        <v>16377</v>
      </c>
      <c r="B564">
        <f>IFERROR(VLOOKUP(A564,Sheet9!$D:$K,8,FALSE),0)</f>
        <v>241</v>
      </c>
      <c r="C564">
        <f>SUMIF(Sheet11!$C:$C,Sheet14!A564,Sheet11!$E:$E)</f>
        <v>241</v>
      </c>
      <c r="D564" s="28">
        <f t="shared" si="8"/>
        <v>0</v>
      </c>
    </row>
    <row r="565" spans="1:4" hidden="1" x14ac:dyDescent="0.25">
      <c r="A565">
        <v>16380</v>
      </c>
      <c r="B565">
        <f>IFERROR(VLOOKUP(A565,Sheet9!$D:$K,8,FALSE),0)</f>
        <v>3743.5</v>
      </c>
      <c r="C565">
        <f>SUMIF(Sheet11!$C:$C,Sheet14!A565,Sheet11!$E:$E)</f>
        <v>3743.5</v>
      </c>
      <c r="D565" s="28">
        <f t="shared" si="8"/>
        <v>0</v>
      </c>
    </row>
    <row r="566" spans="1:4" hidden="1" x14ac:dyDescent="0.25">
      <c r="A566">
        <v>16382</v>
      </c>
      <c r="B566">
        <f>IFERROR(VLOOKUP(A566,Sheet9!$D:$K,8,FALSE),0)</f>
        <v>22721.3</v>
      </c>
      <c r="C566">
        <f>SUMIF(Sheet11!$C:$C,Sheet14!A566,Sheet11!$E:$E)</f>
        <v>22721.3</v>
      </c>
      <c r="D566" s="28">
        <f t="shared" si="8"/>
        <v>0</v>
      </c>
    </row>
    <row r="567" spans="1:4" hidden="1" x14ac:dyDescent="0.25">
      <c r="A567">
        <v>16383</v>
      </c>
      <c r="B567">
        <f>IFERROR(VLOOKUP(A567,Sheet9!$D:$K,8,FALSE),0)</f>
        <v>1215.29</v>
      </c>
      <c r="C567">
        <f>SUMIF(Sheet11!$C:$C,Sheet14!A567,Sheet11!$E:$E)</f>
        <v>1215.29</v>
      </c>
      <c r="D567" s="28">
        <f t="shared" si="8"/>
        <v>0</v>
      </c>
    </row>
    <row r="568" spans="1:4" hidden="1" x14ac:dyDescent="0.25">
      <c r="A568">
        <v>16390</v>
      </c>
      <c r="B568">
        <f>IFERROR(VLOOKUP(A568,Sheet9!$D:$K,8,FALSE),0)</f>
        <v>420.64</v>
      </c>
      <c r="C568">
        <f>SUMIF(Sheet11!$C:$C,Sheet14!A568,Sheet11!$E:$E)</f>
        <v>420.64</v>
      </c>
      <c r="D568" s="28">
        <f t="shared" si="8"/>
        <v>0</v>
      </c>
    </row>
    <row r="569" spans="1:4" x14ac:dyDescent="0.25">
      <c r="A569">
        <v>344</v>
      </c>
      <c r="B569">
        <f>IFERROR(VLOOKUP(A569,Sheet9!$D:$K,8,FALSE),0)</f>
        <v>-47.4</v>
      </c>
      <c r="C569">
        <f>SUMIF(Sheet11!$C:$C,Sheet14!A569,Sheet11!$E:$E)</f>
        <v>-47.4</v>
      </c>
      <c r="D569" s="28">
        <f>B569-C569</f>
        <v>0</v>
      </c>
    </row>
    <row r="570" spans="1:4" hidden="1" x14ac:dyDescent="0.25">
      <c r="A570">
        <v>16391</v>
      </c>
      <c r="B570">
        <f>IFERROR(VLOOKUP(A570,Sheet9!$D:$K,8,FALSE),0)</f>
        <v>100.8</v>
      </c>
      <c r="C570">
        <f>SUMIF(Sheet11!$C:$C,Sheet14!A570,Sheet11!$E:$E)</f>
        <v>100.8</v>
      </c>
      <c r="D570" s="28">
        <f t="shared" si="8"/>
        <v>0</v>
      </c>
    </row>
    <row r="571" spans="1:4" hidden="1" x14ac:dyDescent="0.25">
      <c r="A571">
        <v>16273</v>
      </c>
      <c r="B571">
        <f>IFERROR(VLOOKUP(A571,Sheet9!$D:$K,8,FALSE),0)</f>
        <v>2221.54</v>
      </c>
      <c r="C571">
        <f>SUMIF(Sheet11!$C:$C,Sheet14!A571,Sheet11!$E:$E)</f>
        <v>2221.54</v>
      </c>
      <c r="D571" s="28">
        <f t="shared" si="8"/>
        <v>0</v>
      </c>
    </row>
    <row r="572" spans="1:4" hidden="1" x14ac:dyDescent="0.25">
      <c r="A572">
        <v>16278</v>
      </c>
      <c r="B572">
        <f>IFERROR(VLOOKUP(A572,Sheet9!$D:$K,8,FALSE),0)</f>
        <v>1283.51</v>
      </c>
      <c r="C572">
        <f>SUMIF(Sheet11!$C:$C,Sheet14!A572,Sheet11!$E:$E)</f>
        <v>1283.51</v>
      </c>
      <c r="D572" s="28">
        <f t="shared" si="8"/>
        <v>0</v>
      </c>
    </row>
    <row r="573" spans="1:4" hidden="1" x14ac:dyDescent="0.25">
      <c r="A573">
        <v>16280</v>
      </c>
      <c r="B573">
        <f>IFERROR(VLOOKUP(A573,Sheet9!$D:$K,8,FALSE),0)</f>
        <v>3936.96</v>
      </c>
      <c r="C573">
        <f>SUMIF(Sheet11!$C:$C,Sheet14!A573,Sheet11!$E:$E)</f>
        <v>3936.96</v>
      </c>
      <c r="D573" s="28">
        <f t="shared" si="8"/>
        <v>0</v>
      </c>
    </row>
    <row r="574" spans="1:4" hidden="1" x14ac:dyDescent="0.25">
      <c r="A574">
        <v>16281</v>
      </c>
      <c r="B574">
        <f>IFERROR(VLOOKUP(A574,Sheet9!$D:$K,8,FALSE),0)</f>
        <v>4599.0600000000004</v>
      </c>
      <c r="C574">
        <f>SUMIF(Sheet11!$C:$C,Sheet14!A574,Sheet11!$E:$E)</f>
        <v>4599.0600000000004</v>
      </c>
      <c r="D574" s="28">
        <f t="shared" si="8"/>
        <v>0</v>
      </c>
    </row>
    <row r="575" spans="1:4" hidden="1" x14ac:dyDescent="0.25">
      <c r="A575">
        <v>16283</v>
      </c>
      <c r="B575">
        <f>IFERROR(VLOOKUP(A575,Sheet9!$D:$K,8,FALSE),0)</f>
        <v>138.31</v>
      </c>
      <c r="C575">
        <f>SUMIF(Sheet11!$C:$C,Sheet14!A575,Sheet11!$E:$E)</f>
        <v>138.31</v>
      </c>
      <c r="D575" s="28">
        <f t="shared" si="8"/>
        <v>0</v>
      </c>
    </row>
    <row r="576" spans="1:4" hidden="1" x14ac:dyDescent="0.25">
      <c r="A576">
        <v>16286</v>
      </c>
      <c r="B576">
        <f>IFERROR(VLOOKUP(A576,Sheet9!$D:$K,8,FALSE),0)</f>
        <v>13537.89</v>
      </c>
      <c r="C576">
        <f>SUMIF(Sheet11!$C:$C,Sheet14!A576,Sheet11!$E:$E)</f>
        <v>13537.89</v>
      </c>
      <c r="D576" s="28">
        <f t="shared" si="8"/>
        <v>0</v>
      </c>
    </row>
    <row r="577" spans="1:4" hidden="1" x14ac:dyDescent="0.25">
      <c r="A577">
        <v>16290</v>
      </c>
      <c r="B577">
        <f>IFERROR(VLOOKUP(A577,Sheet9!$D:$K,8,FALSE),0)</f>
        <v>434.15</v>
      </c>
      <c r="C577">
        <f>SUMIF(Sheet11!$C:$C,Sheet14!A577,Sheet11!$E:$E)</f>
        <v>434.15</v>
      </c>
      <c r="D577" s="28">
        <f t="shared" si="8"/>
        <v>0</v>
      </c>
    </row>
    <row r="578" spans="1:4" hidden="1" x14ac:dyDescent="0.25">
      <c r="A578">
        <v>16291</v>
      </c>
      <c r="B578">
        <f>IFERROR(VLOOKUP(A578,Sheet9!$D:$K,8,FALSE),0)</f>
        <v>5166.32</v>
      </c>
      <c r="C578">
        <f>SUMIF(Sheet11!$C:$C,Sheet14!A578,Sheet11!$E:$E)</f>
        <v>5166.32</v>
      </c>
      <c r="D578" s="28">
        <f t="shared" si="8"/>
        <v>0</v>
      </c>
    </row>
    <row r="579" spans="1:4" hidden="1" x14ac:dyDescent="0.25">
      <c r="A579">
        <v>16294</v>
      </c>
      <c r="B579">
        <f>IFERROR(VLOOKUP(A579,Sheet9!$D:$K,8,FALSE),0)</f>
        <v>2099.5500000000002</v>
      </c>
      <c r="C579">
        <f>SUMIF(Sheet11!$C:$C,Sheet14!A579,Sheet11!$E:$E)</f>
        <v>2099.5500000000002</v>
      </c>
      <c r="D579" s="28">
        <f t="shared" si="8"/>
        <v>0</v>
      </c>
    </row>
    <row r="580" spans="1:4" hidden="1" x14ac:dyDescent="0.25">
      <c r="A580">
        <v>16295</v>
      </c>
      <c r="B580">
        <f>IFERROR(VLOOKUP(A580,Sheet9!$D:$K,8,FALSE),0)</f>
        <v>24.34</v>
      </c>
      <c r="C580">
        <f>SUMIF(Sheet11!$C:$C,Sheet14!A580,Sheet11!$E:$E)</f>
        <v>24.34</v>
      </c>
      <c r="D580" s="28">
        <f t="shared" si="8"/>
        <v>0</v>
      </c>
    </row>
    <row r="581" spans="1:4" hidden="1" x14ac:dyDescent="0.25">
      <c r="A581">
        <v>16299</v>
      </c>
      <c r="B581">
        <f>IFERROR(VLOOKUP(A581,Sheet9!$D:$K,8,FALSE),0)</f>
        <v>277.45</v>
      </c>
      <c r="C581">
        <f>SUMIF(Sheet11!$C:$C,Sheet14!A581,Sheet11!$E:$E)</f>
        <v>277.45</v>
      </c>
      <c r="D581" s="28">
        <f t="shared" si="8"/>
        <v>0</v>
      </c>
    </row>
    <row r="582" spans="1:4" hidden="1" x14ac:dyDescent="0.25">
      <c r="A582">
        <v>16301</v>
      </c>
      <c r="B582">
        <f>IFERROR(VLOOKUP(A582,Sheet9!$D:$K,8,FALSE),0)</f>
        <v>243.61</v>
      </c>
      <c r="C582">
        <f>SUMIF(Sheet11!$C:$C,Sheet14!A582,Sheet11!$E:$E)</f>
        <v>243.61</v>
      </c>
      <c r="D582" s="28">
        <f t="shared" si="8"/>
        <v>0</v>
      </c>
    </row>
    <row r="583" spans="1:4" hidden="1" x14ac:dyDescent="0.25">
      <c r="A583">
        <v>16303</v>
      </c>
      <c r="B583">
        <f>IFERROR(VLOOKUP(A583,Sheet9!$D:$K,8,FALSE),0)</f>
        <v>144.94</v>
      </c>
      <c r="C583">
        <f>SUMIF(Sheet11!$C:$C,Sheet14!A583,Sheet11!$E:$E)</f>
        <v>144.94</v>
      </c>
      <c r="D583" s="28">
        <f t="shared" ref="D583:D646" si="9">B583-C583</f>
        <v>0</v>
      </c>
    </row>
    <row r="584" spans="1:4" hidden="1" x14ac:dyDescent="0.25">
      <c r="A584">
        <v>16304</v>
      </c>
      <c r="B584">
        <f>IFERROR(VLOOKUP(A584,Sheet9!$D:$K,8,FALSE),0)</f>
        <v>1372.51</v>
      </c>
      <c r="C584">
        <f>SUMIF(Sheet11!$C:$C,Sheet14!A584,Sheet11!$E:$E)</f>
        <v>1372.51</v>
      </c>
      <c r="D584" s="28">
        <f t="shared" si="9"/>
        <v>0</v>
      </c>
    </row>
    <row r="585" spans="1:4" hidden="1" x14ac:dyDescent="0.25">
      <c r="A585">
        <v>16307</v>
      </c>
      <c r="B585">
        <f>IFERROR(VLOOKUP(A585,Sheet9!$D:$K,8,FALSE),0)</f>
        <v>5781.26</v>
      </c>
      <c r="C585">
        <f>SUMIF(Sheet11!$C:$C,Sheet14!A585,Sheet11!$E:$E)</f>
        <v>5781.2599999999993</v>
      </c>
      <c r="D585" s="28">
        <f t="shared" si="9"/>
        <v>0</v>
      </c>
    </row>
    <row r="586" spans="1:4" hidden="1" x14ac:dyDescent="0.25">
      <c r="A586">
        <v>16334</v>
      </c>
      <c r="B586">
        <f>IFERROR(VLOOKUP(A586,Sheet9!$D:$K,8,FALSE),0)</f>
        <v>201.6</v>
      </c>
      <c r="C586">
        <f>SUMIF(Sheet11!$C:$C,Sheet14!A586,Sheet11!$E:$E)</f>
        <v>201.6</v>
      </c>
      <c r="D586" s="28">
        <f t="shared" si="9"/>
        <v>0</v>
      </c>
    </row>
    <row r="587" spans="1:4" hidden="1" x14ac:dyDescent="0.25">
      <c r="A587">
        <v>16335</v>
      </c>
      <c r="B587">
        <f>IFERROR(VLOOKUP(A587,Sheet9!$D:$K,8,FALSE),0)</f>
        <v>29737.5</v>
      </c>
      <c r="C587">
        <f>SUMIF(Sheet11!$C:$C,Sheet14!A587,Sheet11!$E:$E)</f>
        <v>29737.5</v>
      </c>
      <c r="D587" s="28">
        <f t="shared" si="9"/>
        <v>0</v>
      </c>
    </row>
    <row r="588" spans="1:4" hidden="1" x14ac:dyDescent="0.25">
      <c r="A588">
        <v>16339</v>
      </c>
      <c r="B588">
        <f>IFERROR(VLOOKUP(A588,Sheet9!$D:$K,8,FALSE),0)</f>
        <v>2919.63</v>
      </c>
      <c r="C588">
        <f>SUMIF(Sheet11!$C:$C,Sheet14!A588,Sheet11!$E:$E)</f>
        <v>2919.63</v>
      </c>
      <c r="D588" s="28">
        <f t="shared" si="9"/>
        <v>0</v>
      </c>
    </row>
    <row r="589" spans="1:4" hidden="1" x14ac:dyDescent="0.25">
      <c r="A589">
        <v>16340</v>
      </c>
      <c r="B589">
        <f>IFERROR(VLOOKUP(A589,Sheet9!$D:$K,8,FALSE),0)</f>
        <v>641.75</v>
      </c>
      <c r="C589">
        <f>SUMIF(Sheet11!$C:$C,Sheet14!A589,Sheet11!$E:$E)</f>
        <v>641.75</v>
      </c>
      <c r="D589" s="28">
        <f t="shared" si="9"/>
        <v>0</v>
      </c>
    </row>
    <row r="590" spans="1:4" hidden="1" x14ac:dyDescent="0.25">
      <c r="A590">
        <v>16341</v>
      </c>
      <c r="B590">
        <f>IFERROR(VLOOKUP(A590,Sheet9!$D:$K,8,FALSE),0)</f>
        <v>5636.76</v>
      </c>
      <c r="C590">
        <f>SUMIF(Sheet11!$C:$C,Sheet14!A590,Sheet11!$E:$E)</f>
        <v>5636.76</v>
      </c>
      <c r="D590" s="28">
        <f t="shared" si="9"/>
        <v>0</v>
      </c>
    </row>
    <row r="591" spans="1:4" hidden="1" x14ac:dyDescent="0.25">
      <c r="A591">
        <v>16342</v>
      </c>
      <c r="B591">
        <f>IFERROR(VLOOKUP(A591,Sheet9!$D:$K,8,FALSE),0)</f>
        <v>237.51</v>
      </c>
      <c r="C591">
        <f>SUMIF(Sheet11!$C:$C,Sheet14!A591,Sheet11!$E:$E)</f>
        <v>237.51</v>
      </c>
      <c r="D591" s="28">
        <f t="shared" si="9"/>
        <v>0</v>
      </c>
    </row>
    <row r="592" spans="1:4" hidden="1" x14ac:dyDescent="0.25">
      <c r="A592">
        <v>16344</v>
      </c>
      <c r="B592">
        <f>IFERROR(VLOOKUP(A592,Sheet9!$D:$K,8,FALSE),0)</f>
        <v>220.38</v>
      </c>
      <c r="C592">
        <f>SUMIF(Sheet11!$C:$C,Sheet14!A592,Sheet11!$E:$E)</f>
        <v>220.38</v>
      </c>
      <c r="D592" s="28">
        <f t="shared" si="9"/>
        <v>0</v>
      </c>
    </row>
    <row r="593" spans="1:4" hidden="1" x14ac:dyDescent="0.25">
      <c r="A593">
        <v>16345</v>
      </c>
      <c r="B593">
        <f>IFERROR(VLOOKUP(A593,Sheet9!$D:$K,8,FALSE),0)</f>
        <v>3670.17</v>
      </c>
      <c r="C593">
        <f>SUMIF(Sheet11!$C:$C,Sheet14!A593,Sheet11!$E:$E)</f>
        <v>3670.17</v>
      </c>
      <c r="D593" s="28">
        <f t="shared" si="9"/>
        <v>0</v>
      </c>
    </row>
    <row r="594" spans="1:4" hidden="1" x14ac:dyDescent="0.25">
      <c r="A594">
        <v>16348</v>
      </c>
      <c r="B594">
        <f>IFERROR(VLOOKUP(A594,Sheet9!$D:$K,8,FALSE),0)</f>
        <v>193.66</v>
      </c>
      <c r="C594">
        <f>SUMIF(Sheet11!$C:$C,Sheet14!A594,Sheet11!$E:$E)</f>
        <v>193.66</v>
      </c>
      <c r="D594" s="28">
        <f t="shared" si="9"/>
        <v>0</v>
      </c>
    </row>
    <row r="595" spans="1:4" hidden="1" x14ac:dyDescent="0.25">
      <c r="A595">
        <v>16449</v>
      </c>
      <c r="B595">
        <f>IFERROR(VLOOKUP(A595,Sheet9!$D:$K,8,FALSE),0)</f>
        <v>550.53</v>
      </c>
      <c r="C595">
        <f>SUMIF(Sheet11!$C:$C,Sheet14!A595,Sheet11!$E:$E)</f>
        <v>550.53</v>
      </c>
      <c r="D595" s="28">
        <f t="shared" si="9"/>
        <v>0</v>
      </c>
    </row>
    <row r="596" spans="1:4" hidden="1" x14ac:dyDescent="0.25">
      <c r="A596">
        <v>16450</v>
      </c>
      <c r="B596">
        <f>IFERROR(VLOOKUP(A596,Sheet9!$D:$K,8,FALSE),0)</f>
        <v>6375.82</v>
      </c>
      <c r="C596">
        <f>SUMIF(Sheet11!$C:$C,Sheet14!A596,Sheet11!$E:$E)</f>
        <v>6375.8200000000006</v>
      </c>
      <c r="D596" s="28">
        <f t="shared" si="9"/>
        <v>0</v>
      </c>
    </row>
    <row r="597" spans="1:4" hidden="1" x14ac:dyDescent="0.25">
      <c r="A597">
        <v>16451</v>
      </c>
      <c r="B597">
        <f>IFERROR(VLOOKUP(A597,Sheet9!$D:$K,8,FALSE),0)</f>
        <v>2206.87</v>
      </c>
      <c r="C597">
        <f>SUMIF(Sheet11!$C:$C,Sheet14!A597,Sheet11!$E:$E)</f>
        <v>2206.87</v>
      </c>
      <c r="D597" s="28">
        <f t="shared" si="9"/>
        <v>0</v>
      </c>
    </row>
    <row r="598" spans="1:4" hidden="1" x14ac:dyDescent="0.25">
      <c r="A598">
        <v>16452</v>
      </c>
      <c r="B598">
        <f>IFERROR(VLOOKUP(A598,Sheet9!$D:$K,8,FALSE),0)</f>
        <v>3850.53</v>
      </c>
      <c r="C598">
        <f>SUMIF(Sheet11!$C:$C,Sheet14!A598,Sheet11!$E:$E)</f>
        <v>3850.53</v>
      </c>
      <c r="D598" s="28">
        <f t="shared" si="9"/>
        <v>0</v>
      </c>
    </row>
    <row r="599" spans="1:4" hidden="1" x14ac:dyDescent="0.25">
      <c r="A599">
        <v>16459</v>
      </c>
      <c r="B599">
        <f>IFERROR(VLOOKUP(A599,Sheet9!$D:$K,8,FALSE),0)</f>
        <v>3862.62</v>
      </c>
      <c r="C599">
        <f>SUMIF(Sheet11!$C:$C,Sheet14!A599,Sheet11!$E:$E)</f>
        <v>3862.62</v>
      </c>
      <c r="D599" s="28">
        <f t="shared" si="9"/>
        <v>0</v>
      </c>
    </row>
    <row r="600" spans="1:4" hidden="1" x14ac:dyDescent="0.25">
      <c r="A600">
        <v>16461</v>
      </c>
      <c r="B600">
        <f>IFERROR(VLOOKUP(A600,Sheet9!$D:$K,8,FALSE),0)</f>
        <v>723.04</v>
      </c>
      <c r="C600">
        <f>SUMIF(Sheet11!$C:$C,Sheet14!A600,Sheet11!$E:$E)</f>
        <v>723.04</v>
      </c>
      <c r="D600" s="28">
        <f t="shared" si="9"/>
        <v>0</v>
      </c>
    </row>
    <row r="601" spans="1:4" hidden="1" x14ac:dyDescent="0.25">
      <c r="A601">
        <v>16406</v>
      </c>
      <c r="B601">
        <f>IFERROR(VLOOKUP(A601,Sheet9!$D:$K,8,FALSE),0)</f>
        <v>43.53</v>
      </c>
      <c r="C601">
        <f>SUMIF(Sheet11!$C:$C,Sheet14!A601,Sheet11!$E:$E)</f>
        <v>43.53</v>
      </c>
      <c r="D601" s="28">
        <f t="shared" si="9"/>
        <v>0</v>
      </c>
    </row>
    <row r="602" spans="1:4" hidden="1" x14ac:dyDescent="0.25">
      <c r="A602">
        <v>16408</v>
      </c>
      <c r="B602">
        <f>IFERROR(VLOOKUP(A602,Sheet9!$D:$K,8,FALSE),0)</f>
        <v>103.12</v>
      </c>
      <c r="C602">
        <f>SUMIF(Sheet11!$C:$C,Sheet14!A602,Sheet11!$E:$E)</f>
        <v>103.12</v>
      </c>
      <c r="D602" s="28">
        <f t="shared" si="9"/>
        <v>0</v>
      </c>
    </row>
    <row r="603" spans="1:4" hidden="1" x14ac:dyDescent="0.25">
      <c r="A603">
        <v>16410</v>
      </c>
      <c r="B603">
        <f>IFERROR(VLOOKUP(A603,Sheet9!$D:$K,8,FALSE),0)</f>
        <v>315.25</v>
      </c>
      <c r="C603">
        <f>SUMIF(Sheet11!$C:$C,Sheet14!A603,Sheet11!$E:$E)</f>
        <v>315.25</v>
      </c>
      <c r="D603" s="28">
        <f t="shared" si="9"/>
        <v>0</v>
      </c>
    </row>
    <row r="604" spans="1:4" hidden="1" x14ac:dyDescent="0.25">
      <c r="A604">
        <v>16412</v>
      </c>
      <c r="B604">
        <f>IFERROR(VLOOKUP(A604,Sheet9!$D:$K,8,FALSE),0)</f>
        <v>53.09</v>
      </c>
      <c r="C604">
        <f>SUMIF(Sheet11!$C:$C,Sheet14!A604,Sheet11!$E:$E)</f>
        <v>53.09</v>
      </c>
      <c r="D604" s="28">
        <f t="shared" si="9"/>
        <v>0</v>
      </c>
    </row>
    <row r="605" spans="1:4" hidden="1" x14ac:dyDescent="0.25">
      <c r="A605">
        <v>16413</v>
      </c>
      <c r="B605">
        <f>IFERROR(VLOOKUP(A605,Sheet9!$D:$K,8,FALSE),0)</f>
        <v>5617</v>
      </c>
      <c r="C605">
        <f>SUMIF(Sheet11!$C:$C,Sheet14!A605,Sheet11!$E:$E)</f>
        <v>5617</v>
      </c>
      <c r="D605" s="28">
        <f t="shared" si="9"/>
        <v>0</v>
      </c>
    </row>
    <row r="606" spans="1:4" hidden="1" x14ac:dyDescent="0.25">
      <c r="A606">
        <v>16414</v>
      </c>
      <c r="B606">
        <f>IFERROR(VLOOKUP(A606,Sheet9!$D:$K,8,FALSE),0)</f>
        <v>1685.71</v>
      </c>
      <c r="C606">
        <f>SUMIF(Sheet11!$C:$C,Sheet14!A606,Sheet11!$E:$E)</f>
        <v>1685.71</v>
      </c>
      <c r="D606" s="28">
        <f t="shared" si="9"/>
        <v>0</v>
      </c>
    </row>
    <row r="607" spans="1:4" hidden="1" x14ac:dyDescent="0.25">
      <c r="A607">
        <v>16418</v>
      </c>
      <c r="B607">
        <f>IFERROR(VLOOKUP(A607,Sheet9!$D:$K,8,FALSE),0)</f>
        <v>1792.62</v>
      </c>
      <c r="C607">
        <f>SUMIF(Sheet11!$C:$C,Sheet14!A607,Sheet11!$E:$E)</f>
        <v>1792.6200000000001</v>
      </c>
      <c r="D607" s="28">
        <f t="shared" si="9"/>
        <v>0</v>
      </c>
    </row>
    <row r="608" spans="1:4" hidden="1" x14ac:dyDescent="0.25">
      <c r="A608">
        <v>16419</v>
      </c>
      <c r="B608">
        <f>IFERROR(VLOOKUP(A608,Sheet9!$D:$K,8,FALSE),0)</f>
        <v>1867.9</v>
      </c>
      <c r="C608">
        <f>SUMIF(Sheet11!$C:$C,Sheet14!A608,Sheet11!$E:$E)</f>
        <v>1867.9</v>
      </c>
      <c r="D608" s="28">
        <f t="shared" si="9"/>
        <v>0</v>
      </c>
    </row>
    <row r="609" spans="1:4" hidden="1" x14ac:dyDescent="0.25">
      <c r="A609">
        <v>16422</v>
      </c>
      <c r="B609">
        <f>IFERROR(VLOOKUP(A609,Sheet9!$D:$K,8,FALSE),0)</f>
        <v>367.02</v>
      </c>
      <c r="C609">
        <f>SUMIF(Sheet11!$C:$C,Sheet14!A609,Sheet11!$E:$E)</f>
        <v>367.02</v>
      </c>
      <c r="D609" s="28">
        <f t="shared" si="9"/>
        <v>0</v>
      </c>
    </row>
    <row r="610" spans="1:4" hidden="1" x14ac:dyDescent="0.25">
      <c r="A610">
        <v>16424</v>
      </c>
      <c r="B610">
        <f>IFERROR(VLOOKUP(A610,Sheet9!$D:$K,8,FALSE),0)</f>
        <v>138.31</v>
      </c>
      <c r="C610">
        <f>SUMIF(Sheet11!$C:$C,Sheet14!A610,Sheet11!$E:$E)</f>
        <v>138.31</v>
      </c>
      <c r="D610" s="28">
        <f t="shared" si="9"/>
        <v>0</v>
      </c>
    </row>
    <row r="611" spans="1:4" hidden="1" x14ac:dyDescent="0.25">
      <c r="A611">
        <v>16426</v>
      </c>
      <c r="B611">
        <f>IFERROR(VLOOKUP(A611,Sheet9!$D:$K,8,FALSE),0)</f>
        <v>8192.11</v>
      </c>
      <c r="C611">
        <f>SUMIF(Sheet11!$C:$C,Sheet14!A611,Sheet11!$E:$E)</f>
        <v>8192.11</v>
      </c>
      <c r="D611" s="28">
        <f t="shared" si="9"/>
        <v>0</v>
      </c>
    </row>
    <row r="612" spans="1:4" hidden="1" x14ac:dyDescent="0.25">
      <c r="A612">
        <v>16427</v>
      </c>
      <c r="B612">
        <f>IFERROR(VLOOKUP(A612,Sheet9!$D:$K,8,FALSE),0)</f>
        <v>39762.28</v>
      </c>
      <c r="C612">
        <f>SUMIF(Sheet11!$C:$C,Sheet14!A612,Sheet11!$E:$E)</f>
        <v>39762.28</v>
      </c>
      <c r="D612" s="28">
        <f t="shared" si="9"/>
        <v>0</v>
      </c>
    </row>
    <row r="613" spans="1:4" hidden="1" x14ac:dyDescent="0.25">
      <c r="A613">
        <v>16428</v>
      </c>
      <c r="B613">
        <f>IFERROR(VLOOKUP(A613,Sheet9!$D:$K,8,FALSE),0)</f>
        <v>1543.97</v>
      </c>
      <c r="C613">
        <f>SUMIF(Sheet11!$C:$C,Sheet14!A613,Sheet11!$E:$E)</f>
        <v>1543.97</v>
      </c>
      <c r="D613" s="28">
        <f t="shared" si="9"/>
        <v>0</v>
      </c>
    </row>
    <row r="614" spans="1:4" hidden="1" x14ac:dyDescent="0.25">
      <c r="A614">
        <v>16429</v>
      </c>
      <c r="B614">
        <f>IFERROR(VLOOKUP(A614,Sheet9!$D:$K,8,FALSE),0)</f>
        <v>124.74</v>
      </c>
      <c r="C614">
        <f>SUMIF(Sheet11!$C:$C,Sheet14!A614,Sheet11!$E:$E)</f>
        <v>124.74000000000001</v>
      </c>
      <c r="D614" s="28">
        <f t="shared" si="9"/>
        <v>0</v>
      </c>
    </row>
    <row r="615" spans="1:4" hidden="1" x14ac:dyDescent="0.25">
      <c r="A615">
        <v>16433</v>
      </c>
      <c r="B615">
        <f>IFERROR(VLOOKUP(A615,Sheet9!$D:$K,8,FALSE),0)</f>
        <v>6085.27</v>
      </c>
      <c r="C615">
        <f>SUMIF(Sheet11!$C:$C,Sheet14!A615,Sheet11!$E:$E)</f>
        <v>6085.27</v>
      </c>
      <c r="D615" s="28">
        <f t="shared" si="9"/>
        <v>0</v>
      </c>
    </row>
    <row r="616" spans="1:4" hidden="1" x14ac:dyDescent="0.25">
      <c r="A616">
        <v>16439</v>
      </c>
      <c r="B616">
        <f>IFERROR(VLOOKUP(A616,Sheet9!$D:$K,8,FALSE),0)</f>
        <v>337.14</v>
      </c>
      <c r="C616">
        <f>SUMIF(Sheet11!$C:$C,Sheet14!A616,Sheet11!$E:$E)</f>
        <v>337.14</v>
      </c>
      <c r="D616" s="28">
        <f t="shared" si="9"/>
        <v>0</v>
      </c>
    </row>
    <row r="617" spans="1:4" hidden="1" x14ac:dyDescent="0.25">
      <c r="A617">
        <v>16397</v>
      </c>
      <c r="B617">
        <f>IFERROR(VLOOKUP(A617,Sheet9!$D:$K,8,FALSE),0)</f>
        <v>674.29</v>
      </c>
      <c r="C617">
        <f>SUMIF(Sheet11!$C:$C,Sheet14!A617,Sheet11!$E:$E)</f>
        <v>674.29</v>
      </c>
      <c r="D617" s="28">
        <f t="shared" si="9"/>
        <v>0</v>
      </c>
    </row>
    <row r="618" spans="1:4" hidden="1" x14ac:dyDescent="0.25">
      <c r="A618">
        <v>16403</v>
      </c>
      <c r="B618">
        <f>IFERROR(VLOOKUP(A618,Sheet9!$D:$K,8,FALSE),0)</f>
        <v>1879.46</v>
      </c>
      <c r="C618">
        <f>SUMIF(Sheet11!$C:$C,Sheet14!A618,Sheet11!$E:$E)</f>
        <v>1879.46</v>
      </c>
      <c r="D618" s="28">
        <f t="shared" si="9"/>
        <v>0</v>
      </c>
    </row>
    <row r="619" spans="1:4" hidden="1" x14ac:dyDescent="0.25">
      <c r="A619">
        <v>16404</v>
      </c>
      <c r="B619">
        <f>IFERROR(VLOOKUP(A619,Sheet9!$D:$K,8,FALSE),0)</f>
        <v>1830.6</v>
      </c>
      <c r="C619">
        <f>SUMIF(Sheet11!$C:$C,Sheet14!A619,Sheet11!$E:$E)</f>
        <v>1830.6</v>
      </c>
      <c r="D619" s="28">
        <f t="shared" si="9"/>
        <v>0</v>
      </c>
    </row>
    <row r="620" spans="1:4" x14ac:dyDescent="0.25">
      <c r="A620">
        <v>4729</v>
      </c>
      <c r="B620">
        <f>IFERROR(VLOOKUP(A620,Sheet9!$D:$K,8,FALSE),0)</f>
        <v>179017.86</v>
      </c>
      <c r="C620">
        <f>SUMIF(Sheet11!$C:$C,Sheet14!A620,Sheet11!$E:$E)</f>
        <v>0</v>
      </c>
      <c r="D620" s="28">
        <f>B620-C620</f>
        <v>179017.86</v>
      </c>
    </row>
    <row r="621" spans="1:4" hidden="1" x14ac:dyDescent="0.25">
      <c r="A621">
        <v>2696</v>
      </c>
      <c r="B621">
        <f>IFERROR(VLOOKUP(A621,Sheet9!$D:$K,8,FALSE),0)</f>
        <v>3193.46</v>
      </c>
      <c r="C621">
        <f>SUMIF(Sheet11!$C:$C,Sheet14!A621,Sheet11!$E:$E)</f>
        <v>3193.46</v>
      </c>
      <c r="D621" s="28">
        <f t="shared" si="9"/>
        <v>0</v>
      </c>
    </row>
    <row r="622" spans="1:4" x14ac:dyDescent="0.25">
      <c r="A622">
        <v>151</v>
      </c>
      <c r="B622">
        <f>IFERROR(VLOOKUP(A622,Sheet9!$D:$K,8,FALSE),0)</f>
        <v>-3193.46</v>
      </c>
      <c r="C622">
        <f>SUMIF(Sheet11!$C:$C,Sheet14!A622,Sheet11!$E:$E)</f>
        <v>0</v>
      </c>
      <c r="D622" s="28">
        <f>B622-C622</f>
        <v>-3193.46</v>
      </c>
    </row>
    <row r="623" spans="1:4" hidden="1" x14ac:dyDescent="0.25">
      <c r="A623">
        <v>2697</v>
      </c>
      <c r="B623">
        <f>IFERROR(VLOOKUP(A623,Sheet9!$D:$K,8,FALSE),0)</f>
        <v>10603.1</v>
      </c>
      <c r="C623">
        <f>SUMIF(Sheet11!$C:$C,Sheet14!A623,Sheet11!$E:$E)</f>
        <v>10603.1</v>
      </c>
      <c r="D623" s="28">
        <f t="shared" si="9"/>
        <v>0</v>
      </c>
    </row>
    <row r="624" spans="1:4" x14ac:dyDescent="0.25">
      <c r="A624">
        <v>152</v>
      </c>
      <c r="B624">
        <f>IFERROR(VLOOKUP(A624,Sheet9!$D:$K,8,FALSE),0)</f>
        <v>-10603.1</v>
      </c>
      <c r="C624">
        <f>SUMIF(Sheet11!$C:$C,Sheet14!A624,Sheet11!$E:$E)</f>
        <v>0</v>
      </c>
      <c r="D624" s="28">
        <f>B624-C624</f>
        <v>-10603.1</v>
      </c>
    </row>
    <row r="625" spans="1:4" hidden="1" x14ac:dyDescent="0.25">
      <c r="A625">
        <v>16440</v>
      </c>
      <c r="B625">
        <f>IFERROR(VLOOKUP(A625,Sheet9!$D:$K,8,FALSE),0)</f>
        <v>2170.77</v>
      </c>
      <c r="C625">
        <f>SUMIF(Sheet11!$C:$C,Sheet14!A625,Sheet11!$E:$E)</f>
        <v>2170.77</v>
      </c>
      <c r="D625" s="28">
        <f t="shared" si="9"/>
        <v>0</v>
      </c>
    </row>
    <row r="626" spans="1:4" hidden="1" x14ac:dyDescent="0.25">
      <c r="A626">
        <v>16444</v>
      </c>
      <c r="B626">
        <f>IFERROR(VLOOKUP(A626,Sheet9!$D:$K,8,FALSE),0)</f>
        <v>4270.8100000000004</v>
      </c>
      <c r="C626">
        <f>SUMIF(Sheet11!$C:$C,Sheet14!A626,Sheet11!$E:$E)</f>
        <v>4270.8100000000004</v>
      </c>
      <c r="D626" s="28">
        <f t="shared" si="9"/>
        <v>0</v>
      </c>
    </row>
    <row r="627" spans="1:4" hidden="1" x14ac:dyDescent="0.25">
      <c r="A627">
        <v>16445</v>
      </c>
      <c r="B627">
        <f>IFERROR(VLOOKUP(A627,Sheet9!$D:$K,8,FALSE),0)</f>
        <v>367.02</v>
      </c>
      <c r="C627">
        <f>SUMIF(Sheet11!$C:$C,Sheet14!A627,Sheet11!$E:$E)</f>
        <v>367.02</v>
      </c>
      <c r="D627" s="28">
        <f t="shared" si="9"/>
        <v>0</v>
      </c>
    </row>
    <row r="628" spans="1:4" hidden="1" x14ac:dyDescent="0.25">
      <c r="A628">
        <v>2318</v>
      </c>
      <c r="B628">
        <f>IFERROR(VLOOKUP(A628,Sheet9!$D:$K,8,FALSE),0)</f>
        <v>18292.71</v>
      </c>
      <c r="C628">
        <f>SUMIF(Sheet11!$C:$C,Sheet14!A628,Sheet11!$E:$E)</f>
        <v>18292.71</v>
      </c>
      <c r="D628" s="28">
        <f t="shared" si="9"/>
        <v>0</v>
      </c>
    </row>
    <row r="629" spans="1:4" hidden="1" x14ac:dyDescent="0.25">
      <c r="A629">
        <v>2319</v>
      </c>
      <c r="B629">
        <f>IFERROR(VLOOKUP(A629,Sheet9!$D:$K,8,FALSE),0)</f>
        <v>6715.38</v>
      </c>
      <c r="C629">
        <f>SUMIF(Sheet11!$C:$C,Sheet14!A629,Sheet11!$E:$E)</f>
        <v>6715.38</v>
      </c>
      <c r="D629" s="28">
        <f t="shared" si="9"/>
        <v>0</v>
      </c>
    </row>
    <row r="630" spans="1:4" hidden="1" x14ac:dyDescent="0.25">
      <c r="A630">
        <v>2320</v>
      </c>
      <c r="B630">
        <f>IFERROR(VLOOKUP(A630,Sheet9!$D:$K,8,FALSE),0)</f>
        <v>12570.16</v>
      </c>
      <c r="C630">
        <f>SUMIF(Sheet11!$C:$C,Sheet14!A630,Sheet11!$E:$E)</f>
        <v>12570.16</v>
      </c>
      <c r="D630" s="28">
        <f t="shared" si="9"/>
        <v>0</v>
      </c>
    </row>
    <row r="631" spans="1:4" hidden="1" x14ac:dyDescent="0.25">
      <c r="A631">
        <v>2321</v>
      </c>
      <c r="B631">
        <f>IFERROR(VLOOKUP(A631,Sheet9!$D:$K,8,FALSE),0)</f>
        <v>22703.38</v>
      </c>
      <c r="C631">
        <f>SUMIF(Sheet11!$C:$C,Sheet14!A631,Sheet11!$E:$E)</f>
        <v>22703.379999999997</v>
      </c>
      <c r="D631" s="28">
        <f t="shared" si="9"/>
        <v>0</v>
      </c>
    </row>
    <row r="632" spans="1:4" hidden="1" x14ac:dyDescent="0.25">
      <c r="A632">
        <v>2322</v>
      </c>
      <c r="B632">
        <f>IFERROR(VLOOKUP(A632,Sheet9!$D:$K,8,FALSE),0)</f>
        <v>1676.02</v>
      </c>
      <c r="C632">
        <f>SUMIF(Sheet11!$C:$C,Sheet14!A632,Sheet11!$E:$E)</f>
        <v>1676.02</v>
      </c>
      <c r="D632" s="28">
        <f t="shared" si="9"/>
        <v>0</v>
      </c>
    </row>
    <row r="633" spans="1:4" hidden="1" x14ac:dyDescent="0.25">
      <c r="A633">
        <v>2323</v>
      </c>
      <c r="B633">
        <f>IFERROR(VLOOKUP(A633,Sheet9!$D:$K,8,FALSE),0)</f>
        <v>54718.75</v>
      </c>
      <c r="C633">
        <f>SUMIF(Sheet11!$C:$C,Sheet14!A633,Sheet11!$E:$E)</f>
        <v>54718.75</v>
      </c>
      <c r="D633" s="28">
        <f t="shared" si="9"/>
        <v>0</v>
      </c>
    </row>
    <row r="634" spans="1:4" hidden="1" x14ac:dyDescent="0.25">
      <c r="A634">
        <v>2324</v>
      </c>
      <c r="B634">
        <f>IFERROR(VLOOKUP(A634,Sheet9!$D:$K,8,FALSE),0)</f>
        <v>16552.62</v>
      </c>
      <c r="C634">
        <f>SUMIF(Sheet11!$C:$C,Sheet14!A634,Sheet11!$E:$E)</f>
        <v>16552.62</v>
      </c>
      <c r="D634" s="28">
        <f t="shared" si="9"/>
        <v>0</v>
      </c>
    </row>
    <row r="635" spans="1:4" hidden="1" x14ac:dyDescent="0.25">
      <c r="A635">
        <v>2325</v>
      </c>
      <c r="B635">
        <f>IFERROR(VLOOKUP(A635,Sheet9!$D:$K,8,FALSE),0)</f>
        <v>12074.22</v>
      </c>
      <c r="C635">
        <f>SUMIF(Sheet11!$C:$C,Sheet14!A635,Sheet11!$E:$E)</f>
        <v>12074.220000000001</v>
      </c>
      <c r="D635" s="28">
        <f t="shared" si="9"/>
        <v>0</v>
      </c>
    </row>
    <row r="636" spans="1:4" hidden="1" x14ac:dyDescent="0.25">
      <c r="A636">
        <v>2326</v>
      </c>
      <c r="B636">
        <f>IFERROR(VLOOKUP(A636,Sheet9!$D:$K,8,FALSE),0)</f>
        <v>1415.18</v>
      </c>
      <c r="C636">
        <f>SUMIF(Sheet11!$C:$C,Sheet14!A636,Sheet11!$E:$E)</f>
        <v>1415.18</v>
      </c>
      <c r="D636" s="28">
        <f t="shared" si="9"/>
        <v>0</v>
      </c>
    </row>
    <row r="637" spans="1:4" hidden="1" x14ac:dyDescent="0.25">
      <c r="A637">
        <v>2327</v>
      </c>
      <c r="B637">
        <f>IFERROR(VLOOKUP(A637,Sheet9!$D:$K,8,FALSE),0)</f>
        <v>7459.5</v>
      </c>
      <c r="C637">
        <f>SUMIF(Sheet11!$C:$C,Sheet14!A637,Sheet11!$E:$E)</f>
        <v>7459.5000000000009</v>
      </c>
      <c r="D637" s="28">
        <f t="shared" si="9"/>
        <v>0</v>
      </c>
    </row>
    <row r="638" spans="1:4" hidden="1" x14ac:dyDescent="0.25">
      <c r="A638">
        <v>2328</v>
      </c>
      <c r="B638">
        <f>IFERROR(VLOOKUP(A638,Sheet9!$D:$K,8,FALSE),0)</f>
        <v>12085.7</v>
      </c>
      <c r="C638">
        <f>SUMIF(Sheet11!$C:$C,Sheet14!A638,Sheet11!$E:$E)</f>
        <v>12085.699999999999</v>
      </c>
      <c r="D638" s="28">
        <f t="shared" si="9"/>
        <v>0</v>
      </c>
    </row>
    <row r="639" spans="1:4" hidden="1" x14ac:dyDescent="0.25">
      <c r="A639">
        <v>16367</v>
      </c>
      <c r="B639">
        <f>IFERROR(VLOOKUP(A639,Sheet9!$D:$K,8,FALSE),0)</f>
        <v>1649.03</v>
      </c>
      <c r="C639">
        <f>SUMIF(Sheet11!$C:$C,Sheet14!A639,Sheet11!$E:$E)</f>
        <v>1649.0300000000002</v>
      </c>
      <c r="D639" s="28">
        <f t="shared" si="9"/>
        <v>0</v>
      </c>
    </row>
    <row r="640" spans="1:4" hidden="1" x14ac:dyDescent="0.25">
      <c r="A640">
        <v>2329</v>
      </c>
      <c r="B640">
        <f>IFERROR(VLOOKUP(A640,Sheet9!$D:$K,8,FALSE),0)</f>
        <v>704.47</v>
      </c>
      <c r="C640">
        <f>SUMIF(Sheet11!$C:$C,Sheet14!A640,Sheet11!$E:$E)</f>
        <v>704.47</v>
      </c>
      <c r="D640" s="28">
        <f t="shared" si="9"/>
        <v>0</v>
      </c>
    </row>
    <row r="641" spans="1:4" hidden="1" x14ac:dyDescent="0.25">
      <c r="A641">
        <v>2330</v>
      </c>
      <c r="B641">
        <f>IFERROR(VLOOKUP(A641,Sheet9!$D:$K,8,FALSE),0)</f>
        <v>3080.86</v>
      </c>
      <c r="C641">
        <f>SUMIF(Sheet11!$C:$C,Sheet14!A641,Sheet11!$E:$E)</f>
        <v>3080.86</v>
      </c>
      <c r="D641" s="28">
        <f t="shared" si="9"/>
        <v>0</v>
      </c>
    </row>
    <row r="642" spans="1:4" hidden="1" x14ac:dyDescent="0.25">
      <c r="A642">
        <v>16368</v>
      </c>
      <c r="B642">
        <f>IFERROR(VLOOKUP(A642,Sheet9!$D:$K,8,FALSE),0)</f>
        <v>707.59</v>
      </c>
      <c r="C642">
        <f>SUMIF(Sheet11!$C:$C,Sheet14!A642,Sheet11!$E:$E)</f>
        <v>707.59</v>
      </c>
      <c r="D642" s="28">
        <f t="shared" si="9"/>
        <v>0</v>
      </c>
    </row>
    <row r="643" spans="1:4" hidden="1" x14ac:dyDescent="0.25">
      <c r="A643">
        <v>2331</v>
      </c>
      <c r="B643">
        <f>IFERROR(VLOOKUP(A643,Sheet9!$D:$K,8,FALSE),0)</f>
        <v>4749.7299999999996</v>
      </c>
      <c r="C643">
        <f>SUMIF(Sheet11!$C:$C,Sheet14!A643,Sheet11!$E:$E)</f>
        <v>4749.7299999999996</v>
      </c>
      <c r="D643" s="28">
        <f t="shared" si="9"/>
        <v>0</v>
      </c>
    </row>
    <row r="644" spans="1:4" hidden="1" x14ac:dyDescent="0.25">
      <c r="A644">
        <v>2332</v>
      </c>
      <c r="B644">
        <f>IFERROR(VLOOKUP(A644,Sheet9!$D:$K,8,FALSE),0)</f>
        <v>8380.1</v>
      </c>
      <c r="C644">
        <f>SUMIF(Sheet11!$C:$C,Sheet14!A644,Sheet11!$E:$E)</f>
        <v>8380.1</v>
      </c>
      <c r="D644" s="28">
        <f t="shared" si="9"/>
        <v>0</v>
      </c>
    </row>
    <row r="645" spans="1:4" hidden="1" x14ac:dyDescent="0.25">
      <c r="A645">
        <v>2333</v>
      </c>
      <c r="B645">
        <f>IFERROR(VLOOKUP(A645,Sheet9!$D:$K,8,FALSE),0)</f>
        <v>12570.16</v>
      </c>
      <c r="C645">
        <f>SUMIF(Sheet11!$C:$C,Sheet14!A645,Sheet11!$E:$E)</f>
        <v>12570.16</v>
      </c>
      <c r="D645" s="28">
        <f t="shared" si="9"/>
        <v>0</v>
      </c>
    </row>
    <row r="646" spans="1:4" hidden="1" x14ac:dyDescent="0.25">
      <c r="A646">
        <v>16469</v>
      </c>
      <c r="B646">
        <f>IFERROR(VLOOKUP(A646,Sheet9!$D:$K,8,FALSE),0)</f>
        <v>313.85000000000002</v>
      </c>
      <c r="C646">
        <f>SUMIF(Sheet11!$C:$C,Sheet14!A646,Sheet11!$E:$E)</f>
        <v>313.85000000000002</v>
      </c>
      <c r="D646" s="28">
        <f t="shared" si="9"/>
        <v>0</v>
      </c>
    </row>
    <row r="647" spans="1:4" hidden="1" x14ac:dyDescent="0.25">
      <c r="A647">
        <v>16470</v>
      </c>
      <c r="B647">
        <f>IFERROR(VLOOKUP(A647,Sheet9!$D:$K,8,FALSE),0)</f>
        <v>2512.2399999999998</v>
      </c>
      <c r="C647">
        <f>SUMIF(Sheet11!$C:$C,Sheet14!A647,Sheet11!$E:$E)</f>
        <v>2512.2399999999998</v>
      </c>
      <c r="D647" s="28">
        <f t="shared" ref="D647:D710" si="10">B647-C647</f>
        <v>0</v>
      </c>
    </row>
    <row r="648" spans="1:4" hidden="1" x14ac:dyDescent="0.25">
      <c r="A648">
        <v>16266</v>
      </c>
      <c r="B648">
        <f>IFERROR(VLOOKUP(A648,Sheet9!$D:$K,8,FALSE),0)</f>
        <v>3028.67</v>
      </c>
      <c r="C648">
        <f>SUMIF(Sheet11!$C:$C,Sheet14!A648,Sheet11!$E:$E)</f>
        <v>3028.67</v>
      </c>
      <c r="D648" s="28">
        <f t="shared" si="10"/>
        <v>0</v>
      </c>
    </row>
    <row r="649" spans="1:4" hidden="1" x14ac:dyDescent="0.25">
      <c r="A649">
        <v>16267</v>
      </c>
      <c r="B649">
        <f>IFERROR(VLOOKUP(A649,Sheet9!$D:$K,8,FALSE),0)</f>
        <v>881.5</v>
      </c>
      <c r="C649">
        <f>SUMIF(Sheet11!$C:$C,Sheet14!A649,Sheet11!$E:$E)</f>
        <v>881.5</v>
      </c>
      <c r="D649" s="28">
        <f t="shared" si="10"/>
        <v>0</v>
      </c>
    </row>
    <row r="650" spans="1:4" hidden="1" x14ac:dyDescent="0.25">
      <c r="A650">
        <v>16463</v>
      </c>
      <c r="B650">
        <f>IFERROR(VLOOKUP(A650,Sheet9!$D:$K,8,FALSE),0)</f>
        <v>3661.94</v>
      </c>
      <c r="C650">
        <f>SUMIF(Sheet11!$C:$C,Sheet14!A650,Sheet11!$E:$E)</f>
        <v>3661.9399999999996</v>
      </c>
      <c r="D650" s="28">
        <f t="shared" si="10"/>
        <v>0</v>
      </c>
    </row>
    <row r="651" spans="1:4" hidden="1" x14ac:dyDescent="0.25">
      <c r="A651">
        <v>16464</v>
      </c>
      <c r="B651">
        <f>IFERROR(VLOOKUP(A651,Sheet9!$D:$K,8,FALSE),0)</f>
        <v>120.49</v>
      </c>
      <c r="C651">
        <f>SUMIF(Sheet11!$C:$C,Sheet14!A651,Sheet11!$E:$E)</f>
        <v>120.49</v>
      </c>
      <c r="D651" s="28">
        <f t="shared" si="10"/>
        <v>0</v>
      </c>
    </row>
    <row r="652" spans="1:4" hidden="1" x14ac:dyDescent="0.25">
      <c r="A652">
        <v>16465</v>
      </c>
      <c r="B652">
        <f>IFERROR(VLOOKUP(A652,Sheet9!$D:$K,8,FALSE),0)</f>
        <v>2641.09</v>
      </c>
      <c r="C652">
        <f>SUMIF(Sheet11!$C:$C,Sheet14!A652,Sheet11!$E:$E)</f>
        <v>2641.0899999999997</v>
      </c>
      <c r="D652" s="28">
        <f t="shared" si="10"/>
        <v>0</v>
      </c>
    </row>
    <row r="653" spans="1:4" hidden="1" x14ac:dyDescent="0.25">
      <c r="A653">
        <v>16048</v>
      </c>
      <c r="B653">
        <f>IFERROR(VLOOKUP(A653,Sheet9!$D:$K,8,FALSE),0)</f>
        <v>374.46</v>
      </c>
      <c r="C653">
        <f>SUMIF(Sheet11!$C:$C,Sheet14!A653,Sheet11!$E:$E)</f>
        <v>374.46</v>
      </c>
      <c r="D653" s="28">
        <f t="shared" si="10"/>
        <v>0</v>
      </c>
    </row>
    <row r="654" spans="1:4" hidden="1" x14ac:dyDescent="0.25">
      <c r="A654">
        <v>15440</v>
      </c>
      <c r="B654">
        <f>IFERROR(VLOOKUP(A654,Sheet9!$D:$K,8,FALSE),0)</f>
        <v>80.94</v>
      </c>
      <c r="C654">
        <f>SUMIF(Sheet11!$C:$C,Sheet14!A654,Sheet11!$E:$E)</f>
        <v>80.94</v>
      </c>
      <c r="D654" s="28">
        <f t="shared" si="10"/>
        <v>0</v>
      </c>
    </row>
    <row r="655" spans="1:4" hidden="1" x14ac:dyDescent="0.25">
      <c r="A655">
        <v>15441</v>
      </c>
      <c r="B655">
        <f>IFERROR(VLOOKUP(A655,Sheet9!$D:$K,8,FALSE),0)</f>
        <v>92.19</v>
      </c>
      <c r="C655">
        <f>SUMIF(Sheet11!$C:$C,Sheet14!A655,Sheet11!$E:$E)</f>
        <v>92.19</v>
      </c>
      <c r="D655" s="28">
        <f t="shared" si="10"/>
        <v>0</v>
      </c>
    </row>
    <row r="656" spans="1:4" hidden="1" x14ac:dyDescent="0.25">
      <c r="A656">
        <v>15448</v>
      </c>
      <c r="B656">
        <f>IFERROR(VLOOKUP(A656,Sheet9!$D:$K,8,FALSE),0)</f>
        <v>86.83</v>
      </c>
      <c r="C656">
        <f>SUMIF(Sheet11!$C:$C,Sheet14!A656,Sheet11!$E:$E)</f>
        <v>86.83</v>
      </c>
      <c r="D656" s="28">
        <f t="shared" si="10"/>
        <v>0</v>
      </c>
    </row>
    <row r="657" spans="1:4" hidden="1" x14ac:dyDescent="0.25">
      <c r="A657">
        <v>15451</v>
      </c>
      <c r="B657">
        <f>IFERROR(VLOOKUP(A657,Sheet9!$D:$K,8,FALSE),0)</f>
        <v>599.94000000000005</v>
      </c>
      <c r="C657">
        <f>SUMIF(Sheet11!$C:$C,Sheet14!A657,Sheet11!$E:$E)</f>
        <v>599.93999999999994</v>
      </c>
      <c r="D657" s="28">
        <f t="shared" si="10"/>
        <v>0</v>
      </c>
    </row>
    <row r="658" spans="1:4" hidden="1" x14ac:dyDescent="0.25">
      <c r="A658">
        <v>15460</v>
      </c>
      <c r="B658">
        <f>IFERROR(VLOOKUP(A658,Sheet9!$D:$K,8,FALSE),0)</f>
        <v>105.3</v>
      </c>
      <c r="C658">
        <f>SUMIF(Sheet11!$C:$C,Sheet14!A658,Sheet11!$E:$E)</f>
        <v>105.30000000000001</v>
      </c>
      <c r="D658" s="28">
        <f t="shared" si="10"/>
        <v>0</v>
      </c>
    </row>
    <row r="659" spans="1:4" hidden="1" x14ac:dyDescent="0.25">
      <c r="A659">
        <v>15461</v>
      </c>
      <c r="B659">
        <f>IFERROR(VLOOKUP(A659,Sheet9!$D:$K,8,FALSE),0)</f>
        <v>3.35</v>
      </c>
      <c r="C659">
        <f>SUMIF(Sheet11!$C:$C,Sheet14!A659,Sheet11!$E:$E)</f>
        <v>3.35</v>
      </c>
      <c r="D659" s="28">
        <f t="shared" si="10"/>
        <v>0</v>
      </c>
    </row>
    <row r="660" spans="1:4" hidden="1" x14ac:dyDescent="0.25">
      <c r="A660">
        <v>15462</v>
      </c>
      <c r="B660">
        <f>IFERROR(VLOOKUP(A660,Sheet9!$D:$K,8,FALSE),0)</f>
        <v>249.43</v>
      </c>
      <c r="C660">
        <f>SUMIF(Sheet11!$C:$C,Sheet14!A660,Sheet11!$E:$E)</f>
        <v>249.43</v>
      </c>
      <c r="D660" s="28">
        <f t="shared" si="10"/>
        <v>0</v>
      </c>
    </row>
    <row r="661" spans="1:4" hidden="1" x14ac:dyDescent="0.25">
      <c r="A661">
        <v>15463</v>
      </c>
      <c r="B661">
        <f>IFERROR(VLOOKUP(A661,Sheet9!$D:$K,8,FALSE),0)</f>
        <v>24.57</v>
      </c>
      <c r="C661">
        <f>SUMIF(Sheet11!$C:$C,Sheet14!A661,Sheet11!$E:$E)</f>
        <v>24.57</v>
      </c>
      <c r="D661" s="28">
        <f t="shared" si="10"/>
        <v>0</v>
      </c>
    </row>
    <row r="662" spans="1:4" hidden="1" x14ac:dyDescent="0.25">
      <c r="A662">
        <v>15464</v>
      </c>
      <c r="B662">
        <f>IFERROR(VLOOKUP(A662,Sheet9!$D:$K,8,FALSE),0)</f>
        <v>73.69</v>
      </c>
      <c r="C662">
        <f>SUMIF(Sheet11!$C:$C,Sheet14!A662,Sheet11!$E:$E)</f>
        <v>73.69</v>
      </c>
      <c r="D662" s="28">
        <f t="shared" si="10"/>
        <v>0</v>
      </c>
    </row>
    <row r="663" spans="1:4" hidden="1" x14ac:dyDescent="0.25">
      <c r="A663">
        <v>15465</v>
      </c>
      <c r="B663">
        <f>IFERROR(VLOOKUP(A663,Sheet9!$D:$K,8,FALSE),0)</f>
        <v>5260.95</v>
      </c>
      <c r="C663">
        <f>SUMIF(Sheet11!$C:$C,Sheet14!A663,Sheet11!$E:$E)</f>
        <v>5260.95</v>
      </c>
      <c r="D663" s="28">
        <f t="shared" si="10"/>
        <v>0</v>
      </c>
    </row>
    <row r="664" spans="1:4" hidden="1" x14ac:dyDescent="0.25">
      <c r="A664">
        <v>15466</v>
      </c>
      <c r="B664">
        <f>IFERROR(VLOOKUP(A664,Sheet9!$D:$K,8,FALSE),0)</f>
        <v>1838.21</v>
      </c>
      <c r="C664">
        <f>SUMIF(Sheet11!$C:$C,Sheet14!A664,Sheet11!$E:$E)</f>
        <v>1838.21</v>
      </c>
      <c r="D664" s="28">
        <f t="shared" si="10"/>
        <v>0</v>
      </c>
    </row>
    <row r="665" spans="1:4" hidden="1" x14ac:dyDescent="0.25">
      <c r="A665">
        <v>15467</v>
      </c>
      <c r="B665">
        <f>IFERROR(VLOOKUP(A665,Sheet9!$D:$K,8,FALSE),0)</f>
        <v>19.670000000000002</v>
      </c>
      <c r="C665">
        <f>SUMIF(Sheet11!$C:$C,Sheet14!A665,Sheet11!$E:$E)</f>
        <v>19.670000000000002</v>
      </c>
      <c r="D665" s="28">
        <f t="shared" si="10"/>
        <v>0</v>
      </c>
    </row>
    <row r="666" spans="1:4" hidden="1" x14ac:dyDescent="0.25">
      <c r="A666">
        <v>15468</v>
      </c>
      <c r="B666">
        <f>IFERROR(VLOOKUP(A666,Sheet9!$D:$K,8,FALSE),0)</f>
        <v>1339.86</v>
      </c>
      <c r="C666">
        <f>SUMIF(Sheet11!$C:$C,Sheet14!A666,Sheet11!$E:$E)</f>
        <v>1339.86</v>
      </c>
      <c r="D666" s="28">
        <f t="shared" si="10"/>
        <v>0</v>
      </c>
    </row>
    <row r="667" spans="1:4" hidden="1" x14ac:dyDescent="0.25">
      <c r="A667">
        <v>15469</v>
      </c>
      <c r="B667">
        <f>IFERROR(VLOOKUP(A667,Sheet9!$D:$K,8,FALSE),0)</f>
        <v>839.13</v>
      </c>
      <c r="C667">
        <f>SUMIF(Sheet11!$C:$C,Sheet14!A667,Sheet11!$E:$E)</f>
        <v>839.12999999999988</v>
      </c>
      <c r="D667" s="28">
        <f t="shared" si="10"/>
        <v>0</v>
      </c>
    </row>
    <row r="668" spans="1:4" hidden="1" x14ac:dyDescent="0.25">
      <c r="A668">
        <v>15470</v>
      </c>
      <c r="B668">
        <f>IFERROR(VLOOKUP(A668,Sheet9!$D:$K,8,FALSE),0)</f>
        <v>829.6</v>
      </c>
      <c r="C668">
        <f>SUMIF(Sheet11!$C:$C,Sheet14!A668,Sheet11!$E:$E)</f>
        <v>829.59999999999991</v>
      </c>
      <c r="D668" s="28">
        <f t="shared" si="10"/>
        <v>0</v>
      </c>
    </row>
    <row r="669" spans="1:4" hidden="1" x14ac:dyDescent="0.25">
      <c r="A669">
        <v>15471</v>
      </c>
      <c r="B669">
        <f>IFERROR(VLOOKUP(A669,Sheet9!$D:$K,8,FALSE),0)</f>
        <v>688.76</v>
      </c>
      <c r="C669">
        <f>SUMIF(Sheet11!$C:$C,Sheet14!A669,Sheet11!$E:$E)</f>
        <v>688.76</v>
      </c>
      <c r="D669" s="28">
        <f t="shared" si="10"/>
        <v>0</v>
      </c>
    </row>
    <row r="670" spans="1:4" hidden="1" x14ac:dyDescent="0.25">
      <c r="A670">
        <v>15473</v>
      </c>
      <c r="B670">
        <f>IFERROR(VLOOKUP(A670,Sheet9!$D:$K,8,FALSE),0)</f>
        <v>232.19</v>
      </c>
      <c r="C670">
        <f>SUMIF(Sheet11!$C:$C,Sheet14!A670,Sheet11!$E:$E)</f>
        <v>232.19</v>
      </c>
      <c r="D670" s="28">
        <f t="shared" si="10"/>
        <v>0</v>
      </c>
    </row>
    <row r="671" spans="1:4" hidden="1" x14ac:dyDescent="0.25">
      <c r="A671">
        <v>15474</v>
      </c>
      <c r="B671">
        <f>IFERROR(VLOOKUP(A671,Sheet9!$D:$K,8,FALSE),0)</f>
        <v>133.25</v>
      </c>
      <c r="C671">
        <f>SUMIF(Sheet11!$C:$C,Sheet14!A671,Sheet11!$E:$E)</f>
        <v>133.25</v>
      </c>
      <c r="D671" s="28">
        <f t="shared" si="10"/>
        <v>0</v>
      </c>
    </row>
    <row r="672" spans="1:4" hidden="1" x14ac:dyDescent="0.25">
      <c r="A672">
        <v>15322</v>
      </c>
      <c r="B672">
        <f>IFERROR(VLOOKUP(A672,Sheet9!$D:$K,8,FALSE),0)</f>
        <v>1838.21</v>
      </c>
      <c r="C672">
        <f>SUMIF(Sheet11!$C:$C,Sheet14!A672,Sheet11!$E:$E)</f>
        <v>1838.21</v>
      </c>
      <c r="D672" s="28">
        <f t="shared" si="10"/>
        <v>0</v>
      </c>
    </row>
    <row r="673" spans="1:4" hidden="1" x14ac:dyDescent="0.25">
      <c r="A673">
        <v>15323</v>
      </c>
      <c r="B673">
        <f>IFERROR(VLOOKUP(A673,Sheet9!$D:$K,8,FALSE),0)</f>
        <v>641.74</v>
      </c>
      <c r="C673">
        <f>SUMIF(Sheet11!$C:$C,Sheet14!A673,Sheet11!$E:$E)</f>
        <v>641.74</v>
      </c>
      <c r="D673" s="28">
        <f t="shared" si="10"/>
        <v>0</v>
      </c>
    </row>
    <row r="674" spans="1:4" hidden="1" x14ac:dyDescent="0.25">
      <c r="A674">
        <v>2143</v>
      </c>
      <c r="B674">
        <f>IFERROR(VLOOKUP(A674,Sheet9!$D:$K,8,FALSE),0)</f>
        <v>3349.65</v>
      </c>
      <c r="C674">
        <f>SUMIF(Sheet11!$C:$C,Sheet14!A674,Sheet11!$E:$E)</f>
        <v>3349.65</v>
      </c>
      <c r="D674" s="28">
        <f t="shared" si="10"/>
        <v>0</v>
      </c>
    </row>
    <row r="675" spans="1:4" hidden="1" x14ac:dyDescent="0.25">
      <c r="A675">
        <v>2146</v>
      </c>
      <c r="B675">
        <f>IFERROR(VLOOKUP(A675,Sheet9!$D:$K,8,FALSE),0)</f>
        <v>3112.09</v>
      </c>
      <c r="C675">
        <f>SUMIF(Sheet11!$C:$C,Sheet14!A675,Sheet11!$E:$E)</f>
        <v>3112.09</v>
      </c>
      <c r="D675" s="28">
        <f t="shared" si="10"/>
        <v>0</v>
      </c>
    </row>
    <row r="676" spans="1:4" hidden="1" x14ac:dyDescent="0.25">
      <c r="A676">
        <v>15326</v>
      </c>
      <c r="B676">
        <f>IFERROR(VLOOKUP(A676,Sheet9!$D:$K,8,FALSE),0)</f>
        <v>367.64</v>
      </c>
      <c r="C676">
        <f>SUMIF(Sheet11!$C:$C,Sheet14!A676,Sheet11!$E:$E)</f>
        <v>367.64</v>
      </c>
      <c r="D676" s="28">
        <f t="shared" si="10"/>
        <v>0</v>
      </c>
    </row>
    <row r="677" spans="1:4" hidden="1" x14ac:dyDescent="0.25">
      <c r="A677">
        <v>2147</v>
      </c>
      <c r="B677">
        <f>IFERROR(VLOOKUP(A677,Sheet9!$D:$K,8,FALSE),0)</f>
        <v>7698.38</v>
      </c>
      <c r="C677">
        <f>SUMIF(Sheet11!$C:$C,Sheet14!A677,Sheet11!$E:$E)</f>
        <v>7698.38</v>
      </c>
      <c r="D677" s="28">
        <f t="shared" si="10"/>
        <v>0</v>
      </c>
    </row>
    <row r="678" spans="1:4" hidden="1" x14ac:dyDescent="0.25">
      <c r="A678">
        <v>2152</v>
      </c>
      <c r="B678">
        <f>IFERROR(VLOOKUP(A678,Sheet9!$D:$K,8,FALSE),0)</f>
        <v>2855.35</v>
      </c>
      <c r="C678">
        <f>SUMIF(Sheet11!$C:$C,Sheet14!A678,Sheet11!$E:$E)</f>
        <v>2855.3500000000004</v>
      </c>
      <c r="D678" s="28">
        <f t="shared" si="10"/>
        <v>0</v>
      </c>
    </row>
    <row r="679" spans="1:4" hidden="1" x14ac:dyDescent="0.25">
      <c r="A679">
        <v>15329</v>
      </c>
      <c r="B679">
        <f>IFERROR(VLOOKUP(A679,Sheet9!$D:$K,8,FALSE),0)</f>
        <v>1322.99</v>
      </c>
      <c r="C679">
        <f>SUMIF(Sheet11!$C:$C,Sheet14!A679,Sheet11!$E:$E)</f>
        <v>1322.99</v>
      </c>
      <c r="D679" s="28">
        <f t="shared" si="10"/>
        <v>0</v>
      </c>
    </row>
    <row r="680" spans="1:4" hidden="1" x14ac:dyDescent="0.25">
      <c r="A680">
        <v>15335</v>
      </c>
      <c r="B680">
        <f>IFERROR(VLOOKUP(A680,Sheet9!$D:$K,8,FALSE),0)</f>
        <v>205.74</v>
      </c>
      <c r="C680">
        <f>SUMIF(Sheet11!$C:$C,Sheet14!A680,Sheet11!$E:$E)</f>
        <v>205.74</v>
      </c>
      <c r="D680" s="28">
        <f t="shared" si="10"/>
        <v>0</v>
      </c>
    </row>
    <row r="681" spans="1:4" hidden="1" x14ac:dyDescent="0.25">
      <c r="A681">
        <v>2180</v>
      </c>
      <c r="B681">
        <f>IFERROR(VLOOKUP(A681,Sheet9!$D:$K,8,FALSE),0)</f>
        <v>507.23</v>
      </c>
      <c r="C681">
        <f>SUMIF(Sheet11!$C:$C,Sheet14!A681,Sheet11!$E:$E)</f>
        <v>507.23</v>
      </c>
      <c r="D681" s="28">
        <f t="shared" si="10"/>
        <v>0</v>
      </c>
    </row>
    <row r="682" spans="1:4" hidden="1" x14ac:dyDescent="0.25">
      <c r="A682">
        <v>15346</v>
      </c>
      <c r="B682">
        <f>IFERROR(VLOOKUP(A682,Sheet9!$D:$K,8,FALSE),0)</f>
        <v>854.26</v>
      </c>
      <c r="C682">
        <f>SUMIF(Sheet11!$C:$C,Sheet14!A682,Sheet11!$E:$E)</f>
        <v>854.26</v>
      </c>
      <c r="D682" s="28">
        <f t="shared" si="10"/>
        <v>0</v>
      </c>
    </row>
    <row r="683" spans="1:4" hidden="1" x14ac:dyDescent="0.25">
      <c r="A683">
        <v>15476</v>
      </c>
      <c r="B683">
        <f>IFERROR(VLOOKUP(A683,Sheet9!$D:$K,8,FALSE),0)</f>
        <v>27.43</v>
      </c>
      <c r="C683">
        <f>SUMIF(Sheet11!$C:$C,Sheet14!A683,Sheet11!$E:$E)</f>
        <v>27.43</v>
      </c>
      <c r="D683" s="28">
        <f t="shared" si="10"/>
        <v>0</v>
      </c>
    </row>
    <row r="684" spans="1:4" hidden="1" x14ac:dyDescent="0.25">
      <c r="A684">
        <v>15477</v>
      </c>
      <c r="B684">
        <f>IFERROR(VLOOKUP(A684,Sheet9!$D:$K,8,FALSE),0)</f>
        <v>385.96</v>
      </c>
      <c r="C684">
        <f>SUMIF(Sheet11!$C:$C,Sheet14!A684,Sheet11!$E:$E)</f>
        <v>385.96000000000004</v>
      </c>
      <c r="D684" s="28">
        <f t="shared" si="10"/>
        <v>0</v>
      </c>
    </row>
    <row r="685" spans="1:4" hidden="1" x14ac:dyDescent="0.25">
      <c r="A685">
        <v>15478</v>
      </c>
      <c r="B685">
        <f>IFERROR(VLOOKUP(A685,Sheet9!$D:$K,8,FALSE),0)</f>
        <v>1362.56</v>
      </c>
      <c r="C685">
        <f>SUMIF(Sheet11!$C:$C,Sheet14!A685,Sheet11!$E:$E)</f>
        <v>1362.56</v>
      </c>
      <c r="D685" s="28">
        <f t="shared" si="10"/>
        <v>0</v>
      </c>
    </row>
    <row r="686" spans="1:4" hidden="1" x14ac:dyDescent="0.25">
      <c r="A686">
        <v>15481</v>
      </c>
      <c r="B686">
        <f>IFERROR(VLOOKUP(A686,Sheet9!$D:$K,8,FALSE),0)</f>
        <v>2870.3</v>
      </c>
      <c r="C686">
        <f>SUMIF(Sheet11!$C:$C,Sheet14!A686,Sheet11!$E:$E)</f>
        <v>2870.2999999999997</v>
      </c>
      <c r="D686" s="28">
        <f t="shared" si="10"/>
        <v>0</v>
      </c>
    </row>
    <row r="687" spans="1:4" hidden="1" x14ac:dyDescent="0.25">
      <c r="A687">
        <v>15482</v>
      </c>
      <c r="B687">
        <f>IFERROR(VLOOKUP(A687,Sheet9!$D:$K,8,FALSE),0)</f>
        <v>847.69</v>
      </c>
      <c r="C687">
        <f>SUMIF(Sheet11!$C:$C,Sheet14!A687,Sheet11!$E:$E)</f>
        <v>847.69</v>
      </c>
      <c r="D687" s="28">
        <f t="shared" si="10"/>
        <v>0</v>
      </c>
    </row>
    <row r="688" spans="1:4" hidden="1" x14ac:dyDescent="0.25">
      <c r="A688">
        <v>15485</v>
      </c>
      <c r="B688">
        <f>IFERROR(VLOOKUP(A688,Sheet9!$D:$K,8,FALSE),0)</f>
        <v>180.92</v>
      </c>
      <c r="C688">
        <f>SUMIF(Sheet11!$C:$C,Sheet14!A688,Sheet11!$E:$E)</f>
        <v>180.92</v>
      </c>
      <c r="D688" s="28">
        <f t="shared" si="10"/>
        <v>0</v>
      </c>
    </row>
    <row r="689" spans="1:4" hidden="1" x14ac:dyDescent="0.25">
      <c r="A689">
        <v>15487</v>
      </c>
      <c r="B689">
        <f>IFERROR(VLOOKUP(A689,Sheet9!$D:$K,8,FALSE),0)</f>
        <v>6.66</v>
      </c>
      <c r="C689">
        <f>SUMIF(Sheet11!$C:$C,Sheet14!A689,Sheet11!$E:$E)</f>
        <v>6.66</v>
      </c>
      <c r="D689" s="28">
        <f t="shared" si="10"/>
        <v>0</v>
      </c>
    </row>
    <row r="690" spans="1:4" hidden="1" x14ac:dyDescent="0.25">
      <c r="A690">
        <v>15490</v>
      </c>
      <c r="B690">
        <f>IFERROR(VLOOKUP(A690,Sheet9!$D:$K,8,FALSE),0)</f>
        <v>129.86000000000001</v>
      </c>
      <c r="C690">
        <f>SUMIF(Sheet11!$C:$C,Sheet14!A690,Sheet11!$E:$E)</f>
        <v>129.85999999999999</v>
      </c>
      <c r="D690" s="28">
        <f t="shared" si="10"/>
        <v>0</v>
      </c>
    </row>
    <row r="691" spans="1:4" hidden="1" x14ac:dyDescent="0.25">
      <c r="A691">
        <v>15491</v>
      </c>
      <c r="B691">
        <f>IFERROR(VLOOKUP(A691,Sheet9!$D:$K,8,FALSE),0)</f>
        <v>2627.61</v>
      </c>
      <c r="C691">
        <f>SUMIF(Sheet11!$C:$C,Sheet14!A691,Sheet11!$E:$E)</f>
        <v>2627.61</v>
      </c>
      <c r="D691" s="28">
        <f t="shared" si="10"/>
        <v>0</v>
      </c>
    </row>
    <row r="692" spans="1:4" hidden="1" x14ac:dyDescent="0.25">
      <c r="A692">
        <v>15495</v>
      </c>
      <c r="B692">
        <f>IFERROR(VLOOKUP(A692,Sheet9!$D:$K,8,FALSE),0)</f>
        <v>269.06</v>
      </c>
      <c r="C692">
        <f>SUMIF(Sheet11!$C:$C,Sheet14!A692,Sheet11!$E:$E)</f>
        <v>269.06</v>
      </c>
      <c r="D692" s="28">
        <f t="shared" si="10"/>
        <v>0</v>
      </c>
    </row>
    <row r="693" spans="1:4" hidden="1" x14ac:dyDescent="0.25">
      <c r="A693">
        <v>15499</v>
      </c>
      <c r="B693">
        <f>IFERROR(VLOOKUP(A693,Sheet9!$D:$K,8,FALSE),0)</f>
        <v>414.77</v>
      </c>
      <c r="C693">
        <f>SUMIF(Sheet11!$C:$C,Sheet14!A693,Sheet11!$E:$E)</f>
        <v>414.77</v>
      </c>
      <c r="D693" s="28">
        <f t="shared" si="10"/>
        <v>0</v>
      </c>
    </row>
    <row r="694" spans="1:4" hidden="1" x14ac:dyDescent="0.25">
      <c r="A694">
        <v>15502</v>
      </c>
      <c r="B694">
        <f>IFERROR(VLOOKUP(A694,Sheet9!$D:$K,8,FALSE),0)</f>
        <v>224.07</v>
      </c>
      <c r="C694">
        <f>SUMIF(Sheet11!$C:$C,Sheet14!A694,Sheet11!$E:$E)</f>
        <v>224.07</v>
      </c>
      <c r="D694" s="28">
        <f t="shared" si="10"/>
        <v>0</v>
      </c>
    </row>
    <row r="695" spans="1:4" hidden="1" x14ac:dyDescent="0.25">
      <c r="A695">
        <v>15507</v>
      </c>
      <c r="B695">
        <f>IFERROR(VLOOKUP(A695,Sheet9!$D:$K,8,FALSE),0)</f>
        <v>2970.53</v>
      </c>
      <c r="C695">
        <f>SUMIF(Sheet11!$C:$C,Sheet14!A695,Sheet11!$E:$E)</f>
        <v>2970.5299999999997</v>
      </c>
      <c r="D695" s="28">
        <f t="shared" si="10"/>
        <v>0</v>
      </c>
    </row>
    <row r="696" spans="1:4" hidden="1" x14ac:dyDescent="0.25">
      <c r="A696">
        <v>15399</v>
      </c>
      <c r="B696">
        <f>IFERROR(VLOOKUP(A696,Sheet9!$D:$K,8,FALSE),0)</f>
        <v>112.77</v>
      </c>
      <c r="C696">
        <f>SUMIF(Sheet11!$C:$C,Sheet14!A696,Sheet11!$E:$E)</f>
        <v>112.77</v>
      </c>
      <c r="D696" s="28">
        <f t="shared" si="10"/>
        <v>0</v>
      </c>
    </row>
    <row r="697" spans="1:4" hidden="1" x14ac:dyDescent="0.25">
      <c r="A697">
        <v>15407</v>
      </c>
      <c r="B697">
        <f>IFERROR(VLOOKUP(A697,Sheet9!$D:$K,8,FALSE),0)</f>
        <v>465.96</v>
      </c>
      <c r="C697">
        <f>SUMIF(Sheet11!$C:$C,Sheet14!A697,Sheet11!$E:$E)</f>
        <v>465.96000000000004</v>
      </c>
      <c r="D697" s="28">
        <f t="shared" si="10"/>
        <v>0</v>
      </c>
    </row>
    <row r="698" spans="1:4" hidden="1" x14ac:dyDescent="0.25">
      <c r="A698">
        <v>15409</v>
      </c>
      <c r="B698">
        <f>IFERROR(VLOOKUP(A698,Sheet9!$D:$K,8,FALSE),0)</f>
        <v>252.17</v>
      </c>
      <c r="C698">
        <f>SUMIF(Sheet11!$C:$C,Sheet14!A698,Sheet11!$E:$E)</f>
        <v>252.17000000000002</v>
      </c>
      <c r="D698" s="28">
        <f t="shared" si="10"/>
        <v>0</v>
      </c>
    </row>
    <row r="699" spans="1:4" hidden="1" x14ac:dyDescent="0.25">
      <c r="A699">
        <v>15410</v>
      </c>
      <c r="B699">
        <f>IFERROR(VLOOKUP(A699,Sheet9!$D:$K,8,FALSE),0)</f>
        <v>48.85</v>
      </c>
      <c r="C699">
        <f>SUMIF(Sheet11!$C:$C,Sheet14!A699,Sheet11!$E:$E)</f>
        <v>48.85</v>
      </c>
      <c r="D699" s="28">
        <f t="shared" si="10"/>
        <v>0</v>
      </c>
    </row>
    <row r="700" spans="1:4" hidden="1" x14ac:dyDescent="0.25">
      <c r="A700">
        <v>15411</v>
      </c>
      <c r="B700">
        <f>IFERROR(VLOOKUP(A700,Sheet9!$D:$K,8,FALSE),0)</f>
        <v>334.96</v>
      </c>
      <c r="C700">
        <f>SUMIF(Sheet11!$C:$C,Sheet14!A700,Sheet11!$E:$E)</f>
        <v>334.96</v>
      </c>
      <c r="D700" s="28">
        <f t="shared" si="10"/>
        <v>0</v>
      </c>
    </row>
    <row r="701" spans="1:4" hidden="1" x14ac:dyDescent="0.25">
      <c r="A701">
        <v>15412</v>
      </c>
      <c r="B701">
        <f>IFERROR(VLOOKUP(A701,Sheet9!$D:$K,8,FALSE),0)</f>
        <v>164.31</v>
      </c>
      <c r="C701">
        <f>SUMIF(Sheet11!$C:$C,Sheet14!A701,Sheet11!$E:$E)</f>
        <v>164.31</v>
      </c>
      <c r="D701" s="28">
        <f t="shared" si="10"/>
        <v>0</v>
      </c>
    </row>
    <row r="702" spans="1:4" hidden="1" x14ac:dyDescent="0.25">
      <c r="A702">
        <v>15415</v>
      </c>
      <c r="B702">
        <f>IFERROR(VLOOKUP(A702,Sheet9!$D:$K,8,FALSE),0)</f>
        <v>865.52</v>
      </c>
      <c r="C702">
        <f>SUMIF(Sheet11!$C:$C,Sheet14!A702,Sheet11!$E:$E)</f>
        <v>865.52</v>
      </c>
      <c r="D702" s="28">
        <f t="shared" si="10"/>
        <v>0</v>
      </c>
    </row>
    <row r="703" spans="1:4" hidden="1" x14ac:dyDescent="0.25">
      <c r="A703">
        <v>15417</v>
      </c>
      <c r="B703">
        <f>IFERROR(VLOOKUP(A703,Sheet9!$D:$K,8,FALSE),0)</f>
        <v>477.01</v>
      </c>
      <c r="C703">
        <f>SUMIF(Sheet11!$C:$C,Sheet14!A703,Sheet11!$E:$E)</f>
        <v>477.01</v>
      </c>
      <c r="D703" s="28">
        <f t="shared" si="10"/>
        <v>0</v>
      </c>
    </row>
    <row r="704" spans="1:4" hidden="1" x14ac:dyDescent="0.25">
      <c r="A704">
        <v>15419</v>
      </c>
      <c r="B704">
        <f>IFERROR(VLOOKUP(A704,Sheet9!$D:$K,8,FALSE),0)</f>
        <v>3.35</v>
      </c>
      <c r="C704">
        <f>SUMIF(Sheet11!$C:$C,Sheet14!A704,Sheet11!$E:$E)</f>
        <v>3.35</v>
      </c>
      <c r="D704" s="28">
        <f t="shared" si="10"/>
        <v>0</v>
      </c>
    </row>
    <row r="705" spans="1:4" hidden="1" x14ac:dyDescent="0.25">
      <c r="A705">
        <v>15429</v>
      </c>
      <c r="B705">
        <f>IFERROR(VLOOKUP(A705,Sheet9!$D:$K,8,FALSE),0)</f>
        <v>3.91</v>
      </c>
      <c r="C705">
        <f>SUMIF(Sheet11!$C:$C,Sheet14!A705,Sheet11!$E:$E)</f>
        <v>3.91</v>
      </c>
      <c r="D705" s="28">
        <f t="shared" si="10"/>
        <v>0</v>
      </c>
    </row>
    <row r="706" spans="1:4" hidden="1" x14ac:dyDescent="0.25">
      <c r="A706">
        <v>15430</v>
      </c>
      <c r="B706">
        <f>IFERROR(VLOOKUP(A706,Sheet9!$D:$K,8,FALSE),0)</f>
        <v>129.06</v>
      </c>
      <c r="C706">
        <f>SUMIF(Sheet11!$C:$C,Sheet14!A706,Sheet11!$E:$E)</f>
        <v>129.06</v>
      </c>
      <c r="D706" s="28">
        <f t="shared" si="10"/>
        <v>0</v>
      </c>
    </row>
    <row r="707" spans="1:4" hidden="1" x14ac:dyDescent="0.25">
      <c r="A707">
        <v>15368</v>
      </c>
      <c r="B707">
        <f>IFERROR(VLOOKUP(A707,Sheet9!$D:$K,8,FALSE),0)</f>
        <v>151.66999999999999</v>
      </c>
      <c r="C707">
        <f>SUMIF(Sheet11!$C:$C,Sheet14!A707,Sheet11!$E:$E)</f>
        <v>151.67000000000002</v>
      </c>
      <c r="D707" s="28">
        <f t="shared" si="10"/>
        <v>0</v>
      </c>
    </row>
    <row r="708" spans="1:4" hidden="1" x14ac:dyDescent="0.25">
      <c r="A708">
        <v>15369</v>
      </c>
      <c r="B708">
        <f>IFERROR(VLOOKUP(A708,Sheet9!$D:$K,8,FALSE),0)</f>
        <v>21.02</v>
      </c>
      <c r="C708">
        <f>SUMIF(Sheet11!$C:$C,Sheet14!A708,Sheet11!$E:$E)</f>
        <v>21.02</v>
      </c>
      <c r="D708" s="28">
        <f t="shared" si="10"/>
        <v>0</v>
      </c>
    </row>
    <row r="709" spans="1:4" hidden="1" x14ac:dyDescent="0.25">
      <c r="A709">
        <v>15371</v>
      </c>
      <c r="B709">
        <f>IFERROR(VLOOKUP(A709,Sheet9!$D:$K,8,FALSE),0)</f>
        <v>769.37</v>
      </c>
      <c r="C709">
        <f>SUMIF(Sheet11!$C:$C,Sheet14!A709,Sheet11!$E:$E)</f>
        <v>769.37</v>
      </c>
      <c r="D709" s="28">
        <f t="shared" si="10"/>
        <v>0</v>
      </c>
    </row>
    <row r="710" spans="1:4" hidden="1" x14ac:dyDescent="0.25">
      <c r="A710">
        <v>15373</v>
      </c>
      <c r="B710">
        <f>IFERROR(VLOOKUP(A710,Sheet9!$D:$K,8,FALSE),0)</f>
        <v>71.72</v>
      </c>
      <c r="C710">
        <f>SUMIF(Sheet11!$C:$C,Sheet14!A710,Sheet11!$E:$E)</f>
        <v>71.72</v>
      </c>
      <c r="D710" s="28">
        <f t="shared" si="10"/>
        <v>0</v>
      </c>
    </row>
    <row r="711" spans="1:4" hidden="1" x14ac:dyDescent="0.25">
      <c r="A711">
        <v>15374</v>
      </c>
      <c r="B711">
        <f>IFERROR(VLOOKUP(A711,Sheet9!$D:$K,8,FALSE),0)</f>
        <v>5744.94</v>
      </c>
      <c r="C711">
        <f>SUMIF(Sheet11!$C:$C,Sheet14!A711,Sheet11!$E:$E)</f>
        <v>5744.94</v>
      </c>
      <c r="D711" s="28">
        <f t="shared" ref="D711:D774" si="11">B711-C711</f>
        <v>0</v>
      </c>
    </row>
    <row r="712" spans="1:4" hidden="1" x14ac:dyDescent="0.25">
      <c r="A712">
        <v>15377</v>
      </c>
      <c r="B712">
        <f>IFERROR(VLOOKUP(A712,Sheet9!$D:$K,8,FALSE),0)</f>
        <v>60.31</v>
      </c>
      <c r="C712">
        <f>SUMIF(Sheet11!$C:$C,Sheet14!A712,Sheet11!$E:$E)</f>
        <v>60.31</v>
      </c>
      <c r="D712" s="28">
        <f t="shared" si="11"/>
        <v>0</v>
      </c>
    </row>
    <row r="713" spans="1:4" hidden="1" x14ac:dyDescent="0.25">
      <c r="A713">
        <v>15378</v>
      </c>
      <c r="B713">
        <f>IFERROR(VLOOKUP(A713,Sheet9!$D:$K,8,FALSE),0)</f>
        <v>1096.32</v>
      </c>
      <c r="C713">
        <f>SUMIF(Sheet11!$C:$C,Sheet14!A713,Sheet11!$E:$E)</f>
        <v>1096.3200000000002</v>
      </c>
      <c r="D713" s="28">
        <f t="shared" si="11"/>
        <v>0</v>
      </c>
    </row>
    <row r="714" spans="1:4" hidden="1" x14ac:dyDescent="0.25">
      <c r="A714">
        <v>15379</v>
      </c>
      <c r="B714">
        <f>IFERROR(VLOOKUP(A714,Sheet9!$D:$K,8,FALSE),0)</f>
        <v>589.01</v>
      </c>
      <c r="C714">
        <f>SUMIF(Sheet11!$C:$C,Sheet14!A714,Sheet11!$E:$E)</f>
        <v>589.01</v>
      </c>
      <c r="D714" s="28">
        <f t="shared" si="11"/>
        <v>0</v>
      </c>
    </row>
    <row r="715" spans="1:4" hidden="1" x14ac:dyDescent="0.25">
      <c r="A715">
        <v>15380</v>
      </c>
      <c r="B715">
        <f>IFERROR(VLOOKUP(A715,Sheet9!$D:$K,8,FALSE),0)</f>
        <v>24.57</v>
      </c>
      <c r="C715">
        <f>SUMIF(Sheet11!$C:$C,Sheet14!A715,Sheet11!$E:$E)</f>
        <v>24.57</v>
      </c>
      <c r="D715" s="28">
        <f t="shared" si="11"/>
        <v>0</v>
      </c>
    </row>
    <row r="716" spans="1:4" hidden="1" x14ac:dyDescent="0.25">
      <c r="A716">
        <v>15381</v>
      </c>
      <c r="B716">
        <f>IFERROR(VLOOKUP(A716,Sheet9!$D:$K,8,FALSE),0)</f>
        <v>159.6</v>
      </c>
      <c r="C716">
        <f>SUMIF(Sheet11!$C:$C,Sheet14!A716,Sheet11!$E:$E)</f>
        <v>159.6</v>
      </c>
      <c r="D716" s="28">
        <f t="shared" si="11"/>
        <v>0</v>
      </c>
    </row>
    <row r="717" spans="1:4" hidden="1" x14ac:dyDescent="0.25">
      <c r="A717">
        <v>15382</v>
      </c>
      <c r="B717">
        <f>IFERROR(VLOOKUP(A717,Sheet9!$D:$K,8,FALSE),0)</f>
        <v>159.6</v>
      </c>
      <c r="C717">
        <f>SUMIF(Sheet11!$C:$C,Sheet14!A717,Sheet11!$E:$E)</f>
        <v>159.6</v>
      </c>
      <c r="D717" s="28">
        <f t="shared" si="11"/>
        <v>0</v>
      </c>
    </row>
    <row r="718" spans="1:4" hidden="1" x14ac:dyDescent="0.25">
      <c r="A718">
        <v>15383</v>
      </c>
      <c r="B718">
        <f>IFERROR(VLOOKUP(A718,Sheet9!$D:$K,8,FALSE),0)</f>
        <v>575.89</v>
      </c>
      <c r="C718">
        <f>SUMIF(Sheet11!$C:$C,Sheet14!A718,Sheet11!$E:$E)</f>
        <v>575.89</v>
      </c>
      <c r="D718" s="28">
        <f t="shared" si="11"/>
        <v>0</v>
      </c>
    </row>
    <row r="719" spans="1:4" hidden="1" x14ac:dyDescent="0.25">
      <c r="A719">
        <v>15385</v>
      </c>
      <c r="B719">
        <f>IFERROR(VLOOKUP(A719,Sheet9!$D:$K,8,FALSE),0)</f>
        <v>4305.88</v>
      </c>
      <c r="C719">
        <f>SUMIF(Sheet11!$C:$C,Sheet14!A719,Sheet11!$E:$E)</f>
        <v>4305.88</v>
      </c>
      <c r="D719" s="28">
        <f t="shared" si="11"/>
        <v>0</v>
      </c>
    </row>
    <row r="720" spans="1:4" hidden="1" x14ac:dyDescent="0.25">
      <c r="A720">
        <v>15392</v>
      </c>
      <c r="B720">
        <f>IFERROR(VLOOKUP(A720,Sheet9!$D:$K,8,FALSE),0)</f>
        <v>2121.63</v>
      </c>
      <c r="C720">
        <f>SUMIF(Sheet11!$C:$C,Sheet14!A720,Sheet11!$E:$E)</f>
        <v>2121.63</v>
      </c>
      <c r="D720" s="28">
        <f t="shared" si="11"/>
        <v>0</v>
      </c>
    </row>
    <row r="721" spans="1:4" hidden="1" x14ac:dyDescent="0.25">
      <c r="A721">
        <v>15394</v>
      </c>
      <c r="B721">
        <f>IFERROR(VLOOKUP(A721,Sheet9!$D:$K,8,FALSE),0)</f>
        <v>31.7</v>
      </c>
      <c r="C721">
        <f>SUMIF(Sheet11!$C:$C,Sheet14!A721,Sheet11!$E:$E)</f>
        <v>31.7</v>
      </c>
      <c r="D721" s="28">
        <f t="shared" si="11"/>
        <v>0</v>
      </c>
    </row>
    <row r="722" spans="1:4" hidden="1" x14ac:dyDescent="0.25">
      <c r="A722">
        <v>15395</v>
      </c>
      <c r="B722">
        <f>IFERROR(VLOOKUP(A722,Sheet9!$D:$K,8,FALSE),0)</f>
        <v>919.1</v>
      </c>
      <c r="C722">
        <f>SUMIF(Sheet11!$C:$C,Sheet14!A722,Sheet11!$E:$E)</f>
        <v>919.1</v>
      </c>
      <c r="D722" s="28">
        <f t="shared" si="11"/>
        <v>0</v>
      </c>
    </row>
    <row r="723" spans="1:4" hidden="1" x14ac:dyDescent="0.25">
      <c r="A723">
        <v>15396</v>
      </c>
      <c r="B723">
        <f>IFERROR(VLOOKUP(A723,Sheet9!$D:$K,8,FALSE),0)</f>
        <v>15794.15</v>
      </c>
      <c r="C723">
        <f>SUMIF(Sheet11!$C:$C,Sheet14!A723,Sheet11!$E:$E)</f>
        <v>15794.15</v>
      </c>
      <c r="D723" s="28">
        <f t="shared" si="11"/>
        <v>0</v>
      </c>
    </row>
    <row r="724" spans="1:4" hidden="1" x14ac:dyDescent="0.25">
      <c r="A724">
        <v>15601</v>
      </c>
      <c r="B724">
        <f>IFERROR(VLOOKUP(A724,Sheet9!$D:$K,8,FALSE),0)</f>
        <v>803.58</v>
      </c>
      <c r="C724">
        <f>SUMIF(Sheet11!$C:$C,Sheet14!A724,Sheet11!$E:$E)</f>
        <v>803.58</v>
      </c>
      <c r="D724" s="28">
        <f t="shared" si="11"/>
        <v>0</v>
      </c>
    </row>
    <row r="725" spans="1:4" hidden="1" x14ac:dyDescent="0.25">
      <c r="A725">
        <v>15604</v>
      </c>
      <c r="B725">
        <f>IFERROR(VLOOKUP(A725,Sheet9!$D:$K,8,FALSE),0)</f>
        <v>271.64999999999998</v>
      </c>
      <c r="C725">
        <f>SUMIF(Sheet11!$C:$C,Sheet14!A725,Sheet11!$E:$E)</f>
        <v>271.64999999999998</v>
      </c>
      <c r="D725" s="28">
        <f t="shared" si="11"/>
        <v>0</v>
      </c>
    </row>
    <row r="726" spans="1:4" hidden="1" x14ac:dyDescent="0.25">
      <c r="A726">
        <v>15605</v>
      </c>
      <c r="B726">
        <f>IFERROR(VLOOKUP(A726,Sheet9!$D:$K,8,FALSE),0)</f>
        <v>1616.33</v>
      </c>
      <c r="C726">
        <f>SUMIF(Sheet11!$C:$C,Sheet14!A726,Sheet11!$E:$E)</f>
        <v>1616.33</v>
      </c>
      <c r="D726" s="28">
        <f t="shared" si="11"/>
        <v>0</v>
      </c>
    </row>
    <row r="727" spans="1:4" hidden="1" x14ac:dyDescent="0.25">
      <c r="A727">
        <v>15511</v>
      </c>
      <c r="B727">
        <f>IFERROR(VLOOKUP(A727,Sheet9!$D:$K,8,FALSE),0)</f>
        <v>8.32</v>
      </c>
      <c r="C727">
        <f>SUMIF(Sheet11!$C:$C,Sheet14!A727,Sheet11!$E:$E)</f>
        <v>8.32</v>
      </c>
      <c r="D727" s="28">
        <f t="shared" si="11"/>
        <v>0</v>
      </c>
    </row>
    <row r="728" spans="1:4" hidden="1" x14ac:dyDescent="0.25">
      <c r="A728">
        <v>15513</v>
      </c>
      <c r="B728">
        <f>IFERROR(VLOOKUP(A728,Sheet9!$D:$K,8,FALSE),0)</f>
        <v>33.19</v>
      </c>
      <c r="C728">
        <f>SUMIF(Sheet11!$C:$C,Sheet14!A728,Sheet11!$E:$E)</f>
        <v>33.19</v>
      </c>
      <c r="D728" s="28">
        <f t="shared" si="11"/>
        <v>0</v>
      </c>
    </row>
    <row r="729" spans="1:4" hidden="1" x14ac:dyDescent="0.25">
      <c r="A729">
        <v>15514</v>
      </c>
      <c r="B729">
        <f>IFERROR(VLOOKUP(A729,Sheet9!$D:$K,8,FALSE),0)</f>
        <v>148.44999999999999</v>
      </c>
      <c r="C729">
        <f>SUMIF(Sheet11!$C:$C,Sheet14!A729,Sheet11!$E:$E)</f>
        <v>148.44999999999999</v>
      </c>
      <c r="D729" s="28">
        <f t="shared" si="11"/>
        <v>0</v>
      </c>
    </row>
    <row r="730" spans="1:4" hidden="1" x14ac:dyDescent="0.25">
      <c r="A730">
        <v>15515</v>
      </c>
      <c r="B730">
        <f>IFERROR(VLOOKUP(A730,Sheet9!$D:$K,8,FALSE),0)</f>
        <v>169.54</v>
      </c>
      <c r="C730">
        <f>SUMIF(Sheet11!$C:$C,Sheet14!A730,Sheet11!$E:$E)</f>
        <v>169.54</v>
      </c>
      <c r="D730" s="28">
        <f t="shared" si="11"/>
        <v>0</v>
      </c>
    </row>
    <row r="731" spans="1:4" hidden="1" x14ac:dyDescent="0.25">
      <c r="A731">
        <v>15516</v>
      </c>
      <c r="B731">
        <f>IFERROR(VLOOKUP(A731,Sheet9!$D:$K,8,FALSE),0)</f>
        <v>122.53</v>
      </c>
      <c r="C731">
        <f>SUMIF(Sheet11!$C:$C,Sheet14!A731,Sheet11!$E:$E)</f>
        <v>122.52999999999999</v>
      </c>
      <c r="D731" s="28">
        <f t="shared" si="11"/>
        <v>0</v>
      </c>
    </row>
    <row r="732" spans="1:4" hidden="1" x14ac:dyDescent="0.25">
      <c r="A732">
        <v>15517</v>
      </c>
      <c r="B732">
        <f>IFERROR(VLOOKUP(A732,Sheet9!$D:$K,8,FALSE),0)</f>
        <v>326.77</v>
      </c>
      <c r="C732">
        <f>SUMIF(Sheet11!$C:$C,Sheet14!A732,Sheet11!$E:$E)</f>
        <v>326.77</v>
      </c>
      <c r="D732" s="28">
        <f t="shared" si="11"/>
        <v>0</v>
      </c>
    </row>
    <row r="733" spans="1:4" hidden="1" x14ac:dyDescent="0.25">
      <c r="A733">
        <v>15518</v>
      </c>
      <c r="B733">
        <f>IFERROR(VLOOKUP(A733,Sheet9!$D:$K,8,FALSE),0)</f>
        <v>242.32</v>
      </c>
      <c r="C733">
        <f>SUMIF(Sheet11!$C:$C,Sheet14!A733,Sheet11!$E:$E)</f>
        <v>242.32</v>
      </c>
      <c r="D733" s="28">
        <f t="shared" si="11"/>
        <v>0</v>
      </c>
    </row>
    <row r="734" spans="1:4" hidden="1" x14ac:dyDescent="0.25">
      <c r="A734">
        <v>15522</v>
      </c>
      <c r="B734">
        <f>IFERROR(VLOOKUP(A734,Sheet9!$D:$K,8,FALSE),0)</f>
        <v>148</v>
      </c>
      <c r="C734">
        <f>SUMIF(Sheet11!$C:$C,Sheet14!A734,Sheet11!$E:$E)</f>
        <v>148</v>
      </c>
      <c r="D734" s="28">
        <f t="shared" si="11"/>
        <v>0</v>
      </c>
    </row>
    <row r="735" spans="1:4" hidden="1" x14ac:dyDescent="0.25">
      <c r="A735">
        <v>15526</v>
      </c>
      <c r="B735">
        <f>IFERROR(VLOOKUP(A735,Sheet9!$D:$K,8,FALSE),0)</f>
        <v>712.62</v>
      </c>
      <c r="C735">
        <f>SUMIF(Sheet11!$C:$C,Sheet14!A735,Sheet11!$E:$E)</f>
        <v>712.62</v>
      </c>
      <c r="D735" s="28">
        <f t="shared" si="11"/>
        <v>0</v>
      </c>
    </row>
    <row r="736" spans="1:4" hidden="1" x14ac:dyDescent="0.25">
      <c r="A736">
        <v>15530</v>
      </c>
      <c r="B736">
        <f>IFERROR(VLOOKUP(A736,Sheet9!$D:$K,8,FALSE),0)</f>
        <v>709.35</v>
      </c>
      <c r="C736">
        <f>SUMIF(Sheet11!$C:$C,Sheet14!A736,Sheet11!$E:$E)</f>
        <v>709.35</v>
      </c>
      <c r="D736" s="28">
        <f t="shared" si="11"/>
        <v>0</v>
      </c>
    </row>
    <row r="737" spans="1:4" hidden="1" x14ac:dyDescent="0.25">
      <c r="A737">
        <v>15531</v>
      </c>
      <c r="B737">
        <f>IFERROR(VLOOKUP(A737,Sheet9!$D:$K,8,FALSE),0)</f>
        <v>635.04</v>
      </c>
      <c r="C737">
        <f>SUMIF(Sheet11!$C:$C,Sheet14!A737,Sheet11!$E:$E)</f>
        <v>635.04</v>
      </c>
      <c r="D737" s="28">
        <f t="shared" si="11"/>
        <v>0</v>
      </c>
    </row>
    <row r="738" spans="1:4" hidden="1" x14ac:dyDescent="0.25">
      <c r="A738">
        <v>15536</v>
      </c>
      <c r="B738">
        <f>IFERROR(VLOOKUP(A738,Sheet9!$D:$K,8,FALSE),0)</f>
        <v>769.37</v>
      </c>
      <c r="C738">
        <f>SUMIF(Sheet11!$C:$C,Sheet14!A738,Sheet11!$E:$E)</f>
        <v>769.37</v>
      </c>
      <c r="D738" s="28">
        <f t="shared" si="11"/>
        <v>0</v>
      </c>
    </row>
    <row r="739" spans="1:4" hidden="1" x14ac:dyDescent="0.25">
      <c r="A739">
        <v>15541</v>
      </c>
      <c r="B739">
        <f>IFERROR(VLOOKUP(A739,Sheet9!$D:$K,8,FALSE),0)</f>
        <v>44.08</v>
      </c>
      <c r="C739">
        <f>SUMIF(Sheet11!$C:$C,Sheet14!A739,Sheet11!$E:$E)</f>
        <v>44.08</v>
      </c>
      <c r="D739" s="28">
        <f t="shared" si="11"/>
        <v>0</v>
      </c>
    </row>
    <row r="740" spans="1:4" hidden="1" x14ac:dyDescent="0.25">
      <c r="A740">
        <v>15686</v>
      </c>
      <c r="B740">
        <f>IFERROR(VLOOKUP(A740,Sheet9!$D:$K,8,FALSE),0)</f>
        <v>192.41</v>
      </c>
      <c r="C740">
        <f>SUMIF(Sheet11!$C:$C,Sheet14!A740,Sheet11!$E:$E)</f>
        <v>192.41</v>
      </c>
      <c r="D740" s="28">
        <f t="shared" si="11"/>
        <v>0</v>
      </c>
    </row>
    <row r="741" spans="1:4" hidden="1" x14ac:dyDescent="0.25">
      <c r="A741">
        <v>15687</v>
      </c>
      <c r="B741">
        <f>IFERROR(VLOOKUP(A741,Sheet9!$D:$K,8,FALSE),0)</f>
        <v>183.82</v>
      </c>
      <c r="C741">
        <f>SUMIF(Sheet11!$C:$C,Sheet14!A741,Sheet11!$E:$E)</f>
        <v>183.82</v>
      </c>
      <c r="D741" s="28">
        <f t="shared" si="11"/>
        <v>0</v>
      </c>
    </row>
    <row r="742" spans="1:4" hidden="1" x14ac:dyDescent="0.25">
      <c r="A742">
        <v>15688</v>
      </c>
      <c r="B742">
        <f>IFERROR(VLOOKUP(A742,Sheet9!$D:$K,8,FALSE),0)</f>
        <v>22.98</v>
      </c>
      <c r="C742">
        <f>SUMIF(Sheet11!$C:$C,Sheet14!A742,Sheet11!$E:$E)</f>
        <v>22.98</v>
      </c>
      <c r="D742" s="28">
        <f t="shared" si="11"/>
        <v>0</v>
      </c>
    </row>
    <row r="743" spans="1:4" hidden="1" x14ac:dyDescent="0.25">
      <c r="A743">
        <v>2163</v>
      </c>
      <c r="B743">
        <f>IFERROR(VLOOKUP(A743,Sheet9!$D:$K,8,FALSE),0)</f>
        <v>985.71</v>
      </c>
      <c r="C743">
        <f>SUMIF(Sheet11!$C:$C,Sheet14!A743,Sheet11!$E:$E)</f>
        <v>985.71</v>
      </c>
      <c r="D743" s="28">
        <f t="shared" si="11"/>
        <v>0</v>
      </c>
    </row>
    <row r="744" spans="1:4" hidden="1" x14ac:dyDescent="0.25">
      <c r="A744">
        <v>15570</v>
      </c>
      <c r="B744">
        <f>IFERROR(VLOOKUP(A744,Sheet9!$D:$K,8,FALSE),0)</f>
        <v>203</v>
      </c>
      <c r="C744">
        <f>SUMIF(Sheet11!$C:$C,Sheet14!A744,Sheet11!$E:$E)</f>
        <v>203</v>
      </c>
      <c r="D744" s="28">
        <f t="shared" si="11"/>
        <v>0</v>
      </c>
    </row>
    <row r="745" spans="1:4" hidden="1" x14ac:dyDescent="0.25">
      <c r="A745">
        <v>15573</v>
      </c>
      <c r="B745">
        <f>IFERROR(VLOOKUP(A745,Sheet9!$D:$K,8,FALSE),0)</f>
        <v>204.61</v>
      </c>
      <c r="C745">
        <f>SUMIF(Sheet11!$C:$C,Sheet14!A745,Sheet11!$E:$E)</f>
        <v>204.61</v>
      </c>
      <c r="D745" s="28">
        <f t="shared" si="11"/>
        <v>0</v>
      </c>
    </row>
    <row r="746" spans="1:4" hidden="1" x14ac:dyDescent="0.25">
      <c r="A746">
        <v>15574</v>
      </c>
      <c r="B746">
        <f>IFERROR(VLOOKUP(A746,Sheet9!$D:$K,8,FALSE),0)</f>
        <v>3.18</v>
      </c>
      <c r="C746">
        <f>SUMIF(Sheet11!$C:$C,Sheet14!A746,Sheet11!$E:$E)</f>
        <v>3.18</v>
      </c>
      <c r="D746" s="28">
        <f t="shared" si="11"/>
        <v>0</v>
      </c>
    </row>
    <row r="747" spans="1:4" hidden="1" x14ac:dyDescent="0.25">
      <c r="A747">
        <v>15575</v>
      </c>
      <c r="B747">
        <f>IFERROR(VLOOKUP(A747,Sheet9!$D:$K,8,FALSE),0)</f>
        <v>1242.19</v>
      </c>
      <c r="C747">
        <f>SUMIF(Sheet11!$C:$C,Sheet14!A747,Sheet11!$E:$E)</f>
        <v>1242.19</v>
      </c>
      <c r="D747" s="28">
        <f t="shared" si="11"/>
        <v>0</v>
      </c>
    </row>
    <row r="748" spans="1:4" hidden="1" x14ac:dyDescent="0.25">
      <c r="A748">
        <v>15576</v>
      </c>
      <c r="B748">
        <f>IFERROR(VLOOKUP(A748,Sheet9!$D:$K,8,FALSE),0)</f>
        <v>90.17</v>
      </c>
      <c r="C748">
        <f>SUMIF(Sheet11!$C:$C,Sheet14!A748,Sheet11!$E:$E)</f>
        <v>90.17</v>
      </c>
      <c r="D748" s="28">
        <f t="shared" si="11"/>
        <v>0</v>
      </c>
    </row>
    <row r="749" spans="1:4" hidden="1" x14ac:dyDescent="0.25">
      <c r="A749">
        <v>15577</v>
      </c>
      <c r="B749">
        <f>IFERROR(VLOOKUP(A749,Sheet9!$D:$K,8,FALSE),0)</f>
        <v>139.1</v>
      </c>
      <c r="C749">
        <f>SUMIF(Sheet11!$C:$C,Sheet14!A749,Sheet11!$E:$E)</f>
        <v>139.10000000000002</v>
      </c>
      <c r="D749" s="28">
        <f t="shared" si="11"/>
        <v>0</v>
      </c>
    </row>
    <row r="750" spans="1:4" hidden="1" x14ac:dyDescent="0.25">
      <c r="A750">
        <v>15578</v>
      </c>
      <c r="B750">
        <f>IFERROR(VLOOKUP(A750,Sheet9!$D:$K,8,FALSE),0)</f>
        <v>141.52000000000001</v>
      </c>
      <c r="C750">
        <f>SUMIF(Sheet11!$C:$C,Sheet14!A750,Sheet11!$E:$E)</f>
        <v>141.52000000000001</v>
      </c>
      <c r="D750" s="28">
        <f t="shared" si="11"/>
        <v>0</v>
      </c>
    </row>
    <row r="751" spans="1:4" hidden="1" x14ac:dyDescent="0.25">
      <c r="A751">
        <v>15580</v>
      </c>
      <c r="B751">
        <f>IFERROR(VLOOKUP(A751,Sheet9!$D:$K,8,FALSE),0)</f>
        <v>50.67</v>
      </c>
      <c r="C751">
        <f>SUMIF(Sheet11!$C:$C,Sheet14!A751,Sheet11!$E:$E)</f>
        <v>50.67</v>
      </c>
      <c r="D751" s="28">
        <f t="shared" si="11"/>
        <v>0</v>
      </c>
    </row>
    <row r="752" spans="1:4" hidden="1" x14ac:dyDescent="0.25">
      <c r="A752">
        <v>15585</v>
      </c>
      <c r="B752">
        <f>IFERROR(VLOOKUP(A752,Sheet9!$D:$K,8,FALSE),0)</f>
        <v>229.58</v>
      </c>
      <c r="C752">
        <f>SUMIF(Sheet11!$C:$C,Sheet14!A752,Sheet11!$E:$E)</f>
        <v>229.57999999999998</v>
      </c>
      <c r="D752" s="28">
        <f t="shared" si="11"/>
        <v>0</v>
      </c>
    </row>
    <row r="753" spans="1:4" hidden="1" x14ac:dyDescent="0.25">
      <c r="A753">
        <v>15587</v>
      </c>
      <c r="B753">
        <f>IFERROR(VLOOKUP(A753,Sheet9!$D:$K,8,FALSE),0)</f>
        <v>25.22</v>
      </c>
      <c r="C753">
        <f>SUMIF(Sheet11!$C:$C,Sheet14!A753,Sheet11!$E:$E)</f>
        <v>25.22</v>
      </c>
      <c r="D753" s="28">
        <f t="shared" si="11"/>
        <v>0</v>
      </c>
    </row>
    <row r="754" spans="1:4" hidden="1" x14ac:dyDescent="0.25">
      <c r="A754">
        <v>15589</v>
      </c>
      <c r="B754">
        <f>IFERROR(VLOOKUP(A754,Sheet9!$D:$K,8,FALSE),0)</f>
        <v>264.60000000000002</v>
      </c>
      <c r="C754">
        <f>SUMIF(Sheet11!$C:$C,Sheet14!A754,Sheet11!$E:$E)</f>
        <v>264.60000000000002</v>
      </c>
      <c r="D754" s="28">
        <f t="shared" si="11"/>
        <v>0</v>
      </c>
    </row>
    <row r="755" spans="1:4" hidden="1" x14ac:dyDescent="0.25">
      <c r="A755">
        <v>15590</v>
      </c>
      <c r="B755">
        <f>IFERROR(VLOOKUP(A755,Sheet9!$D:$K,8,FALSE),0)</f>
        <v>68.48</v>
      </c>
      <c r="C755">
        <f>SUMIF(Sheet11!$C:$C,Sheet14!A755,Sheet11!$E:$E)</f>
        <v>68.48</v>
      </c>
      <c r="D755" s="28">
        <f t="shared" si="11"/>
        <v>0</v>
      </c>
    </row>
    <row r="756" spans="1:4" hidden="1" x14ac:dyDescent="0.25">
      <c r="A756">
        <v>15591</v>
      </c>
      <c r="B756">
        <f>IFERROR(VLOOKUP(A756,Sheet9!$D:$K,8,FALSE),0)</f>
        <v>26.97</v>
      </c>
      <c r="C756">
        <f>SUMIF(Sheet11!$C:$C,Sheet14!A756,Sheet11!$E:$E)</f>
        <v>26.97</v>
      </c>
      <c r="D756" s="28">
        <f t="shared" si="11"/>
        <v>0</v>
      </c>
    </row>
    <row r="757" spans="1:4" hidden="1" x14ac:dyDescent="0.25">
      <c r="A757">
        <v>15348</v>
      </c>
      <c r="B757">
        <f>IFERROR(VLOOKUP(A757,Sheet9!$D:$K,8,FALSE),0)</f>
        <v>1310.28</v>
      </c>
      <c r="C757">
        <f>SUMIF(Sheet11!$C:$C,Sheet14!A757,Sheet11!$E:$E)</f>
        <v>1310.28</v>
      </c>
      <c r="D757" s="28">
        <f t="shared" si="11"/>
        <v>0</v>
      </c>
    </row>
    <row r="758" spans="1:4" hidden="1" x14ac:dyDescent="0.25">
      <c r="A758">
        <v>15354</v>
      </c>
      <c r="B758">
        <f>IFERROR(VLOOKUP(A758,Sheet9!$D:$K,8,FALSE),0)</f>
        <v>511.06</v>
      </c>
      <c r="C758">
        <f>SUMIF(Sheet11!$C:$C,Sheet14!A758,Sheet11!$E:$E)</f>
        <v>511.06</v>
      </c>
      <c r="D758" s="28">
        <f t="shared" si="11"/>
        <v>0</v>
      </c>
    </row>
    <row r="759" spans="1:4" hidden="1" x14ac:dyDescent="0.25">
      <c r="A759">
        <v>15360</v>
      </c>
      <c r="B759">
        <f>IFERROR(VLOOKUP(A759,Sheet9!$D:$K,8,FALSE),0)</f>
        <v>11.49</v>
      </c>
      <c r="C759">
        <f>SUMIF(Sheet11!$C:$C,Sheet14!A759,Sheet11!$E:$E)</f>
        <v>11.49</v>
      </c>
      <c r="D759" s="28">
        <f t="shared" si="11"/>
        <v>0</v>
      </c>
    </row>
    <row r="760" spans="1:4" hidden="1" x14ac:dyDescent="0.25">
      <c r="A760">
        <v>15361</v>
      </c>
      <c r="B760">
        <f>IFERROR(VLOOKUP(A760,Sheet9!$D:$K,8,FALSE),0)</f>
        <v>78.06</v>
      </c>
      <c r="C760">
        <f>SUMIF(Sheet11!$C:$C,Sheet14!A760,Sheet11!$E:$E)</f>
        <v>78.06</v>
      </c>
      <c r="D760" s="28">
        <f t="shared" si="11"/>
        <v>0</v>
      </c>
    </row>
    <row r="761" spans="1:4" hidden="1" x14ac:dyDescent="0.25">
      <c r="A761">
        <v>15362</v>
      </c>
      <c r="B761">
        <f>IFERROR(VLOOKUP(A761,Sheet9!$D:$K,8,FALSE),0)</f>
        <v>760.29</v>
      </c>
      <c r="C761">
        <f>SUMIF(Sheet11!$C:$C,Sheet14!A761,Sheet11!$E:$E)</f>
        <v>760.29</v>
      </c>
      <c r="D761" s="28">
        <f t="shared" si="11"/>
        <v>0</v>
      </c>
    </row>
    <row r="762" spans="1:4" hidden="1" x14ac:dyDescent="0.25">
      <c r="A762">
        <v>15363</v>
      </c>
      <c r="B762">
        <f>IFERROR(VLOOKUP(A762,Sheet9!$D:$K,8,FALSE),0)</f>
        <v>695.76</v>
      </c>
      <c r="C762">
        <f>SUMIF(Sheet11!$C:$C,Sheet14!A762,Sheet11!$E:$E)</f>
        <v>695.76</v>
      </c>
      <c r="D762" s="28">
        <f t="shared" si="11"/>
        <v>0</v>
      </c>
    </row>
    <row r="763" spans="1:4" hidden="1" x14ac:dyDescent="0.25">
      <c r="A763">
        <v>15364</v>
      </c>
      <c r="B763">
        <f>IFERROR(VLOOKUP(A763,Sheet9!$D:$K,8,FALSE),0)</f>
        <v>122.98</v>
      </c>
      <c r="C763">
        <f>SUMIF(Sheet11!$C:$C,Sheet14!A763,Sheet11!$E:$E)</f>
        <v>122.98</v>
      </c>
      <c r="D763" s="28">
        <f t="shared" si="11"/>
        <v>0</v>
      </c>
    </row>
    <row r="764" spans="1:4" hidden="1" x14ac:dyDescent="0.25">
      <c r="A764">
        <v>15366</v>
      </c>
      <c r="B764">
        <f>IFERROR(VLOOKUP(A764,Sheet9!$D:$K,8,FALSE),0)</f>
        <v>81.19</v>
      </c>
      <c r="C764">
        <f>SUMIF(Sheet11!$C:$C,Sheet14!A764,Sheet11!$E:$E)</f>
        <v>81.19</v>
      </c>
      <c r="D764" s="28">
        <f t="shared" si="11"/>
        <v>0</v>
      </c>
    </row>
    <row r="765" spans="1:4" hidden="1" x14ac:dyDescent="0.25">
      <c r="A765">
        <v>15670</v>
      </c>
      <c r="B765">
        <f>IFERROR(VLOOKUP(A765,Sheet9!$D:$K,8,FALSE),0)</f>
        <v>6.7</v>
      </c>
      <c r="C765">
        <f>SUMIF(Sheet11!$C:$C,Sheet14!A765,Sheet11!$E:$E)</f>
        <v>6.7</v>
      </c>
      <c r="D765" s="28">
        <f t="shared" si="11"/>
        <v>0</v>
      </c>
    </row>
    <row r="766" spans="1:4" hidden="1" x14ac:dyDescent="0.25">
      <c r="A766">
        <v>15671</v>
      </c>
      <c r="B766">
        <f>IFERROR(VLOOKUP(A766,Sheet9!$D:$K,8,FALSE),0)</f>
        <v>3737.69</v>
      </c>
      <c r="C766">
        <f>SUMIF(Sheet11!$C:$C,Sheet14!A766,Sheet11!$E:$E)</f>
        <v>3737.69</v>
      </c>
      <c r="D766" s="28">
        <f t="shared" si="11"/>
        <v>0</v>
      </c>
    </row>
    <row r="767" spans="1:4" hidden="1" x14ac:dyDescent="0.25">
      <c r="A767">
        <v>15672</v>
      </c>
      <c r="B767">
        <f>IFERROR(VLOOKUP(A767,Sheet9!$D:$K,8,FALSE),0)</f>
        <v>171.36</v>
      </c>
      <c r="C767">
        <f>SUMIF(Sheet11!$C:$C,Sheet14!A767,Sheet11!$E:$E)</f>
        <v>171.36</v>
      </c>
      <c r="D767" s="28">
        <f t="shared" si="11"/>
        <v>0</v>
      </c>
    </row>
    <row r="768" spans="1:4" hidden="1" x14ac:dyDescent="0.25">
      <c r="A768">
        <v>15673</v>
      </c>
      <c r="B768">
        <f>IFERROR(VLOOKUP(A768,Sheet9!$D:$K,8,FALSE),0)</f>
        <v>2488.16</v>
      </c>
      <c r="C768">
        <f>SUMIF(Sheet11!$C:$C,Sheet14!A768,Sheet11!$E:$E)</f>
        <v>2488.16</v>
      </c>
      <c r="D768" s="28">
        <f t="shared" si="11"/>
        <v>0</v>
      </c>
    </row>
    <row r="769" spans="1:4" hidden="1" x14ac:dyDescent="0.25">
      <c r="A769">
        <v>15674</v>
      </c>
      <c r="B769">
        <f>IFERROR(VLOOKUP(A769,Sheet9!$D:$K,8,FALSE),0)</f>
        <v>367.64</v>
      </c>
      <c r="C769">
        <f>SUMIF(Sheet11!$C:$C,Sheet14!A769,Sheet11!$E:$E)</f>
        <v>367.64</v>
      </c>
      <c r="D769" s="28">
        <f t="shared" si="11"/>
        <v>0</v>
      </c>
    </row>
    <row r="770" spans="1:4" hidden="1" x14ac:dyDescent="0.25">
      <c r="A770">
        <v>15676</v>
      </c>
      <c r="B770">
        <f>IFERROR(VLOOKUP(A770,Sheet9!$D:$K,8,FALSE),0)</f>
        <v>125.99</v>
      </c>
      <c r="C770">
        <f>SUMIF(Sheet11!$C:$C,Sheet14!A770,Sheet11!$E:$E)</f>
        <v>125.99</v>
      </c>
      <c r="D770" s="28">
        <f t="shared" si="11"/>
        <v>0</v>
      </c>
    </row>
    <row r="771" spans="1:4" hidden="1" x14ac:dyDescent="0.25">
      <c r="A771">
        <v>15679</v>
      </c>
      <c r="B771">
        <f>IFERROR(VLOOKUP(A771,Sheet9!$D:$K,8,FALSE),0)</f>
        <v>3290.47</v>
      </c>
      <c r="C771">
        <f>SUMIF(Sheet11!$C:$C,Sheet14!A771,Sheet11!$E:$E)</f>
        <v>3290.4700000000003</v>
      </c>
      <c r="D771" s="28">
        <f t="shared" si="11"/>
        <v>0</v>
      </c>
    </row>
    <row r="772" spans="1:4" hidden="1" x14ac:dyDescent="0.25">
      <c r="A772">
        <v>15682</v>
      </c>
      <c r="B772">
        <f>IFERROR(VLOOKUP(A772,Sheet9!$D:$K,8,FALSE),0)</f>
        <v>415.56</v>
      </c>
      <c r="C772">
        <f>SUMIF(Sheet11!$C:$C,Sheet14!A772,Sheet11!$E:$E)</f>
        <v>415.56</v>
      </c>
      <c r="D772" s="28">
        <f t="shared" si="11"/>
        <v>0</v>
      </c>
    </row>
    <row r="773" spans="1:4" hidden="1" x14ac:dyDescent="0.25">
      <c r="A773">
        <v>15431</v>
      </c>
      <c r="B773">
        <f>IFERROR(VLOOKUP(A773,Sheet9!$D:$K,8,FALSE),0)</f>
        <v>183.01</v>
      </c>
      <c r="C773">
        <f>SUMIF(Sheet11!$C:$C,Sheet14!A773,Sheet11!$E:$E)</f>
        <v>183.01000000000002</v>
      </c>
      <c r="D773" s="28">
        <f t="shared" si="11"/>
        <v>0</v>
      </c>
    </row>
    <row r="774" spans="1:4" hidden="1" x14ac:dyDescent="0.25">
      <c r="A774">
        <v>15432</v>
      </c>
      <c r="B774">
        <f>IFERROR(VLOOKUP(A774,Sheet9!$D:$K,8,FALSE),0)</f>
        <v>110.67</v>
      </c>
      <c r="C774">
        <f>SUMIF(Sheet11!$C:$C,Sheet14!A774,Sheet11!$E:$E)</f>
        <v>110.67000000000002</v>
      </c>
      <c r="D774" s="28">
        <f t="shared" si="11"/>
        <v>0</v>
      </c>
    </row>
    <row r="775" spans="1:4" hidden="1" x14ac:dyDescent="0.25">
      <c r="A775">
        <v>15433</v>
      </c>
      <c r="B775">
        <f>IFERROR(VLOOKUP(A775,Sheet9!$D:$K,8,FALSE),0)</f>
        <v>881.72</v>
      </c>
      <c r="C775">
        <f>SUMIF(Sheet11!$C:$C,Sheet14!A775,Sheet11!$E:$E)</f>
        <v>881.72</v>
      </c>
      <c r="D775" s="28">
        <f t="shared" ref="D775:D838" si="12">B775-C775</f>
        <v>0</v>
      </c>
    </row>
    <row r="776" spans="1:4" hidden="1" x14ac:dyDescent="0.25">
      <c r="A776">
        <v>15435</v>
      </c>
      <c r="B776">
        <f>IFERROR(VLOOKUP(A776,Sheet9!$D:$K,8,FALSE),0)</f>
        <v>40.85</v>
      </c>
      <c r="C776">
        <f>SUMIF(Sheet11!$C:$C,Sheet14!A776,Sheet11!$E:$E)</f>
        <v>40.85</v>
      </c>
      <c r="D776" s="28">
        <f t="shared" si="12"/>
        <v>0</v>
      </c>
    </row>
    <row r="777" spans="1:4" hidden="1" x14ac:dyDescent="0.25">
      <c r="A777">
        <v>15436</v>
      </c>
      <c r="B777">
        <f>IFERROR(VLOOKUP(A777,Sheet9!$D:$K,8,FALSE),0)</f>
        <v>783.2</v>
      </c>
      <c r="C777">
        <f>SUMIF(Sheet11!$C:$C,Sheet14!A777,Sheet11!$E:$E)</f>
        <v>783.2</v>
      </c>
      <c r="D777" s="28">
        <f t="shared" si="12"/>
        <v>0</v>
      </c>
    </row>
    <row r="778" spans="1:4" hidden="1" x14ac:dyDescent="0.25">
      <c r="A778">
        <v>15439</v>
      </c>
      <c r="B778">
        <f>IFERROR(VLOOKUP(A778,Sheet9!$D:$K,8,FALSE),0)</f>
        <v>13.29</v>
      </c>
      <c r="C778">
        <f>SUMIF(Sheet11!$C:$C,Sheet14!A778,Sheet11!$E:$E)</f>
        <v>13.29</v>
      </c>
      <c r="D778" s="28">
        <f t="shared" si="12"/>
        <v>0</v>
      </c>
    </row>
    <row r="779" spans="1:4" hidden="1" x14ac:dyDescent="0.25">
      <c r="A779">
        <v>15633</v>
      </c>
      <c r="B779">
        <f>IFERROR(VLOOKUP(A779,Sheet9!$D:$K,8,FALSE),0)</f>
        <v>286.64999999999998</v>
      </c>
      <c r="C779">
        <f>SUMIF(Sheet11!$C:$C,Sheet14!A779,Sheet11!$E:$E)</f>
        <v>286.65000000000003</v>
      </c>
      <c r="D779" s="28">
        <f t="shared" si="12"/>
        <v>0</v>
      </c>
    </row>
    <row r="780" spans="1:4" hidden="1" x14ac:dyDescent="0.25">
      <c r="A780">
        <v>15634</v>
      </c>
      <c r="B780">
        <f>IFERROR(VLOOKUP(A780,Sheet9!$D:$K,8,FALSE),0)</f>
        <v>743.72</v>
      </c>
      <c r="C780">
        <f>SUMIF(Sheet11!$C:$C,Sheet14!A780,Sheet11!$E:$E)</f>
        <v>743.72</v>
      </c>
      <c r="D780" s="28">
        <f t="shared" si="12"/>
        <v>0</v>
      </c>
    </row>
    <row r="781" spans="1:4" hidden="1" x14ac:dyDescent="0.25">
      <c r="A781">
        <v>15635</v>
      </c>
      <c r="B781">
        <f>IFERROR(VLOOKUP(A781,Sheet9!$D:$K,8,FALSE),0)</f>
        <v>60.99</v>
      </c>
      <c r="C781">
        <f>SUMIF(Sheet11!$C:$C,Sheet14!A781,Sheet11!$E:$E)</f>
        <v>60.989999999999995</v>
      </c>
      <c r="D781" s="28">
        <f t="shared" si="12"/>
        <v>0</v>
      </c>
    </row>
    <row r="782" spans="1:4" hidden="1" x14ac:dyDescent="0.25">
      <c r="A782">
        <v>15637</v>
      </c>
      <c r="B782">
        <f>IFERROR(VLOOKUP(A782,Sheet9!$D:$K,8,FALSE),0)</f>
        <v>50.24</v>
      </c>
      <c r="C782">
        <f>SUMIF(Sheet11!$C:$C,Sheet14!A782,Sheet11!$E:$E)</f>
        <v>50.24</v>
      </c>
      <c r="D782" s="28">
        <f t="shared" si="12"/>
        <v>0</v>
      </c>
    </row>
    <row r="783" spans="1:4" hidden="1" x14ac:dyDescent="0.25">
      <c r="A783">
        <v>15641</v>
      </c>
      <c r="B783">
        <f>IFERROR(VLOOKUP(A783,Sheet9!$D:$K,8,FALSE),0)</f>
        <v>783.2</v>
      </c>
      <c r="C783">
        <f>SUMIF(Sheet11!$C:$C,Sheet14!A783,Sheet11!$E:$E)</f>
        <v>783.2</v>
      </c>
      <c r="D783" s="28">
        <f t="shared" si="12"/>
        <v>0</v>
      </c>
    </row>
    <row r="784" spans="1:4" hidden="1" x14ac:dyDescent="0.25">
      <c r="A784">
        <v>15654</v>
      </c>
      <c r="B784">
        <f>IFERROR(VLOOKUP(A784,Sheet9!$D:$K,8,FALSE),0)</f>
        <v>326.56</v>
      </c>
      <c r="C784">
        <f>SUMIF(Sheet11!$C:$C,Sheet14!A784,Sheet11!$E:$E)</f>
        <v>326.56</v>
      </c>
      <c r="D784" s="28">
        <f t="shared" si="12"/>
        <v>0</v>
      </c>
    </row>
    <row r="785" spans="1:4" hidden="1" x14ac:dyDescent="0.25">
      <c r="A785">
        <v>15655</v>
      </c>
      <c r="B785">
        <f>IFERROR(VLOOKUP(A785,Sheet9!$D:$K,8,FALSE),0)</f>
        <v>214.06</v>
      </c>
      <c r="C785">
        <f>SUMIF(Sheet11!$C:$C,Sheet14!A785,Sheet11!$E:$E)</f>
        <v>214.06</v>
      </c>
      <c r="D785" s="28">
        <f t="shared" si="12"/>
        <v>0</v>
      </c>
    </row>
    <row r="786" spans="1:4" hidden="1" x14ac:dyDescent="0.25">
      <c r="A786">
        <v>15656</v>
      </c>
      <c r="B786">
        <f>IFERROR(VLOOKUP(A786,Sheet9!$D:$K,8,FALSE),0)</f>
        <v>16.350000000000001</v>
      </c>
      <c r="C786">
        <f>SUMIF(Sheet11!$C:$C,Sheet14!A786,Sheet11!$E:$E)</f>
        <v>16.350000000000001</v>
      </c>
      <c r="D786" s="28">
        <f t="shared" si="12"/>
        <v>0</v>
      </c>
    </row>
    <row r="787" spans="1:4" hidden="1" x14ac:dyDescent="0.25">
      <c r="A787">
        <v>15661</v>
      </c>
      <c r="B787">
        <f>IFERROR(VLOOKUP(A787,Sheet9!$D:$K,8,FALSE),0)</f>
        <v>1807.35</v>
      </c>
      <c r="C787">
        <f>SUMIF(Sheet11!$C:$C,Sheet14!A787,Sheet11!$E:$E)</f>
        <v>1807.35</v>
      </c>
      <c r="D787" s="28">
        <f t="shared" si="12"/>
        <v>0</v>
      </c>
    </row>
    <row r="788" spans="1:4" hidden="1" x14ac:dyDescent="0.25">
      <c r="A788">
        <v>15662</v>
      </c>
      <c r="B788">
        <f>IFERROR(VLOOKUP(A788,Sheet9!$D:$K,8,FALSE),0)</f>
        <v>551.46</v>
      </c>
      <c r="C788">
        <f>SUMIF(Sheet11!$C:$C,Sheet14!A788,Sheet11!$E:$E)</f>
        <v>551.46</v>
      </c>
      <c r="D788" s="28">
        <f t="shared" si="12"/>
        <v>0</v>
      </c>
    </row>
    <row r="789" spans="1:4" hidden="1" x14ac:dyDescent="0.25">
      <c r="A789">
        <v>15663</v>
      </c>
      <c r="B789">
        <f>IFERROR(VLOOKUP(A789,Sheet9!$D:$K,8,FALSE),0)</f>
        <v>22.98</v>
      </c>
      <c r="C789">
        <f>SUMIF(Sheet11!$C:$C,Sheet14!A789,Sheet11!$E:$E)</f>
        <v>22.98</v>
      </c>
      <c r="D789" s="28">
        <f t="shared" si="12"/>
        <v>0</v>
      </c>
    </row>
    <row r="790" spans="1:4" hidden="1" x14ac:dyDescent="0.25">
      <c r="A790">
        <v>15664</v>
      </c>
      <c r="B790">
        <f>IFERROR(VLOOKUP(A790,Sheet9!$D:$K,8,FALSE),0)</f>
        <v>167.48</v>
      </c>
      <c r="C790">
        <f>SUMIF(Sheet11!$C:$C,Sheet14!A790,Sheet11!$E:$E)</f>
        <v>167.48</v>
      </c>
      <c r="D790" s="28">
        <f t="shared" si="12"/>
        <v>0</v>
      </c>
    </row>
    <row r="791" spans="1:4" hidden="1" x14ac:dyDescent="0.25">
      <c r="A791">
        <v>15509</v>
      </c>
      <c r="B791">
        <f>IFERROR(VLOOKUP(A791,Sheet9!$D:$K,8,FALSE),0)</f>
        <v>594.29999999999995</v>
      </c>
      <c r="C791">
        <f>SUMIF(Sheet11!$C:$C,Sheet14!A791,Sheet11!$E:$E)</f>
        <v>594.29999999999995</v>
      </c>
      <c r="D791" s="28">
        <f t="shared" si="12"/>
        <v>0</v>
      </c>
    </row>
    <row r="792" spans="1:4" hidden="1" x14ac:dyDescent="0.25">
      <c r="A792">
        <v>15510</v>
      </c>
      <c r="B792">
        <f>IFERROR(VLOOKUP(A792,Sheet9!$D:$K,8,FALSE),0)</f>
        <v>71.8</v>
      </c>
      <c r="C792">
        <f>SUMIF(Sheet11!$C:$C,Sheet14!A792,Sheet11!$E:$E)</f>
        <v>71.8</v>
      </c>
      <c r="D792" s="28">
        <f t="shared" si="12"/>
        <v>0</v>
      </c>
    </row>
    <row r="793" spans="1:4" hidden="1" x14ac:dyDescent="0.25">
      <c r="A793">
        <v>15542</v>
      </c>
      <c r="B793">
        <f>IFERROR(VLOOKUP(A793,Sheet9!$D:$K,8,FALSE),0)</f>
        <v>192.14</v>
      </c>
      <c r="C793">
        <f>SUMIF(Sheet11!$C:$C,Sheet14!A793,Sheet11!$E:$E)</f>
        <v>192.14</v>
      </c>
      <c r="D793" s="28">
        <f t="shared" si="12"/>
        <v>0</v>
      </c>
    </row>
    <row r="794" spans="1:4" hidden="1" x14ac:dyDescent="0.25">
      <c r="A794">
        <v>15545</v>
      </c>
      <c r="B794">
        <f>IFERROR(VLOOKUP(A794,Sheet9!$D:$K,8,FALSE),0)</f>
        <v>8.99</v>
      </c>
      <c r="C794">
        <f>SUMIF(Sheet11!$C:$C,Sheet14!A794,Sheet11!$E:$E)</f>
        <v>8.99</v>
      </c>
      <c r="D794" s="28">
        <f t="shared" si="12"/>
        <v>0</v>
      </c>
    </row>
    <row r="795" spans="1:4" hidden="1" x14ac:dyDescent="0.25">
      <c r="A795">
        <v>15554</v>
      </c>
      <c r="B795">
        <f>IFERROR(VLOOKUP(A795,Sheet9!$D:$K,8,FALSE),0)</f>
        <v>1401.9</v>
      </c>
      <c r="C795">
        <f>SUMIF(Sheet11!$C:$C,Sheet14!A795,Sheet11!$E:$E)</f>
        <v>1401.9</v>
      </c>
      <c r="D795" s="28">
        <f t="shared" si="12"/>
        <v>0</v>
      </c>
    </row>
    <row r="796" spans="1:4" hidden="1" x14ac:dyDescent="0.25">
      <c r="A796">
        <v>15558</v>
      </c>
      <c r="B796">
        <f>IFERROR(VLOOKUP(A796,Sheet9!$D:$K,8,FALSE),0)</f>
        <v>34.08</v>
      </c>
      <c r="C796">
        <f>SUMIF(Sheet11!$C:$C,Sheet14!A796,Sheet11!$E:$E)</f>
        <v>34.08</v>
      </c>
      <c r="D796" s="28">
        <f t="shared" si="12"/>
        <v>0</v>
      </c>
    </row>
    <row r="797" spans="1:4" hidden="1" x14ac:dyDescent="0.25">
      <c r="A797">
        <v>15559</v>
      </c>
      <c r="B797">
        <f>IFERROR(VLOOKUP(A797,Sheet9!$D:$K,8,FALSE),0)</f>
        <v>94.18</v>
      </c>
      <c r="C797">
        <f>SUMIF(Sheet11!$C:$C,Sheet14!A797,Sheet11!$E:$E)</f>
        <v>94.18</v>
      </c>
      <c r="D797" s="28">
        <f t="shared" si="12"/>
        <v>0</v>
      </c>
    </row>
    <row r="798" spans="1:4" hidden="1" x14ac:dyDescent="0.25">
      <c r="A798">
        <v>15562</v>
      </c>
      <c r="B798">
        <f>IFERROR(VLOOKUP(A798,Sheet9!$D:$K,8,FALSE),0)</f>
        <v>60.9</v>
      </c>
      <c r="C798">
        <f>SUMIF(Sheet11!$C:$C,Sheet14!A798,Sheet11!$E:$E)</f>
        <v>60.9</v>
      </c>
      <c r="D798" s="28">
        <f t="shared" si="12"/>
        <v>0</v>
      </c>
    </row>
    <row r="799" spans="1:4" hidden="1" x14ac:dyDescent="0.25">
      <c r="A799">
        <v>15563</v>
      </c>
      <c r="B799">
        <f>IFERROR(VLOOKUP(A799,Sheet9!$D:$K,8,FALSE),0)</f>
        <v>848.65</v>
      </c>
      <c r="C799">
        <f>SUMIF(Sheet11!$C:$C,Sheet14!A799,Sheet11!$E:$E)</f>
        <v>848.65000000000009</v>
      </c>
      <c r="D799" s="28">
        <f t="shared" si="12"/>
        <v>0</v>
      </c>
    </row>
    <row r="800" spans="1:4" hidden="1" x14ac:dyDescent="0.25">
      <c r="A800">
        <v>15564</v>
      </c>
      <c r="B800">
        <f>IFERROR(VLOOKUP(A800,Sheet9!$D:$K,8,FALSE),0)</f>
        <v>104.16</v>
      </c>
      <c r="C800">
        <f>SUMIF(Sheet11!$C:$C,Sheet14!A800,Sheet11!$E:$E)</f>
        <v>104.16</v>
      </c>
      <c r="D800" s="28">
        <f t="shared" si="12"/>
        <v>0</v>
      </c>
    </row>
    <row r="801" spans="1:4" hidden="1" x14ac:dyDescent="0.25">
      <c r="A801">
        <v>15566</v>
      </c>
      <c r="B801">
        <f>IFERROR(VLOOKUP(A801,Sheet9!$D:$K,8,FALSE),0)</f>
        <v>10.19</v>
      </c>
      <c r="C801">
        <f>SUMIF(Sheet11!$C:$C,Sheet14!A801,Sheet11!$E:$E)</f>
        <v>10.19</v>
      </c>
      <c r="D801" s="28">
        <f t="shared" si="12"/>
        <v>0</v>
      </c>
    </row>
    <row r="802" spans="1:4" hidden="1" x14ac:dyDescent="0.25">
      <c r="A802">
        <v>15723</v>
      </c>
      <c r="B802">
        <f>IFERROR(VLOOKUP(A802,Sheet9!$D:$K,8,FALSE),0)</f>
        <v>3968.97</v>
      </c>
      <c r="C802">
        <f>SUMIF(Sheet11!$C:$C,Sheet14!A802,Sheet11!$E:$E)</f>
        <v>3968.97</v>
      </c>
      <c r="D802" s="28">
        <f t="shared" si="12"/>
        <v>0</v>
      </c>
    </row>
    <row r="803" spans="1:4" hidden="1" x14ac:dyDescent="0.25">
      <c r="A803">
        <v>15726</v>
      </c>
      <c r="B803">
        <f>IFERROR(VLOOKUP(A803,Sheet9!$D:$K,8,FALSE),0)</f>
        <v>911.86</v>
      </c>
      <c r="C803">
        <f>SUMIF(Sheet11!$C:$C,Sheet14!A803,Sheet11!$E:$E)</f>
        <v>911.8599999999999</v>
      </c>
      <c r="D803" s="28">
        <f t="shared" si="12"/>
        <v>0</v>
      </c>
    </row>
    <row r="804" spans="1:4" hidden="1" x14ac:dyDescent="0.25">
      <c r="A804">
        <v>15729</v>
      </c>
      <c r="B804">
        <f>IFERROR(VLOOKUP(A804,Sheet9!$D:$K,8,FALSE),0)</f>
        <v>702.27</v>
      </c>
      <c r="C804">
        <f>SUMIF(Sheet11!$C:$C,Sheet14!A804,Sheet11!$E:$E)</f>
        <v>702.27</v>
      </c>
      <c r="D804" s="28">
        <f t="shared" si="12"/>
        <v>0</v>
      </c>
    </row>
    <row r="805" spans="1:4" x14ac:dyDescent="0.25">
      <c r="A805">
        <v>334</v>
      </c>
      <c r="B805">
        <f>IFERROR(VLOOKUP(A805,Sheet9!$D:$K,8,FALSE),0)</f>
        <v>-506.78</v>
      </c>
      <c r="C805">
        <f>SUMIF(Sheet11!$C:$C,Sheet14!A805,Sheet11!$E:$E)</f>
        <v>-506.78</v>
      </c>
      <c r="D805" s="28">
        <f>B805-C805</f>
        <v>0</v>
      </c>
    </row>
    <row r="806" spans="1:4" hidden="1" x14ac:dyDescent="0.25">
      <c r="A806">
        <v>15606</v>
      </c>
      <c r="B806">
        <f>IFERROR(VLOOKUP(A806,Sheet9!$D:$K,8,FALSE),0)</f>
        <v>64.98</v>
      </c>
      <c r="C806">
        <f>SUMIF(Sheet11!$C:$C,Sheet14!A806,Sheet11!$E:$E)</f>
        <v>64.98</v>
      </c>
      <c r="D806" s="28">
        <f t="shared" si="12"/>
        <v>0</v>
      </c>
    </row>
    <row r="807" spans="1:4" hidden="1" x14ac:dyDescent="0.25">
      <c r="A807">
        <v>15607</v>
      </c>
      <c r="B807">
        <f>IFERROR(VLOOKUP(A807,Sheet9!$D:$K,8,FALSE),0)</f>
        <v>66.849999999999994</v>
      </c>
      <c r="C807">
        <f>SUMIF(Sheet11!$C:$C,Sheet14!A807,Sheet11!$E:$E)</f>
        <v>66.849999999999994</v>
      </c>
      <c r="D807" s="28">
        <f t="shared" si="12"/>
        <v>0</v>
      </c>
    </row>
    <row r="808" spans="1:4" hidden="1" x14ac:dyDescent="0.25">
      <c r="A808">
        <v>15608</v>
      </c>
      <c r="B808">
        <f>IFERROR(VLOOKUP(A808,Sheet9!$D:$K,8,FALSE),0)</f>
        <v>512.55999999999995</v>
      </c>
      <c r="C808">
        <f>SUMIF(Sheet11!$C:$C,Sheet14!A808,Sheet11!$E:$E)</f>
        <v>512.56000000000006</v>
      </c>
      <c r="D808" s="28">
        <f t="shared" si="12"/>
        <v>0</v>
      </c>
    </row>
    <row r="809" spans="1:4" hidden="1" x14ac:dyDescent="0.25">
      <c r="A809">
        <v>15609</v>
      </c>
      <c r="B809">
        <f>IFERROR(VLOOKUP(A809,Sheet9!$D:$K,8,FALSE),0)</f>
        <v>66.819999999999993</v>
      </c>
      <c r="C809">
        <f>SUMIF(Sheet11!$C:$C,Sheet14!A809,Sheet11!$E:$E)</f>
        <v>66.820000000000007</v>
      </c>
      <c r="D809" s="28">
        <f t="shared" si="12"/>
        <v>0</v>
      </c>
    </row>
    <row r="810" spans="1:4" hidden="1" x14ac:dyDescent="0.25">
      <c r="A810">
        <v>15613</v>
      </c>
      <c r="B810">
        <f>IFERROR(VLOOKUP(A810,Sheet9!$D:$K,8,FALSE),0)</f>
        <v>14.19</v>
      </c>
      <c r="C810">
        <f>SUMIF(Sheet11!$C:$C,Sheet14!A810,Sheet11!$E:$E)</f>
        <v>14.19</v>
      </c>
      <c r="D810" s="28">
        <f t="shared" si="12"/>
        <v>0</v>
      </c>
    </row>
    <row r="811" spans="1:4" hidden="1" x14ac:dyDescent="0.25">
      <c r="A811">
        <v>15614</v>
      </c>
      <c r="B811">
        <f>IFERROR(VLOOKUP(A811,Sheet9!$D:$K,8,FALSE),0)</f>
        <v>344.87</v>
      </c>
      <c r="C811">
        <f>SUMIF(Sheet11!$C:$C,Sheet14!A811,Sheet11!$E:$E)</f>
        <v>344.87</v>
      </c>
      <c r="D811" s="28">
        <f t="shared" si="12"/>
        <v>0</v>
      </c>
    </row>
    <row r="812" spans="1:4" hidden="1" x14ac:dyDescent="0.25">
      <c r="A812">
        <v>15615</v>
      </c>
      <c r="B812">
        <f>IFERROR(VLOOKUP(A812,Sheet9!$D:$K,8,FALSE),0)</f>
        <v>1507.67</v>
      </c>
      <c r="C812">
        <f>SUMIF(Sheet11!$C:$C,Sheet14!A812,Sheet11!$E:$E)</f>
        <v>1507.67</v>
      </c>
      <c r="D812" s="28">
        <f t="shared" si="12"/>
        <v>0</v>
      </c>
    </row>
    <row r="813" spans="1:4" hidden="1" x14ac:dyDescent="0.25">
      <c r="A813">
        <v>15618</v>
      </c>
      <c r="B813">
        <f>IFERROR(VLOOKUP(A813,Sheet9!$D:$K,8,FALSE),0)</f>
        <v>334.97</v>
      </c>
      <c r="C813">
        <f>SUMIF(Sheet11!$C:$C,Sheet14!A813,Sheet11!$E:$E)</f>
        <v>334.97</v>
      </c>
      <c r="D813" s="28">
        <f t="shared" si="12"/>
        <v>0</v>
      </c>
    </row>
    <row r="814" spans="1:4" hidden="1" x14ac:dyDescent="0.25">
      <c r="A814">
        <v>15621</v>
      </c>
      <c r="B814">
        <f>IFERROR(VLOOKUP(A814,Sheet9!$D:$K,8,FALSE),0)</f>
        <v>678.15</v>
      </c>
      <c r="C814">
        <f>SUMIF(Sheet11!$C:$C,Sheet14!A814,Sheet11!$E:$E)</f>
        <v>678.15</v>
      </c>
      <c r="D814" s="28">
        <f t="shared" si="12"/>
        <v>0</v>
      </c>
    </row>
    <row r="815" spans="1:4" hidden="1" x14ac:dyDescent="0.25">
      <c r="A815">
        <v>15622</v>
      </c>
      <c r="B815">
        <f>IFERROR(VLOOKUP(A815,Sheet9!$D:$K,8,FALSE),0)</f>
        <v>2434.92</v>
      </c>
      <c r="C815">
        <f>SUMIF(Sheet11!$C:$C,Sheet14!A815,Sheet11!$E:$E)</f>
        <v>2434.92</v>
      </c>
      <c r="D815" s="28">
        <f t="shared" si="12"/>
        <v>0</v>
      </c>
    </row>
    <row r="816" spans="1:4" hidden="1" x14ac:dyDescent="0.25">
      <c r="A816">
        <v>15624</v>
      </c>
      <c r="B816">
        <f>IFERROR(VLOOKUP(A816,Sheet9!$D:$K,8,FALSE),0)</f>
        <v>223.44</v>
      </c>
      <c r="C816">
        <f>SUMIF(Sheet11!$C:$C,Sheet14!A816,Sheet11!$E:$E)</f>
        <v>223.44</v>
      </c>
      <c r="D816" s="28">
        <f t="shared" si="12"/>
        <v>0</v>
      </c>
    </row>
    <row r="817" spans="1:4" hidden="1" x14ac:dyDescent="0.25">
      <c r="A817">
        <v>15625</v>
      </c>
      <c r="B817">
        <f>IFERROR(VLOOKUP(A817,Sheet9!$D:$K,8,FALSE),0)</f>
        <v>277.39999999999998</v>
      </c>
      <c r="C817">
        <f>SUMIF(Sheet11!$C:$C,Sheet14!A817,Sheet11!$E:$E)</f>
        <v>277.39999999999998</v>
      </c>
      <c r="D817" s="28">
        <f t="shared" si="12"/>
        <v>0</v>
      </c>
    </row>
    <row r="818" spans="1:4" hidden="1" x14ac:dyDescent="0.25">
      <c r="A818">
        <v>15626</v>
      </c>
      <c r="B818">
        <f>IFERROR(VLOOKUP(A818,Sheet9!$D:$K,8,FALSE),0)</f>
        <v>1652.4</v>
      </c>
      <c r="C818">
        <f>SUMIF(Sheet11!$C:$C,Sheet14!A818,Sheet11!$E:$E)</f>
        <v>1652.4</v>
      </c>
      <c r="D818" s="28">
        <f t="shared" si="12"/>
        <v>0</v>
      </c>
    </row>
    <row r="819" spans="1:4" hidden="1" x14ac:dyDescent="0.25">
      <c r="A819">
        <v>15631</v>
      </c>
      <c r="B819">
        <f>IFERROR(VLOOKUP(A819,Sheet9!$D:$K,8,FALSE),0)</f>
        <v>936.12</v>
      </c>
      <c r="C819">
        <f>SUMIF(Sheet11!$C:$C,Sheet14!A819,Sheet11!$E:$E)</f>
        <v>936.12</v>
      </c>
      <c r="D819" s="28">
        <f t="shared" si="12"/>
        <v>0</v>
      </c>
    </row>
    <row r="820" spans="1:4" hidden="1" x14ac:dyDescent="0.25">
      <c r="A820">
        <v>15768</v>
      </c>
      <c r="B820">
        <f>IFERROR(VLOOKUP(A820,Sheet9!$D:$K,8,FALSE),0)</f>
        <v>469.18</v>
      </c>
      <c r="C820">
        <f>SUMIF(Sheet11!$C:$C,Sheet14!A820,Sheet11!$E:$E)</f>
        <v>469.18000000000006</v>
      </c>
      <c r="D820" s="28">
        <f t="shared" si="12"/>
        <v>0</v>
      </c>
    </row>
    <row r="821" spans="1:4" hidden="1" x14ac:dyDescent="0.25">
      <c r="A821">
        <v>15770</v>
      </c>
      <c r="B821">
        <f>IFERROR(VLOOKUP(A821,Sheet9!$D:$K,8,FALSE),0)</f>
        <v>1024.53</v>
      </c>
      <c r="C821">
        <f>SUMIF(Sheet11!$C:$C,Sheet14!A821,Sheet11!$E:$E)</f>
        <v>1024.5300000000002</v>
      </c>
      <c r="D821" s="28">
        <f t="shared" si="12"/>
        <v>0</v>
      </c>
    </row>
    <row r="822" spans="1:4" hidden="1" x14ac:dyDescent="0.25">
      <c r="A822">
        <v>15693</v>
      </c>
      <c r="B822">
        <f>IFERROR(VLOOKUP(A822,Sheet9!$D:$K,8,FALSE),0)</f>
        <v>769.37</v>
      </c>
      <c r="C822">
        <f>SUMIF(Sheet11!$C:$C,Sheet14!A822,Sheet11!$E:$E)</f>
        <v>769.37</v>
      </c>
      <c r="D822" s="28">
        <f t="shared" si="12"/>
        <v>0</v>
      </c>
    </row>
    <row r="823" spans="1:4" hidden="1" x14ac:dyDescent="0.25">
      <c r="A823">
        <v>15700</v>
      </c>
      <c r="B823">
        <f>IFERROR(VLOOKUP(A823,Sheet9!$D:$K,8,FALSE),0)</f>
        <v>534.75</v>
      </c>
      <c r="C823">
        <f>SUMIF(Sheet11!$C:$C,Sheet14!A823,Sheet11!$E:$E)</f>
        <v>534.75</v>
      </c>
      <c r="D823" s="28">
        <f t="shared" si="12"/>
        <v>0</v>
      </c>
    </row>
    <row r="824" spans="1:4" hidden="1" x14ac:dyDescent="0.25">
      <c r="A824">
        <v>15702</v>
      </c>
      <c r="B824">
        <f>IFERROR(VLOOKUP(A824,Sheet9!$D:$K,8,FALSE),0)</f>
        <v>53.79</v>
      </c>
      <c r="C824">
        <f>SUMIF(Sheet11!$C:$C,Sheet14!A824,Sheet11!$E:$E)</f>
        <v>53.79</v>
      </c>
      <c r="D824" s="28">
        <f t="shared" si="12"/>
        <v>0</v>
      </c>
    </row>
    <row r="825" spans="1:4" hidden="1" x14ac:dyDescent="0.25">
      <c r="A825">
        <v>15703</v>
      </c>
      <c r="B825">
        <f>IFERROR(VLOOKUP(A825,Sheet9!$D:$K,8,FALSE),0)</f>
        <v>683.71</v>
      </c>
      <c r="C825">
        <f>SUMIF(Sheet11!$C:$C,Sheet14!A825,Sheet11!$E:$E)</f>
        <v>683.71</v>
      </c>
      <c r="D825" s="28">
        <f t="shared" si="12"/>
        <v>0</v>
      </c>
    </row>
    <row r="826" spans="1:4" hidden="1" x14ac:dyDescent="0.25">
      <c r="A826">
        <v>15704</v>
      </c>
      <c r="B826">
        <f>IFERROR(VLOOKUP(A826,Sheet9!$D:$K,8,FALSE),0)</f>
        <v>63.35</v>
      </c>
      <c r="C826">
        <f>SUMIF(Sheet11!$C:$C,Sheet14!A826,Sheet11!$E:$E)</f>
        <v>63.35</v>
      </c>
      <c r="D826" s="28">
        <f t="shared" si="12"/>
        <v>0</v>
      </c>
    </row>
    <row r="827" spans="1:4" hidden="1" x14ac:dyDescent="0.25">
      <c r="A827">
        <v>15705</v>
      </c>
      <c r="B827">
        <f>IFERROR(VLOOKUP(A827,Sheet9!$D:$K,8,FALSE),0)</f>
        <v>43.75</v>
      </c>
      <c r="C827">
        <f>SUMIF(Sheet11!$C:$C,Sheet14!A827,Sheet11!$E:$E)</f>
        <v>43.75</v>
      </c>
      <c r="D827" s="28">
        <f t="shared" si="12"/>
        <v>0</v>
      </c>
    </row>
    <row r="828" spans="1:4" hidden="1" x14ac:dyDescent="0.25">
      <c r="A828">
        <v>15706</v>
      </c>
      <c r="B828">
        <f>IFERROR(VLOOKUP(A828,Sheet9!$D:$K,8,FALSE),0)</f>
        <v>134.91</v>
      </c>
      <c r="C828">
        <f>SUMIF(Sheet11!$C:$C,Sheet14!A828,Sheet11!$E:$E)</f>
        <v>134.91000000000003</v>
      </c>
      <c r="D828" s="28">
        <f t="shared" si="12"/>
        <v>0</v>
      </c>
    </row>
    <row r="829" spans="1:4" hidden="1" x14ac:dyDescent="0.25">
      <c r="A829">
        <v>15707</v>
      </c>
      <c r="B829">
        <f>IFERROR(VLOOKUP(A829,Sheet9!$D:$K,8,FALSE),0)</f>
        <v>406.93</v>
      </c>
      <c r="C829">
        <f>SUMIF(Sheet11!$C:$C,Sheet14!A829,Sheet11!$E:$E)</f>
        <v>406.93</v>
      </c>
      <c r="D829" s="28">
        <f t="shared" si="12"/>
        <v>0</v>
      </c>
    </row>
    <row r="830" spans="1:4" hidden="1" x14ac:dyDescent="0.25">
      <c r="A830">
        <v>15713</v>
      </c>
      <c r="B830">
        <f>IFERROR(VLOOKUP(A830,Sheet9!$D:$K,8,FALSE),0)</f>
        <v>370</v>
      </c>
      <c r="C830">
        <f>SUMIF(Sheet11!$C:$C,Sheet14!A830,Sheet11!$E:$E)</f>
        <v>370</v>
      </c>
      <c r="D830" s="28">
        <f t="shared" si="12"/>
        <v>0</v>
      </c>
    </row>
    <row r="831" spans="1:4" hidden="1" x14ac:dyDescent="0.25">
      <c r="A831">
        <v>15714</v>
      </c>
      <c r="B831">
        <f>IFERROR(VLOOKUP(A831,Sheet9!$D:$K,8,FALSE),0)</f>
        <v>919.1</v>
      </c>
      <c r="C831">
        <f>SUMIF(Sheet11!$C:$C,Sheet14!A831,Sheet11!$E:$E)</f>
        <v>919.1</v>
      </c>
      <c r="D831" s="28">
        <f t="shared" si="12"/>
        <v>0</v>
      </c>
    </row>
    <row r="832" spans="1:4" hidden="1" x14ac:dyDescent="0.25">
      <c r="A832">
        <v>15715</v>
      </c>
      <c r="B832">
        <f>IFERROR(VLOOKUP(A832,Sheet9!$D:$K,8,FALSE),0)</f>
        <v>260.19</v>
      </c>
      <c r="C832">
        <f>SUMIF(Sheet11!$C:$C,Sheet14!A832,Sheet11!$E:$E)</f>
        <v>260.19</v>
      </c>
      <c r="D832" s="28">
        <f t="shared" si="12"/>
        <v>0</v>
      </c>
    </row>
    <row r="833" spans="1:4" hidden="1" x14ac:dyDescent="0.25">
      <c r="A833">
        <v>15716</v>
      </c>
      <c r="B833">
        <f>IFERROR(VLOOKUP(A833,Sheet9!$D:$K,8,FALSE),0)</f>
        <v>57.03</v>
      </c>
      <c r="C833">
        <f>SUMIF(Sheet11!$C:$C,Sheet14!A833,Sheet11!$E:$E)</f>
        <v>57.03</v>
      </c>
      <c r="D833" s="28">
        <f t="shared" si="12"/>
        <v>0</v>
      </c>
    </row>
    <row r="834" spans="1:4" hidden="1" x14ac:dyDescent="0.25">
      <c r="A834">
        <v>15717</v>
      </c>
      <c r="B834">
        <f>IFERROR(VLOOKUP(A834,Sheet9!$D:$K,8,FALSE),0)</f>
        <v>159.6</v>
      </c>
      <c r="C834">
        <f>SUMIF(Sheet11!$C:$C,Sheet14!A834,Sheet11!$E:$E)</f>
        <v>159.6</v>
      </c>
      <c r="D834" s="28">
        <f t="shared" si="12"/>
        <v>0</v>
      </c>
    </row>
    <row r="835" spans="1:4" hidden="1" x14ac:dyDescent="0.25">
      <c r="A835">
        <v>15718</v>
      </c>
      <c r="B835">
        <f>IFERROR(VLOOKUP(A835,Sheet9!$D:$K,8,FALSE),0)</f>
        <v>963.5</v>
      </c>
      <c r="C835">
        <f>SUMIF(Sheet11!$C:$C,Sheet14!A835,Sheet11!$E:$E)</f>
        <v>963.5</v>
      </c>
      <c r="D835" s="28">
        <f t="shared" si="12"/>
        <v>0</v>
      </c>
    </row>
    <row r="836" spans="1:4" hidden="1" x14ac:dyDescent="0.25">
      <c r="A836">
        <v>15719</v>
      </c>
      <c r="B836">
        <f>IFERROR(VLOOKUP(A836,Sheet9!$D:$K,8,FALSE),0)</f>
        <v>156.02000000000001</v>
      </c>
      <c r="C836">
        <f>SUMIF(Sheet11!$C:$C,Sheet14!A836,Sheet11!$E:$E)</f>
        <v>156.02000000000001</v>
      </c>
      <c r="D836" s="28">
        <f t="shared" si="12"/>
        <v>0</v>
      </c>
    </row>
    <row r="837" spans="1:4" hidden="1" x14ac:dyDescent="0.25">
      <c r="A837">
        <v>15720</v>
      </c>
      <c r="B837">
        <f>IFERROR(VLOOKUP(A837,Sheet9!$D:$K,8,FALSE),0)</f>
        <v>129.06</v>
      </c>
      <c r="C837">
        <f>SUMIF(Sheet11!$C:$C,Sheet14!A837,Sheet11!$E:$E)</f>
        <v>129.06</v>
      </c>
      <c r="D837" s="28">
        <f t="shared" si="12"/>
        <v>0</v>
      </c>
    </row>
    <row r="838" spans="1:4" hidden="1" x14ac:dyDescent="0.25">
      <c r="A838">
        <v>2184</v>
      </c>
      <c r="B838">
        <f>IFERROR(VLOOKUP(A838,Sheet9!$D:$K,8,FALSE),0)</f>
        <v>9125.3700000000008</v>
      </c>
      <c r="C838">
        <f>SUMIF(Sheet11!$C:$C,Sheet14!A838,Sheet11!$E:$E)</f>
        <v>9125.3700000000008</v>
      </c>
      <c r="D838" s="28">
        <f t="shared" si="12"/>
        <v>0</v>
      </c>
    </row>
    <row r="839" spans="1:4" hidden="1" x14ac:dyDescent="0.25">
      <c r="A839">
        <v>15730</v>
      </c>
      <c r="B839">
        <f>IFERROR(VLOOKUP(A839,Sheet9!$D:$K,8,FALSE),0)</f>
        <v>1462.29</v>
      </c>
      <c r="C839">
        <f>SUMIF(Sheet11!$C:$C,Sheet14!A839,Sheet11!$E:$E)</f>
        <v>1462.29</v>
      </c>
      <c r="D839" s="28">
        <f t="shared" ref="D839:D902" si="13">B839-C839</f>
        <v>0</v>
      </c>
    </row>
    <row r="840" spans="1:4" hidden="1" x14ac:dyDescent="0.25">
      <c r="A840">
        <v>15733</v>
      </c>
      <c r="B840">
        <f>IFERROR(VLOOKUP(A840,Sheet9!$D:$K,8,FALSE),0)</f>
        <v>249.63</v>
      </c>
      <c r="C840">
        <f>SUMIF(Sheet11!$C:$C,Sheet14!A840,Sheet11!$E:$E)</f>
        <v>249.63</v>
      </c>
      <c r="D840" s="28">
        <f t="shared" si="13"/>
        <v>0</v>
      </c>
    </row>
    <row r="841" spans="1:4" hidden="1" x14ac:dyDescent="0.25">
      <c r="A841">
        <v>15734</v>
      </c>
      <c r="B841">
        <f>IFERROR(VLOOKUP(A841,Sheet9!$D:$K,8,FALSE),0)</f>
        <v>51.56</v>
      </c>
      <c r="C841">
        <f>SUMIF(Sheet11!$C:$C,Sheet14!A841,Sheet11!$E:$E)</f>
        <v>51.56</v>
      </c>
      <c r="D841" s="28">
        <f t="shared" si="13"/>
        <v>0</v>
      </c>
    </row>
    <row r="842" spans="1:4" hidden="1" x14ac:dyDescent="0.25">
      <c r="A842">
        <v>15736</v>
      </c>
      <c r="B842">
        <f>IFERROR(VLOOKUP(A842,Sheet9!$D:$K,8,FALSE),0)</f>
        <v>43.76</v>
      </c>
      <c r="C842">
        <f>SUMIF(Sheet11!$C:$C,Sheet14!A842,Sheet11!$E:$E)</f>
        <v>43.76</v>
      </c>
      <c r="D842" s="28">
        <f t="shared" si="13"/>
        <v>0</v>
      </c>
    </row>
    <row r="843" spans="1:4" hidden="1" x14ac:dyDescent="0.25">
      <c r="A843">
        <v>15737</v>
      </c>
      <c r="B843">
        <f>IFERROR(VLOOKUP(A843,Sheet9!$D:$K,8,FALSE),0)</f>
        <v>642.16999999999996</v>
      </c>
      <c r="C843">
        <f>SUMIF(Sheet11!$C:$C,Sheet14!A843,Sheet11!$E:$E)</f>
        <v>642.16999999999996</v>
      </c>
      <c r="D843" s="28">
        <f t="shared" si="13"/>
        <v>0</v>
      </c>
    </row>
    <row r="844" spans="1:4" hidden="1" x14ac:dyDescent="0.25">
      <c r="A844">
        <v>15738</v>
      </c>
      <c r="B844">
        <f>IFERROR(VLOOKUP(A844,Sheet9!$D:$K,8,FALSE),0)</f>
        <v>3424.89</v>
      </c>
      <c r="C844">
        <f>SUMIF(Sheet11!$C:$C,Sheet14!A844,Sheet11!$E:$E)</f>
        <v>3424.89</v>
      </c>
      <c r="D844" s="28">
        <f t="shared" si="13"/>
        <v>0</v>
      </c>
    </row>
    <row r="845" spans="1:4" hidden="1" x14ac:dyDescent="0.25">
      <c r="A845">
        <v>15740</v>
      </c>
      <c r="B845">
        <f>IFERROR(VLOOKUP(A845,Sheet9!$D:$K,8,FALSE),0)</f>
        <v>183.82</v>
      </c>
      <c r="C845">
        <f>SUMIF(Sheet11!$C:$C,Sheet14!A845,Sheet11!$E:$E)</f>
        <v>183.82</v>
      </c>
      <c r="D845" s="28">
        <f t="shared" si="13"/>
        <v>0</v>
      </c>
    </row>
    <row r="846" spans="1:4" hidden="1" x14ac:dyDescent="0.25">
      <c r="A846">
        <v>15741</v>
      </c>
      <c r="B846">
        <f>IFERROR(VLOOKUP(A846,Sheet9!$D:$K,8,FALSE),0)</f>
        <v>1377.9</v>
      </c>
      <c r="C846">
        <f>SUMIF(Sheet11!$C:$C,Sheet14!A846,Sheet11!$E:$E)</f>
        <v>1377.9</v>
      </c>
      <c r="D846" s="28">
        <f t="shared" si="13"/>
        <v>0</v>
      </c>
    </row>
    <row r="847" spans="1:4" hidden="1" x14ac:dyDescent="0.25">
      <c r="A847">
        <v>15743</v>
      </c>
      <c r="B847">
        <f>IFERROR(VLOOKUP(A847,Sheet9!$D:$K,8,FALSE),0)</f>
        <v>383.6</v>
      </c>
      <c r="C847">
        <f>SUMIF(Sheet11!$C:$C,Sheet14!A847,Sheet11!$E:$E)</f>
        <v>383.6</v>
      </c>
      <c r="D847" s="28">
        <f t="shared" si="13"/>
        <v>0</v>
      </c>
    </row>
    <row r="848" spans="1:4" hidden="1" x14ac:dyDescent="0.25">
      <c r="A848">
        <v>15745</v>
      </c>
      <c r="B848">
        <f>IFERROR(VLOOKUP(A848,Sheet9!$D:$K,8,FALSE),0)</f>
        <v>897.08</v>
      </c>
      <c r="C848">
        <f>SUMIF(Sheet11!$C:$C,Sheet14!A848,Sheet11!$E:$E)</f>
        <v>897.08</v>
      </c>
      <c r="D848" s="28">
        <f t="shared" si="13"/>
        <v>0</v>
      </c>
    </row>
    <row r="849" spans="1:4" hidden="1" x14ac:dyDescent="0.25">
      <c r="A849">
        <v>15746</v>
      </c>
      <c r="B849">
        <f>IFERROR(VLOOKUP(A849,Sheet9!$D:$K,8,FALSE),0)</f>
        <v>919.1</v>
      </c>
      <c r="C849">
        <f>SUMIF(Sheet11!$C:$C,Sheet14!A849,Sheet11!$E:$E)</f>
        <v>919.1</v>
      </c>
      <c r="D849" s="28">
        <f t="shared" si="13"/>
        <v>0</v>
      </c>
    </row>
    <row r="850" spans="1:4" hidden="1" x14ac:dyDescent="0.25">
      <c r="A850">
        <v>15749</v>
      </c>
      <c r="B850">
        <f>IFERROR(VLOOKUP(A850,Sheet9!$D:$K,8,FALSE),0)</f>
        <v>77.36</v>
      </c>
      <c r="C850">
        <f>SUMIF(Sheet11!$C:$C,Sheet14!A850,Sheet11!$E:$E)</f>
        <v>77.360000000000014</v>
      </c>
      <c r="D850" s="28">
        <f t="shared" si="13"/>
        <v>0</v>
      </c>
    </row>
    <row r="851" spans="1:4" hidden="1" x14ac:dyDescent="0.25">
      <c r="A851">
        <v>15750</v>
      </c>
      <c r="B851">
        <f>IFERROR(VLOOKUP(A851,Sheet9!$D:$K,8,FALSE),0)</f>
        <v>702.88</v>
      </c>
      <c r="C851">
        <f>SUMIF(Sheet11!$C:$C,Sheet14!A851,Sheet11!$E:$E)</f>
        <v>702.88</v>
      </c>
      <c r="D851" s="28">
        <f t="shared" si="13"/>
        <v>0</v>
      </c>
    </row>
    <row r="852" spans="1:4" hidden="1" x14ac:dyDescent="0.25">
      <c r="A852">
        <v>15751</v>
      </c>
      <c r="B852">
        <f>IFERROR(VLOOKUP(A852,Sheet9!$D:$K,8,FALSE),0)</f>
        <v>63.4</v>
      </c>
      <c r="C852">
        <f>SUMIF(Sheet11!$C:$C,Sheet14!A852,Sheet11!$E:$E)</f>
        <v>63.4</v>
      </c>
      <c r="D852" s="28">
        <f t="shared" si="13"/>
        <v>0</v>
      </c>
    </row>
    <row r="853" spans="1:4" hidden="1" x14ac:dyDescent="0.25">
      <c r="A853">
        <v>15752</v>
      </c>
      <c r="B853">
        <f>IFERROR(VLOOKUP(A853,Sheet9!$D:$K,8,FALSE),0)</f>
        <v>1774.92</v>
      </c>
      <c r="C853">
        <f>SUMIF(Sheet11!$C:$C,Sheet14!A853,Sheet11!$E:$E)</f>
        <v>1774.92</v>
      </c>
      <c r="D853" s="28">
        <f t="shared" si="13"/>
        <v>0</v>
      </c>
    </row>
    <row r="854" spans="1:4" hidden="1" x14ac:dyDescent="0.25">
      <c r="A854">
        <v>15753</v>
      </c>
      <c r="B854">
        <f>IFERROR(VLOOKUP(A854,Sheet9!$D:$K,8,FALSE),0)</f>
        <v>17.12</v>
      </c>
      <c r="C854">
        <f>SUMIF(Sheet11!$C:$C,Sheet14!A854,Sheet11!$E:$E)</f>
        <v>17.12</v>
      </c>
      <c r="D854" s="28">
        <f t="shared" si="13"/>
        <v>0</v>
      </c>
    </row>
    <row r="855" spans="1:4" hidden="1" x14ac:dyDescent="0.25">
      <c r="A855">
        <v>15754</v>
      </c>
      <c r="B855">
        <f>IFERROR(VLOOKUP(A855,Sheet9!$D:$K,8,FALSE),0)</f>
        <v>59.91</v>
      </c>
      <c r="C855">
        <f>SUMIF(Sheet11!$C:$C,Sheet14!A855,Sheet11!$E:$E)</f>
        <v>59.91</v>
      </c>
      <c r="D855" s="28">
        <f t="shared" si="13"/>
        <v>0</v>
      </c>
    </row>
    <row r="856" spans="1:4" hidden="1" x14ac:dyDescent="0.25">
      <c r="A856">
        <v>15755</v>
      </c>
      <c r="B856">
        <f>IFERROR(VLOOKUP(A856,Sheet9!$D:$K,8,FALSE),0)</f>
        <v>847.69</v>
      </c>
      <c r="C856">
        <f>SUMIF(Sheet11!$C:$C,Sheet14!A856,Sheet11!$E:$E)</f>
        <v>847.69</v>
      </c>
      <c r="D856" s="28">
        <f t="shared" si="13"/>
        <v>0</v>
      </c>
    </row>
    <row r="857" spans="1:4" hidden="1" x14ac:dyDescent="0.25">
      <c r="A857">
        <v>15758</v>
      </c>
      <c r="B857">
        <f>IFERROR(VLOOKUP(A857,Sheet9!$D:$K,8,FALSE),0)</f>
        <v>1084.8</v>
      </c>
      <c r="C857">
        <f>SUMIF(Sheet11!$C:$C,Sheet14!A857,Sheet11!$E:$E)</f>
        <v>1084.8</v>
      </c>
      <c r="D857" s="28">
        <f t="shared" si="13"/>
        <v>0</v>
      </c>
    </row>
    <row r="858" spans="1:4" hidden="1" x14ac:dyDescent="0.25">
      <c r="A858">
        <v>15759</v>
      </c>
      <c r="B858">
        <f>IFERROR(VLOOKUP(A858,Sheet9!$D:$K,8,FALSE),0)</f>
        <v>11.13</v>
      </c>
      <c r="C858">
        <f>SUMIF(Sheet11!$C:$C,Sheet14!A858,Sheet11!$E:$E)</f>
        <v>11.13</v>
      </c>
      <c r="D858" s="28">
        <f t="shared" si="13"/>
        <v>0</v>
      </c>
    </row>
    <row r="859" spans="1:4" hidden="1" x14ac:dyDescent="0.25">
      <c r="A859">
        <v>15846</v>
      </c>
      <c r="B859">
        <f>IFERROR(VLOOKUP(A859,Sheet9!$D:$K,8,FALSE),0)</f>
        <v>75.5</v>
      </c>
      <c r="C859">
        <f>SUMIF(Sheet11!$C:$C,Sheet14!A859,Sheet11!$E:$E)</f>
        <v>75.5</v>
      </c>
      <c r="D859" s="28">
        <f t="shared" si="13"/>
        <v>0</v>
      </c>
    </row>
    <row r="860" spans="1:4" hidden="1" x14ac:dyDescent="0.25">
      <c r="A860">
        <v>15850</v>
      </c>
      <c r="B860">
        <f>IFERROR(VLOOKUP(A860,Sheet9!$D:$K,8,FALSE),0)</f>
        <v>667.44</v>
      </c>
      <c r="C860">
        <f>SUMIF(Sheet11!$C:$C,Sheet14!A860,Sheet11!$E:$E)</f>
        <v>667.43999999999994</v>
      </c>
      <c r="D860" s="28">
        <f t="shared" si="13"/>
        <v>0</v>
      </c>
    </row>
    <row r="861" spans="1:4" hidden="1" x14ac:dyDescent="0.25">
      <c r="A861">
        <v>2208</v>
      </c>
      <c r="B861">
        <f>IFERROR(VLOOKUP(A861,Sheet9!$D:$K,8,FALSE),0)</f>
        <v>4050</v>
      </c>
      <c r="C861">
        <f>SUMIF(Sheet11!$C:$C,Sheet14!A861,Sheet11!$E:$E)</f>
        <v>4050</v>
      </c>
      <c r="D861" s="28">
        <f t="shared" si="13"/>
        <v>0</v>
      </c>
    </row>
    <row r="862" spans="1:4" hidden="1" x14ac:dyDescent="0.25">
      <c r="A862">
        <v>15592</v>
      </c>
      <c r="B862">
        <f>IFERROR(VLOOKUP(A862,Sheet9!$D:$K,8,FALSE),0)</f>
        <v>4561.1000000000004</v>
      </c>
      <c r="C862">
        <f>SUMIF(Sheet11!$C:$C,Sheet14!A862,Sheet11!$E:$E)</f>
        <v>4561.1000000000004</v>
      </c>
      <c r="D862" s="28">
        <f t="shared" si="13"/>
        <v>0</v>
      </c>
    </row>
    <row r="863" spans="1:4" hidden="1" x14ac:dyDescent="0.25">
      <c r="A863">
        <v>15598</v>
      </c>
      <c r="B863">
        <f>IFERROR(VLOOKUP(A863,Sheet9!$D:$K,8,FALSE),0)</f>
        <v>331.94</v>
      </c>
      <c r="C863">
        <f>SUMIF(Sheet11!$C:$C,Sheet14!A863,Sheet11!$E:$E)</f>
        <v>331.94</v>
      </c>
      <c r="D863" s="28">
        <f t="shared" si="13"/>
        <v>0</v>
      </c>
    </row>
    <row r="864" spans="1:4" hidden="1" x14ac:dyDescent="0.25">
      <c r="A864">
        <v>15800</v>
      </c>
      <c r="B864">
        <f>IFERROR(VLOOKUP(A864,Sheet9!$D:$K,8,FALSE),0)</f>
        <v>89.96</v>
      </c>
      <c r="C864">
        <f>SUMIF(Sheet11!$C:$C,Sheet14!A864,Sheet11!$E:$E)</f>
        <v>89.96</v>
      </c>
      <c r="D864" s="28">
        <f t="shared" si="13"/>
        <v>0</v>
      </c>
    </row>
    <row r="865" spans="1:4" hidden="1" x14ac:dyDescent="0.25">
      <c r="A865">
        <v>15801</v>
      </c>
      <c r="B865">
        <f>IFERROR(VLOOKUP(A865,Sheet9!$D:$K,8,FALSE),0)</f>
        <v>314.73</v>
      </c>
      <c r="C865">
        <f>SUMIF(Sheet11!$C:$C,Sheet14!A865,Sheet11!$E:$E)</f>
        <v>314.73</v>
      </c>
      <c r="D865" s="28">
        <f t="shared" si="13"/>
        <v>0</v>
      </c>
    </row>
    <row r="866" spans="1:4" hidden="1" x14ac:dyDescent="0.25">
      <c r="A866">
        <v>15808</v>
      </c>
      <c r="B866">
        <f>IFERROR(VLOOKUP(A866,Sheet9!$D:$K,8,FALSE),0)</f>
        <v>2384.7399999999998</v>
      </c>
      <c r="C866">
        <f>SUMIF(Sheet11!$C:$C,Sheet14!A866,Sheet11!$E:$E)</f>
        <v>2384.7400000000002</v>
      </c>
      <c r="D866" s="28">
        <f t="shared" si="13"/>
        <v>0</v>
      </c>
    </row>
    <row r="867" spans="1:4" hidden="1" x14ac:dyDescent="0.25">
      <c r="A867">
        <v>15809</v>
      </c>
      <c r="B867">
        <f>IFERROR(VLOOKUP(A867,Sheet9!$D:$K,8,FALSE),0)</f>
        <v>42.1</v>
      </c>
      <c r="C867">
        <f>SUMIF(Sheet11!$C:$C,Sheet14!A867,Sheet11!$E:$E)</f>
        <v>42.1</v>
      </c>
      <c r="D867" s="28">
        <f t="shared" si="13"/>
        <v>0</v>
      </c>
    </row>
    <row r="868" spans="1:4" hidden="1" x14ac:dyDescent="0.25">
      <c r="A868">
        <v>15810</v>
      </c>
      <c r="B868">
        <f>IFERROR(VLOOKUP(A868,Sheet9!$D:$K,8,FALSE),0)</f>
        <v>1359.66</v>
      </c>
      <c r="C868">
        <f>SUMIF(Sheet11!$C:$C,Sheet14!A868,Sheet11!$E:$E)</f>
        <v>1359.66</v>
      </c>
      <c r="D868" s="28">
        <f t="shared" si="13"/>
        <v>0</v>
      </c>
    </row>
    <row r="869" spans="1:4" hidden="1" x14ac:dyDescent="0.25">
      <c r="A869">
        <v>15811</v>
      </c>
      <c r="B869">
        <f>IFERROR(VLOOKUP(A869,Sheet9!$D:$K,8,FALSE),0)</f>
        <v>20.49</v>
      </c>
      <c r="C869">
        <f>SUMIF(Sheet11!$C:$C,Sheet14!A869,Sheet11!$E:$E)</f>
        <v>20.490000000000002</v>
      </c>
      <c r="D869" s="28">
        <f t="shared" si="13"/>
        <v>0</v>
      </c>
    </row>
    <row r="870" spans="1:4" hidden="1" x14ac:dyDescent="0.25">
      <c r="A870">
        <v>15813</v>
      </c>
      <c r="B870">
        <f>IFERROR(VLOOKUP(A870,Sheet9!$D:$K,8,FALSE),0)</f>
        <v>4846.3</v>
      </c>
      <c r="C870">
        <f>SUMIF(Sheet11!$C:$C,Sheet14!A870,Sheet11!$E:$E)</f>
        <v>4846.3</v>
      </c>
      <c r="D870" s="28">
        <f t="shared" si="13"/>
        <v>0</v>
      </c>
    </row>
    <row r="871" spans="1:4" x14ac:dyDescent="0.25">
      <c r="A871">
        <v>335</v>
      </c>
      <c r="B871">
        <f>IFERROR(VLOOKUP(A871,Sheet9!$D:$K,8,FALSE),0)</f>
        <v>-3290.5</v>
      </c>
      <c r="C871">
        <f>SUMIF(Sheet11!$C:$C,Sheet14!A871,Sheet11!$E:$E)</f>
        <v>-3290.5</v>
      </c>
      <c r="D871" s="28">
        <f>B871-C871</f>
        <v>0</v>
      </c>
    </row>
    <row r="872" spans="1:4" hidden="1" x14ac:dyDescent="0.25">
      <c r="A872">
        <v>15814</v>
      </c>
      <c r="B872">
        <f>IFERROR(VLOOKUP(A872,Sheet9!$D:$K,8,FALSE),0)</f>
        <v>1947.41</v>
      </c>
      <c r="C872">
        <f>SUMIF(Sheet11!$C:$C,Sheet14!A872,Sheet11!$E:$E)</f>
        <v>1947.4099999999999</v>
      </c>
      <c r="D872" s="28">
        <f t="shared" si="13"/>
        <v>0</v>
      </c>
    </row>
    <row r="873" spans="1:4" hidden="1" x14ac:dyDescent="0.25">
      <c r="A873">
        <v>15815</v>
      </c>
      <c r="B873">
        <f>IFERROR(VLOOKUP(A873,Sheet9!$D:$K,8,FALSE),0)</f>
        <v>1570.21</v>
      </c>
      <c r="C873">
        <f>SUMIF(Sheet11!$C:$C,Sheet14!A873,Sheet11!$E:$E)</f>
        <v>1570.21</v>
      </c>
      <c r="D873" s="28">
        <f t="shared" si="13"/>
        <v>0</v>
      </c>
    </row>
    <row r="874" spans="1:4" hidden="1" x14ac:dyDescent="0.25">
      <c r="A874">
        <v>15816</v>
      </c>
      <c r="B874">
        <f>IFERROR(VLOOKUP(A874,Sheet9!$D:$K,8,FALSE),0)</f>
        <v>94.65</v>
      </c>
      <c r="C874">
        <f>SUMIF(Sheet11!$C:$C,Sheet14!A874,Sheet11!$E:$E)</f>
        <v>94.65</v>
      </c>
      <c r="D874" s="28">
        <f t="shared" si="13"/>
        <v>0</v>
      </c>
    </row>
    <row r="875" spans="1:4" hidden="1" x14ac:dyDescent="0.25">
      <c r="A875">
        <v>15818</v>
      </c>
      <c r="B875">
        <f>IFERROR(VLOOKUP(A875,Sheet9!$D:$K,8,FALSE),0)</f>
        <v>627.66</v>
      </c>
      <c r="C875">
        <f>SUMIF(Sheet11!$C:$C,Sheet14!A875,Sheet11!$E:$E)</f>
        <v>627.66000000000008</v>
      </c>
      <c r="D875" s="28">
        <f t="shared" si="13"/>
        <v>0</v>
      </c>
    </row>
    <row r="876" spans="1:4" hidden="1" x14ac:dyDescent="0.25">
      <c r="A876">
        <v>15819</v>
      </c>
      <c r="B876">
        <f>IFERROR(VLOOKUP(A876,Sheet9!$D:$K,8,FALSE),0)</f>
        <v>339.07</v>
      </c>
      <c r="C876">
        <f>SUMIF(Sheet11!$C:$C,Sheet14!A876,Sheet11!$E:$E)</f>
        <v>339.07</v>
      </c>
      <c r="D876" s="28">
        <f t="shared" si="13"/>
        <v>0</v>
      </c>
    </row>
    <row r="877" spans="1:4" hidden="1" x14ac:dyDescent="0.25">
      <c r="A877">
        <v>15820</v>
      </c>
      <c r="B877">
        <f>IFERROR(VLOOKUP(A877,Sheet9!$D:$K,8,FALSE),0)</f>
        <v>1556.76</v>
      </c>
      <c r="C877">
        <f>SUMIF(Sheet11!$C:$C,Sheet14!A877,Sheet11!$E:$E)</f>
        <v>1556.76</v>
      </c>
      <c r="D877" s="28">
        <f t="shared" si="13"/>
        <v>0</v>
      </c>
    </row>
    <row r="878" spans="1:4" hidden="1" x14ac:dyDescent="0.25">
      <c r="A878">
        <v>15821</v>
      </c>
      <c r="B878">
        <f>IFERROR(VLOOKUP(A878,Sheet9!$D:$K,8,FALSE),0)</f>
        <v>704.04</v>
      </c>
      <c r="C878">
        <f>SUMIF(Sheet11!$C:$C,Sheet14!A878,Sheet11!$E:$E)</f>
        <v>704.04</v>
      </c>
      <c r="D878" s="28">
        <f t="shared" si="13"/>
        <v>0</v>
      </c>
    </row>
    <row r="879" spans="1:4" hidden="1" x14ac:dyDescent="0.25">
      <c r="A879">
        <v>15683</v>
      </c>
      <c r="B879">
        <f>IFERROR(VLOOKUP(A879,Sheet9!$D:$K,8,FALSE),0)</f>
        <v>390.27</v>
      </c>
      <c r="C879">
        <f>SUMIF(Sheet11!$C:$C,Sheet14!A879,Sheet11!$E:$E)</f>
        <v>390.27000000000004</v>
      </c>
      <c r="D879" s="28">
        <f t="shared" si="13"/>
        <v>0</v>
      </c>
    </row>
    <row r="880" spans="1:4" hidden="1" x14ac:dyDescent="0.25">
      <c r="A880">
        <v>15684</v>
      </c>
      <c r="B880">
        <f>IFERROR(VLOOKUP(A880,Sheet9!$D:$K,8,FALSE),0)</f>
        <v>204.56</v>
      </c>
      <c r="C880">
        <f>SUMIF(Sheet11!$C:$C,Sheet14!A880,Sheet11!$E:$E)</f>
        <v>204.56</v>
      </c>
      <c r="D880" s="28">
        <f t="shared" si="13"/>
        <v>0</v>
      </c>
    </row>
    <row r="881" spans="1:4" hidden="1" x14ac:dyDescent="0.25">
      <c r="A881">
        <v>15685</v>
      </c>
      <c r="B881">
        <f>IFERROR(VLOOKUP(A881,Sheet9!$D:$K,8,FALSE),0)</f>
        <v>136.96</v>
      </c>
      <c r="C881">
        <f>SUMIF(Sheet11!$C:$C,Sheet14!A881,Sheet11!$E:$E)</f>
        <v>136.96</v>
      </c>
      <c r="D881" s="28">
        <f t="shared" si="13"/>
        <v>0</v>
      </c>
    </row>
    <row r="882" spans="1:4" hidden="1" x14ac:dyDescent="0.25">
      <c r="A882">
        <v>15867</v>
      </c>
      <c r="B882">
        <f>IFERROR(VLOOKUP(A882,Sheet9!$D:$K,8,FALSE),0)</f>
        <v>626.42999999999995</v>
      </c>
      <c r="C882">
        <f>SUMIF(Sheet11!$C:$C,Sheet14!A882,Sheet11!$E:$E)</f>
        <v>626.42999999999995</v>
      </c>
      <c r="D882" s="28">
        <f t="shared" si="13"/>
        <v>0</v>
      </c>
    </row>
    <row r="883" spans="1:4" hidden="1" x14ac:dyDescent="0.25">
      <c r="A883">
        <v>15868</v>
      </c>
      <c r="B883">
        <f>IFERROR(VLOOKUP(A883,Sheet9!$D:$K,8,FALSE),0)</f>
        <v>27.14</v>
      </c>
      <c r="C883">
        <f>SUMIF(Sheet11!$C:$C,Sheet14!A883,Sheet11!$E:$E)</f>
        <v>27.14</v>
      </c>
      <c r="D883" s="28">
        <f t="shared" si="13"/>
        <v>0</v>
      </c>
    </row>
    <row r="884" spans="1:4" hidden="1" x14ac:dyDescent="0.25">
      <c r="A884">
        <v>15869</v>
      </c>
      <c r="B884">
        <f>IFERROR(VLOOKUP(A884,Sheet9!$D:$K,8,FALSE),0)</f>
        <v>96.27</v>
      </c>
      <c r="C884">
        <f>SUMIF(Sheet11!$C:$C,Sheet14!A884,Sheet11!$E:$E)</f>
        <v>96.27</v>
      </c>
      <c r="D884" s="28">
        <f t="shared" si="13"/>
        <v>0</v>
      </c>
    </row>
    <row r="885" spans="1:4" hidden="1" x14ac:dyDescent="0.25">
      <c r="A885">
        <v>15870</v>
      </c>
      <c r="B885">
        <f>IFERROR(VLOOKUP(A885,Sheet9!$D:$K,8,FALSE),0)</f>
        <v>50.34</v>
      </c>
      <c r="C885">
        <f>SUMIF(Sheet11!$C:$C,Sheet14!A885,Sheet11!$E:$E)</f>
        <v>50.34</v>
      </c>
      <c r="D885" s="28">
        <f t="shared" si="13"/>
        <v>0</v>
      </c>
    </row>
    <row r="886" spans="1:4" hidden="1" x14ac:dyDescent="0.25">
      <c r="A886">
        <v>2241</v>
      </c>
      <c r="B886">
        <f>IFERROR(VLOOKUP(A886,Sheet9!$D:$K,8,FALSE),0)</f>
        <v>9393.32</v>
      </c>
      <c r="C886">
        <f>SUMIF(Sheet11!$C:$C,Sheet14!A886,Sheet11!$E:$E)</f>
        <v>9393.32</v>
      </c>
      <c r="D886" s="28">
        <f t="shared" si="13"/>
        <v>0</v>
      </c>
    </row>
    <row r="887" spans="1:4" hidden="1" x14ac:dyDescent="0.25">
      <c r="A887">
        <v>2245</v>
      </c>
      <c r="B887">
        <f>IFERROR(VLOOKUP(A887,Sheet9!$D:$K,8,FALSE),0)</f>
        <v>11273.44</v>
      </c>
      <c r="C887">
        <f>SUMIF(Sheet11!$C:$C,Sheet14!A887,Sheet11!$E:$E)</f>
        <v>11273.44</v>
      </c>
      <c r="D887" s="28">
        <f t="shared" si="13"/>
        <v>0</v>
      </c>
    </row>
    <row r="888" spans="1:4" hidden="1" x14ac:dyDescent="0.25">
      <c r="A888">
        <v>15874</v>
      </c>
      <c r="B888">
        <f>IFERROR(VLOOKUP(A888,Sheet9!$D:$K,8,FALSE),0)</f>
        <v>286.91000000000003</v>
      </c>
      <c r="C888">
        <f>SUMIF(Sheet11!$C:$C,Sheet14!A888,Sheet11!$E:$E)</f>
        <v>286.90999999999997</v>
      </c>
      <c r="D888" s="28">
        <f t="shared" si="13"/>
        <v>0</v>
      </c>
    </row>
    <row r="889" spans="1:4" hidden="1" x14ac:dyDescent="0.25">
      <c r="A889">
        <v>15772</v>
      </c>
      <c r="B889">
        <f>IFERROR(VLOOKUP(A889,Sheet9!$D:$K,8,FALSE),0)</f>
        <v>69.3</v>
      </c>
      <c r="C889">
        <f>SUMIF(Sheet11!$C:$C,Sheet14!A889,Sheet11!$E:$E)</f>
        <v>69.3</v>
      </c>
      <c r="D889" s="28">
        <f t="shared" si="13"/>
        <v>0</v>
      </c>
    </row>
    <row r="890" spans="1:4" hidden="1" x14ac:dyDescent="0.25">
      <c r="A890">
        <v>15775</v>
      </c>
      <c r="B890">
        <f>IFERROR(VLOOKUP(A890,Sheet9!$D:$K,8,FALSE),0)</f>
        <v>1996.93</v>
      </c>
      <c r="C890">
        <f>SUMIF(Sheet11!$C:$C,Sheet14!A890,Sheet11!$E:$E)</f>
        <v>1996.9299999999998</v>
      </c>
      <c r="D890" s="28">
        <f t="shared" si="13"/>
        <v>0</v>
      </c>
    </row>
    <row r="891" spans="1:4" hidden="1" x14ac:dyDescent="0.25">
      <c r="A891">
        <v>15777</v>
      </c>
      <c r="B891">
        <f>IFERROR(VLOOKUP(A891,Sheet9!$D:$K,8,FALSE),0)</f>
        <v>44.08</v>
      </c>
      <c r="C891">
        <f>SUMIF(Sheet11!$C:$C,Sheet14!A891,Sheet11!$E:$E)</f>
        <v>44.08</v>
      </c>
      <c r="D891" s="28">
        <f t="shared" si="13"/>
        <v>0</v>
      </c>
    </row>
    <row r="892" spans="1:4" hidden="1" x14ac:dyDescent="0.25">
      <c r="A892">
        <v>15781</v>
      </c>
      <c r="B892">
        <f>IFERROR(VLOOKUP(A892,Sheet9!$D:$K,8,FALSE),0)</f>
        <v>1200.95</v>
      </c>
      <c r="C892">
        <f>SUMIF(Sheet11!$C:$C,Sheet14!A892,Sheet11!$E:$E)</f>
        <v>1200.95</v>
      </c>
      <c r="D892" s="28">
        <f t="shared" si="13"/>
        <v>0</v>
      </c>
    </row>
    <row r="893" spans="1:4" hidden="1" x14ac:dyDescent="0.25">
      <c r="A893">
        <v>15783</v>
      </c>
      <c r="B893">
        <f>IFERROR(VLOOKUP(A893,Sheet9!$D:$K,8,FALSE),0)</f>
        <v>56.85</v>
      </c>
      <c r="C893">
        <f>SUMIF(Sheet11!$C:$C,Sheet14!A893,Sheet11!$E:$E)</f>
        <v>56.85</v>
      </c>
      <c r="D893" s="28">
        <f t="shared" si="13"/>
        <v>0</v>
      </c>
    </row>
    <row r="894" spans="1:4" hidden="1" x14ac:dyDescent="0.25">
      <c r="A894">
        <v>15784</v>
      </c>
      <c r="B894">
        <f>IFERROR(VLOOKUP(A894,Sheet9!$D:$K,8,FALSE),0)</f>
        <v>40.770000000000003</v>
      </c>
      <c r="C894">
        <f>SUMIF(Sheet11!$C:$C,Sheet14!A894,Sheet11!$E:$E)</f>
        <v>40.770000000000003</v>
      </c>
      <c r="D894" s="28">
        <f t="shared" si="13"/>
        <v>0</v>
      </c>
    </row>
    <row r="895" spans="1:4" hidden="1" x14ac:dyDescent="0.25">
      <c r="A895">
        <v>15785</v>
      </c>
      <c r="B895">
        <f>IFERROR(VLOOKUP(A895,Sheet9!$D:$K,8,FALSE),0)</f>
        <v>8.99</v>
      </c>
      <c r="C895">
        <f>SUMIF(Sheet11!$C:$C,Sheet14!A895,Sheet11!$E:$E)</f>
        <v>8.99</v>
      </c>
      <c r="D895" s="28">
        <f t="shared" si="13"/>
        <v>0</v>
      </c>
    </row>
    <row r="896" spans="1:4" hidden="1" x14ac:dyDescent="0.25">
      <c r="A896">
        <v>15786</v>
      </c>
      <c r="B896">
        <f>IFERROR(VLOOKUP(A896,Sheet9!$D:$K,8,FALSE),0)</f>
        <v>790.79</v>
      </c>
      <c r="C896">
        <f>SUMIF(Sheet11!$C:$C,Sheet14!A896,Sheet11!$E:$E)</f>
        <v>790.79000000000008</v>
      </c>
      <c r="D896" s="28">
        <f t="shared" si="13"/>
        <v>0</v>
      </c>
    </row>
    <row r="897" spans="1:4" hidden="1" x14ac:dyDescent="0.25">
      <c r="A897">
        <v>15787</v>
      </c>
      <c r="B897">
        <f>IFERROR(VLOOKUP(A897,Sheet9!$D:$K,8,FALSE),0)</f>
        <v>2212.9499999999998</v>
      </c>
      <c r="C897">
        <f>SUMIF(Sheet11!$C:$C,Sheet14!A897,Sheet11!$E:$E)</f>
        <v>2212.9499999999998</v>
      </c>
      <c r="D897" s="28">
        <f t="shared" si="13"/>
        <v>0</v>
      </c>
    </row>
    <row r="898" spans="1:4" hidden="1" x14ac:dyDescent="0.25">
      <c r="A898">
        <v>15790</v>
      </c>
      <c r="B898">
        <f>IFERROR(VLOOKUP(A898,Sheet9!$D:$K,8,FALSE),0)</f>
        <v>10.36</v>
      </c>
      <c r="C898">
        <f>SUMIF(Sheet11!$C:$C,Sheet14!A898,Sheet11!$E:$E)</f>
        <v>10.36</v>
      </c>
      <c r="D898" s="28">
        <f t="shared" si="13"/>
        <v>0</v>
      </c>
    </row>
    <row r="899" spans="1:4" hidden="1" x14ac:dyDescent="0.25">
      <c r="A899">
        <v>15792</v>
      </c>
      <c r="B899">
        <f>IFERROR(VLOOKUP(A899,Sheet9!$D:$K,8,FALSE),0)</f>
        <v>329.02</v>
      </c>
      <c r="C899">
        <f>SUMIF(Sheet11!$C:$C,Sheet14!A899,Sheet11!$E:$E)</f>
        <v>329.02</v>
      </c>
      <c r="D899" s="28">
        <f t="shared" si="13"/>
        <v>0</v>
      </c>
    </row>
    <row r="900" spans="1:4" hidden="1" x14ac:dyDescent="0.25">
      <c r="A900">
        <v>15931</v>
      </c>
      <c r="B900">
        <f>IFERROR(VLOOKUP(A900,Sheet9!$D:$K,8,FALSE),0)</f>
        <v>367.11</v>
      </c>
      <c r="C900">
        <f>SUMIF(Sheet11!$C:$C,Sheet14!A900,Sheet11!$E:$E)</f>
        <v>367.11</v>
      </c>
      <c r="D900" s="28">
        <f t="shared" si="13"/>
        <v>0</v>
      </c>
    </row>
    <row r="901" spans="1:4" hidden="1" x14ac:dyDescent="0.25">
      <c r="A901">
        <v>15932</v>
      </c>
      <c r="B901">
        <f>IFERROR(VLOOKUP(A901,Sheet9!$D:$K,8,FALSE),0)</f>
        <v>107.37</v>
      </c>
      <c r="C901">
        <f>SUMIF(Sheet11!$C:$C,Sheet14!A901,Sheet11!$E:$E)</f>
        <v>107.37</v>
      </c>
      <c r="D901" s="28">
        <f t="shared" si="13"/>
        <v>0</v>
      </c>
    </row>
    <row r="902" spans="1:4" hidden="1" x14ac:dyDescent="0.25">
      <c r="A902">
        <v>15934</v>
      </c>
      <c r="B902">
        <f>IFERROR(VLOOKUP(A902,Sheet9!$D:$K,8,FALSE),0)</f>
        <v>2938.86</v>
      </c>
      <c r="C902">
        <f>SUMIF(Sheet11!$C:$C,Sheet14!A902,Sheet11!$E:$E)</f>
        <v>2938.86</v>
      </c>
      <c r="D902" s="28">
        <f t="shared" si="13"/>
        <v>0</v>
      </c>
    </row>
    <row r="903" spans="1:4" hidden="1" x14ac:dyDescent="0.25">
      <c r="A903">
        <v>15935</v>
      </c>
      <c r="B903">
        <f>IFERROR(VLOOKUP(A903,Sheet9!$D:$K,8,FALSE),0)</f>
        <v>99.42</v>
      </c>
      <c r="C903">
        <f>SUMIF(Sheet11!$C:$C,Sheet14!A903,Sheet11!$E:$E)</f>
        <v>99.42</v>
      </c>
      <c r="D903" s="28">
        <f t="shared" ref="D903:D966" si="14">B903-C903</f>
        <v>0</v>
      </c>
    </row>
    <row r="904" spans="1:4" hidden="1" x14ac:dyDescent="0.25">
      <c r="A904">
        <v>15939</v>
      </c>
      <c r="B904">
        <f>IFERROR(VLOOKUP(A904,Sheet9!$D:$K,8,FALSE),0)</f>
        <v>54.77</v>
      </c>
      <c r="C904">
        <f>SUMIF(Sheet11!$C:$C,Sheet14!A904,Sheet11!$E:$E)</f>
        <v>54.77</v>
      </c>
      <c r="D904" s="28">
        <f t="shared" si="14"/>
        <v>0</v>
      </c>
    </row>
    <row r="905" spans="1:4" hidden="1" x14ac:dyDescent="0.25">
      <c r="A905">
        <v>15940</v>
      </c>
      <c r="B905">
        <f>IFERROR(VLOOKUP(A905,Sheet9!$D:$K,8,FALSE),0)</f>
        <v>181.38</v>
      </c>
      <c r="C905">
        <f>SUMIF(Sheet11!$C:$C,Sheet14!A905,Sheet11!$E:$E)</f>
        <v>181.38</v>
      </c>
      <c r="D905" s="28">
        <f t="shared" si="14"/>
        <v>0</v>
      </c>
    </row>
    <row r="906" spans="1:4" hidden="1" x14ac:dyDescent="0.25">
      <c r="A906">
        <v>15665</v>
      </c>
      <c r="B906">
        <f>IFERROR(VLOOKUP(A906,Sheet9!$D:$K,8,FALSE),0)</f>
        <v>4618.5</v>
      </c>
      <c r="C906">
        <f>SUMIF(Sheet11!$C:$C,Sheet14!A906,Sheet11!$E:$E)</f>
        <v>4618.4999999999991</v>
      </c>
      <c r="D906" s="28">
        <f t="shared" si="14"/>
        <v>0</v>
      </c>
    </row>
    <row r="907" spans="1:4" hidden="1" x14ac:dyDescent="0.25">
      <c r="A907">
        <v>15666</v>
      </c>
      <c r="B907">
        <f>IFERROR(VLOOKUP(A907,Sheet9!$D:$K,8,FALSE),0)</f>
        <v>18.440000000000001</v>
      </c>
      <c r="C907">
        <f>SUMIF(Sheet11!$C:$C,Sheet14!A907,Sheet11!$E:$E)</f>
        <v>18.440000000000001</v>
      </c>
      <c r="D907" s="28">
        <f t="shared" si="14"/>
        <v>0</v>
      </c>
    </row>
    <row r="908" spans="1:4" hidden="1" x14ac:dyDescent="0.25">
      <c r="A908">
        <v>15827</v>
      </c>
      <c r="B908">
        <f>IFERROR(VLOOKUP(A908,Sheet9!$D:$K,8,FALSE),0)</f>
        <v>51.56</v>
      </c>
      <c r="C908">
        <f>SUMIF(Sheet11!$C:$C,Sheet14!A908,Sheet11!$E:$E)</f>
        <v>51.56</v>
      </c>
      <c r="D908" s="28">
        <f t="shared" si="14"/>
        <v>0</v>
      </c>
    </row>
    <row r="909" spans="1:4" hidden="1" x14ac:dyDescent="0.25">
      <c r="A909">
        <v>15830</v>
      </c>
      <c r="B909">
        <f>IFERROR(VLOOKUP(A909,Sheet9!$D:$K,8,FALSE),0)</f>
        <v>75.5</v>
      </c>
      <c r="C909">
        <f>SUMIF(Sheet11!$C:$C,Sheet14!A909,Sheet11!$E:$E)</f>
        <v>75.5</v>
      </c>
      <c r="D909" s="28">
        <f t="shared" si="14"/>
        <v>0</v>
      </c>
    </row>
    <row r="910" spans="1:4" hidden="1" x14ac:dyDescent="0.25">
      <c r="A910">
        <v>15831</v>
      </c>
      <c r="B910">
        <f>IFERROR(VLOOKUP(A910,Sheet9!$D:$K,8,FALSE),0)</f>
        <v>508.61</v>
      </c>
      <c r="C910">
        <f>SUMIF(Sheet11!$C:$C,Sheet14!A910,Sheet11!$E:$E)</f>
        <v>508.61</v>
      </c>
      <c r="D910" s="28">
        <f t="shared" si="14"/>
        <v>0</v>
      </c>
    </row>
    <row r="911" spans="1:4" hidden="1" x14ac:dyDescent="0.25">
      <c r="A911">
        <v>15832</v>
      </c>
      <c r="B911">
        <f>IFERROR(VLOOKUP(A911,Sheet9!$D:$K,8,FALSE),0)</f>
        <v>536.57000000000005</v>
      </c>
      <c r="C911">
        <f>SUMIF(Sheet11!$C:$C,Sheet14!A911,Sheet11!$E:$E)</f>
        <v>536.57000000000005</v>
      </c>
      <c r="D911" s="28">
        <f t="shared" si="14"/>
        <v>0</v>
      </c>
    </row>
    <row r="912" spans="1:4" hidden="1" x14ac:dyDescent="0.25">
      <c r="A912">
        <v>15833</v>
      </c>
      <c r="B912">
        <f>IFERROR(VLOOKUP(A912,Sheet9!$D:$K,8,FALSE),0)</f>
        <v>12.42</v>
      </c>
      <c r="C912">
        <f>SUMIF(Sheet11!$C:$C,Sheet14!A912,Sheet11!$E:$E)</f>
        <v>12.42</v>
      </c>
      <c r="D912" s="28">
        <f t="shared" si="14"/>
        <v>0</v>
      </c>
    </row>
    <row r="913" spans="1:4" hidden="1" x14ac:dyDescent="0.25">
      <c r="A913">
        <v>15838</v>
      </c>
      <c r="B913">
        <f>IFERROR(VLOOKUP(A913,Sheet9!$D:$K,8,FALSE),0)</f>
        <v>32.700000000000003</v>
      </c>
      <c r="C913">
        <f>SUMIF(Sheet11!$C:$C,Sheet14!A913,Sheet11!$E:$E)</f>
        <v>32.700000000000003</v>
      </c>
      <c r="D913" s="28">
        <f t="shared" si="14"/>
        <v>0</v>
      </c>
    </row>
    <row r="914" spans="1:4" hidden="1" x14ac:dyDescent="0.25">
      <c r="A914">
        <v>15840</v>
      </c>
      <c r="B914">
        <f>IFERROR(VLOOKUP(A914,Sheet9!$D:$K,8,FALSE),0)</f>
        <v>70.8</v>
      </c>
      <c r="C914">
        <f>SUMIF(Sheet11!$C:$C,Sheet14!A914,Sheet11!$E:$E)</f>
        <v>70.8</v>
      </c>
      <c r="D914" s="28">
        <f t="shared" si="14"/>
        <v>0</v>
      </c>
    </row>
    <row r="915" spans="1:4" hidden="1" x14ac:dyDescent="0.25">
      <c r="A915">
        <v>15842</v>
      </c>
      <c r="B915">
        <f>IFERROR(VLOOKUP(A915,Sheet9!$D:$K,8,FALSE),0)</f>
        <v>191.56</v>
      </c>
      <c r="C915">
        <f>SUMIF(Sheet11!$C:$C,Sheet14!A915,Sheet11!$E:$E)</f>
        <v>191.56</v>
      </c>
      <c r="D915" s="28">
        <f t="shared" si="14"/>
        <v>0</v>
      </c>
    </row>
    <row r="916" spans="1:4" hidden="1" x14ac:dyDescent="0.25">
      <c r="A916">
        <v>15843</v>
      </c>
      <c r="B916">
        <f>IFERROR(VLOOKUP(A916,Sheet9!$D:$K,8,FALSE),0)</f>
        <v>289.33</v>
      </c>
      <c r="C916">
        <f>SUMIF(Sheet11!$C:$C,Sheet14!A916,Sheet11!$E:$E)</f>
        <v>289.33</v>
      </c>
      <c r="D916" s="28">
        <f t="shared" si="14"/>
        <v>0</v>
      </c>
    </row>
    <row r="917" spans="1:4" hidden="1" x14ac:dyDescent="0.25">
      <c r="A917">
        <v>15844</v>
      </c>
      <c r="B917">
        <f>IFERROR(VLOOKUP(A917,Sheet9!$D:$K,8,FALSE),0)</f>
        <v>33.6</v>
      </c>
      <c r="C917">
        <f>SUMIF(Sheet11!$C:$C,Sheet14!A917,Sheet11!$E:$E)</f>
        <v>33.6</v>
      </c>
      <c r="D917" s="28">
        <f t="shared" si="14"/>
        <v>0</v>
      </c>
    </row>
    <row r="918" spans="1:4" hidden="1" x14ac:dyDescent="0.25">
      <c r="A918">
        <v>15900</v>
      </c>
      <c r="B918">
        <f>IFERROR(VLOOKUP(A918,Sheet9!$D:$K,8,FALSE),0)</f>
        <v>3419.2</v>
      </c>
      <c r="C918">
        <f>SUMIF(Sheet11!$C:$C,Sheet14!A918,Sheet11!$E:$E)</f>
        <v>3419.2000000000003</v>
      </c>
      <c r="D918" s="28">
        <f t="shared" si="14"/>
        <v>0</v>
      </c>
    </row>
    <row r="919" spans="1:4" hidden="1" x14ac:dyDescent="0.25">
      <c r="A919">
        <v>15908</v>
      </c>
      <c r="B919">
        <f>IFERROR(VLOOKUP(A919,Sheet9!$D:$K,8,FALSE),0)</f>
        <v>106.65</v>
      </c>
      <c r="C919">
        <f>SUMIF(Sheet11!$C:$C,Sheet14!A919,Sheet11!$E:$E)</f>
        <v>106.65</v>
      </c>
      <c r="D919" s="28">
        <f t="shared" si="14"/>
        <v>0</v>
      </c>
    </row>
    <row r="920" spans="1:4" hidden="1" x14ac:dyDescent="0.25">
      <c r="A920">
        <v>15911</v>
      </c>
      <c r="B920">
        <f>IFERROR(VLOOKUP(A920,Sheet9!$D:$K,8,FALSE),0)</f>
        <v>221.3</v>
      </c>
      <c r="C920">
        <f>SUMIF(Sheet11!$C:$C,Sheet14!A920,Sheet11!$E:$E)</f>
        <v>221.3</v>
      </c>
      <c r="D920" s="28">
        <f t="shared" si="14"/>
        <v>0</v>
      </c>
    </row>
    <row r="921" spans="1:4" hidden="1" x14ac:dyDescent="0.25">
      <c r="A921">
        <v>15912</v>
      </c>
      <c r="B921">
        <f>IFERROR(VLOOKUP(A921,Sheet9!$D:$K,8,FALSE),0)</f>
        <v>3187.17</v>
      </c>
      <c r="C921">
        <f>SUMIF(Sheet11!$C:$C,Sheet14!A921,Sheet11!$E:$E)</f>
        <v>3187.17</v>
      </c>
      <c r="D921" s="28">
        <f t="shared" si="14"/>
        <v>0</v>
      </c>
    </row>
    <row r="922" spans="1:4" x14ac:dyDescent="0.25">
      <c r="A922">
        <v>338</v>
      </c>
      <c r="B922">
        <f>IFERROR(VLOOKUP(A922,Sheet9!$D:$K,8,FALSE),0)</f>
        <v>-20.7</v>
      </c>
      <c r="C922">
        <f>SUMIF(Sheet11!$C:$C,Sheet14!A922,Sheet11!$E:$E)</f>
        <v>-20.7</v>
      </c>
      <c r="D922" s="28">
        <f>B922-C922</f>
        <v>0</v>
      </c>
    </row>
    <row r="923" spans="1:4" hidden="1" x14ac:dyDescent="0.25">
      <c r="A923">
        <v>15913</v>
      </c>
      <c r="B923">
        <f>IFERROR(VLOOKUP(A923,Sheet9!$D:$K,8,FALSE),0)</f>
        <v>26.98</v>
      </c>
      <c r="C923">
        <f>SUMIF(Sheet11!$C:$C,Sheet14!A923,Sheet11!$E:$E)</f>
        <v>26.98</v>
      </c>
      <c r="D923" s="28">
        <f t="shared" si="14"/>
        <v>0</v>
      </c>
    </row>
    <row r="924" spans="1:4" hidden="1" x14ac:dyDescent="0.25">
      <c r="A924">
        <v>15917</v>
      </c>
      <c r="B924">
        <f>IFERROR(VLOOKUP(A924,Sheet9!$D:$K,8,FALSE),0)</f>
        <v>1631.75</v>
      </c>
      <c r="C924">
        <f>SUMIF(Sheet11!$C:$C,Sheet14!A924,Sheet11!$E:$E)</f>
        <v>1631.75</v>
      </c>
      <c r="D924" s="28">
        <f t="shared" si="14"/>
        <v>0</v>
      </c>
    </row>
    <row r="925" spans="1:4" hidden="1" x14ac:dyDescent="0.25">
      <c r="A925">
        <v>15921</v>
      </c>
      <c r="B925">
        <f>IFERROR(VLOOKUP(A925,Sheet9!$D:$K,8,FALSE),0)</f>
        <v>5.0199999999999996</v>
      </c>
      <c r="C925">
        <f>SUMIF(Sheet11!$C:$C,Sheet14!A925,Sheet11!$E:$E)</f>
        <v>5.0199999999999996</v>
      </c>
      <c r="D925" s="28">
        <f t="shared" si="14"/>
        <v>0</v>
      </c>
    </row>
    <row r="926" spans="1:4" hidden="1" x14ac:dyDescent="0.25">
      <c r="A926">
        <v>15922</v>
      </c>
      <c r="B926">
        <f>IFERROR(VLOOKUP(A926,Sheet9!$D:$K,8,FALSE),0)</f>
        <v>230.48</v>
      </c>
      <c r="C926">
        <f>SUMIF(Sheet11!$C:$C,Sheet14!A926,Sheet11!$E:$E)</f>
        <v>230.48</v>
      </c>
      <c r="D926" s="28">
        <f t="shared" si="14"/>
        <v>0</v>
      </c>
    </row>
    <row r="927" spans="1:4" hidden="1" x14ac:dyDescent="0.25">
      <c r="A927">
        <v>15925</v>
      </c>
      <c r="B927">
        <f>IFERROR(VLOOKUP(A927,Sheet9!$D:$K,8,FALSE),0)</f>
        <v>307.16000000000003</v>
      </c>
      <c r="C927">
        <f>SUMIF(Sheet11!$C:$C,Sheet14!A927,Sheet11!$E:$E)</f>
        <v>307.16000000000003</v>
      </c>
      <c r="D927" s="28">
        <f t="shared" si="14"/>
        <v>0</v>
      </c>
    </row>
    <row r="928" spans="1:4" hidden="1" x14ac:dyDescent="0.25">
      <c r="A928">
        <v>15851</v>
      </c>
      <c r="B928">
        <f>IFERROR(VLOOKUP(A928,Sheet9!$D:$K,8,FALSE),0)</f>
        <v>847.69</v>
      </c>
      <c r="C928">
        <f>SUMIF(Sheet11!$C:$C,Sheet14!A928,Sheet11!$E:$E)</f>
        <v>847.69</v>
      </c>
      <c r="D928" s="28">
        <f t="shared" si="14"/>
        <v>0</v>
      </c>
    </row>
    <row r="929" spans="1:4" hidden="1" x14ac:dyDescent="0.25">
      <c r="A929">
        <v>15852</v>
      </c>
      <c r="B929">
        <f>IFERROR(VLOOKUP(A929,Sheet9!$D:$K,8,FALSE),0)</f>
        <v>5320.14</v>
      </c>
      <c r="C929">
        <f>SUMIF(Sheet11!$C:$C,Sheet14!A929,Sheet11!$E:$E)</f>
        <v>5320.14</v>
      </c>
      <c r="D929" s="28">
        <f t="shared" si="14"/>
        <v>0</v>
      </c>
    </row>
    <row r="930" spans="1:4" hidden="1" x14ac:dyDescent="0.25">
      <c r="A930">
        <v>15853</v>
      </c>
      <c r="B930">
        <f>IFERROR(VLOOKUP(A930,Sheet9!$D:$K,8,FALSE),0)</f>
        <v>133.63</v>
      </c>
      <c r="C930">
        <f>SUMIF(Sheet11!$C:$C,Sheet14!A930,Sheet11!$E:$E)</f>
        <v>133.63</v>
      </c>
      <c r="D930" s="28">
        <f t="shared" si="14"/>
        <v>0</v>
      </c>
    </row>
    <row r="931" spans="1:4" hidden="1" x14ac:dyDescent="0.25">
      <c r="A931">
        <v>15855</v>
      </c>
      <c r="B931">
        <f>IFERROR(VLOOKUP(A931,Sheet9!$D:$K,8,FALSE),0)</f>
        <v>220.96</v>
      </c>
      <c r="C931">
        <f>SUMIF(Sheet11!$C:$C,Sheet14!A931,Sheet11!$E:$E)</f>
        <v>220.96</v>
      </c>
      <c r="D931" s="28">
        <f t="shared" si="14"/>
        <v>0</v>
      </c>
    </row>
    <row r="932" spans="1:4" hidden="1" x14ac:dyDescent="0.25">
      <c r="A932">
        <v>15857</v>
      </c>
      <c r="B932">
        <f>IFERROR(VLOOKUP(A932,Sheet9!$D:$K,8,FALSE),0)</f>
        <v>42.73</v>
      </c>
      <c r="C932">
        <f>SUMIF(Sheet11!$C:$C,Sheet14!A932,Sheet11!$E:$E)</f>
        <v>42.730000000000004</v>
      </c>
      <c r="D932" s="28">
        <f t="shared" si="14"/>
        <v>0</v>
      </c>
    </row>
    <row r="933" spans="1:4" hidden="1" x14ac:dyDescent="0.25">
      <c r="A933">
        <v>15859</v>
      </c>
      <c r="B933">
        <f>IFERROR(VLOOKUP(A933,Sheet9!$D:$K,8,FALSE),0)</f>
        <v>707.59</v>
      </c>
      <c r="C933">
        <f>SUMIF(Sheet11!$C:$C,Sheet14!A933,Sheet11!$E:$E)</f>
        <v>707.59</v>
      </c>
      <c r="D933" s="28">
        <f t="shared" si="14"/>
        <v>0</v>
      </c>
    </row>
    <row r="934" spans="1:4" hidden="1" x14ac:dyDescent="0.25">
      <c r="A934">
        <v>15862</v>
      </c>
      <c r="B934">
        <f>IFERROR(VLOOKUP(A934,Sheet9!$D:$K,8,FALSE),0)</f>
        <v>4780.76</v>
      </c>
      <c r="C934">
        <f>SUMIF(Sheet11!$C:$C,Sheet14!A934,Sheet11!$E:$E)</f>
        <v>4780.76</v>
      </c>
      <c r="D934" s="28">
        <f t="shared" si="14"/>
        <v>0</v>
      </c>
    </row>
    <row r="935" spans="1:4" hidden="1" x14ac:dyDescent="0.25">
      <c r="A935">
        <v>15879</v>
      </c>
      <c r="B935">
        <f>IFERROR(VLOOKUP(A935,Sheet9!$D:$K,8,FALSE),0)</f>
        <v>1487.43</v>
      </c>
      <c r="C935">
        <f>SUMIF(Sheet11!$C:$C,Sheet14!A935,Sheet11!$E:$E)</f>
        <v>1487.43</v>
      </c>
      <c r="D935" s="28">
        <f t="shared" si="14"/>
        <v>0</v>
      </c>
    </row>
    <row r="936" spans="1:4" hidden="1" x14ac:dyDescent="0.25">
      <c r="A936">
        <v>15880</v>
      </c>
      <c r="B936">
        <f>IFERROR(VLOOKUP(A936,Sheet9!$D:$K,8,FALSE),0)</f>
        <v>398.11</v>
      </c>
      <c r="C936">
        <f>SUMIF(Sheet11!$C:$C,Sheet14!A936,Sheet11!$E:$E)</f>
        <v>398.11</v>
      </c>
      <c r="D936" s="28">
        <f t="shared" si="14"/>
        <v>0</v>
      </c>
    </row>
    <row r="937" spans="1:4" hidden="1" x14ac:dyDescent="0.25">
      <c r="A937">
        <v>2256</v>
      </c>
      <c r="B937">
        <f>IFERROR(VLOOKUP(A937,Sheet9!$D:$K,8,FALSE),0)</f>
        <v>2598.96</v>
      </c>
      <c r="C937">
        <f>SUMIF(Sheet11!$C:$C,Sheet14!A937,Sheet11!$E:$E)</f>
        <v>2598.96</v>
      </c>
      <c r="D937" s="28">
        <f t="shared" si="14"/>
        <v>0</v>
      </c>
    </row>
    <row r="938" spans="1:4" x14ac:dyDescent="0.25">
      <c r="A938">
        <v>337</v>
      </c>
      <c r="B938">
        <f>IFERROR(VLOOKUP(A938,Sheet9!$D:$K,8,FALSE),0)</f>
        <v>-70.099999999999994</v>
      </c>
      <c r="C938">
        <f>SUMIF(Sheet11!$C:$C,Sheet14!A938,Sheet11!$E:$E)</f>
        <v>-70.099999999999994</v>
      </c>
      <c r="D938" s="28">
        <f>B938-C938</f>
        <v>0</v>
      </c>
    </row>
    <row r="939" spans="1:4" hidden="1" x14ac:dyDescent="0.25">
      <c r="A939">
        <v>15885</v>
      </c>
      <c r="B939">
        <f>IFERROR(VLOOKUP(A939,Sheet9!$D:$K,8,FALSE),0)</f>
        <v>94.48</v>
      </c>
      <c r="C939">
        <f>SUMIF(Sheet11!$C:$C,Sheet14!A939,Sheet11!$E:$E)</f>
        <v>94.48</v>
      </c>
      <c r="D939" s="28">
        <f t="shared" si="14"/>
        <v>0</v>
      </c>
    </row>
    <row r="940" spans="1:4" hidden="1" x14ac:dyDescent="0.25">
      <c r="A940">
        <v>15886</v>
      </c>
      <c r="B940">
        <f>IFERROR(VLOOKUP(A940,Sheet9!$D:$K,8,FALSE),0)</f>
        <v>97.75</v>
      </c>
      <c r="C940">
        <f>SUMIF(Sheet11!$C:$C,Sheet14!A940,Sheet11!$E:$E)</f>
        <v>97.75</v>
      </c>
      <c r="D940" s="28">
        <f t="shared" si="14"/>
        <v>0</v>
      </c>
    </row>
    <row r="941" spans="1:4" hidden="1" x14ac:dyDescent="0.25">
      <c r="A941">
        <v>15887</v>
      </c>
      <c r="B941">
        <f>IFERROR(VLOOKUP(A941,Sheet9!$D:$K,8,FALSE),0)</f>
        <v>401.01</v>
      </c>
      <c r="C941">
        <f>SUMIF(Sheet11!$C:$C,Sheet14!A941,Sheet11!$E:$E)</f>
        <v>401.01</v>
      </c>
      <c r="D941" s="28">
        <f t="shared" si="14"/>
        <v>0</v>
      </c>
    </row>
    <row r="942" spans="1:4" hidden="1" x14ac:dyDescent="0.25">
      <c r="A942">
        <v>15891</v>
      </c>
      <c r="B942">
        <f>IFERROR(VLOOKUP(A942,Sheet9!$D:$K,8,FALSE),0)</f>
        <v>34.020000000000003</v>
      </c>
      <c r="C942">
        <f>SUMIF(Sheet11!$C:$C,Sheet14!A942,Sheet11!$E:$E)</f>
        <v>34.019999999999996</v>
      </c>
      <c r="D942" s="28">
        <f t="shared" si="14"/>
        <v>0</v>
      </c>
    </row>
    <row r="943" spans="1:4" hidden="1" x14ac:dyDescent="0.25">
      <c r="A943">
        <v>15893</v>
      </c>
      <c r="B943">
        <f>IFERROR(VLOOKUP(A943,Sheet9!$D:$K,8,FALSE),0)</f>
        <v>141.74</v>
      </c>
      <c r="C943">
        <f>SUMIF(Sheet11!$C:$C,Sheet14!A943,Sheet11!$E:$E)</f>
        <v>141.74</v>
      </c>
      <c r="D943" s="28">
        <f t="shared" si="14"/>
        <v>0</v>
      </c>
    </row>
    <row r="944" spans="1:4" hidden="1" x14ac:dyDescent="0.25">
      <c r="A944">
        <v>16053</v>
      </c>
      <c r="B944">
        <f>IFERROR(VLOOKUP(A944,Sheet9!$D:$K,8,FALSE),0)</f>
        <v>1556.61</v>
      </c>
      <c r="C944">
        <f>SUMIF(Sheet11!$C:$C,Sheet14!A944,Sheet11!$E:$E)</f>
        <v>1556.6100000000001</v>
      </c>
      <c r="D944" s="28">
        <f t="shared" si="14"/>
        <v>0</v>
      </c>
    </row>
    <row r="945" spans="1:4" hidden="1" x14ac:dyDescent="0.25">
      <c r="A945">
        <v>16055</v>
      </c>
      <c r="B945">
        <f>IFERROR(VLOOKUP(A945,Sheet9!$D:$K,8,FALSE),0)</f>
        <v>25.5</v>
      </c>
      <c r="C945">
        <f>SUMIF(Sheet11!$C:$C,Sheet14!A945,Sheet11!$E:$E)</f>
        <v>25.5</v>
      </c>
      <c r="D945" s="28">
        <f t="shared" si="14"/>
        <v>0</v>
      </c>
    </row>
    <row r="946" spans="1:4" hidden="1" x14ac:dyDescent="0.25">
      <c r="A946">
        <v>16056</v>
      </c>
      <c r="B946">
        <f>IFERROR(VLOOKUP(A946,Sheet9!$D:$K,8,FALSE),0)</f>
        <v>335.23</v>
      </c>
      <c r="C946">
        <f>SUMIF(Sheet11!$C:$C,Sheet14!A946,Sheet11!$E:$E)</f>
        <v>335.23</v>
      </c>
      <c r="D946" s="28">
        <f t="shared" si="14"/>
        <v>0</v>
      </c>
    </row>
    <row r="947" spans="1:4" hidden="1" x14ac:dyDescent="0.25">
      <c r="A947">
        <v>16059</v>
      </c>
      <c r="B947">
        <f>IFERROR(VLOOKUP(A947,Sheet9!$D:$K,8,FALSE),0)</f>
        <v>2137.35</v>
      </c>
      <c r="C947">
        <f>SUMIF(Sheet11!$C:$C,Sheet14!A947,Sheet11!$E:$E)</f>
        <v>2137.35</v>
      </c>
      <c r="D947" s="28">
        <f t="shared" si="14"/>
        <v>0</v>
      </c>
    </row>
    <row r="948" spans="1:4" hidden="1" x14ac:dyDescent="0.25">
      <c r="A948">
        <v>16060</v>
      </c>
      <c r="B948">
        <f>IFERROR(VLOOKUP(A948,Sheet9!$D:$K,8,FALSE),0)</f>
        <v>2827.3</v>
      </c>
      <c r="C948">
        <f>SUMIF(Sheet11!$C:$C,Sheet14!A948,Sheet11!$E:$E)</f>
        <v>2827.3</v>
      </c>
      <c r="D948" s="28">
        <f t="shared" si="14"/>
        <v>0</v>
      </c>
    </row>
    <row r="949" spans="1:4" hidden="1" x14ac:dyDescent="0.25">
      <c r="A949">
        <v>16061</v>
      </c>
      <c r="B949">
        <f>IFERROR(VLOOKUP(A949,Sheet9!$D:$K,8,FALSE),0)</f>
        <v>26.98</v>
      </c>
      <c r="C949">
        <f>SUMIF(Sheet11!$C:$C,Sheet14!A949,Sheet11!$E:$E)</f>
        <v>26.98</v>
      </c>
      <c r="D949" s="28">
        <f t="shared" si="14"/>
        <v>0</v>
      </c>
    </row>
    <row r="950" spans="1:4" hidden="1" x14ac:dyDescent="0.25">
      <c r="A950">
        <v>15822</v>
      </c>
      <c r="B950">
        <f>IFERROR(VLOOKUP(A950,Sheet9!$D:$K,8,FALSE),0)</f>
        <v>1086.03</v>
      </c>
      <c r="C950">
        <f>SUMIF(Sheet11!$C:$C,Sheet14!A950,Sheet11!$E:$E)</f>
        <v>1086.03</v>
      </c>
      <c r="D950" s="28">
        <f t="shared" si="14"/>
        <v>0</v>
      </c>
    </row>
    <row r="951" spans="1:4" hidden="1" x14ac:dyDescent="0.25">
      <c r="A951">
        <v>15823</v>
      </c>
      <c r="B951">
        <f>IFERROR(VLOOKUP(A951,Sheet9!$D:$K,8,FALSE),0)</f>
        <v>7.74</v>
      </c>
      <c r="C951">
        <f>SUMIF(Sheet11!$C:$C,Sheet14!A951,Sheet11!$E:$E)</f>
        <v>7.74</v>
      </c>
      <c r="D951" s="28">
        <f t="shared" si="14"/>
        <v>0</v>
      </c>
    </row>
    <row r="952" spans="1:4" hidden="1" x14ac:dyDescent="0.25">
      <c r="A952">
        <v>15824</v>
      </c>
      <c r="B952">
        <f>IFERROR(VLOOKUP(A952,Sheet9!$D:$K,8,FALSE),0)</f>
        <v>1096.8</v>
      </c>
      <c r="C952">
        <f>SUMIF(Sheet11!$C:$C,Sheet14!A952,Sheet11!$E:$E)</f>
        <v>1096.8</v>
      </c>
      <c r="D952" s="28">
        <f t="shared" si="14"/>
        <v>0</v>
      </c>
    </row>
    <row r="953" spans="1:4" hidden="1" x14ac:dyDescent="0.25">
      <c r="A953">
        <v>15997</v>
      </c>
      <c r="B953">
        <f>IFERROR(VLOOKUP(A953,Sheet9!$D:$K,8,FALSE),0)</f>
        <v>24.47</v>
      </c>
      <c r="C953">
        <f>SUMIF(Sheet11!$C:$C,Sheet14!A953,Sheet11!$E:$E)</f>
        <v>24.47</v>
      </c>
      <c r="D953" s="28">
        <f t="shared" si="14"/>
        <v>0</v>
      </c>
    </row>
    <row r="954" spans="1:4" hidden="1" x14ac:dyDescent="0.25">
      <c r="A954">
        <v>16000</v>
      </c>
      <c r="B954">
        <f>IFERROR(VLOOKUP(A954,Sheet9!$D:$K,8,FALSE),0)</f>
        <v>191.49</v>
      </c>
      <c r="C954">
        <f>SUMIF(Sheet11!$C:$C,Sheet14!A954,Sheet11!$E:$E)</f>
        <v>191.48999999999998</v>
      </c>
      <c r="D954" s="28">
        <f t="shared" si="14"/>
        <v>0</v>
      </c>
    </row>
    <row r="955" spans="1:4" hidden="1" x14ac:dyDescent="0.25">
      <c r="A955">
        <v>16002</v>
      </c>
      <c r="B955">
        <f>IFERROR(VLOOKUP(A955,Sheet9!$D:$K,8,FALSE),0)</f>
        <v>39.5</v>
      </c>
      <c r="C955">
        <f>SUMIF(Sheet11!$C:$C,Sheet14!A955,Sheet11!$E:$E)</f>
        <v>39.5</v>
      </c>
      <c r="D955" s="28">
        <f t="shared" si="14"/>
        <v>0</v>
      </c>
    </row>
    <row r="956" spans="1:4" hidden="1" x14ac:dyDescent="0.25">
      <c r="A956">
        <v>16003</v>
      </c>
      <c r="B956">
        <f>IFERROR(VLOOKUP(A956,Sheet9!$D:$K,8,FALSE),0)</f>
        <v>95.63</v>
      </c>
      <c r="C956">
        <f>SUMIF(Sheet11!$C:$C,Sheet14!A956,Sheet11!$E:$E)</f>
        <v>95.63</v>
      </c>
      <c r="D956" s="28">
        <f t="shared" si="14"/>
        <v>0</v>
      </c>
    </row>
    <row r="957" spans="1:4" hidden="1" x14ac:dyDescent="0.25">
      <c r="A957">
        <v>16004</v>
      </c>
      <c r="B957">
        <f>IFERROR(VLOOKUP(A957,Sheet9!$D:$K,8,FALSE),0)</f>
        <v>107.81</v>
      </c>
      <c r="C957">
        <f>SUMIF(Sheet11!$C:$C,Sheet14!A957,Sheet11!$E:$E)</f>
        <v>107.81</v>
      </c>
      <c r="D957" s="28">
        <f t="shared" si="14"/>
        <v>0</v>
      </c>
    </row>
    <row r="958" spans="1:4" hidden="1" x14ac:dyDescent="0.25">
      <c r="A958">
        <v>16006</v>
      </c>
      <c r="B958">
        <f>IFERROR(VLOOKUP(A958,Sheet9!$D:$K,8,FALSE),0)</f>
        <v>168.53</v>
      </c>
      <c r="C958">
        <f>SUMIF(Sheet11!$C:$C,Sheet14!A958,Sheet11!$E:$E)</f>
        <v>168.53</v>
      </c>
      <c r="D958" s="28">
        <f t="shared" si="14"/>
        <v>0</v>
      </c>
    </row>
    <row r="959" spans="1:4" hidden="1" x14ac:dyDescent="0.25">
      <c r="A959">
        <v>16009</v>
      </c>
      <c r="B959">
        <f>IFERROR(VLOOKUP(A959,Sheet9!$D:$K,8,FALSE),0)</f>
        <v>534.75</v>
      </c>
      <c r="C959">
        <f>SUMIF(Sheet11!$C:$C,Sheet14!A959,Sheet11!$E:$E)</f>
        <v>534.75</v>
      </c>
      <c r="D959" s="28">
        <f t="shared" si="14"/>
        <v>0</v>
      </c>
    </row>
    <row r="960" spans="1:4" hidden="1" x14ac:dyDescent="0.25">
      <c r="A960">
        <v>16011</v>
      </c>
      <c r="B960">
        <f>IFERROR(VLOOKUP(A960,Sheet9!$D:$K,8,FALSE),0)</f>
        <v>1243.3699999999999</v>
      </c>
      <c r="C960">
        <f>SUMIF(Sheet11!$C:$C,Sheet14!A960,Sheet11!$E:$E)</f>
        <v>1243.3699999999999</v>
      </c>
      <c r="D960" s="28">
        <f t="shared" si="14"/>
        <v>0</v>
      </c>
    </row>
    <row r="961" spans="1:4" hidden="1" x14ac:dyDescent="0.25">
      <c r="A961">
        <v>16012</v>
      </c>
      <c r="B961">
        <f>IFERROR(VLOOKUP(A961,Sheet9!$D:$K,8,FALSE),0)</f>
        <v>44.07</v>
      </c>
      <c r="C961">
        <f>SUMIF(Sheet11!$C:$C,Sheet14!A961,Sheet11!$E:$E)</f>
        <v>44.07</v>
      </c>
      <c r="D961" s="28">
        <f t="shared" si="14"/>
        <v>0</v>
      </c>
    </row>
    <row r="962" spans="1:4" hidden="1" x14ac:dyDescent="0.25">
      <c r="A962">
        <v>16014</v>
      </c>
      <c r="B962">
        <f>IFERROR(VLOOKUP(A962,Sheet9!$D:$K,8,FALSE),0)</f>
        <v>1829.27</v>
      </c>
      <c r="C962">
        <f>SUMIF(Sheet11!$C:$C,Sheet14!A962,Sheet11!$E:$E)</f>
        <v>1829.27</v>
      </c>
      <c r="D962" s="28">
        <f t="shared" si="14"/>
        <v>0</v>
      </c>
    </row>
    <row r="963" spans="1:4" hidden="1" x14ac:dyDescent="0.25">
      <c r="A963">
        <v>16015</v>
      </c>
      <c r="B963">
        <f>IFERROR(VLOOKUP(A963,Sheet9!$D:$K,8,FALSE),0)</f>
        <v>34.24</v>
      </c>
      <c r="C963">
        <f>SUMIF(Sheet11!$C:$C,Sheet14!A963,Sheet11!$E:$E)</f>
        <v>34.24</v>
      </c>
      <c r="D963" s="28">
        <f t="shared" si="14"/>
        <v>0</v>
      </c>
    </row>
    <row r="964" spans="1:4" hidden="1" x14ac:dyDescent="0.25">
      <c r="A964">
        <v>16016</v>
      </c>
      <c r="B964">
        <f>IFERROR(VLOOKUP(A964,Sheet9!$D:$K,8,FALSE),0)</f>
        <v>21.02</v>
      </c>
      <c r="C964">
        <f>SUMIF(Sheet11!$C:$C,Sheet14!A964,Sheet11!$E:$E)</f>
        <v>21.02</v>
      </c>
      <c r="D964" s="28">
        <f t="shared" si="14"/>
        <v>0</v>
      </c>
    </row>
    <row r="965" spans="1:4" hidden="1" x14ac:dyDescent="0.25">
      <c r="A965">
        <v>16017</v>
      </c>
      <c r="B965">
        <f>IFERROR(VLOOKUP(A965,Sheet9!$D:$K,8,FALSE),0)</f>
        <v>548.78</v>
      </c>
      <c r="C965">
        <f>SUMIF(Sheet11!$C:$C,Sheet14!A965,Sheet11!$E:$E)</f>
        <v>548.78</v>
      </c>
      <c r="D965" s="28">
        <f t="shared" si="14"/>
        <v>0</v>
      </c>
    </row>
    <row r="966" spans="1:4" hidden="1" x14ac:dyDescent="0.25">
      <c r="A966">
        <v>16020</v>
      </c>
      <c r="B966">
        <f>IFERROR(VLOOKUP(A966,Sheet9!$D:$K,8,FALSE),0)</f>
        <v>89.95</v>
      </c>
      <c r="C966">
        <f>SUMIF(Sheet11!$C:$C,Sheet14!A966,Sheet11!$E:$E)</f>
        <v>89.95</v>
      </c>
      <c r="D966" s="28">
        <f t="shared" si="14"/>
        <v>0</v>
      </c>
    </row>
    <row r="967" spans="1:4" hidden="1" x14ac:dyDescent="0.25">
      <c r="A967">
        <v>15949</v>
      </c>
      <c r="B967">
        <f>IFERROR(VLOOKUP(A967,Sheet9!$D:$K,8,FALSE),0)</f>
        <v>177.42</v>
      </c>
      <c r="C967">
        <f>SUMIF(Sheet11!$C:$C,Sheet14!A967,Sheet11!$E:$E)</f>
        <v>177.42</v>
      </c>
      <c r="D967" s="28">
        <f t="shared" ref="D967:D1030" si="15">B967-C967</f>
        <v>0</v>
      </c>
    </row>
    <row r="968" spans="1:4" hidden="1" x14ac:dyDescent="0.25">
      <c r="A968">
        <v>15950</v>
      </c>
      <c r="B968">
        <f>IFERROR(VLOOKUP(A968,Sheet9!$D:$K,8,FALSE),0)</f>
        <v>273.25</v>
      </c>
      <c r="C968">
        <f>SUMIF(Sheet11!$C:$C,Sheet14!A968,Sheet11!$E:$E)</f>
        <v>273.25</v>
      </c>
      <c r="D968" s="28">
        <f t="shared" si="15"/>
        <v>0</v>
      </c>
    </row>
    <row r="969" spans="1:4" hidden="1" x14ac:dyDescent="0.25">
      <c r="A969">
        <v>15951</v>
      </c>
      <c r="B969">
        <f>IFERROR(VLOOKUP(A969,Sheet9!$D:$K,8,FALSE),0)</f>
        <v>239.51</v>
      </c>
      <c r="C969">
        <f>SUMIF(Sheet11!$C:$C,Sheet14!A969,Sheet11!$E:$E)</f>
        <v>239.51</v>
      </c>
      <c r="D969" s="28">
        <f t="shared" si="15"/>
        <v>0</v>
      </c>
    </row>
    <row r="970" spans="1:4" hidden="1" x14ac:dyDescent="0.25">
      <c r="A970">
        <v>15952</v>
      </c>
      <c r="B970">
        <f>IFERROR(VLOOKUP(A970,Sheet9!$D:$K,8,FALSE),0)</f>
        <v>1172.03</v>
      </c>
      <c r="C970">
        <f>SUMIF(Sheet11!$C:$C,Sheet14!A970,Sheet11!$E:$E)</f>
        <v>1172.03</v>
      </c>
      <c r="D970" s="28">
        <f t="shared" si="15"/>
        <v>0</v>
      </c>
    </row>
    <row r="971" spans="1:4" hidden="1" x14ac:dyDescent="0.25">
      <c r="A971">
        <v>15956</v>
      </c>
      <c r="B971">
        <f>IFERROR(VLOOKUP(A971,Sheet9!$D:$K,8,FALSE),0)</f>
        <v>609</v>
      </c>
      <c r="C971">
        <f>SUMIF(Sheet11!$C:$C,Sheet14!A971,Sheet11!$E:$E)</f>
        <v>609</v>
      </c>
      <c r="D971" s="28">
        <f t="shared" si="15"/>
        <v>0</v>
      </c>
    </row>
    <row r="972" spans="1:4" hidden="1" x14ac:dyDescent="0.25">
      <c r="A972">
        <v>15961</v>
      </c>
      <c r="B972">
        <f>IFERROR(VLOOKUP(A972,Sheet9!$D:$K,8,FALSE),0)</f>
        <v>35.78</v>
      </c>
      <c r="C972">
        <f>SUMIF(Sheet11!$C:$C,Sheet14!A972,Sheet11!$E:$E)</f>
        <v>35.78</v>
      </c>
      <c r="D972" s="28">
        <f t="shared" si="15"/>
        <v>0</v>
      </c>
    </row>
    <row r="973" spans="1:4" hidden="1" x14ac:dyDescent="0.25">
      <c r="A973">
        <v>15962</v>
      </c>
      <c r="B973">
        <f>IFERROR(VLOOKUP(A973,Sheet9!$D:$K,8,FALSE),0)</f>
        <v>34.71</v>
      </c>
      <c r="C973">
        <f>SUMIF(Sheet11!$C:$C,Sheet14!A973,Sheet11!$E:$E)</f>
        <v>34.71</v>
      </c>
      <c r="D973" s="28">
        <f t="shared" si="15"/>
        <v>0</v>
      </c>
    </row>
    <row r="974" spans="1:4" hidden="1" x14ac:dyDescent="0.25">
      <c r="A974">
        <v>15963</v>
      </c>
      <c r="B974">
        <f>IFERROR(VLOOKUP(A974,Sheet9!$D:$K,8,FALSE),0)</f>
        <v>99.42</v>
      </c>
      <c r="C974">
        <f>SUMIF(Sheet11!$C:$C,Sheet14!A974,Sheet11!$E:$E)</f>
        <v>99.42</v>
      </c>
      <c r="D974" s="28">
        <f t="shared" si="15"/>
        <v>0</v>
      </c>
    </row>
    <row r="975" spans="1:4" hidden="1" x14ac:dyDescent="0.25">
      <c r="A975">
        <v>15964</v>
      </c>
      <c r="B975">
        <f>IFERROR(VLOOKUP(A975,Sheet9!$D:$K,8,FALSE),0)</f>
        <v>26.97</v>
      </c>
      <c r="C975">
        <f>SUMIF(Sheet11!$C:$C,Sheet14!A975,Sheet11!$E:$E)</f>
        <v>26.97</v>
      </c>
      <c r="D975" s="28">
        <f t="shared" si="15"/>
        <v>0</v>
      </c>
    </row>
    <row r="976" spans="1:4" hidden="1" x14ac:dyDescent="0.25">
      <c r="A976">
        <v>15965</v>
      </c>
      <c r="B976">
        <f>IFERROR(VLOOKUP(A976,Sheet9!$D:$K,8,FALSE),0)</f>
        <v>1175.9100000000001</v>
      </c>
      <c r="C976">
        <f>SUMIF(Sheet11!$C:$C,Sheet14!A976,Sheet11!$E:$E)</f>
        <v>1175.9100000000001</v>
      </c>
      <c r="D976" s="28">
        <f t="shared" si="15"/>
        <v>0</v>
      </c>
    </row>
    <row r="977" spans="1:4" hidden="1" x14ac:dyDescent="0.25">
      <c r="A977">
        <v>15967</v>
      </c>
      <c r="B977">
        <f>IFERROR(VLOOKUP(A977,Sheet9!$D:$K,8,FALSE),0)</f>
        <v>148.08000000000001</v>
      </c>
      <c r="C977">
        <f>SUMIF(Sheet11!$C:$C,Sheet14!A977,Sheet11!$E:$E)</f>
        <v>148.07999999999998</v>
      </c>
      <c r="D977" s="28">
        <f t="shared" si="15"/>
        <v>0</v>
      </c>
    </row>
    <row r="978" spans="1:4" hidden="1" x14ac:dyDescent="0.25">
      <c r="A978">
        <v>15968</v>
      </c>
      <c r="B978">
        <f>IFERROR(VLOOKUP(A978,Sheet9!$D:$K,8,FALSE),0)</f>
        <v>5676.04</v>
      </c>
      <c r="C978">
        <f>SUMIF(Sheet11!$C:$C,Sheet14!A978,Sheet11!$E:$E)</f>
        <v>5676.04</v>
      </c>
      <c r="D978" s="28">
        <f t="shared" si="15"/>
        <v>0</v>
      </c>
    </row>
    <row r="979" spans="1:4" hidden="1" x14ac:dyDescent="0.25">
      <c r="A979">
        <v>16092</v>
      </c>
      <c r="B979">
        <f>IFERROR(VLOOKUP(A979,Sheet9!$D:$K,8,FALSE),0)</f>
        <v>119.41</v>
      </c>
      <c r="C979">
        <f>SUMIF(Sheet11!$C:$C,Sheet14!A979,Sheet11!$E:$E)</f>
        <v>119.41</v>
      </c>
      <c r="D979" s="28">
        <f t="shared" si="15"/>
        <v>0</v>
      </c>
    </row>
    <row r="980" spans="1:4" x14ac:dyDescent="0.25">
      <c r="A980">
        <v>341</v>
      </c>
      <c r="B980">
        <f>IFERROR(VLOOKUP(A980,Sheet9!$D:$K,8,FALSE),0)</f>
        <v>-139.41</v>
      </c>
      <c r="C980">
        <f>SUMIF(Sheet11!$C:$C,Sheet14!A980,Sheet11!$E:$E)</f>
        <v>-139.41</v>
      </c>
      <c r="D980" s="28">
        <f>B980-C980</f>
        <v>0</v>
      </c>
    </row>
    <row r="981" spans="1:4" hidden="1" x14ac:dyDescent="0.25">
      <c r="A981">
        <v>16095</v>
      </c>
      <c r="B981">
        <f>IFERROR(VLOOKUP(A981,Sheet9!$D:$K,8,FALSE),0)</f>
        <v>14.27</v>
      </c>
      <c r="C981">
        <f>SUMIF(Sheet11!$C:$C,Sheet14!A981,Sheet11!$E:$E)</f>
        <v>14.27</v>
      </c>
      <c r="D981" s="28">
        <f t="shared" si="15"/>
        <v>0</v>
      </c>
    </row>
    <row r="982" spans="1:4" hidden="1" x14ac:dyDescent="0.25">
      <c r="A982">
        <v>16097</v>
      </c>
      <c r="B982">
        <f>IFERROR(VLOOKUP(A982,Sheet9!$D:$K,8,FALSE),0)</f>
        <v>731.71</v>
      </c>
      <c r="C982">
        <f>SUMIF(Sheet11!$C:$C,Sheet14!A982,Sheet11!$E:$E)</f>
        <v>731.71</v>
      </c>
      <c r="D982" s="28">
        <f t="shared" si="15"/>
        <v>0</v>
      </c>
    </row>
    <row r="983" spans="1:4" hidden="1" x14ac:dyDescent="0.25">
      <c r="A983">
        <v>16098</v>
      </c>
      <c r="B983">
        <f>IFERROR(VLOOKUP(A983,Sheet9!$D:$K,8,FALSE),0)</f>
        <v>514.08000000000004</v>
      </c>
      <c r="C983">
        <f>SUMIF(Sheet11!$C:$C,Sheet14!A983,Sheet11!$E:$E)</f>
        <v>514.08000000000004</v>
      </c>
      <c r="D983" s="28">
        <f t="shared" si="15"/>
        <v>0</v>
      </c>
    </row>
    <row r="984" spans="1:4" hidden="1" x14ac:dyDescent="0.25">
      <c r="A984">
        <v>15974</v>
      </c>
      <c r="B984">
        <f>IFERROR(VLOOKUP(A984,Sheet9!$D:$K,8,FALSE),0)</f>
        <v>414.24</v>
      </c>
      <c r="C984">
        <f>SUMIF(Sheet11!$C:$C,Sheet14!A984,Sheet11!$E:$E)</f>
        <v>414.24</v>
      </c>
      <c r="D984" s="28">
        <f t="shared" si="15"/>
        <v>0</v>
      </c>
    </row>
    <row r="985" spans="1:4" hidden="1" x14ac:dyDescent="0.25">
      <c r="A985">
        <v>15988</v>
      </c>
      <c r="B985">
        <f>IFERROR(VLOOKUP(A985,Sheet9!$D:$K,8,FALSE),0)</f>
        <v>977.78</v>
      </c>
      <c r="C985">
        <f>SUMIF(Sheet11!$C:$C,Sheet14!A985,Sheet11!$E:$E)</f>
        <v>977.78</v>
      </c>
      <c r="D985" s="28">
        <f t="shared" si="15"/>
        <v>0</v>
      </c>
    </row>
    <row r="986" spans="1:4" hidden="1" x14ac:dyDescent="0.25">
      <c r="A986">
        <v>15989</v>
      </c>
      <c r="B986">
        <f>IFERROR(VLOOKUP(A986,Sheet9!$D:$K,8,FALSE),0)</f>
        <v>4.6100000000000003</v>
      </c>
      <c r="C986">
        <f>SUMIF(Sheet11!$C:$C,Sheet14!A986,Sheet11!$E:$E)</f>
        <v>4.6100000000000003</v>
      </c>
      <c r="D986" s="28">
        <f t="shared" si="15"/>
        <v>0</v>
      </c>
    </row>
    <row r="987" spans="1:4" hidden="1" x14ac:dyDescent="0.25">
      <c r="A987">
        <v>15990</v>
      </c>
      <c r="B987">
        <f>IFERROR(VLOOKUP(A987,Sheet9!$D:$K,8,FALSE),0)</f>
        <v>379.86</v>
      </c>
      <c r="C987">
        <f>SUMIF(Sheet11!$C:$C,Sheet14!A987,Sheet11!$E:$E)</f>
        <v>379.86</v>
      </c>
      <c r="D987" s="28">
        <f t="shared" si="15"/>
        <v>0</v>
      </c>
    </row>
    <row r="988" spans="1:4" hidden="1" x14ac:dyDescent="0.25">
      <c r="A988">
        <v>15991</v>
      </c>
      <c r="B988">
        <f>IFERROR(VLOOKUP(A988,Sheet9!$D:$K,8,FALSE),0)</f>
        <v>1697.51</v>
      </c>
      <c r="C988">
        <f>SUMIF(Sheet11!$C:$C,Sheet14!A988,Sheet11!$E:$E)</f>
        <v>1697.51</v>
      </c>
      <c r="D988" s="28">
        <f t="shared" si="15"/>
        <v>0</v>
      </c>
    </row>
    <row r="989" spans="1:4" hidden="1" x14ac:dyDescent="0.25">
      <c r="A989">
        <v>15992</v>
      </c>
      <c r="B989">
        <f>IFERROR(VLOOKUP(A989,Sheet9!$D:$K,8,FALSE),0)</f>
        <v>2004.59</v>
      </c>
      <c r="C989">
        <f>SUMIF(Sheet11!$C:$C,Sheet14!A989,Sheet11!$E:$E)</f>
        <v>2004.59</v>
      </c>
      <c r="D989" s="28">
        <f t="shared" si="15"/>
        <v>0</v>
      </c>
    </row>
    <row r="990" spans="1:4" hidden="1" x14ac:dyDescent="0.25">
      <c r="A990">
        <v>15993</v>
      </c>
      <c r="B990">
        <f>IFERROR(VLOOKUP(A990,Sheet9!$D:$K,8,FALSE),0)</f>
        <v>1036.8800000000001</v>
      </c>
      <c r="C990">
        <f>SUMIF(Sheet11!$C:$C,Sheet14!A990,Sheet11!$E:$E)</f>
        <v>1036.8800000000001</v>
      </c>
      <c r="D990" s="28">
        <f t="shared" si="15"/>
        <v>0</v>
      </c>
    </row>
    <row r="991" spans="1:4" hidden="1" x14ac:dyDescent="0.25">
      <c r="A991">
        <v>16134</v>
      </c>
      <c r="B991">
        <f>IFERROR(VLOOKUP(A991,Sheet9!$D:$K,8,FALSE),0)</f>
        <v>447.1</v>
      </c>
      <c r="C991">
        <f>SUMIF(Sheet11!$C:$C,Sheet14!A991,Sheet11!$E:$E)</f>
        <v>447.1</v>
      </c>
      <c r="D991" s="28">
        <f t="shared" si="15"/>
        <v>0</v>
      </c>
    </row>
    <row r="992" spans="1:4" hidden="1" x14ac:dyDescent="0.25">
      <c r="A992">
        <v>2288</v>
      </c>
      <c r="B992">
        <f>IFERROR(VLOOKUP(A992,Sheet9!$D:$K,8,FALSE),0)</f>
        <v>12836.49</v>
      </c>
      <c r="C992">
        <f>SUMIF(Sheet11!$C:$C,Sheet14!A992,Sheet11!$E:$E)</f>
        <v>12836.49</v>
      </c>
      <c r="D992" s="28">
        <f t="shared" si="15"/>
        <v>0</v>
      </c>
    </row>
    <row r="993" spans="1:4" hidden="1" x14ac:dyDescent="0.25">
      <c r="A993">
        <v>16022</v>
      </c>
      <c r="B993">
        <f>IFERROR(VLOOKUP(A993,Sheet9!$D:$K,8,FALSE),0)</f>
        <v>635.04999999999995</v>
      </c>
      <c r="C993">
        <f>SUMIF(Sheet11!$C:$C,Sheet14!A993,Sheet11!$E:$E)</f>
        <v>635.04999999999995</v>
      </c>
      <c r="D993" s="28">
        <f t="shared" si="15"/>
        <v>0</v>
      </c>
    </row>
    <row r="994" spans="1:4" hidden="1" x14ac:dyDescent="0.25">
      <c r="A994">
        <v>16023</v>
      </c>
      <c r="B994">
        <f>IFERROR(VLOOKUP(A994,Sheet9!$D:$K,8,FALSE),0)</f>
        <v>182.93</v>
      </c>
      <c r="C994">
        <f>SUMIF(Sheet11!$C:$C,Sheet14!A994,Sheet11!$E:$E)</f>
        <v>182.93</v>
      </c>
      <c r="D994" s="28">
        <f t="shared" si="15"/>
        <v>0</v>
      </c>
    </row>
    <row r="995" spans="1:4" hidden="1" x14ac:dyDescent="0.25">
      <c r="A995">
        <v>16025</v>
      </c>
      <c r="B995">
        <f>IFERROR(VLOOKUP(A995,Sheet9!$D:$K,8,FALSE),0)</f>
        <v>333.39</v>
      </c>
      <c r="C995">
        <f>SUMIF(Sheet11!$C:$C,Sheet14!A995,Sheet11!$E:$E)</f>
        <v>333.39</v>
      </c>
      <c r="D995" s="28">
        <f t="shared" si="15"/>
        <v>0</v>
      </c>
    </row>
    <row r="996" spans="1:4" hidden="1" x14ac:dyDescent="0.25">
      <c r="A996">
        <v>16026</v>
      </c>
      <c r="B996">
        <f>IFERROR(VLOOKUP(A996,Sheet9!$D:$K,8,FALSE),0)</f>
        <v>35.79</v>
      </c>
      <c r="C996">
        <f>SUMIF(Sheet11!$C:$C,Sheet14!A996,Sheet11!$E:$E)</f>
        <v>35.79</v>
      </c>
      <c r="D996" s="28">
        <f t="shared" si="15"/>
        <v>0</v>
      </c>
    </row>
    <row r="997" spans="1:4" hidden="1" x14ac:dyDescent="0.25">
      <c r="A997">
        <v>16028</v>
      </c>
      <c r="B997">
        <f>IFERROR(VLOOKUP(A997,Sheet9!$D:$K,8,FALSE),0)</f>
        <v>34.69</v>
      </c>
      <c r="C997">
        <f>SUMIF(Sheet11!$C:$C,Sheet14!A997,Sheet11!$E:$E)</f>
        <v>34.69</v>
      </c>
      <c r="D997" s="28">
        <f t="shared" si="15"/>
        <v>0</v>
      </c>
    </row>
    <row r="998" spans="1:4" hidden="1" x14ac:dyDescent="0.25">
      <c r="A998">
        <v>16031</v>
      </c>
      <c r="B998">
        <f>IFERROR(VLOOKUP(A998,Sheet9!$D:$K,8,FALSE),0)</f>
        <v>637.20000000000005</v>
      </c>
      <c r="C998">
        <f>SUMIF(Sheet11!$C:$C,Sheet14!A998,Sheet11!$E:$E)</f>
        <v>637.20000000000005</v>
      </c>
      <c r="D998" s="28">
        <f t="shared" si="15"/>
        <v>0</v>
      </c>
    </row>
    <row r="999" spans="1:4" hidden="1" x14ac:dyDescent="0.25">
      <c r="A999">
        <v>16035</v>
      </c>
      <c r="B999">
        <f>IFERROR(VLOOKUP(A999,Sheet9!$D:$K,8,FALSE),0)</f>
        <v>7448.96</v>
      </c>
      <c r="C999">
        <f>SUMIF(Sheet11!$C:$C,Sheet14!A999,Sheet11!$E:$E)</f>
        <v>7448.96</v>
      </c>
      <c r="D999" s="28">
        <f t="shared" si="15"/>
        <v>0</v>
      </c>
    </row>
    <row r="1000" spans="1:4" hidden="1" x14ac:dyDescent="0.25">
      <c r="A1000">
        <v>16040</v>
      </c>
      <c r="B1000">
        <f>IFERROR(VLOOKUP(A1000,Sheet9!$D:$K,8,FALSE),0)</f>
        <v>44.08</v>
      </c>
      <c r="C1000">
        <f>SUMIF(Sheet11!$C:$C,Sheet14!A1000,Sheet11!$E:$E)</f>
        <v>44.08</v>
      </c>
      <c r="D1000" s="28">
        <f t="shared" si="15"/>
        <v>0</v>
      </c>
    </row>
    <row r="1001" spans="1:4" hidden="1" x14ac:dyDescent="0.25">
      <c r="A1001">
        <v>16041</v>
      </c>
      <c r="B1001">
        <f>IFERROR(VLOOKUP(A1001,Sheet9!$D:$K,8,FALSE),0)</f>
        <v>644.33000000000004</v>
      </c>
      <c r="C1001">
        <f>SUMIF(Sheet11!$C:$C,Sheet14!A1001,Sheet11!$E:$E)</f>
        <v>644.33000000000004</v>
      </c>
      <c r="D1001" s="28">
        <f t="shared" si="15"/>
        <v>0</v>
      </c>
    </row>
    <row r="1002" spans="1:4" hidden="1" x14ac:dyDescent="0.25">
      <c r="A1002">
        <v>16042</v>
      </c>
      <c r="B1002">
        <f>IFERROR(VLOOKUP(A1002,Sheet9!$D:$K,8,FALSE),0)</f>
        <v>1469.43</v>
      </c>
      <c r="C1002">
        <f>SUMIF(Sheet11!$C:$C,Sheet14!A1002,Sheet11!$E:$E)</f>
        <v>1469.43</v>
      </c>
      <c r="D1002" s="28">
        <f t="shared" si="15"/>
        <v>0</v>
      </c>
    </row>
    <row r="1003" spans="1:4" hidden="1" x14ac:dyDescent="0.25">
      <c r="A1003">
        <v>16043</v>
      </c>
      <c r="B1003">
        <f>IFERROR(VLOOKUP(A1003,Sheet9!$D:$K,8,FALSE),0)</f>
        <v>670.41</v>
      </c>
      <c r="C1003">
        <f>SUMIF(Sheet11!$C:$C,Sheet14!A1003,Sheet11!$E:$E)</f>
        <v>670.41</v>
      </c>
      <c r="D1003" s="28">
        <f t="shared" si="15"/>
        <v>0</v>
      </c>
    </row>
    <row r="1004" spans="1:4" hidden="1" x14ac:dyDescent="0.25">
      <c r="A1004">
        <v>16044</v>
      </c>
      <c r="B1004">
        <f>IFERROR(VLOOKUP(A1004,Sheet9!$D:$K,8,FALSE),0)</f>
        <v>778.92</v>
      </c>
      <c r="C1004">
        <f>SUMIF(Sheet11!$C:$C,Sheet14!A1004,Sheet11!$E:$E)</f>
        <v>778.92</v>
      </c>
      <c r="D1004" s="28">
        <f t="shared" si="15"/>
        <v>0</v>
      </c>
    </row>
    <row r="1005" spans="1:4" hidden="1" x14ac:dyDescent="0.25">
      <c r="A1005">
        <v>16045</v>
      </c>
      <c r="B1005">
        <f>IFERROR(VLOOKUP(A1005,Sheet9!$D:$K,8,FALSE),0)</f>
        <v>23.44</v>
      </c>
      <c r="C1005">
        <f>SUMIF(Sheet11!$C:$C,Sheet14!A1005,Sheet11!$E:$E)</f>
        <v>23.44</v>
      </c>
      <c r="D1005" s="28">
        <f t="shared" si="15"/>
        <v>0</v>
      </c>
    </row>
    <row r="1006" spans="1:4" hidden="1" x14ac:dyDescent="0.25">
      <c r="A1006">
        <v>15865</v>
      </c>
      <c r="B1006">
        <f>IFERROR(VLOOKUP(A1006,Sheet9!$D:$K,8,FALSE),0)</f>
        <v>139.97</v>
      </c>
      <c r="C1006">
        <f>SUMIF(Sheet11!$C:$C,Sheet14!A1006,Sheet11!$E:$E)</f>
        <v>139.96999999999997</v>
      </c>
      <c r="D1006" s="28">
        <f t="shared" si="15"/>
        <v>0</v>
      </c>
    </row>
    <row r="1007" spans="1:4" hidden="1" x14ac:dyDescent="0.25">
      <c r="A1007">
        <v>15866</v>
      </c>
      <c r="B1007">
        <f>IFERROR(VLOOKUP(A1007,Sheet9!$D:$K,8,FALSE),0)</f>
        <v>221.29</v>
      </c>
      <c r="C1007">
        <f>SUMIF(Sheet11!$C:$C,Sheet14!A1007,Sheet11!$E:$E)</f>
        <v>221.29</v>
      </c>
      <c r="D1007" s="28">
        <f t="shared" si="15"/>
        <v>0</v>
      </c>
    </row>
    <row r="1008" spans="1:4" hidden="1" x14ac:dyDescent="0.25">
      <c r="A1008">
        <v>16167</v>
      </c>
      <c r="B1008">
        <f>IFERROR(VLOOKUP(A1008,Sheet9!$D:$K,8,FALSE),0)</f>
        <v>684.57</v>
      </c>
      <c r="C1008">
        <f>SUMIF(Sheet11!$C:$C,Sheet14!A1008,Sheet11!$E:$E)</f>
        <v>684.56999999999994</v>
      </c>
      <c r="D1008" s="28">
        <f t="shared" si="15"/>
        <v>0</v>
      </c>
    </row>
    <row r="1009" spans="1:4" hidden="1" x14ac:dyDescent="0.25">
      <c r="A1009">
        <v>16171</v>
      </c>
      <c r="B1009">
        <f>IFERROR(VLOOKUP(A1009,Sheet9!$D:$K,8,FALSE),0)</f>
        <v>485.27</v>
      </c>
      <c r="C1009">
        <f>SUMIF(Sheet11!$C:$C,Sheet14!A1009,Sheet11!$E:$E)</f>
        <v>485.27</v>
      </c>
      <c r="D1009" s="28">
        <f t="shared" si="15"/>
        <v>0</v>
      </c>
    </row>
    <row r="1010" spans="1:4" hidden="1" x14ac:dyDescent="0.25">
      <c r="A1010">
        <v>16172</v>
      </c>
      <c r="B1010">
        <f>IFERROR(VLOOKUP(A1010,Sheet9!$D:$K,8,FALSE),0)</f>
        <v>81.19</v>
      </c>
      <c r="C1010">
        <f>SUMIF(Sheet11!$C:$C,Sheet14!A1010,Sheet11!$E:$E)</f>
        <v>81.19</v>
      </c>
      <c r="D1010" s="28">
        <f t="shared" si="15"/>
        <v>0</v>
      </c>
    </row>
    <row r="1011" spans="1:4" hidden="1" x14ac:dyDescent="0.25">
      <c r="A1011">
        <v>16177</v>
      </c>
      <c r="B1011">
        <f>IFERROR(VLOOKUP(A1011,Sheet9!$D:$K,8,FALSE),0)</f>
        <v>410.27</v>
      </c>
      <c r="C1011">
        <f>SUMIF(Sheet11!$C:$C,Sheet14!A1011,Sheet11!$E:$E)</f>
        <v>410.27</v>
      </c>
      <c r="D1011" s="28">
        <f t="shared" si="15"/>
        <v>0</v>
      </c>
    </row>
    <row r="1012" spans="1:4" hidden="1" x14ac:dyDescent="0.25">
      <c r="A1012">
        <v>16179</v>
      </c>
      <c r="B1012">
        <f>IFERROR(VLOOKUP(A1012,Sheet9!$D:$K,8,FALSE),0)</f>
        <v>606.27</v>
      </c>
      <c r="C1012">
        <f>SUMIF(Sheet11!$C:$C,Sheet14!A1012,Sheet11!$E:$E)</f>
        <v>606.26999999999987</v>
      </c>
      <c r="D1012" s="28">
        <f t="shared" si="15"/>
        <v>0</v>
      </c>
    </row>
    <row r="1013" spans="1:4" hidden="1" x14ac:dyDescent="0.25">
      <c r="A1013">
        <v>16182</v>
      </c>
      <c r="B1013">
        <f>IFERROR(VLOOKUP(A1013,Sheet9!$D:$K,8,FALSE),0)</f>
        <v>256.36</v>
      </c>
      <c r="C1013">
        <f>SUMIF(Sheet11!$C:$C,Sheet14!A1013,Sheet11!$E:$E)</f>
        <v>256.36</v>
      </c>
      <c r="D1013" s="28">
        <f t="shared" si="15"/>
        <v>0</v>
      </c>
    </row>
    <row r="1014" spans="1:4" hidden="1" x14ac:dyDescent="0.25">
      <c r="A1014">
        <v>16183</v>
      </c>
      <c r="B1014">
        <f>IFERROR(VLOOKUP(A1014,Sheet9!$D:$K,8,FALSE),0)</f>
        <v>2738.58</v>
      </c>
      <c r="C1014">
        <f>SUMIF(Sheet11!$C:$C,Sheet14!A1014,Sheet11!$E:$E)</f>
        <v>2738.58</v>
      </c>
      <c r="D1014" s="28">
        <f t="shared" si="15"/>
        <v>0</v>
      </c>
    </row>
    <row r="1015" spans="1:4" hidden="1" x14ac:dyDescent="0.25">
      <c r="A1015">
        <v>16184</v>
      </c>
      <c r="B1015">
        <f>IFERROR(VLOOKUP(A1015,Sheet9!$D:$K,8,FALSE),0)</f>
        <v>9</v>
      </c>
      <c r="C1015">
        <f>SUMIF(Sheet11!$C:$C,Sheet14!A1015,Sheet11!$E:$E)</f>
        <v>9</v>
      </c>
      <c r="D1015" s="28">
        <f t="shared" si="15"/>
        <v>0</v>
      </c>
    </row>
    <row r="1016" spans="1:4" hidden="1" x14ac:dyDescent="0.25">
      <c r="A1016">
        <v>16185</v>
      </c>
      <c r="B1016">
        <f>IFERROR(VLOOKUP(A1016,Sheet9!$D:$K,8,FALSE),0)</f>
        <v>249.65</v>
      </c>
      <c r="C1016">
        <f>SUMIF(Sheet11!$C:$C,Sheet14!A1016,Sheet11!$E:$E)</f>
        <v>249.65</v>
      </c>
      <c r="D1016" s="28">
        <f t="shared" si="15"/>
        <v>0</v>
      </c>
    </row>
    <row r="1017" spans="1:4" hidden="1" x14ac:dyDescent="0.25">
      <c r="A1017">
        <v>16186</v>
      </c>
      <c r="B1017">
        <f>IFERROR(VLOOKUP(A1017,Sheet9!$D:$K,8,FALSE),0)</f>
        <v>39.5</v>
      </c>
      <c r="C1017">
        <f>SUMIF(Sheet11!$C:$C,Sheet14!A1017,Sheet11!$E:$E)</f>
        <v>39.5</v>
      </c>
      <c r="D1017" s="28">
        <f t="shared" si="15"/>
        <v>0</v>
      </c>
    </row>
    <row r="1018" spans="1:4" hidden="1" x14ac:dyDescent="0.25">
      <c r="A1018">
        <v>16187</v>
      </c>
      <c r="B1018">
        <f>IFERROR(VLOOKUP(A1018,Sheet9!$D:$K,8,FALSE),0)</f>
        <v>99.42</v>
      </c>
      <c r="C1018">
        <f>SUMIF(Sheet11!$C:$C,Sheet14!A1018,Sheet11!$E:$E)</f>
        <v>99.42</v>
      </c>
      <c r="D1018" s="28">
        <f t="shared" si="15"/>
        <v>0</v>
      </c>
    </row>
    <row r="1019" spans="1:4" hidden="1" x14ac:dyDescent="0.25">
      <c r="A1019">
        <v>16190</v>
      </c>
      <c r="B1019">
        <f>IFERROR(VLOOKUP(A1019,Sheet9!$D:$K,8,FALSE),0)</f>
        <v>197.16</v>
      </c>
      <c r="C1019">
        <f>SUMIF(Sheet11!$C:$C,Sheet14!A1019,Sheet11!$E:$E)</f>
        <v>197.16</v>
      </c>
      <c r="D1019" s="28">
        <f t="shared" si="15"/>
        <v>0</v>
      </c>
    </row>
    <row r="1020" spans="1:4" hidden="1" x14ac:dyDescent="0.25">
      <c r="A1020">
        <v>16193</v>
      </c>
      <c r="B1020">
        <f>IFERROR(VLOOKUP(A1020,Sheet9!$D:$K,8,FALSE),0)</f>
        <v>61.61</v>
      </c>
      <c r="C1020">
        <f>SUMIF(Sheet11!$C:$C,Sheet14!A1020,Sheet11!$E:$E)</f>
        <v>61.61</v>
      </c>
      <c r="D1020" s="28">
        <f t="shared" si="15"/>
        <v>0</v>
      </c>
    </row>
    <row r="1021" spans="1:4" hidden="1" x14ac:dyDescent="0.25">
      <c r="A1021">
        <v>16194</v>
      </c>
      <c r="B1021">
        <f>IFERROR(VLOOKUP(A1021,Sheet9!$D:$K,8,FALSE),0)</f>
        <v>68.97</v>
      </c>
      <c r="C1021">
        <f>SUMIF(Sheet11!$C:$C,Sheet14!A1021,Sheet11!$E:$E)</f>
        <v>68.97</v>
      </c>
      <c r="D1021" s="28">
        <f t="shared" si="15"/>
        <v>0</v>
      </c>
    </row>
    <row r="1022" spans="1:4" hidden="1" x14ac:dyDescent="0.25">
      <c r="A1022">
        <v>16099</v>
      </c>
      <c r="B1022">
        <f>IFERROR(VLOOKUP(A1022,Sheet9!$D:$K,8,FALSE),0)</f>
        <v>171.36</v>
      </c>
      <c r="C1022">
        <f>SUMIF(Sheet11!$C:$C,Sheet14!A1022,Sheet11!$E:$E)</f>
        <v>171.36</v>
      </c>
      <c r="D1022" s="28">
        <f t="shared" si="15"/>
        <v>0</v>
      </c>
    </row>
    <row r="1023" spans="1:4" hidden="1" x14ac:dyDescent="0.25">
      <c r="A1023">
        <v>16100</v>
      </c>
      <c r="B1023">
        <f>IFERROR(VLOOKUP(A1023,Sheet9!$D:$K,8,FALSE),0)</f>
        <v>290.81</v>
      </c>
      <c r="C1023">
        <f>SUMIF(Sheet11!$C:$C,Sheet14!A1023,Sheet11!$E:$E)</f>
        <v>290.81</v>
      </c>
      <c r="D1023" s="28">
        <f t="shared" si="15"/>
        <v>0</v>
      </c>
    </row>
    <row r="1024" spans="1:4" hidden="1" x14ac:dyDescent="0.25">
      <c r="A1024">
        <v>16104</v>
      </c>
      <c r="B1024">
        <f>IFERROR(VLOOKUP(A1024,Sheet9!$D:$K,8,FALSE),0)</f>
        <v>174.87</v>
      </c>
      <c r="C1024">
        <f>SUMIF(Sheet11!$C:$C,Sheet14!A1024,Sheet11!$E:$E)</f>
        <v>174.87</v>
      </c>
      <c r="D1024" s="28">
        <f t="shared" si="15"/>
        <v>0</v>
      </c>
    </row>
    <row r="1025" spans="1:4" hidden="1" x14ac:dyDescent="0.25">
      <c r="A1025">
        <v>16107</v>
      </c>
      <c r="B1025">
        <f>IFERROR(VLOOKUP(A1025,Sheet9!$D:$K,8,FALSE),0)</f>
        <v>367.39</v>
      </c>
      <c r="C1025">
        <f>SUMIF(Sheet11!$C:$C,Sheet14!A1025,Sheet11!$E:$E)</f>
        <v>367.39</v>
      </c>
      <c r="D1025" s="28">
        <f t="shared" si="15"/>
        <v>0</v>
      </c>
    </row>
    <row r="1026" spans="1:4" hidden="1" x14ac:dyDescent="0.25">
      <c r="A1026">
        <v>16108</v>
      </c>
      <c r="B1026">
        <f>IFERROR(VLOOKUP(A1026,Sheet9!$D:$K,8,FALSE),0)</f>
        <v>12.41</v>
      </c>
      <c r="C1026">
        <f>SUMIF(Sheet11!$C:$C,Sheet14!A1026,Sheet11!$E:$E)</f>
        <v>12.41</v>
      </c>
      <c r="D1026" s="28">
        <f t="shared" si="15"/>
        <v>0</v>
      </c>
    </row>
    <row r="1027" spans="1:4" hidden="1" x14ac:dyDescent="0.25">
      <c r="A1027">
        <v>16109</v>
      </c>
      <c r="B1027">
        <f>IFERROR(VLOOKUP(A1027,Sheet9!$D:$K,8,FALSE),0)</f>
        <v>39.51</v>
      </c>
      <c r="C1027">
        <f>SUMIF(Sheet11!$C:$C,Sheet14!A1027,Sheet11!$E:$E)</f>
        <v>39.51</v>
      </c>
      <c r="D1027" s="28">
        <f t="shared" si="15"/>
        <v>0</v>
      </c>
    </row>
    <row r="1028" spans="1:4" hidden="1" x14ac:dyDescent="0.25">
      <c r="A1028">
        <v>16110</v>
      </c>
      <c r="B1028">
        <f>IFERROR(VLOOKUP(A1028,Sheet9!$D:$K,8,FALSE),0)</f>
        <v>838.01</v>
      </c>
      <c r="C1028">
        <f>SUMIF(Sheet11!$C:$C,Sheet14!A1028,Sheet11!$E:$E)</f>
        <v>838.01</v>
      </c>
      <c r="D1028" s="28">
        <f t="shared" si="15"/>
        <v>0</v>
      </c>
    </row>
    <row r="1029" spans="1:4" hidden="1" x14ac:dyDescent="0.25">
      <c r="A1029">
        <v>16114</v>
      </c>
      <c r="B1029">
        <f>IFERROR(VLOOKUP(A1029,Sheet9!$D:$K,8,FALSE),0)</f>
        <v>172.13</v>
      </c>
      <c r="C1029">
        <f>SUMIF(Sheet11!$C:$C,Sheet14!A1029,Sheet11!$E:$E)</f>
        <v>172.13</v>
      </c>
      <c r="D1029" s="28">
        <f t="shared" si="15"/>
        <v>0</v>
      </c>
    </row>
    <row r="1030" spans="1:4" hidden="1" x14ac:dyDescent="0.25">
      <c r="A1030">
        <v>16120</v>
      </c>
      <c r="B1030">
        <f>IFERROR(VLOOKUP(A1030,Sheet9!$D:$K,8,FALSE),0)</f>
        <v>447.1</v>
      </c>
      <c r="C1030">
        <f>SUMIF(Sheet11!$C:$C,Sheet14!A1030,Sheet11!$E:$E)</f>
        <v>447.1</v>
      </c>
      <c r="D1030" s="28">
        <f t="shared" si="15"/>
        <v>0</v>
      </c>
    </row>
    <row r="1031" spans="1:4" hidden="1" x14ac:dyDescent="0.25">
      <c r="A1031">
        <v>16121</v>
      </c>
      <c r="B1031">
        <f>IFERROR(VLOOKUP(A1031,Sheet9!$D:$K,8,FALSE),0)</f>
        <v>134.06</v>
      </c>
      <c r="C1031">
        <f>SUMIF(Sheet11!$C:$C,Sheet14!A1031,Sheet11!$E:$E)</f>
        <v>134.06</v>
      </c>
      <c r="D1031" s="28">
        <f t="shared" ref="D1031:D1094" si="16">B1031-C1031</f>
        <v>0</v>
      </c>
    </row>
    <row r="1032" spans="1:4" hidden="1" x14ac:dyDescent="0.25">
      <c r="A1032">
        <v>16123</v>
      </c>
      <c r="B1032">
        <f>IFERROR(VLOOKUP(A1032,Sheet9!$D:$K,8,FALSE),0)</f>
        <v>16.63</v>
      </c>
      <c r="C1032">
        <f>SUMIF(Sheet11!$C:$C,Sheet14!A1032,Sheet11!$E:$E)</f>
        <v>16.63</v>
      </c>
      <c r="D1032" s="28">
        <f t="shared" si="16"/>
        <v>0</v>
      </c>
    </row>
    <row r="1033" spans="1:4" hidden="1" x14ac:dyDescent="0.25">
      <c r="A1033">
        <v>16124</v>
      </c>
      <c r="B1033">
        <f>IFERROR(VLOOKUP(A1033,Sheet9!$D:$K,8,FALSE),0)</f>
        <v>3919.92</v>
      </c>
      <c r="C1033">
        <f>SUMIF(Sheet11!$C:$C,Sheet14!A1033,Sheet11!$E:$E)</f>
        <v>3919.92</v>
      </c>
      <c r="D1033" s="28">
        <f t="shared" si="16"/>
        <v>0</v>
      </c>
    </row>
    <row r="1034" spans="1:4" hidden="1" x14ac:dyDescent="0.25">
      <c r="A1034">
        <v>16126</v>
      </c>
      <c r="B1034">
        <f>IFERROR(VLOOKUP(A1034,Sheet9!$D:$K,8,FALSE),0)</f>
        <v>319.19</v>
      </c>
      <c r="C1034">
        <f>SUMIF(Sheet11!$C:$C,Sheet14!A1034,Sheet11!$E:$E)</f>
        <v>319.19</v>
      </c>
      <c r="D1034" s="28">
        <f t="shared" si="16"/>
        <v>0</v>
      </c>
    </row>
    <row r="1035" spans="1:4" hidden="1" x14ac:dyDescent="0.25">
      <c r="A1035">
        <v>16129</v>
      </c>
      <c r="B1035">
        <f>IFERROR(VLOOKUP(A1035,Sheet9!$D:$K,8,FALSE),0)</f>
        <v>69.42</v>
      </c>
      <c r="C1035">
        <f>SUMIF(Sheet11!$C:$C,Sheet14!A1035,Sheet11!$E:$E)</f>
        <v>69.42</v>
      </c>
      <c r="D1035" s="28">
        <f t="shared" si="16"/>
        <v>0</v>
      </c>
    </row>
    <row r="1036" spans="1:4" hidden="1" x14ac:dyDescent="0.25">
      <c r="A1036">
        <v>16130</v>
      </c>
      <c r="B1036">
        <f>IFERROR(VLOOKUP(A1036,Sheet9!$D:$K,8,FALSE),0)</f>
        <v>119.38</v>
      </c>
      <c r="C1036">
        <f>SUMIF(Sheet11!$C:$C,Sheet14!A1036,Sheet11!$E:$E)</f>
        <v>119.38</v>
      </c>
      <c r="D1036" s="28">
        <f t="shared" si="16"/>
        <v>0</v>
      </c>
    </row>
    <row r="1037" spans="1:4" hidden="1" x14ac:dyDescent="0.25">
      <c r="A1037">
        <v>16131</v>
      </c>
      <c r="B1037">
        <f>IFERROR(VLOOKUP(A1037,Sheet9!$D:$K,8,FALSE),0)</f>
        <v>137.94999999999999</v>
      </c>
      <c r="C1037">
        <f>SUMIF(Sheet11!$C:$C,Sheet14!A1037,Sheet11!$E:$E)</f>
        <v>137.94999999999999</v>
      </c>
      <c r="D1037" s="28">
        <f t="shared" si="16"/>
        <v>0</v>
      </c>
    </row>
    <row r="1038" spans="1:4" hidden="1" x14ac:dyDescent="0.25">
      <c r="A1038">
        <v>16270</v>
      </c>
      <c r="B1038">
        <f>IFERROR(VLOOKUP(A1038,Sheet9!$D:$K,8,FALSE),0)</f>
        <v>45.76</v>
      </c>
      <c r="C1038">
        <f>SUMIF(Sheet11!$C:$C,Sheet14!A1038,Sheet11!$E:$E)</f>
        <v>45.76</v>
      </c>
      <c r="D1038" s="28">
        <f t="shared" si="16"/>
        <v>0</v>
      </c>
    </row>
    <row r="1039" spans="1:4" hidden="1" x14ac:dyDescent="0.25">
      <c r="A1039">
        <v>16272</v>
      </c>
      <c r="B1039">
        <f>IFERROR(VLOOKUP(A1039,Sheet9!$D:$K,8,FALSE),0)</f>
        <v>5389.18</v>
      </c>
      <c r="C1039">
        <f>SUMIF(Sheet11!$C:$C,Sheet14!A1039,Sheet11!$E:$E)</f>
        <v>5389.18</v>
      </c>
      <c r="D1039" s="28">
        <f t="shared" si="16"/>
        <v>0</v>
      </c>
    </row>
    <row r="1040" spans="1:4" hidden="1" x14ac:dyDescent="0.25">
      <c r="A1040">
        <v>16208</v>
      </c>
      <c r="B1040">
        <f>IFERROR(VLOOKUP(A1040,Sheet9!$D:$K,8,FALSE),0)</f>
        <v>1662.71</v>
      </c>
      <c r="C1040">
        <f>SUMIF(Sheet11!$C:$C,Sheet14!A1040,Sheet11!$E:$E)</f>
        <v>1662.71</v>
      </c>
      <c r="D1040" s="28">
        <f t="shared" si="16"/>
        <v>0</v>
      </c>
    </row>
    <row r="1041" spans="1:4" hidden="1" x14ac:dyDescent="0.25">
      <c r="A1041">
        <v>16210</v>
      </c>
      <c r="B1041">
        <f>IFERROR(VLOOKUP(A1041,Sheet9!$D:$K,8,FALSE),0)</f>
        <v>472.4</v>
      </c>
      <c r="C1041">
        <f>SUMIF(Sheet11!$C:$C,Sheet14!A1041,Sheet11!$E:$E)</f>
        <v>472.4</v>
      </c>
      <c r="D1041" s="28">
        <f t="shared" si="16"/>
        <v>0</v>
      </c>
    </row>
    <row r="1042" spans="1:4" hidden="1" x14ac:dyDescent="0.25">
      <c r="A1042">
        <v>16213</v>
      </c>
      <c r="B1042">
        <f>IFERROR(VLOOKUP(A1042,Sheet9!$D:$K,8,FALSE),0)</f>
        <v>2332.14</v>
      </c>
      <c r="C1042">
        <f>SUMIF(Sheet11!$C:$C,Sheet14!A1042,Sheet11!$E:$E)</f>
        <v>2332.14</v>
      </c>
      <c r="D1042" s="28">
        <f t="shared" si="16"/>
        <v>0</v>
      </c>
    </row>
    <row r="1043" spans="1:4" hidden="1" x14ac:dyDescent="0.25">
      <c r="A1043">
        <v>16214</v>
      </c>
      <c r="B1043">
        <f>IFERROR(VLOOKUP(A1043,Sheet9!$D:$K,8,FALSE),0)</f>
        <v>61.61</v>
      </c>
      <c r="C1043">
        <f>SUMIF(Sheet11!$C:$C,Sheet14!A1043,Sheet11!$E:$E)</f>
        <v>61.61</v>
      </c>
      <c r="D1043" s="28">
        <f t="shared" si="16"/>
        <v>0</v>
      </c>
    </row>
    <row r="1044" spans="1:4" hidden="1" x14ac:dyDescent="0.25">
      <c r="A1044">
        <v>16216</v>
      </c>
      <c r="B1044">
        <f>IFERROR(VLOOKUP(A1044,Sheet9!$D:$K,8,FALSE),0)</f>
        <v>184.75</v>
      </c>
      <c r="C1044">
        <f>SUMIF(Sheet11!$C:$C,Sheet14!A1044,Sheet11!$E:$E)</f>
        <v>184.75</v>
      </c>
      <c r="D1044" s="28">
        <f t="shared" si="16"/>
        <v>0</v>
      </c>
    </row>
    <row r="1045" spans="1:4" hidden="1" x14ac:dyDescent="0.25">
      <c r="A1045">
        <v>16217</v>
      </c>
      <c r="B1045">
        <f>IFERROR(VLOOKUP(A1045,Sheet9!$D:$K,8,FALSE),0)</f>
        <v>442.59</v>
      </c>
      <c r="C1045">
        <f>SUMIF(Sheet11!$C:$C,Sheet14!A1045,Sheet11!$E:$E)</f>
        <v>442.59</v>
      </c>
      <c r="D1045" s="28">
        <f t="shared" si="16"/>
        <v>0</v>
      </c>
    </row>
    <row r="1046" spans="1:4" hidden="1" x14ac:dyDescent="0.25">
      <c r="A1046">
        <v>16218</v>
      </c>
      <c r="B1046">
        <f>IFERROR(VLOOKUP(A1046,Sheet9!$D:$K,8,FALSE),0)</f>
        <v>1007.94</v>
      </c>
      <c r="C1046">
        <f>SUMIF(Sheet11!$C:$C,Sheet14!A1046,Sheet11!$E:$E)</f>
        <v>1007.94</v>
      </c>
      <c r="D1046" s="28">
        <f t="shared" si="16"/>
        <v>0</v>
      </c>
    </row>
    <row r="1047" spans="1:4" hidden="1" x14ac:dyDescent="0.25">
      <c r="A1047">
        <v>16220</v>
      </c>
      <c r="B1047">
        <f>IFERROR(VLOOKUP(A1047,Sheet9!$D:$K,8,FALSE),0)</f>
        <v>44.07</v>
      </c>
      <c r="C1047">
        <f>SUMIF(Sheet11!$C:$C,Sheet14!A1047,Sheet11!$E:$E)</f>
        <v>44.07</v>
      </c>
      <c r="D1047" s="28">
        <f t="shared" si="16"/>
        <v>0</v>
      </c>
    </row>
    <row r="1048" spans="1:4" hidden="1" x14ac:dyDescent="0.25">
      <c r="A1048">
        <v>16230</v>
      </c>
      <c r="B1048">
        <f>IFERROR(VLOOKUP(A1048,Sheet9!$D:$K,8,FALSE),0)</f>
        <v>111.82</v>
      </c>
      <c r="C1048">
        <f>SUMIF(Sheet11!$C:$C,Sheet14!A1048,Sheet11!$E:$E)</f>
        <v>111.82</v>
      </c>
      <c r="D1048" s="28">
        <f t="shared" si="16"/>
        <v>0</v>
      </c>
    </row>
    <row r="1049" spans="1:4" hidden="1" x14ac:dyDescent="0.25">
      <c r="A1049">
        <v>16234</v>
      </c>
      <c r="B1049">
        <f>IFERROR(VLOOKUP(A1049,Sheet9!$D:$K,8,FALSE),0)</f>
        <v>1384.13</v>
      </c>
      <c r="C1049">
        <f>SUMIF(Sheet11!$C:$C,Sheet14!A1049,Sheet11!$E:$E)</f>
        <v>1384.13</v>
      </c>
      <c r="D1049" s="28">
        <f t="shared" si="16"/>
        <v>0</v>
      </c>
    </row>
    <row r="1050" spans="1:4" hidden="1" x14ac:dyDescent="0.25">
      <c r="A1050">
        <v>16235</v>
      </c>
      <c r="B1050">
        <f>IFERROR(VLOOKUP(A1050,Sheet9!$D:$K,8,FALSE),0)</f>
        <v>295.04000000000002</v>
      </c>
      <c r="C1050">
        <f>SUMIF(Sheet11!$C:$C,Sheet14!A1050,Sheet11!$E:$E)</f>
        <v>295.03999999999996</v>
      </c>
      <c r="D1050" s="28">
        <f t="shared" si="16"/>
        <v>0</v>
      </c>
    </row>
    <row r="1051" spans="1:4" hidden="1" x14ac:dyDescent="0.25">
      <c r="A1051">
        <v>16135</v>
      </c>
      <c r="B1051">
        <f>IFERROR(VLOOKUP(A1051,Sheet9!$D:$K,8,FALSE),0)</f>
        <v>3865.18</v>
      </c>
      <c r="C1051">
        <f>SUMIF(Sheet11!$C:$C,Sheet14!A1051,Sheet11!$E:$E)</f>
        <v>3865.18</v>
      </c>
      <c r="D1051" s="28">
        <f t="shared" si="16"/>
        <v>0</v>
      </c>
    </row>
    <row r="1052" spans="1:4" hidden="1" x14ac:dyDescent="0.25">
      <c r="A1052">
        <v>16136</v>
      </c>
      <c r="B1052">
        <f>IFERROR(VLOOKUP(A1052,Sheet9!$D:$K,8,FALSE),0)</f>
        <v>1106.47</v>
      </c>
      <c r="C1052">
        <f>SUMIF(Sheet11!$C:$C,Sheet14!A1052,Sheet11!$E:$E)</f>
        <v>1106.47</v>
      </c>
      <c r="D1052" s="28">
        <f t="shared" si="16"/>
        <v>0</v>
      </c>
    </row>
    <row r="1053" spans="1:4" hidden="1" x14ac:dyDescent="0.25">
      <c r="A1053">
        <v>16137</v>
      </c>
      <c r="B1053">
        <f>IFERROR(VLOOKUP(A1053,Sheet9!$D:$K,8,FALSE),0)</f>
        <v>35.94</v>
      </c>
      <c r="C1053">
        <f>SUMIF(Sheet11!$C:$C,Sheet14!A1053,Sheet11!$E:$E)</f>
        <v>35.94</v>
      </c>
      <c r="D1053" s="28">
        <f t="shared" si="16"/>
        <v>0</v>
      </c>
    </row>
    <row r="1054" spans="1:4" hidden="1" x14ac:dyDescent="0.25">
      <c r="A1054">
        <v>16139</v>
      </c>
      <c r="B1054">
        <f>IFERROR(VLOOKUP(A1054,Sheet9!$D:$K,8,FALSE),0)</f>
        <v>131.94999999999999</v>
      </c>
      <c r="C1054">
        <f>SUMIF(Sheet11!$C:$C,Sheet14!A1054,Sheet11!$E:$E)</f>
        <v>131.95000000000002</v>
      </c>
      <c r="D1054" s="28">
        <f t="shared" si="16"/>
        <v>0</v>
      </c>
    </row>
    <row r="1055" spans="1:4" hidden="1" x14ac:dyDescent="0.25">
      <c r="A1055">
        <v>16142</v>
      </c>
      <c r="B1055">
        <f>IFERROR(VLOOKUP(A1055,Sheet9!$D:$K,8,FALSE),0)</f>
        <v>81.03</v>
      </c>
      <c r="C1055">
        <f>SUMIF(Sheet11!$C:$C,Sheet14!A1055,Sheet11!$E:$E)</f>
        <v>81.03</v>
      </c>
      <c r="D1055" s="28">
        <f t="shared" si="16"/>
        <v>0</v>
      </c>
    </row>
    <row r="1056" spans="1:4" hidden="1" x14ac:dyDescent="0.25">
      <c r="A1056">
        <v>16143</v>
      </c>
      <c r="B1056">
        <f>IFERROR(VLOOKUP(A1056,Sheet9!$D:$K,8,FALSE),0)</f>
        <v>124.13</v>
      </c>
      <c r="C1056">
        <f>SUMIF(Sheet11!$C:$C,Sheet14!A1056,Sheet11!$E:$E)</f>
        <v>124.13</v>
      </c>
      <c r="D1056" s="28">
        <f t="shared" si="16"/>
        <v>0</v>
      </c>
    </row>
    <row r="1057" spans="1:4" hidden="1" x14ac:dyDescent="0.25">
      <c r="A1057">
        <v>16147</v>
      </c>
      <c r="B1057">
        <f>IFERROR(VLOOKUP(A1057,Sheet9!$D:$K,8,FALSE),0)</f>
        <v>2175.1999999999998</v>
      </c>
      <c r="C1057">
        <f>SUMIF(Sheet11!$C:$C,Sheet14!A1057,Sheet11!$E:$E)</f>
        <v>2175.1999999999998</v>
      </c>
      <c r="D1057" s="28">
        <f t="shared" si="16"/>
        <v>0</v>
      </c>
    </row>
    <row r="1058" spans="1:4" hidden="1" x14ac:dyDescent="0.25">
      <c r="A1058">
        <v>16149</v>
      </c>
      <c r="B1058">
        <f>IFERROR(VLOOKUP(A1058,Sheet9!$D:$K,8,FALSE),0)</f>
        <v>456.39</v>
      </c>
      <c r="C1058">
        <f>SUMIF(Sheet11!$C:$C,Sheet14!A1058,Sheet11!$E:$E)</f>
        <v>456.39</v>
      </c>
      <c r="D1058" s="28">
        <f t="shared" si="16"/>
        <v>0</v>
      </c>
    </row>
    <row r="1059" spans="1:4" hidden="1" x14ac:dyDescent="0.25">
      <c r="A1059">
        <v>16150</v>
      </c>
      <c r="B1059">
        <f>IFERROR(VLOOKUP(A1059,Sheet9!$D:$K,8,FALSE),0)</f>
        <v>26.68</v>
      </c>
      <c r="C1059">
        <f>SUMIF(Sheet11!$C:$C,Sheet14!A1059,Sheet11!$E:$E)</f>
        <v>26.68</v>
      </c>
      <c r="D1059" s="28">
        <f t="shared" si="16"/>
        <v>0</v>
      </c>
    </row>
    <row r="1060" spans="1:4" hidden="1" x14ac:dyDescent="0.25">
      <c r="A1060">
        <v>16152</v>
      </c>
      <c r="B1060">
        <f>IFERROR(VLOOKUP(A1060,Sheet9!$D:$K,8,FALSE),0)</f>
        <v>129.06</v>
      </c>
      <c r="C1060">
        <f>SUMIF(Sheet11!$C:$C,Sheet14!A1060,Sheet11!$E:$E)</f>
        <v>129.06</v>
      </c>
      <c r="D1060" s="28">
        <f t="shared" si="16"/>
        <v>0</v>
      </c>
    </row>
    <row r="1061" spans="1:4" hidden="1" x14ac:dyDescent="0.25">
      <c r="A1061">
        <v>16156</v>
      </c>
      <c r="B1061">
        <f>IFERROR(VLOOKUP(A1061,Sheet9!$D:$K,8,FALSE),0)</f>
        <v>46.1</v>
      </c>
      <c r="C1061">
        <f>SUMIF(Sheet11!$C:$C,Sheet14!A1061,Sheet11!$E:$E)</f>
        <v>46.1</v>
      </c>
      <c r="D1061" s="28">
        <f t="shared" si="16"/>
        <v>0</v>
      </c>
    </row>
    <row r="1062" spans="1:4" hidden="1" x14ac:dyDescent="0.25">
      <c r="A1062">
        <v>16158</v>
      </c>
      <c r="B1062">
        <f>IFERROR(VLOOKUP(A1062,Sheet9!$D:$K,8,FALSE),0)</f>
        <v>68.75</v>
      </c>
      <c r="C1062">
        <f>SUMIF(Sheet11!$C:$C,Sheet14!A1062,Sheet11!$E:$E)</f>
        <v>68.75</v>
      </c>
      <c r="D1062" s="28">
        <f t="shared" si="16"/>
        <v>0</v>
      </c>
    </row>
    <row r="1063" spans="1:4" hidden="1" x14ac:dyDescent="0.25">
      <c r="A1063">
        <v>16350</v>
      </c>
      <c r="B1063">
        <f>IFERROR(VLOOKUP(A1063,Sheet9!$D:$K,8,FALSE),0)</f>
        <v>43.93</v>
      </c>
      <c r="C1063">
        <f>SUMIF(Sheet11!$C:$C,Sheet14!A1063,Sheet11!$E:$E)</f>
        <v>43.93</v>
      </c>
      <c r="D1063" s="28">
        <f t="shared" si="16"/>
        <v>0</v>
      </c>
    </row>
    <row r="1064" spans="1:4" hidden="1" x14ac:dyDescent="0.25">
      <c r="A1064">
        <v>16351</v>
      </c>
      <c r="B1064">
        <f>IFERROR(VLOOKUP(A1064,Sheet9!$D:$K,8,FALSE),0)</f>
        <v>1271.3599999999999</v>
      </c>
      <c r="C1064">
        <f>SUMIF(Sheet11!$C:$C,Sheet14!A1064,Sheet11!$E:$E)</f>
        <v>1271.3599999999999</v>
      </c>
      <c r="D1064" s="28">
        <f t="shared" si="16"/>
        <v>0</v>
      </c>
    </row>
    <row r="1065" spans="1:4" hidden="1" x14ac:dyDescent="0.25">
      <c r="A1065">
        <v>16066</v>
      </c>
      <c r="B1065">
        <f>IFERROR(VLOOKUP(A1065,Sheet9!$D:$K,8,FALSE),0)</f>
        <v>631.04</v>
      </c>
      <c r="C1065">
        <f>SUMIF(Sheet11!$C:$C,Sheet14!A1065,Sheet11!$E:$E)</f>
        <v>631.04</v>
      </c>
      <c r="D1065" s="28">
        <f t="shared" si="16"/>
        <v>0</v>
      </c>
    </row>
    <row r="1066" spans="1:4" hidden="1" x14ac:dyDescent="0.25">
      <c r="A1066">
        <v>16069</v>
      </c>
      <c r="B1066">
        <f>IFERROR(VLOOKUP(A1066,Sheet9!$D:$K,8,FALSE),0)</f>
        <v>3082.45</v>
      </c>
      <c r="C1066">
        <f>SUMIF(Sheet11!$C:$C,Sheet14!A1066,Sheet11!$E:$E)</f>
        <v>3082.4500000000003</v>
      </c>
      <c r="D1066" s="28">
        <f t="shared" si="16"/>
        <v>0</v>
      </c>
    </row>
    <row r="1067" spans="1:4" hidden="1" x14ac:dyDescent="0.25">
      <c r="A1067">
        <v>16072</v>
      </c>
      <c r="B1067">
        <f>IFERROR(VLOOKUP(A1067,Sheet9!$D:$K,8,FALSE),0)</f>
        <v>2465.46</v>
      </c>
      <c r="C1067">
        <f>SUMIF(Sheet11!$C:$C,Sheet14!A1067,Sheet11!$E:$E)</f>
        <v>2465.46</v>
      </c>
      <c r="D1067" s="28">
        <f t="shared" si="16"/>
        <v>0</v>
      </c>
    </row>
    <row r="1068" spans="1:4" hidden="1" x14ac:dyDescent="0.25">
      <c r="A1068">
        <v>16073</v>
      </c>
      <c r="B1068">
        <f>IFERROR(VLOOKUP(A1068,Sheet9!$D:$K,8,FALSE),0)</f>
        <v>10.31</v>
      </c>
      <c r="C1068">
        <f>SUMIF(Sheet11!$C:$C,Sheet14!A1068,Sheet11!$E:$E)</f>
        <v>10.31</v>
      </c>
      <c r="D1068" s="28">
        <f t="shared" si="16"/>
        <v>0</v>
      </c>
    </row>
    <row r="1069" spans="1:4" hidden="1" x14ac:dyDescent="0.25">
      <c r="A1069">
        <v>2292</v>
      </c>
      <c r="B1069">
        <f>IFERROR(VLOOKUP(A1069,Sheet9!$D:$K,8,FALSE),0)</f>
        <v>9711.1</v>
      </c>
      <c r="C1069">
        <f>SUMIF(Sheet11!$C:$C,Sheet14!A1069,Sheet11!$E:$E)</f>
        <v>9711.1</v>
      </c>
      <c r="D1069" s="28">
        <f t="shared" si="16"/>
        <v>0</v>
      </c>
    </row>
    <row r="1070" spans="1:4" hidden="1" x14ac:dyDescent="0.25">
      <c r="A1070">
        <v>16075</v>
      </c>
      <c r="B1070">
        <f>IFERROR(VLOOKUP(A1070,Sheet9!$D:$K,8,FALSE),0)</f>
        <v>129.07</v>
      </c>
      <c r="C1070">
        <f>SUMIF(Sheet11!$C:$C,Sheet14!A1070,Sheet11!$E:$E)</f>
        <v>129.07</v>
      </c>
      <c r="D1070" s="28">
        <f t="shared" si="16"/>
        <v>0</v>
      </c>
    </row>
    <row r="1071" spans="1:4" hidden="1" x14ac:dyDescent="0.25">
      <c r="A1071">
        <v>16077</v>
      </c>
      <c r="B1071">
        <f>IFERROR(VLOOKUP(A1071,Sheet9!$D:$K,8,FALSE),0)</f>
        <v>365.85</v>
      </c>
      <c r="C1071">
        <f>SUMIF(Sheet11!$C:$C,Sheet14!A1071,Sheet11!$E:$E)</f>
        <v>365.85</v>
      </c>
      <c r="D1071" s="28">
        <f t="shared" si="16"/>
        <v>0</v>
      </c>
    </row>
    <row r="1072" spans="1:4" hidden="1" x14ac:dyDescent="0.25">
      <c r="A1072">
        <v>16078</v>
      </c>
      <c r="B1072">
        <f>IFERROR(VLOOKUP(A1072,Sheet9!$D:$K,8,FALSE),0)</f>
        <v>111.51</v>
      </c>
      <c r="C1072">
        <f>SUMIF(Sheet11!$C:$C,Sheet14!A1072,Sheet11!$E:$E)</f>
        <v>111.51</v>
      </c>
      <c r="D1072" s="28">
        <f t="shared" si="16"/>
        <v>0</v>
      </c>
    </row>
    <row r="1073" spans="1:4" hidden="1" x14ac:dyDescent="0.25">
      <c r="A1073">
        <v>16079</v>
      </c>
      <c r="B1073">
        <f>IFERROR(VLOOKUP(A1073,Sheet9!$D:$K,8,FALSE),0)</f>
        <v>2364.12</v>
      </c>
      <c r="C1073">
        <f>SUMIF(Sheet11!$C:$C,Sheet14!A1073,Sheet11!$E:$E)</f>
        <v>2364.12</v>
      </c>
      <c r="D1073" s="28">
        <f t="shared" si="16"/>
        <v>0</v>
      </c>
    </row>
    <row r="1074" spans="1:4" hidden="1" x14ac:dyDescent="0.25">
      <c r="A1074">
        <v>16081</v>
      </c>
      <c r="B1074">
        <f>IFERROR(VLOOKUP(A1074,Sheet9!$D:$K,8,FALSE),0)</f>
        <v>265.12</v>
      </c>
      <c r="C1074">
        <f>SUMIF(Sheet11!$C:$C,Sheet14!A1074,Sheet11!$E:$E)</f>
        <v>265.12</v>
      </c>
      <c r="D1074" s="28">
        <f t="shared" si="16"/>
        <v>0</v>
      </c>
    </row>
    <row r="1075" spans="1:4" hidden="1" x14ac:dyDescent="0.25">
      <c r="A1075">
        <v>16082</v>
      </c>
      <c r="B1075">
        <f>IFERROR(VLOOKUP(A1075,Sheet9!$D:$K,8,FALSE),0)</f>
        <v>46.97</v>
      </c>
      <c r="C1075">
        <f>SUMIF(Sheet11!$C:$C,Sheet14!A1075,Sheet11!$E:$E)</f>
        <v>46.97</v>
      </c>
      <c r="D1075" s="28">
        <f t="shared" si="16"/>
        <v>0</v>
      </c>
    </row>
    <row r="1076" spans="1:4" hidden="1" x14ac:dyDescent="0.25">
      <c r="A1076">
        <v>16084</v>
      </c>
      <c r="B1076">
        <f>IFERROR(VLOOKUP(A1076,Sheet9!$D:$K,8,FALSE),0)</f>
        <v>1153.43</v>
      </c>
      <c r="C1076">
        <f>SUMIF(Sheet11!$C:$C,Sheet14!A1076,Sheet11!$E:$E)</f>
        <v>1153.43</v>
      </c>
      <c r="D1076" s="28">
        <f t="shared" si="16"/>
        <v>0</v>
      </c>
    </row>
    <row r="1077" spans="1:4" x14ac:dyDescent="0.25">
      <c r="A1077">
        <v>340</v>
      </c>
      <c r="B1077">
        <f>IFERROR(VLOOKUP(A1077,Sheet9!$D:$K,8,FALSE),0)</f>
        <v>-82.79</v>
      </c>
      <c r="C1077">
        <f>SUMIF(Sheet11!$C:$C,Sheet14!A1077,Sheet11!$E:$E)</f>
        <v>-82.79</v>
      </c>
      <c r="D1077" s="28">
        <f>B1077-C1077</f>
        <v>0</v>
      </c>
    </row>
    <row r="1078" spans="1:4" hidden="1" x14ac:dyDescent="0.25">
      <c r="A1078">
        <v>16086</v>
      </c>
      <c r="B1078">
        <f>IFERROR(VLOOKUP(A1078,Sheet9!$D:$K,8,FALSE),0)</f>
        <v>958.74</v>
      </c>
      <c r="C1078">
        <f>SUMIF(Sheet11!$C:$C,Sheet14!A1078,Sheet11!$E:$E)</f>
        <v>958.74</v>
      </c>
      <c r="D1078" s="28">
        <f t="shared" si="16"/>
        <v>0</v>
      </c>
    </row>
    <row r="1079" spans="1:4" hidden="1" x14ac:dyDescent="0.25">
      <c r="A1079">
        <v>16052</v>
      </c>
      <c r="B1079">
        <f>IFERROR(VLOOKUP(A1079,Sheet9!$D:$K,8,FALSE),0)</f>
        <v>838.01</v>
      </c>
      <c r="C1079">
        <f>SUMIF(Sheet11!$C:$C,Sheet14!A1079,Sheet11!$E:$E)</f>
        <v>838.01</v>
      </c>
      <c r="D1079" s="28">
        <f t="shared" si="16"/>
        <v>0</v>
      </c>
    </row>
    <row r="1080" spans="1:4" hidden="1" x14ac:dyDescent="0.25">
      <c r="A1080">
        <v>16244</v>
      </c>
      <c r="B1080">
        <f>IFERROR(VLOOKUP(A1080,Sheet9!$D:$K,8,FALSE),0)</f>
        <v>70.709999999999994</v>
      </c>
      <c r="C1080">
        <f>SUMIF(Sheet11!$C:$C,Sheet14!A1080,Sheet11!$E:$E)</f>
        <v>70.710000000000008</v>
      </c>
      <c r="D1080" s="28">
        <f t="shared" si="16"/>
        <v>0</v>
      </c>
    </row>
    <row r="1081" spans="1:4" hidden="1" x14ac:dyDescent="0.25">
      <c r="A1081">
        <v>16246</v>
      </c>
      <c r="B1081">
        <f>IFERROR(VLOOKUP(A1081,Sheet9!$D:$K,8,FALSE),0)</f>
        <v>63.05</v>
      </c>
      <c r="C1081">
        <f>SUMIF(Sheet11!$C:$C,Sheet14!A1081,Sheet11!$E:$E)</f>
        <v>63.05</v>
      </c>
      <c r="D1081" s="28">
        <f t="shared" si="16"/>
        <v>0</v>
      </c>
    </row>
    <row r="1082" spans="1:4" hidden="1" x14ac:dyDescent="0.25">
      <c r="A1082">
        <v>16249</v>
      </c>
      <c r="B1082">
        <f>IFERROR(VLOOKUP(A1082,Sheet9!$D:$K,8,FALSE),0)</f>
        <v>141.74</v>
      </c>
      <c r="C1082">
        <f>SUMIF(Sheet11!$C:$C,Sheet14!A1082,Sheet11!$E:$E)</f>
        <v>141.74</v>
      </c>
      <c r="D1082" s="28">
        <f t="shared" si="16"/>
        <v>0</v>
      </c>
    </row>
    <row r="1083" spans="1:4" hidden="1" x14ac:dyDescent="0.25">
      <c r="A1083">
        <v>16250</v>
      </c>
      <c r="B1083">
        <f>IFERROR(VLOOKUP(A1083,Sheet9!$D:$K,8,FALSE),0)</f>
        <v>86.83</v>
      </c>
      <c r="C1083">
        <f>SUMIF(Sheet11!$C:$C,Sheet14!A1083,Sheet11!$E:$E)</f>
        <v>86.83</v>
      </c>
      <c r="D1083" s="28">
        <f t="shared" si="16"/>
        <v>0</v>
      </c>
    </row>
    <row r="1084" spans="1:4" hidden="1" x14ac:dyDescent="0.25">
      <c r="A1084">
        <v>16253</v>
      </c>
      <c r="B1084">
        <f>IFERROR(VLOOKUP(A1084,Sheet9!$D:$K,8,FALSE),0)</f>
        <v>2185.06</v>
      </c>
      <c r="C1084">
        <f>SUMIF(Sheet11!$C:$C,Sheet14!A1084,Sheet11!$E:$E)</f>
        <v>2185.06</v>
      </c>
      <c r="D1084" s="28">
        <f t="shared" si="16"/>
        <v>0</v>
      </c>
    </row>
    <row r="1085" spans="1:4" hidden="1" x14ac:dyDescent="0.25">
      <c r="A1085">
        <v>16254</v>
      </c>
      <c r="B1085">
        <f>IFERROR(VLOOKUP(A1085,Sheet9!$D:$K,8,FALSE),0)</f>
        <v>235.68</v>
      </c>
      <c r="C1085">
        <f>SUMIF(Sheet11!$C:$C,Sheet14!A1085,Sheet11!$E:$E)</f>
        <v>235.68</v>
      </c>
      <c r="D1085" s="28">
        <f t="shared" si="16"/>
        <v>0</v>
      </c>
    </row>
    <row r="1086" spans="1:4" hidden="1" x14ac:dyDescent="0.25">
      <c r="A1086">
        <v>16255</v>
      </c>
      <c r="B1086">
        <f>IFERROR(VLOOKUP(A1086,Sheet9!$D:$K,8,FALSE),0)</f>
        <v>13.29</v>
      </c>
      <c r="C1086">
        <f>SUMIF(Sheet11!$C:$C,Sheet14!A1086,Sheet11!$E:$E)</f>
        <v>13.29</v>
      </c>
      <c r="D1086" s="28">
        <f t="shared" si="16"/>
        <v>0</v>
      </c>
    </row>
    <row r="1087" spans="1:4" hidden="1" x14ac:dyDescent="0.25">
      <c r="A1087">
        <v>16256</v>
      </c>
      <c r="B1087">
        <f>IFERROR(VLOOKUP(A1087,Sheet9!$D:$K,8,FALSE),0)</f>
        <v>1083.83</v>
      </c>
      <c r="C1087">
        <f>SUMIF(Sheet11!$C:$C,Sheet14!A1087,Sheet11!$E:$E)</f>
        <v>1083.83</v>
      </c>
      <c r="D1087" s="28">
        <f t="shared" si="16"/>
        <v>0</v>
      </c>
    </row>
    <row r="1088" spans="1:4" hidden="1" x14ac:dyDescent="0.25">
      <c r="A1088">
        <v>16258</v>
      </c>
      <c r="B1088">
        <f>IFERROR(VLOOKUP(A1088,Sheet9!$D:$K,8,FALSE),0)</f>
        <v>75.23</v>
      </c>
      <c r="C1088">
        <f>SUMIF(Sheet11!$C:$C,Sheet14!A1088,Sheet11!$E:$E)</f>
        <v>75.22999999999999</v>
      </c>
      <c r="D1088" s="28">
        <f t="shared" si="16"/>
        <v>0</v>
      </c>
    </row>
    <row r="1089" spans="1:4" hidden="1" x14ac:dyDescent="0.25">
      <c r="A1089">
        <v>16260</v>
      </c>
      <c r="B1089">
        <f>IFERROR(VLOOKUP(A1089,Sheet9!$D:$K,8,FALSE),0)</f>
        <v>445.53</v>
      </c>
      <c r="C1089">
        <f>SUMIF(Sheet11!$C:$C,Sheet14!A1089,Sheet11!$E:$E)</f>
        <v>445.53</v>
      </c>
      <c r="D1089" s="28">
        <f t="shared" si="16"/>
        <v>0</v>
      </c>
    </row>
    <row r="1090" spans="1:4" hidden="1" x14ac:dyDescent="0.25">
      <c r="A1090">
        <v>16261</v>
      </c>
      <c r="B1090">
        <f>IFERROR(VLOOKUP(A1090,Sheet9!$D:$K,8,FALSE),0)</f>
        <v>175.14</v>
      </c>
      <c r="C1090">
        <f>SUMIF(Sheet11!$C:$C,Sheet14!A1090,Sheet11!$E:$E)</f>
        <v>175.14</v>
      </c>
      <c r="D1090" s="28">
        <f t="shared" si="16"/>
        <v>0</v>
      </c>
    </row>
    <row r="1091" spans="1:4" hidden="1" x14ac:dyDescent="0.25">
      <c r="A1091">
        <v>16262</v>
      </c>
      <c r="B1091">
        <f>IFERROR(VLOOKUP(A1091,Sheet9!$D:$K,8,FALSE),0)</f>
        <v>72.010000000000005</v>
      </c>
      <c r="C1091">
        <f>SUMIF(Sheet11!$C:$C,Sheet14!A1091,Sheet11!$E:$E)</f>
        <v>72.010000000000005</v>
      </c>
      <c r="D1091" s="28">
        <f t="shared" si="16"/>
        <v>0</v>
      </c>
    </row>
    <row r="1092" spans="1:4" hidden="1" x14ac:dyDescent="0.25">
      <c r="A1092">
        <v>16197</v>
      </c>
      <c r="B1092">
        <f>IFERROR(VLOOKUP(A1092,Sheet9!$D:$K,8,FALSE),0)</f>
        <v>64.069999999999993</v>
      </c>
      <c r="C1092">
        <f>SUMIF(Sheet11!$C:$C,Sheet14!A1092,Sheet11!$E:$E)</f>
        <v>64.069999999999993</v>
      </c>
      <c r="D1092" s="28">
        <f t="shared" si="16"/>
        <v>0</v>
      </c>
    </row>
    <row r="1093" spans="1:4" hidden="1" x14ac:dyDescent="0.25">
      <c r="A1093">
        <v>16198</v>
      </c>
      <c r="B1093">
        <f>IFERROR(VLOOKUP(A1093,Sheet9!$D:$K,8,FALSE),0)</f>
        <v>119.02</v>
      </c>
      <c r="C1093">
        <f>SUMIF(Sheet11!$C:$C,Sheet14!A1093,Sheet11!$E:$E)</f>
        <v>119.02</v>
      </c>
      <c r="D1093" s="28">
        <f t="shared" si="16"/>
        <v>0</v>
      </c>
    </row>
    <row r="1094" spans="1:4" hidden="1" x14ac:dyDescent="0.25">
      <c r="A1094">
        <v>16199</v>
      </c>
      <c r="B1094">
        <f>IFERROR(VLOOKUP(A1094,Sheet9!$D:$K,8,FALSE),0)</f>
        <v>78.06</v>
      </c>
      <c r="C1094">
        <f>SUMIF(Sheet11!$C:$C,Sheet14!A1094,Sheet11!$E:$E)</f>
        <v>78.06</v>
      </c>
      <c r="D1094" s="28">
        <f t="shared" si="16"/>
        <v>0</v>
      </c>
    </row>
    <row r="1095" spans="1:4" hidden="1" x14ac:dyDescent="0.25">
      <c r="A1095">
        <v>16310</v>
      </c>
      <c r="B1095">
        <f>IFERROR(VLOOKUP(A1095,Sheet9!$D:$K,8,FALSE),0)</f>
        <v>7.59</v>
      </c>
      <c r="C1095">
        <f>SUMIF(Sheet11!$C:$C,Sheet14!A1095,Sheet11!$E:$E)</f>
        <v>7.59</v>
      </c>
      <c r="D1095" s="28">
        <f t="shared" ref="D1095:D1158" si="17">B1095-C1095</f>
        <v>0</v>
      </c>
    </row>
    <row r="1096" spans="1:4" hidden="1" x14ac:dyDescent="0.25">
      <c r="A1096">
        <v>16313</v>
      </c>
      <c r="B1096">
        <f>IFERROR(VLOOKUP(A1096,Sheet9!$D:$K,8,FALSE),0)</f>
        <v>7.75</v>
      </c>
      <c r="C1096">
        <f>SUMIF(Sheet11!$C:$C,Sheet14!A1096,Sheet11!$E:$E)</f>
        <v>7.75</v>
      </c>
      <c r="D1096" s="28">
        <f t="shared" si="17"/>
        <v>0</v>
      </c>
    </row>
    <row r="1097" spans="1:4" hidden="1" x14ac:dyDescent="0.25">
      <c r="A1097">
        <v>16315</v>
      </c>
      <c r="B1097">
        <f>IFERROR(VLOOKUP(A1097,Sheet9!$D:$K,8,FALSE),0)</f>
        <v>83.23</v>
      </c>
      <c r="C1097">
        <f>SUMIF(Sheet11!$C:$C,Sheet14!A1097,Sheet11!$E:$E)</f>
        <v>83.23</v>
      </c>
      <c r="D1097" s="28">
        <f t="shared" si="17"/>
        <v>0</v>
      </c>
    </row>
    <row r="1098" spans="1:4" hidden="1" x14ac:dyDescent="0.25">
      <c r="A1098">
        <v>16316</v>
      </c>
      <c r="B1098">
        <f>IFERROR(VLOOKUP(A1098,Sheet9!$D:$K,8,FALSE),0)</f>
        <v>56.22</v>
      </c>
      <c r="C1098">
        <f>SUMIF(Sheet11!$C:$C,Sheet14!A1098,Sheet11!$E:$E)</f>
        <v>56.22</v>
      </c>
      <c r="D1098" s="28">
        <f t="shared" si="17"/>
        <v>0</v>
      </c>
    </row>
    <row r="1099" spans="1:4" hidden="1" x14ac:dyDescent="0.25">
      <c r="A1099">
        <v>16321</v>
      </c>
      <c r="B1099">
        <f>IFERROR(VLOOKUP(A1099,Sheet9!$D:$K,8,FALSE),0)</f>
        <v>1821.69</v>
      </c>
      <c r="C1099">
        <f>SUMIF(Sheet11!$C:$C,Sheet14!A1099,Sheet11!$E:$E)</f>
        <v>1821.6899999999998</v>
      </c>
      <c r="D1099" s="28">
        <f t="shared" si="17"/>
        <v>0</v>
      </c>
    </row>
    <row r="1100" spans="1:4" hidden="1" x14ac:dyDescent="0.25">
      <c r="A1100">
        <v>16325</v>
      </c>
      <c r="B1100">
        <f>IFERROR(VLOOKUP(A1100,Sheet9!$D:$K,8,FALSE),0)</f>
        <v>1014.26</v>
      </c>
      <c r="C1100">
        <f>SUMIF(Sheet11!$C:$C,Sheet14!A1100,Sheet11!$E:$E)</f>
        <v>1014.26</v>
      </c>
      <c r="D1100" s="28">
        <f t="shared" si="17"/>
        <v>0</v>
      </c>
    </row>
    <row r="1101" spans="1:4" x14ac:dyDescent="0.25">
      <c r="A1101">
        <v>343</v>
      </c>
      <c r="B1101">
        <f>IFERROR(VLOOKUP(A1101,Sheet9!$D:$K,8,FALSE),0)</f>
        <v>-130.93</v>
      </c>
      <c r="C1101">
        <f>SUMIF(Sheet11!$C:$C,Sheet14!A1101,Sheet11!$E:$E)</f>
        <v>-130.93</v>
      </c>
      <c r="D1101" s="28">
        <f>B1101-C1101</f>
        <v>0</v>
      </c>
    </row>
    <row r="1102" spans="1:4" hidden="1" x14ac:dyDescent="0.25">
      <c r="A1102">
        <v>16326</v>
      </c>
      <c r="B1102">
        <f>IFERROR(VLOOKUP(A1102,Sheet9!$D:$K,8,FALSE),0)</f>
        <v>200.39</v>
      </c>
      <c r="C1102">
        <f>SUMIF(Sheet11!$C:$C,Sheet14!A1102,Sheet11!$E:$E)</f>
        <v>200.39</v>
      </c>
      <c r="D1102" s="28">
        <f t="shared" si="17"/>
        <v>0</v>
      </c>
    </row>
    <row r="1103" spans="1:4" hidden="1" x14ac:dyDescent="0.25">
      <c r="A1103">
        <v>16327</v>
      </c>
      <c r="B1103">
        <f>IFERROR(VLOOKUP(A1103,Sheet9!$D:$K,8,FALSE),0)</f>
        <v>99.98</v>
      </c>
      <c r="C1103">
        <f>SUMIF(Sheet11!$C:$C,Sheet14!A1103,Sheet11!$E:$E)</f>
        <v>99.98</v>
      </c>
      <c r="D1103" s="28">
        <f t="shared" si="17"/>
        <v>0</v>
      </c>
    </row>
    <row r="1104" spans="1:4" hidden="1" x14ac:dyDescent="0.25">
      <c r="A1104">
        <v>16328</v>
      </c>
      <c r="B1104">
        <f>IFERROR(VLOOKUP(A1104,Sheet9!$D:$K,8,FALSE),0)</f>
        <v>23.96</v>
      </c>
      <c r="C1104">
        <f>SUMIF(Sheet11!$C:$C,Sheet14!A1104,Sheet11!$E:$E)</f>
        <v>23.96</v>
      </c>
      <c r="D1104" s="28">
        <f t="shared" si="17"/>
        <v>0</v>
      </c>
    </row>
    <row r="1105" spans="1:4" hidden="1" x14ac:dyDescent="0.25">
      <c r="A1105">
        <v>16330</v>
      </c>
      <c r="B1105">
        <f>IFERROR(VLOOKUP(A1105,Sheet9!$D:$K,8,FALSE),0)</f>
        <v>608.47</v>
      </c>
      <c r="C1105">
        <f>SUMIF(Sheet11!$C:$C,Sheet14!A1105,Sheet11!$E:$E)</f>
        <v>608.47</v>
      </c>
      <c r="D1105" s="28">
        <f t="shared" si="17"/>
        <v>0</v>
      </c>
    </row>
    <row r="1106" spans="1:4" hidden="1" x14ac:dyDescent="0.25">
      <c r="A1106">
        <v>16352</v>
      </c>
      <c r="B1106">
        <f>IFERROR(VLOOKUP(A1106,Sheet9!$D:$K,8,FALSE),0)</f>
        <v>603.05999999999995</v>
      </c>
      <c r="C1106">
        <f>SUMIF(Sheet11!$C:$C,Sheet14!A1106,Sheet11!$E:$E)</f>
        <v>603.05999999999995</v>
      </c>
      <c r="D1106" s="28">
        <f t="shared" si="17"/>
        <v>0</v>
      </c>
    </row>
    <row r="1107" spans="1:4" hidden="1" x14ac:dyDescent="0.25">
      <c r="A1107">
        <v>16356</v>
      </c>
      <c r="B1107">
        <f>IFERROR(VLOOKUP(A1107,Sheet9!$D:$K,8,FALSE),0)</f>
        <v>40.85</v>
      </c>
      <c r="C1107">
        <f>SUMIF(Sheet11!$C:$C,Sheet14!A1107,Sheet11!$E:$E)</f>
        <v>40.85</v>
      </c>
      <c r="D1107" s="28">
        <f t="shared" si="17"/>
        <v>0</v>
      </c>
    </row>
    <row r="1108" spans="1:4" hidden="1" x14ac:dyDescent="0.25">
      <c r="A1108">
        <v>16357</v>
      </c>
      <c r="B1108">
        <f>IFERROR(VLOOKUP(A1108,Sheet9!$D:$K,8,FALSE),0)</f>
        <v>122.54</v>
      </c>
      <c r="C1108">
        <f>SUMIF(Sheet11!$C:$C,Sheet14!A1108,Sheet11!$E:$E)</f>
        <v>122.54</v>
      </c>
      <c r="D1108" s="28">
        <f t="shared" si="17"/>
        <v>0</v>
      </c>
    </row>
    <row r="1109" spans="1:4" hidden="1" x14ac:dyDescent="0.25">
      <c r="A1109">
        <v>16358</v>
      </c>
      <c r="B1109">
        <f>IFERROR(VLOOKUP(A1109,Sheet9!$D:$K,8,FALSE),0)</f>
        <v>94.42</v>
      </c>
      <c r="C1109">
        <f>SUMIF(Sheet11!$C:$C,Sheet14!A1109,Sheet11!$E:$E)</f>
        <v>94.42</v>
      </c>
      <c r="D1109" s="28">
        <f t="shared" si="17"/>
        <v>0</v>
      </c>
    </row>
    <row r="1110" spans="1:4" hidden="1" x14ac:dyDescent="0.25">
      <c r="A1110">
        <v>16359</v>
      </c>
      <c r="B1110">
        <f>IFERROR(VLOOKUP(A1110,Sheet9!$D:$K,8,FALSE),0)</f>
        <v>244.9</v>
      </c>
      <c r="C1110">
        <f>SUMIF(Sheet11!$C:$C,Sheet14!A1110,Sheet11!$E:$E)</f>
        <v>244.9</v>
      </c>
      <c r="D1110" s="28">
        <f t="shared" si="17"/>
        <v>0</v>
      </c>
    </row>
    <row r="1111" spans="1:4" hidden="1" x14ac:dyDescent="0.25">
      <c r="A1111">
        <v>16360</v>
      </c>
      <c r="B1111">
        <f>IFERROR(VLOOKUP(A1111,Sheet9!$D:$K,8,FALSE),0)</f>
        <v>119.38</v>
      </c>
      <c r="C1111">
        <f>SUMIF(Sheet11!$C:$C,Sheet14!A1111,Sheet11!$E:$E)</f>
        <v>119.38</v>
      </c>
      <c r="D1111" s="28">
        <f t="shared" si="17"/>
        <v>0</v>
      </c>
    </row>
    <row r="1112" spans="1:4" hidden="1" x14ac:dyDescent="0.25">
      <c r="A1112">
        <v>16361</v>
      </c>
      <c r="B1112">
        <f>IFERROR(VLOOKUP(A1112,Sheet9!$D:$K,8,FALSE),0)</f>
        <v>269.36</v>
      </c>
      <c r="C1112">
        <f>SUMIF(Sheet11!$C:$C,Sheet14!A1112,Sheet11!$E:$E)</f>
        <v>269.36</v>
      </c>
      <c r="D1112" s="28">
        <f t="shared" si="17"/>
        <v>0</v>
      </c>
    </row>
    <row r="1113" spans="1:4" hidden="1" x14ac:dyDescent="0.25">
      <c r="A1113">
        <v>16363</v>
      </c>
      <c r="B1113">
        <f>IFERROR(VLOOKUP(A1113,Sheet9!$D:$K,8,FALSE),0)</f>
        <v>67.66</v>
      </c>
      <c r="C1113">
        <f>SUMIF(Sheet11!$C:$C,Sheet14!A1113,Sheet11!$E:$E)</f>
        <v>67.66</v>
      </c>
      <c r="D1113" s="28">
        <f t="shared" si="17"/>
        <v>0</v>
      </c>
    </row>
    <row r="1114" spans="1:4" hidden="1" x14ac:dyDescent="0.25">
      <c r="A1114">
        <v>16236</v>
      </c>
      <c r="B1114">
        <f>IFERROR(VLOOKUP(A1114,Sheet9!$D:$K,8,FALSE),0)</f>
        <v>216.07</v>
      </c>
      <c r="C1114">
        <f>SUMIF(Sheet11!$C:$C,Sheet14!A1114,Sheet11!$E:$E)</f>
        <v>216.07</v>
      </c>
      <c r="D1114" s="28">
        <f t="shared" si="17"/>
        <v>0</v>
      </c>
    </row>
    <row r="1115" spans="1:4" hidden="1" x14ac:dyDescent="0.25">
      <c r="A1115">
        <v>16237</v>
      </c>
      <c r="B1115">
        <f>IFERROR(VLOOKUP(A1115,Sheet9!$D:$K,8,FALSE),0)</f>
        <v>2589.4699999999998</v>
      </c>
      <c r="C1115">
        <f>SUMIF(Sheet11!$C:$C,Sheet14!A1115,Sheet11!$E:$E)</f>
        <v>2589.4699999999998</v>
      </c>
      <c r="D1115" s="28">
        <f t="shared" si="17"/>
        <v>0</v>
      </c>
    </row>
    <row r="1116" spans="1:4" hidden="1" x14ac:dyDescent="0.25">
      <c r="A1116">
        <v>16238</v>
      </c>
      <c r="B1116">
        <f>IFERROR(VLOOKUP(A1116,Sheet9!$D:$K,8,FALSE),0)</f>
        <v>663.89</v>
      </c>
      <c r="C1116">
        <f>SUMIF(Sheet11!$C:$C,Sheet14!A1116,Sheet11!$E:$E)</f>
        <v>663.89</v>
      </c>
      <c r="D1116" s="28">
        <f t="shared" si="17"/>
        <v>0</v>
      </c>
    </row>
    <row r="1117" spans="1:4" hidden="1" x14ac:dyDescent="0.25">
      <c r="A1117">
        <v>16239</v>
      </c>
      <c r="B1117">
        <f>IFERROR(VLOOKUP(A1117,Sheet9!$D:$K,8,FALSE),0)</f>
        <v>434.99</v>
      </c>
      <c r="C1117">
        <f>SUMIF(Sheet11!$C:$C,Sheet14!A1117,Sheet11!$E:$E)</f>
        <v>434.99</v>
      </c>
      <c r="D1117" s="28">
        <f t="shared" si="17"/>
        <v>0</v>
      </c>
    </row>
    <row r="1118" spans="1:4" hidden="1" x14ac:dyDescent="0.25">
      <c r="A1118">
        <v>16240</v>
      </c>
      <c r="B1118">
        <f>IFERROR(VLOOKUP(A1118,Sheet9!$D:$K,8,FALSE),0)</f>
        <v>277.36</v>
      </c>
      <c r="C1118">
        <f>SUMIF(Sheet11!$C:$C,Sheet14!A1118,Sheet11!$E:$E)</f>
        <v>277.36</v>
      </c>
      <c r="D1118" s="28">
        <f t="shared" si="17"/>
        <v>0</v>
      </c>
    </row>
    <row r="1119" spans="1:4" hidden="1" x14ac:dyDescent="0.25">
      <c r="A1119">
        <v>16241</v>
      </c>
      <c r="B1119">
        <f>IFERROR(VLOOKUP(A1119,Sheet9!$D:$K,8,FALSE),0)</f>
        <v>8.5</v>
      </c>
      <c r="C1119">
        <f>SUMIF(Sheet11!$C:$C,Sheet14!A1119,Sheet11!$E:$E)</f>
        <v>8.5</v>
      </c>
      <c r="D1119" s="28">
        <f t="shared" si="17"/>
        <v>0</v>
      </c>
    </row>
    <row r="1120" spans="1:4" hidden="1" x14ac:dyDescent="0.25">
      <c r="A1120">
        <v>16371</v>
      </c>
      <c r="B1120">
        <f>IFERROR(VLOOKUP(A1120,Sheet9!$D:$K,8,FALSE),0)</f>
        <v>163.72999999999999</v>
      </c>
      <c r="C1120">
        <f>SUMIF(Sheet11!$C:$C,Sheet14!A1120,Sheet11!$E:$E)</f>
        <v>163.72999999999999</v>
      </c>
      <c r="D1120" s="28">
        <f t="shared" si="17"/>
        <v>0</v>
      </c>
    </row>
    <row r="1121" spans="1:4" hidden="1" x14ac:dyDescent="0.25">
      <c r="A1121">
        <v>2334</v>
      </c>
      <c r="B1121">
        <f>IFERROR(VLOOKUP(A1121,Sheet9!$D:$K,8,FALSE),0)</f>
        <v>47347.18</v>
      </c>
      <c r="C1121">
        <f>SUMIF(Sheet11!$C:$C,Sheet14!A1121,Sheet11!$E:$E)</f>
        <v>47347.18</v>
      </c>
      <c r="D1121" s="28">
        <f t="shared" si="17"/>
        <v>0</v>
      </c>
    </row>
    <row r="1122" spans="1:4" hidden="1" x14ac:dyDescent="0.25">
      <c r="A1122">
        <v>16375</v>
      </c>
      <c r="B1122">
        <f>IFERROR(VLOOKUP(A1122,Sheet9!$D:$K,8,FALSE),0)</f>
        <v>10311.41</v>
      </c>
      <c r="C1122">
        <f>SUMIF(Sheet11!$C:$C,Sheet14!A1122,Sheet11!$E:$E)</f>
        <v>10311.410000000002</v>
      </c>
      <c r="D1122" s="28">
        <f t="shared" si="17"/>
        <v>0</v>
      </c>
    </row>
    <row r="1123" spans="1:4" hidden="1" x14ac:dyDescent="0.25">
      <c r="A1123">
        <v>16378</v>
      </c>
      <c r="B1123">
        <f>IFERROR(VLOOKUP(A1123,Sheet9!$D:$K,8,FALSE),0)</f>
        <v>570.47</v>
      </c>
      <c r="C1123">
        <f>SUMIF(Sheet11!$C:$C,Sheet14!A1123,Sheet11!$E:$E)</f>
        <v>570.46999999999991</v>
      </c>
      <c r="D1123" s="28">
        <f t="shared" si="17"/>
        <v>0</v>
      </c>
    </row>
    <row r="1124" spans="1:4" hidden="1" x14ac:dyDescent="0.25">
      <c r="A1124">
        <v>16379</v>
      </c>
      <c r="B1124">
        <f>IFERROR(VLOOKUP(A1124,Sheet9!$D:$K,8,FALSE),0)</f>
        <v>1363.09</v>
      </c>
      <c r="C1124">
        <f>SUMIF(Sheet11!$C:$C,Sheet14!A1124,Sheet11!$E:$E)</f>
        <v>1363.0900000000001</v>
      </c>
      <c r="D1124" s="28">
        <f t="shared" si="17"/>
        <v>0</v>
      </c>
    </row>
    <row r="1125" spans="1:4" hidden="1" x14ac:dyDescent="0.25">
      <c r="A1125">
        <v>16381</v>
      </c>
      <c r="B1125">
        <f>IFERROR(VLOOKUP(A1125,Sheet9!$D:$K,8,FALSE),0)</f>
        <v>700.99</v>
      </c>
      <c r="C1125">
        <f>SUMIF(Sheet11!$C:$C,Sheet14!A1125,Sheet11!$E:$E)</f>
        <v>700.99</v>
      </c>
      <c r="D1125" s="28">
        <f t="shared" si="17"/>
        <v>0</v>
      </c>
    </row>
    <row r="1126" spans="1:4" hidden="1" x14ac:dyDescent="0.25">
      <c r="A1126">
        <v>16384</v>
      </c>
      <c r="B1126">
        <f>IFERROR(VLOOKUP(A1126,Sheet9!$D:$K,8,FALSE),0)</f>
        <v>282.5</v>
      </c>
      <c r="C1126">
        <f>SUMIF(Sheet11!$C:$C,Sheet14!A1126,Sheet11!$E:$E)</f>
        <v>282.5</v>
      </c>
      <c r="D1126" s="28">
        <f t="shared" si="17"/>
        <v>0</v>
      </c>
    </row>
    <row r="1127" spans="1:4" hidden="1" x14ac:dyDescent="0.25">
      <c r="A1127">
        <v>16386</v>
      </c>
      <c r="B1127">
        <f>IFERROR(VLOOKUP(A1127,Sheet9!$D:$K,8,FALSE),0)</f>
        <v>1671.37</v>
      </c>
      <c r="C1127">
        <f>SUMIF(Sheet11!$C:$C,Sheet14!A1127,Sheet11!$E:$E)</f>
        <v>1671.37</v>
      </c>
      <c r="D1127" s="28">
        <f t="shared" si="17"/>
        <v>0</v>
      </c>
    </row>
    <row r="1128" spans="1:4" hidden="1" x14ac:dyDescent="0.25">
      <c r="A1128">
        <v>16388</v>
      </c>
      <c r="B1128">
        <f>IFERROR(VLOOKUP(A1128,Sheet9!$D:$K,8,FALSE),0)</f>
        <v>24.57</v>
      </c>
      <c r="C1128">
        <f>SUMIF(Sheet11!$C:$C,Sheet14!A1128,Sheet11!$E:$E)</f>
        <v>24.57</v>
      </c>
      <c r="D1128" s="28">
        <f t="shared" si="17"/>
        <v>0</v>
      </c>
    </row>
    <row r="1129" spans="1:4" hidden="1" x14ac:dyDescent="0.25">
      <c r="A1129">
        <v>16389</v>
      </c>
      <c r="B1129">
        <f>IFERROR(VLOOKUP(A1129,Sheet9!$D:$K,8,FALSE),0)</f>
        <v>838.01</v>
      </c>
      <c r="C1129">
        <f>SUMIF(Sheet11!$C:$C,Sheet14!A1129,Sheet11!$E:$E)</f>
        <v>838.01</v>
      </c>
      <c r="D1129" s="28">
        <f t="shared" si="17"/>
        <v>0</v>
      </c>
    </row>
    <row r="1130" spans="1:4" hidden="1" x14ac:dyDescent="0.25">
      <c r="A1130">
        <v>16392</v>
      </c>
      <c r="B1130">
        <f>IFERROR(VLOOKUP(A1130,Sheet9!$D:$K,8,FALSE),0)</f>
        <v>1974.23</v>
      </c>
      <c r="C1130">
        <f>SUMIF(Sheet11!$C:$C,Sheet14!A1130,Sheet11!$E:$E)</f>
        <v>1974.2300000000002</v>
      </c>
      <c r="D1130" s="28">
        <f t="shared" si="17"/>
        <v>0</v>
      </c>
    </row>
    <row r="1131" spans="1:4" hidden="1" x14ac:dyDescent="0.25">
      <c r="A1131">
        <v>16394</v>
      </c>
      <c r="B1131">
        <f>IFERROR(VLOOKUP(A1131,Sheet9!$D:$K,8,FALSE),0)</f>
        <v>2492.5500000000002</v>
      </c>
      <c r="C1131">
        <f>SUMIF(Sheet11!$C:$C,Sheet14!A1131,Sheet11!$E:$E)</f>
        <v>2492.5500000000002</v>
      </c>
      <c r="D1131" s="28">
        <f t="shared" si="17"/>
        <v>0</v>
      </c>
    </row>
    <row r="1132" spans="1:4" hidden="1" x14ac:dyDescent="0.25">
      <c r="A1132">
        <v>16395</v>
      </c>
      <c r="B1132">
        <f>IFERROR(VLOOKUP(A1132,Sheet9!$D:$K,8,FALSE),0)</f>
        <v>1654.54</v>
      </c>
      <c r="C1132">
        <f>SUMIF(Sheet11!$C:$C,Sheet14!A1132,Sheet11!$E:$E)</f>
        <v>1654.54</v>
      </c>
      <c r="D1132" s="28">
        <f t="shared" si="17"/>
        <v>0</v>
      </c>
    </row>
    <row r="1133" spans="1:4" hidden="1" x14ac:dyDescent="0.25">
      <c r="A1133">
        <v>16274</v>
      </c>
      <c r="B1133">
        <f>IFERROR(VLOOKUP(A1133,Sheet9!$D:$K,8,FALSE),0)</f>
        <v>76</v>
      </c>
      <c r="C1133">
        <f>SUMIF(Sheet11!$C:$C,Sheet14!A1133,Sheet11!$E:$E)</f>
        <v>76</v>
      </c>
      <c r="D1133" s="28">
        <f t="shared" si="17"/>
        <v>0</v>
      </c>
    </row>
    <row r="1134" spans="1:4" hidden="1" x14ac:dyDescent="0.25">
      <c r="A1134">
        <v>16275</v>
      </c>
      <c r="B1134">
        <f>IFERROR(VLOOKUP(A1134,Sheet9!$D:$K,8,FALSE),0)</f>
        <v>1004.24</v>
      </c>
      <c r="C1134">
        <f>SUMIF(Sheet11!$C:$C,Sheet14!A1134,Sheet11!$E:$E)</f>
        <v>1004.24</v>
      </c>
      <c r="D1134" s="28">
        <f t="shared" si="17"/>
        <v>0</v>
      </c>
    </row>
    <row r="1135" spans="1:4" hidden="1" x14ac:dyDescent="0.25">
      <c r="A1135">
        <v>16276</v>
      </c>
      <c r="B1135">
        <f>IFERROR(VLOOKUP(A1135,Sheet9!$D:$K,8,FALSE),0)</f>
        <v>226.05</v>
      </c>
      <c r="C1135">
        <f>SUMIF(Sheet11!$C:$C,Sheet14!A1135,Sheet11!$E:$E)</f>
        <v>226.04999999999998</v>
      </c>
      <c r="D1135" s="28">
        <f t="shared" si="17"/>
        <v>0</v>
      </c>
    </row>
    <row r="1136" spans="1:4" hidden="1" x14ac:dyDescent="0.25">
      <c r="A1136">
        <v>16277</v>
      </c>
      <c r="B1136">
        <f>IFERROR(VLOOKUP(A1136,Sheet9!$D:$K,8,FALSE),0)</f>
        <v>161.97</v>
      </c>
      <c r="C1136">
        <f>SUMIF(Sheet11!$C:$C,Sheet14!A1136,Sheet11!$E:$E)</f>
        <v>161.97</v>
      </c>
      <c r="D1136" s="28">
        <f t="shared" si="17"/>
        <v>0</v>
      </c>
    </row>
    <row r="1137" spans="1:4" hidden="1" x14ac:dyDescent="0.25">
      <c r="A1137">
        <v>16282</v>
      </c>
      <c r="B1137">
        <f>IFERROR(VLOOKUP(A1137,Sheet9!$D:$K,8,FALSE),0)</f>
        <v>35.79</v>
      </c>
      <c r="C1137">
        <f>SUMIF(Sheet11!$C:$C,Sheet14!A1137,Sheet11!$E:$E)</f>
        <v>35.79</v>
      </c>
      <c r="D1137" s="28">
        <f t="shared" si="17"/>
        <v>0</v>
      </c>
    </row>
    <row r="1138" spans="1:4" hidden="1" x14ac:dyDescent="0.25">
      <c r="A1138">
        <v>16284</v>
      </c>
      <c r="B1138">
        <f>IFERROR(VLOOKUP(A1138,Sheet9!$D:$K,8,FALSE),0)</f>
        <v>1628.85</v>
      </c>
      <c r="C1138">
        <f>SUMIF(Sheet11!$C:$C,Sheet14!A1138,Sheet11!$E:$E)</f>
        <v>1628.85</v>
      </c>
      <c r="D1138" s="28">
        <f t="shared" si="17"/>
        <v>0</v>
      </c>
    </row>
    <row r="1139" spans="1:4" hidden="1" x14ac:dyDescent="0.25">
      <c r="A1139">
        <v>16289</v>
      </c>
      <c r="B1139">
        <f>IFERROR(VLOOKUP(A1139,Sheet9!$D:$K,8,FALSE),0)</f>
        <v>937.43</v>
      </c>
      <c r="C1139">
        <f>SUMIF(Sheet11!$C:$C,Sheet14!A1139,Sheet11!$E:$E)</f>
        <v>937.43</v>
      </c>
      <c r="D1139" s="28">
        <f t="shared" si="17"/>
        <v>0</v>
      </c>
    </row>
    <row r="1140" spans="1:4" hidden="1" x14ac:dyDescent="0.25">
      <c r="A1140">
        <v>16296</v>
      </c>
      <c r="B1140">
        <f>IFERROR(VLOOKUP(A1140,Sheet9!$D:$K,8,FALSE),0)</f>
        <v>31.47</v>
      </c>
      <c r="C1140">
        <f>SUMIF(Sheet11!$C:$C,Sheet14!A1140,Sheet11!$E:$E)</f>
        <v>31.47</v>
      </c>
      <c r="D1140" s="28">
        <f t="shared" si="17"/>
        <v>0</v>
      </c>
    </row>
    <row r="1141" spans="1:4" hidden="1" x14ac:dyDescent="0.25">
      <c r="A1141">
        <v>16297</v>
      </c>
      <c r="B1141">
        <f>IFERROR(VLOOKUP(A1141,Sheet9!$D:$K,8,FALSE),0)</f>
        <v>2413.89</v>
      </c>
      <c r="C1141">
        <f>SUMIF(Sheet11!$C:$C,Sheet14!A1141,Sheet11!$E:$E)</f>
        <v>2413.89</v>
      </c>
      <c r="D1141" s="28">
        <f t="shared" si="17"/>
        <v>0</v>
      </c>
    </row>
    <row r="1142" spans="1:4" hidden="1" x14ac:dyDescent="0.25">
      <c r="A1142">
        <v>16298</v>
      </c>
      <c r="B1142">
        <f>IFERROR(VLOOKUP(A1142,Sheet9!$D:$K,8,FALSE),0)</f>
        <v>17.350000000000001</v>
      </c>
      <c r="C1142">
        <f>SUMIF(Sheet11!$C:$C,Sheet14!A1142,Sheet11!$E:$E)</f>
        <v>17.350000000000001</v>
      </c>
      <c r="D1142" s="28">
        <f t="shared" si="17"/>
        <v>0</v>
      </c>
    </row>
    <row r="1143" spans="1:4" hidden="1" x14ac:dyDescent="0.25">
      <c r="A1143">
        <v>16300</v>
      </c>
      <c r="B1143">
        <f>IFERROR(VLOOKUP(A1143,Sheet9!$D:$K,8,FALSE),0)</f>
        <v>177.48</v>
      </c>
      <c r="C1143">
        <f>SUMIF(Sheet11!$C:$C,Sheet14!A1143,Sheet11!$E:$E)</f>
        <v>177.48000000000002</v>
      </c>
      <c r="D1143" s="28">
        <f t="shared" si="17"/>
        <v>0</v>
      </c>
    </row>
    <row r="1144" spans="1:4" hidden="1" x14ac:dyDescent="0.25">
      <c r="A1144">
        <v>16306</v>
      </c>
      <c r="B1144">
        <f>IFERROR(VLOOKUP(A1144,Sheet9!$D:$K,8,FALSE),0)</f>
        <v>89.96</v>
      </c>
      <c r="C1144">
        <f>SUMIF(Sheet11!$C:$C,Sheet14!A1144,Sheet11!$E:$E)</f>
        <v>89.96</v>
      </c>
      <c r="D1144" s="28">
        <f t="shared" si="17"/>
        <v>0</v>
      </c>
    </row>
    <row r="1145" spans="1:4" hidden="1" x14ac:dyDescent="0.25">
      <c r="A1145">
        <v>16308</v>
      </c>
      <c r="B1145">
        <f>IFERROR(VLOOKUP(A1145,Sheet9!$D:$K,8,FALSE),0)</f>
        <v>1404.08</v>
      </c>
      <c r="C1145">
        <f>SUMIF(Sheet11!$C:$C,Sheet14!A1145,Sheet11!$E:$E)</f>
        <v>1404.08</v>
      </c>
      <c r="D1145" s="28">
        <f t="shared" si="17"/>
        <v>0</v>
      </c>
    </row>
    <row r="1146" spans="1:4" hidden="1" x14ac:dyDescent="0.25">
      <c r="A1146">
        <v>16309</v>
      </c>
      <c r="B1146">
        <f>IFERROR(VLOOKUP(A1146,Sheet9!$D:$K,8,FALSE),0)</f>
        <v>137.16</v>
      </c>
      <c r="C1146">
        <f>SUMIF(Sheet11!$C:$C,Sheet14!A1146,Sheet11!$E:$E)</f>
        <v>137.16</v>
      </c>
      <c r="D1146" s="28">
        <f t="shared" si="17"/>
        <v>0</v>
      </c>
    </row>
    <row r="1147" spans="1:4" hidden="1" x14ac:dyDescent="0.25">
      <c r="A1147">
        <v>16468</v>
      </c>
      <c r="B1147">
        <f>IFERROR(VLOOKUP(A1147,Sheet9!$D:$K,8,FALSE),0)</f>
        <v>63.4</v>
      </c>
      <c r="C1147">
        <f>SUMIF(Sheet11!$C:$C,Sheet14!A1147,Sheet11!$E:$E)</f>
        <v>63.4</v>
      </c>
      <c r="D1147" s="28">
        <f t="shared" si="17"/>
        <v>0</v>
      </c>
    </row>
    <row r="1148" spans="1:4" hidden="1" x14ac:dyDescent="0.25">
      <c r="A1148">
        <v>16336</v>
      </c>
      <c r="B1148">
        <f>IFERROR(VLOOKUP(A1148,Sheet9!$D:$K,8,FALSE),0)</f>
        <v>182.93</v>
      </c>
      <c r="C1148">
        <f>SUMIF(Sheet11!$C:$C,Sheet14!A1148,Sheet11!$E:$E)</f>
        <v>182.93</v>
      </c>
      <c r="D1148" s="28">
        <f t="shared" si="17"/>
        <v>0</v>
      </c>
    </row>
    <row r="1149" spans="1:4" hidden="1" x14ac:dyDescent="0.25">
      <c r="A1149">
        <v>16337</v>
      </c>
      <c r="B1149">
        <f>IFERROR(VLOOKUP(A1149,Sheet9!$D:$K,8,FALSE),0)</f>
        <v>142.72</v>
      </c>
      <c r="C1149">
        <f>SUMIF(Sheet11!$C:$C,Sheet14!A1149,Sheet11!$E:$E)</f>
        <v>142.72</v>
      </c>
      <c r="D1149" s="28">
        <f t="shared" si="17"/>
        <v>0</v>
      </c>
    </row>
    <row r="1150" spans="1:4" hidden="1" x14ac:dyDescent="0.25">
      <c r="A1150">
        <v>16338</v>
      </c>
      <c r="B1150">
        <f>IFERROR(VLOOKUP(A1150,Sheet9!$D:$K,8,FALSE),0)</f>
        <v>542.4</v>
      </c>
      <c r="C1150">
        <f>SUMIF(Sheet11!$C:$C,Sheet14!A1150,Sheet11!$E:$E)</f>
        <v>542.4</v>
      </c>
      <c r="D1150" s="28">
        <f t="shared" si="17"/>
        <v>0</v>
      </c>
    </row>
    <row r="1151" spans="1:4" hidden="1" x14ac:dyDescent="0.25">
      <c r="A1151">
        <v>16343</v>
      </c>
      <c r="B1151">
        <f>IFERROR(VLOOKUP(A1151,Sheet9!$D:$K,8,FALSE),0)</f>
        <v>138.29</v>
      </c>
      <c r="C1151">
        <f>SUMIF(Sheet11!$C:$C,Sheet14!A1151,Sheet11!$E:$E)</f>
        <v>138.29</v>
      </c>
      <c r="D1151" s="28">
        <f t="shared" si="17"/>
        <v>0</v>
      </c>
    </row>
    <row r="1152" spans="1:4" hidden="1" x14ac:dyDescent="0.25">
      <c r="A1152">
        <v>16346</v>
      </c>
      <c r="B1152">
        <f>IFERROR(VLOOKUP(A1152,Sheet9!$D:$K,8,FALSE),0)</f>
        <v>275.92</v>
      </c>
      <c r="C1152">
        <f>SUMIF(Sheet11!$C:$C,Sheet14!A1152,Sheet11!$E:$E)</f>
        <v>275.92</v>
      </c>
      <c r="D1152" s="28">
        <f t="shared" si="17"/>
        <v>0</v>
      </c>
    </row>
    <row r="1153" spans="1:4" hidden="1" x14ac:dyDescent="0.25">
      <c r="A1153">
        <v>16347</v>
      </c>
      <c r="B1153">
        <f>IFERROR(VLOOKUP(A1153,Sheet9!$D:$K,8,FALSE),0)</f>
        <v>181.67</v>
      </c>
      <c r="C1153">
        <f>SUMIF(Sheet11!$C:$C,Sheet14!A1153,Sheet11!$E:$E)</f>
        <v>181.67</v>
      </c>
      <c r="D1153" s="28">
        <f t="shared" si="17"/>
        <v>0</v>
      </c>
    </row>
    <row r="1154" spans="1:4" hidden="1" x14ac:dyDescent="0.25">
      <c r="A1154">
        <v>16446</v>
      </c>
      <c r="B1154">
        <f>IFERROR(VLOOKUP(A1154,Sheet9!$D:$K,8,FALSE),0)</f>
        <v>496.36</v>
      </c>
      <c r="C1154">
        <f>SUMIF(Sheet11!$C:$C,Sheet14!A1154,Sheet11!$E:$E)</f>
        <v>496.36</v>
      </c>
      <c r="D1154" s="28">
        <f t="shared" si="17"/>
        <v>0</v>
      </c>
    </row>
    <row r="1155" spans="1:4" hidden="1" x14ac:dyDescent="0.25">
      <c r="A1155">
        <v>16447</v>
      </c>
      <c r="B1155">
        <f>IFERROR(VLOOKUP(A1155,Sheet9!$D:$K,8,FALSE),0)</f>
        <v>1676.02</v>
      </c>
      <c r="C1155">
        <f>SUMIF(Sheet11!$C:$C,Sheet14!A1155,Sheet11!$E:$E)</f>
        <v>1676.02</v>
      </c>
      <c r="D1155" s="28">
        <f t="shared" si="17"/>
        <v>0</v>
      </c>
    </row>
    <row r="1156" spans="1:4" hidden="1" x14ac:dyDescent="0.25">
      <c r="A1156">
        <v>16448</v>
      </c>
      <c r="B1156">
        <f>IFERROR(VLOOKUP(A1156,Sheet9!$D:$K,8,FALSE),0)</f>
        <v>44.08</v>
      </c>
      <c r="C1156">
        <f>SUMIF(Sheet11!$C:$C,Sheet14!A1156,Sheet11!$E:$E)</f>
        <v>44.08</v>
      </c>
      <c r="D1156" s="28">
        <f t="shared" si="17"/>
        <v>0</v>
      </c>
    </row>
    <row r="1157" spans="1:4" hidden="1" x14ac:dyDescent="0.25">
      <c r="A1157">
        <v>16453</v>
      </c>
      <c r="B1157">
        <f>IFERROR(VLOOKUP(A1157,Sheet9!$D:$K,8,FALSE),0)</f>
        <v>20.7</v>
      </c>
      <c r="C1157">
        <f>SUMIF(Sheet11!$C:$C,Sheet14!A1157,Sheet11!$E:$E)</f>
        <v>20.7</v>
      </c>
      <c r="D1157" s="28">
        <f t="shared" si="17"/>
        <v>0</v>
      </c>
    </row>
    <row r="1158" spans="1:4" hidden="1" x14ac:dyDescent="0.25">
      <c r="A1158">
        <v>16454</v>
      </c>
      <c r="B1158">
        <f>IFERROR(VLOOKUP(A1158,Sheet9!$D:$K,8,FALSE),0)</f>
        <v>143.59</v>
      </c>
      <c r="C1158">
        <f>SUMIF(Sheet11!$C:$C,Sheet14!A1158,Sheet11!$E:$E)</f>
        <v>143.59</v>
      </c>
      <c r="D1158" s="28">
        <f t="shared" si="17"/>
        <v>0</v>
      </c>
    </row>
    <row r="1159" spans="1:4" hidden="1" x14ac:dyDescent="0.25">
      <c r="A1159">
        <v>16455</v>
      </c>
      <c r="B1159">
        <f>IFERROR(VLOOKUP(A1159,Sheet9!$D:$K,8,FALSE),0)</f>
        <v>56.88</v>
      </c>
      <c r="C1159">
        <f>SUMIF(Sheet11!$C:$C,Sheet14!A1159,Sheet11!$E:$E)</f>
        <v>56.88</v>
      </c>
      <c r="D1159" s="28">
        <f t="shared" ref="D1159:D1194" si="18">B1159-C1159</f>
        <v>0</v>
      </c>
    </row>
    <row r="1160" spans="1:4" hidden="1" x14ac:dyDescent="0.25">
      <c r="A1160">
        <v>16456</v>
      </c>
      <c r="B1160">
        <f>IFERROR(VLOOKUP(A1160,Sheet9!$D:$K,8,FALSE),0)</f>
        <v>141.52000000000001</v>
      </c>
      <c r="C1160">
        <f>SUMIF(Sheet11!$C:$C,Sheet14!A1160,Sheet11!$E:$E)</f>
        <v>141.52000000000001</v>
      </c>
      <c r="D1160" s="28">
        <f t="shared" si="18"/>
        <v>0</v>
      </c>
    </row>
    <row r="1161" spans="1:4" hidden="1" x14ac:dyDescent="0.25">
      <c r="A1161">
        <v>16457</v>
      </c>
      <c r="B1161">
        <f>IFERROR(VLOOKUP(A1161,Sheet9!$D:$K,8,FALSE),0)</f>
        <v>1793.05</v>
      </c>
      <c r="C1161">
        <f>SUMIF(Sheet11!$C:$C,Sheet14!A1161,Sheet11!$E:$E)</f>
        <v>1793.0500000000002</v>
      </c>
      <c r="D1161" s="28">
        <f t="shared" si="18"/>
        <v>0</v>
      </c>
    </row>
    <row r="1162" spans="1:4" hidden="1" x14ac:dyDescent="0.25">
      <c r="A1162">
        <v>16462</v>
      </c>
      <c r="B1162">
        <f>IFERROR(VLOOKUP(A1162,Sheet9!$D:$K,8,FALSE),0)</f>
        <v>330.91</v>
      </c>
      <c r="C1162">
        <f>SUMIF(Sheet11!$C:$C,Sheet14!A1162,Sheet11!$E:$E)</f>
        <v>330.91</v>
      </c>
      <c r="D1162" s="28">
        <f t="shared" si="18"/>
        <v>0</v>
      </c>
    </row>
    <row r="1163" spans="1:4" hidden="1" x14ac:dyDescent="0.25">
      <c r="A1163">
        <v>16087</v>
      </c>
      <c r="B1163">
        <f>IFERROR(VLOOKUP(A1163,Sheet9!$D:$K,8,FALSE),0)</f>
        <v>1151.18</v>
      </c>
      <c r="C1163">
        <f>SUMIF(Sheet11!$C:$C,Sheet14!A1163,Sheet11!$E:$E)</f>
        <v>1151.1799999999998</v>
      </c>
      <c r="D1163" s="28">
        <f t="shared" si="18"/>
        <v>0</v>
      </c>
    </row>
    <row r="1164" spans="1:4" hidden="1" x14ac:dyDescent="0.25">
      <c r="A1164">
        <v>16088</v>
      </c>
      <c r="B1164">
        <f>IFERROR(VLOOKUP(A1164,Sheet9!$D:$K,8,FALSE),0)</f>
        <v>107.9</v>
      </c>
      <c r="C1164">
        <f>SUMIF(Sheet11!$C:$C,Sheet14!A1164,Sheet11!$E:$E)</f>
        <v>107.9</v>
      </c>
      <c r="D1164" s="28">
        <f t="shared" si="18"/>
        <v>0</v>
      </c>
    </row>
    <row r="1165" spans="1:4" hidden="1" x14ac:dyDescent="0.25">
      <c r="A1165">
        <v>16090</v>
      </c>
      <c r="B1165">
        <f>IFERROR(VLOOKUP(A1165,Sheet9!$D:$K,8,FALSE),0)</f>
        <v>157.29</v>
      </c>
      <c r="C1165">
        <f>SUMIF(Sheet11!$C:$C,Sheet14!A1165,Sheet11!$E:$E)</f>
        <v>157.29</v>
      </c>
      <c r="D1165" s="28">
        <f t="shared" si="18"/>
        <v>0</v>
      </c>
    </row>
    <row r="1166" spans="1:4" hidden="1" x14ac:dyDescent="0.25">
      <c r="A1166">
        <v>16405</v>
      </c>
      <c r="B1166">
        <f>IFERROR(VLOOKUP(A1166,Sheet9!$D:$K,8,FALSE),0)</f>
        <v>235.18</v>
      </c>
      <c r="C1166">
        <f>SUMIF(Sheet11!$C:$C,Sheet14!A1166,Sheet11!$E:$E)</f>
        <v>235.18</v>
      </c>
      <c r="D1166" s="28">
        <f t="shared" si="18"/>
        <v>0</v>
      </c>
    </row>
    <row r="1167" spans="1:4" hidden="1" x14ac:dyDescent="0.25">
      <c r="A1167">
        <v>16407</v>
      </c>
      <c r="B1167">
        <f>IFERROR(VLOOKUP(A1167,Sheet9!$D:$K,8,FALSE),0)</f>
        <v>2079.92</v>
      </c>
      <c r="C1167">
        <f>SUMIF(Sheet11!$C:$C,Sheet14!A1167,Sheet11!$E:$E)</f>
        <v>2079.92</v>
      </c>
      <c r="D1167" s="28">
        <f t="shared" si="18"/>
        <v>0</v>
      </c>
    </row>
    <row r="1168" spans="1:4" hidden="1" x14ac:dyDescent="0.25">
      <c r="A1168">
        <v>16411</v>
      </c>
      <c r="B1168">
        <f>IFERROR(VLOOKUP(A1168,Sheet9!$D:$K,8,FALSE),0)</f>
        <v>5143.01</v>
      </c>
      <c r="C1168">
        <f>SUMIF(Sheet11!$C:$C,Sheet14!A1168,Sheet11!$E:$E)</f>
        <v>5143.01</v>
      </c>
      <c r="D1168" s="28">
        <f t="shared" si="18"/>
        <v>0</v>
      </c>
    </row>
    <row r="1169" spans="1:4" hidden="1" x14ac:dyDescent="0.25">
      <c r="A1169">
        <v>16415</v>
      </c>
      <c r="B1169">
        <f>IFERROR(VLOOKUP(A1169,Sheet9!$D:$K,8,FALSE),0)</f>
        <v>353.05</v>
      </c>
      <c r="C1169">
        <f>SUMIF(Sheet11!$C:$C,Sheet14!A1169,Sheet11!$E:$E)</f>
        <v>353.05</v>
      </c>
      <c r="D1169" s="28">
        <f t="shared" si="18"/>
        <v>0</v>
      </c>
    </row>
    <row r="1170" spans="1:4" hidden="1" x14ac:dyDescent="0.25">
      <c r="A1170">
        <v>16421</v>
      </c>
      <c r="B1170">
        <f>IFERROR(VLOOKUP(A1170,Sheet9!$D:$K,8,FALSE),0)</f>
        <v>496.36</v>
      </c>
      <c r="C1170">
        <f>SUMIF(Sheet11!$C:$C,Sheet14!A1170,Sheet11!$E:$E)</f>
        <v>496.36</v>
      </c>
      <c r="D1170" s="28">
        <f t="shared" si="18"/>
        <v>0</v>
      </c>
    </row>
    <row r="1171" spans="1:4" hidden="1" x14ac:dyDescent="0.25">
      <c r="A1171">
        <v>16434</v>
      </c>
      <c r="B1171">
        <f>IFERROR(VLOOKUP(A1171,Sheet9!$D:$K,8,FALSE),0)</f>
        <v>1224.52</v>
      </c>
      <c r="C1171">
        <f>SUMIF(Sheet11!$C:$C,Sheet14!A1171,Sheet11!$E:$E)</f>
        <v>1224.52</v>
      </c>
      <c r="D1171" s="28">
        <f t="shared" si="18"/>
        <v>0</v>
      </c>
    </row>
    <row r="1172" spans="1:4" hidden="1" x14ac:dyDescent="0.25">
      <c r="A1172">
        <v>16435</v>
      </c>
      <c r="B1172">
        <f>IFERROR(VLOOKUP(A1172,Sheet9!$D:$K,8,FALSE),0)</f>
        <v>1634.28</v>
      </c>
      <c r="C1172">
        <f>SUMIF(Sheet11!$C:$C,Sheet14!A1172,Sheet11!$E:$E)</f>
        <v>1634.28</v>
      </c>
      <c r="D1172" s="28">
        <f t="shared" si="18"/>
        <v>0</v>
      </c>
    </row>
    <row r="1173" spans="1:4" hidden="1" x14ac:dyDescent="0.25">
      <c r="A1173">
        <v>16436</v>
      </c>
      <c r="B1173">
        <f>IFERROR(VLOOKUP(A1173,Sheet9!$D:$K,8,FALSE),0)</f>
        <v>13449.81</v>
      </c>
      <c r="C1173">
        <f>SUMIF(Sheet11!$C:$C,Sheet14!A1173,Sheet11!$E:$E)</f>
        <v>13449.81</v>
      </c>
      <c r="D1173" s="28">
        <f t="shared" si="18"/>
        <v>0</v>
      </c>
    </row>
    <row r="1174" spans="1:4" hidden="1" x14ac:dyDescent="0.25">
      <c r="A1174">
        <v>16438</v>
      </c>
      <c r="B1174">
        <f>IFERROR(VLOOKUP(A1174,Sheet9!$D:$K,8,FALSE),0)</f>
        <v>46.1</v>
      </c>
      <c r="C1174">
        <f>SUMIF(Sheet11!$C:$C,Sheet14!A1174,Sheet11!$E:$E)</f>
        <v>46.1</v>
      </c>
      <c r="D1174" s="28">
        <f t="shared" si="18"/>
        <v>0</v>
      </c>
    </row>
    <row r="1175" spans="1:4" hidden="1" x14ac:dyDescent="0.25">
      <c r="A1175">
        <v>16398</v>
      </c>
      <c r="B1175">
        <f>IFERROR(VLOOKUP(A1175,Sheet9!$D:$K,8,FALSE),0)</f>
        <v>299.57</v>
      </c>
      <c r="C1175">
        <f>SUMIF(Sheet11!$C:$C,Sheet14!A1175,Sheet11!$E:$E)</f>
        <v>299.57</v>
      </c>
      <c r="D1175" s="28">
        <f t="shared" si="18"/>
        <v>0</v>
      </c>
    </row>
    <row r="1176" spans="1:4" hidden="1" x14ac:dyDescent="0.25">
      <c r="A1176">
        <v>16399</v>
      </c>
      <c r="B1176">
        <f>IFERROR(VLOOKUP(A1176,Sheet9!$D:$K,8,FALSE),0)</f>
        <v>629.96</v>
      </c>
      <c r="C1176">
        <f>SUMIF(Sheet11!$C:$C,Sheet14!A1176,Sheet11!$E:$E)</f>
        <v>629.96</v>
      </c>
      <c r="D1176" s="28">
        <f t="shared" si="18"/>
        <v>0</v>
      </c>
    </row>
    <row r="1177" spans="1:4" hidden="1" x14ac:dyDescent="0.25">
      <c r="A1177">
        <v>16400</v>
      </c>
      <c r="B1177">
        <f>IFERROR(VLOOKUP(A1177,Sheet9!$D:$K,8,FALSE),0)</f>
        <v>20.36</v>
      </c>
      <c r="C1177">
        <f>SUMIF(Sheet11!$C:$C,Sheet14!A1177,Sheet11!$E:$E)</f>
        <v>20.36</v>
      </c>
      <c r="D1177" s="28">
        <f t="shared" si="18"/>
        <v>0</v>
      </c>
    </row>
    <row r="1178" spans="1:4" hidden="1" x14ac:dyDescent="0.25">
      <c r="A1178">
        <v>16402</v>
      </c>
      <c r="B1178">
        <f>IFERROR(VLOOKUP(A1178,Sheet9!$D:$K,8,FALSE),0)</f>
        <v>24.99</v>
      </c>
      <c r="C1178">
        <f>SUMIF(Sheet11!$C:$C,Sheet14!A1178,Sheet11!$E:$E)</f>
        <v>24.99</v>
      </c>
      <c r="D1178" s="28">
        <f t="shared" si="18"/>
        <v>0</v>
      </c>
    </row>
    <row r="1179" spans="1:4" x14ac:dyDescent="0.25">
      <c r="A1179">
        <v>0</v>
      </c>
      <c r="B1179">
        <f>IFERROR(VLOOKUP(A1179,Sheet9!$D:$K,8,FALSE),0)</f>
        <v>12057.41</v>
      </c>
      <c r="C1179">
        <f>SUMIF(Sheet11!$C:$C,Sheet14!A1179,Sheet11!$E:$E)</f>
        <v>12057.41</v>
      </c>
      <c r="D1179" s="28">
        <f>B1179-C1179</f>
        <v>0</v>
      </c>
    </row>
    <row r="1180" spans="1:4" hidden="1" x14ac:dyDescent="0.25">
      <c r="A1180">
        <v>16441</v>
      </c>
      <c r="B1180">
        <f>IFERROR(VLOOKUP(A1180,Sheet9!$D:$K,8,FALSE),0)</f>
        <v>41.53</v>
      </c>
      <c r="C1180">
        <f>SUMIF(Sheet11!$C:$C,Sheet14!A1180,Sheet11!$E:$E)</f>
        <v>41.53</v>
      </c>
      <c r="D1180" s="28">
        <f t="shared" si="18"/>
        <v>0</v>
      </c>
    </row>
    <row r="1181" spans="1:4" hidden="1" x14ac:dyDescent="0.25">
      <c r="A1181">
        <v>16442</v>
      </c>
      <c r="B1181">
        <f>IFERROR(VLOOKUP(A1181,Sheet9!$D:$K,8,FALSE),0)</f>
        <v>71.959999999999994</v>
      </c>
      <c r="C1181">
        <f>SUMIF(Sheet11!$C:$C,Sheet14!A1181,Sheet11!$E:$E)</f>
        <v>71.959999999999994</v>
      </c>
      <c r="D1181" s="28">
        <f t="shared" si="18"/>
        <v>0</v>
      </c>
    </row>
    <row r="1182" spans="1:4" hidden="1" x14ac:dyDescent="0.25">
      <c r="A1182">
        <v>16443</v>
      </c>
      <c r="B1182">
        <f>IFERROR(VLOOKUP(A1182,Sheet9!$D:$K,8,FALSE),0)</f>
        <v>525.46</v>
      </c>
      <c r="C1182">
        <f>SUMIF(Sheet11!$C:$C,Sheet14!A1182,Sheet11!$E:$E)</f>
        <v>525.46</v>
      </c>
      <c r="D1182" s="28">
        <f t="shared" si="18"/>
        <v>0</v>
      </c>
    </row>
    <row r="1183" spans="1:4" x14ac:dyDescent="0.25">
      <c r="A1183">
        <v>345</v>
      </c>
      <c r="B1183">
        <f>IFERROR(VLOOKUP(A1183,Sheet9!$D:$K,8,FALSE),0)</f>
        <v>-372.01</v>
      </c>
      <c r="C1183">
        <f>SUMIF(Sheet11!$C:$C,Sheet14!A1183,Sheet11!$E:$E)</f>
        <v>-372.01</v>
      </c>
      <c r="D1183" s="28">
        <f>B1183-C1183</f>
        <v>0</v>
      </c>
    </row>
    <row r="1184" spans="1:4" hidden="1" x14ac:dyDescent="0.25">
      <c r="A1184">
        <v>2516</v>
      </c>
      <c r="B1184">
        <f>IFERROR(VLOOKUP(A1184,Sheet9!$D:$K,8,FALSE),0)</f>
        <v>50651.49</v>
      </c>
      <c r="C1184">
        <f>SUMIF(Sheet11!$C:$C,Sheet14!A1184,Sheet11!$E:$E)</f>
        <v>50651.490000000005</v>
      </c>
      <c r="D1184" s="28">
        <f t="shared" si="18"/>
        <v>0</v>
      </c>
    </row>
    <row r="1185" spans="1:4" hidden="1" x14ac:dyDescent="0.25">
      <c r="A1185">
        <v>2517</v>
      </c>
      <c r="B1185">
        <f>IFERROR(VLOOKUP(A1185,Sheet9!$D:$K,8,FALSE),0)</f>
        <v>11865.27</v>
      </c>
      <c r="C1185">
        <f>SUMIF(Sheet11!$C:$C,Sheet14!A1185,Sheet11!$E:$E)</f>
        <v>11865.27</v>
      </c>
      <c r="D1185" s="28">
        <f t="shared" si="18"/>
        <v>0</v>
      </c>
    </row>
    <row r="1186" spans="1:4" hidden="1" x14ac:dyDescent="0.25">
      <c r="A1186">
        <v>16365</v>
      </c>
      <c r="B1186">
        <f>IFERROR(VLOOKUP(A1186,Sheet9!$D:$K,8,FALSE),0)</f>
        <v>330.91</v>
      </c>
      <c r="C1186">
        <f>SUMIF(Sheet11!$C:$C,Sheet14!A1186,Sheet11!$E:$E)</f>
        <v>330.91</v>
      </c>
      <c r="D1186" s="28">
        <f t="shared" si="18"/>
        <v>0</v>
      </c>
    </row>
    <row r="1187" spans="1:4" hidden="1" x14ac:dyDescent="0.25">
      <c r="A1187">
        <v>16366</v>
      </c>
      <c r="B1187">
        <f>IFERROR(VLOOKUP(A1187,Sheet9!$D:$K,8,FALSE),0)</f>
        <v>83.96</v>
      </c>
      <c r="C1187">
        <f>SUMIF(Sheet11!$C:$C,Sheet14!A1187,Sheet11!$E:$E)</f>
        <v>83.96</v>
      </c>
      <c r="D1187" s="28">
        <f t="shared" si="18"/>
        <v>0</v>
      </c>
    </row>
    <row r="1188" spans="1:4" hidden="1" x14ac:dyDescent="0.25">
      <c r="A1188">
        <v>16369</v>
      </c>
      <c r="B1188">
        <f>IFERROR(VLOOKUP(A1188,Sheet9!$D:$K,8,FALSE),0)</f>
        <v>1365.3</v>
      </c>
      <c r="C1188">
        <f>SUMIF(Sheet11!$C:$C,Sheet14!A1188,Sheet11!$E:$E)</f>
        <v>1365.3</v>
      </c>
      <c r="D1188" s="28">
        <f t="shared" si="18"/>
        <v>0</v>
      </c>
    </row>
    <row r="1189" spans="1:4" hidden="1" x14ac:dyDescent="0.25">
      <c r="A1189">
        <v>16472</v>
      </c>
      <c r="B1189">
        <f>IFERROR(VLOOKUP(A1189,Sheet9!$D:$K,8,FALSE),0)</f>
        <v>1557.99</v>
      </c>
      <c r="C1189">
        <f>SUMIF(Sheet11!$C:$C,Sheet14!A1189,Sheet11!$E:$E)</f>
        <v>1557.9900000000002</v>
      </c>
      <c r="D1189" s="28">
        <f t="shared" si="18"/>
        <v>0</v>
      </c>
    </row>
    <row r="1190" spans="1:4" x14ac:dyDescent="0.25">
      <c r="A1190">
        <v>16603</v>
      </c>
      <c r="B1190">
        <f>IFERROR(VLOOKUP(A1190,Sheet9!$D:$K,8,FALSE),0)</f>
        <v>-4768.13</v>
      </c>
      <c r="C1190">
        <f>SUMIF(Sheet11!$C:$C,Sheet14!A1190,Sheet11!$E:$E)</f>
        <v>0</v>
      </c>
      <c r="D1190" s="28">
        <f>B1190-C1190</f>
        <v>-4768.13</v>
      </c>
    </row>
    <row r="1191" spans="1:4" hidden="1" x14ac:dyDescent="0.25">
      <c r="A1191">
        <v>16265</v>
      </c>
      <c r="B1191">
        <f>IFERROR(VLOOKUP(A1191,Sheet9!$D:$K,8,FALSE),0)</f>
        <v>730.13</v>
      </c>
      <c r="C1191">
        <f>SUMIF(Sheet11!$C:$C,Sheet14!A1191,Sheet11!$E:$E)</f>
        <v>730.13</v>
      </c>
      <c r="D1191" s="28">
        <f t="shared" si="18"/>
        <v>0</v>
      </c>
    </row>
    <row r="1192" spans="1:4" hidden="1" x14ac:dyDescent="0.25">
      <c r="A1192">
        <v>16268</v>
      </c>
      <c r="B1192">
        <f>IFERROR(VLOOKUP(A1192,Sheet9!$D:$K,8,FALSE),0)</f>
        <v>94.18</v>
      </c>
      <c r="C1192">
        <f>SUMIF(Sheet11!$C:$C,Sheet14!A1192,Sheet11!$E:$E)</f>
        <v>94.18</v>
      </c>
      <c r="D1192" s="28">
        <f t="shared" si="18"/>
        <v>0</v>
      </c>
    </row>
    <row r="1193" spans="1:4" hidden="1" x14ac:dyDescent="0.25">
      <c r="A1193">
        <v>16269</v>
      </c>
      <c r="B1193">
        <f>IFERROR(VLOOKUP(A1193,Sheet9!$D:$K,8,FALSE),0)</f>
        <v>53.95</v>
      </c>
      <c r="C1193">
        <f>SUMIF(Sheet11!$C:$C,Sheet14!A1193,Sheet11!$E:$E)</f>
        <v>53.95</v>
      </c>
      <c r="D1193" s="28">
        <f t="shared" si="18"/>
        <v>0</v>
      </c>
    </row>
    <row r="1194" spans="1:4" hidden="1" x14ac:dyDescent="0.25">
      <c r="A1194">
        <v>16466</v>
      </c>
      <c r="B1194">
        <f>IFERROR(VLOOKUP(A1194,Sheet9!$D:$K,8,FALSE),0)</f>
        <v>70.77</v>
      </c>
      <c r="C1194">
        <f>SUMIF(Sheet11!$C:$C,Sheet14!A1194,Sheet11!$E:$E)</f>
        <v>70.77</v>
      </c>
      <c r="D1194" s="28">
        <f t="shared" si="18"/>
        <v>0</v>
      </c>
    </row>
    <row r="1195" spans="1:4" x14ac:dyDescent="0.25">
      <c r="A1195">
        <v>16467</v>
      </c>
      <c r="B1195">
        <f>IFERROR(VLOOKUP(A1195,Sheet9!$D:$K,8,FALSE),0)</f>
        <v>4768.13</v>
      </c>
      <c r="C1195">
        <f>SUMIF(Sheet11!$C:$C,Sheet14!A1195,Sheet11!$E:$E)</f>
        <v>0</v>
      </c>
      <c r="D1195" s="28">
        <f>B1195-C1195</f>
        <v>4768.13</v>
      </c>
    </row>
  </sheetData>
  <autoFilter ref="A6:D1195">
    <filterColumn colId="3">
      <filters>
        <filter val="(1,359.82)"/>
        <filter val="(10,603.10)"/>
        <filter val="(130.93)"/>
        <filter val="(139.41)"/>
        <filter val="(2,048.63)"/>
        <filter val="(20.70)"/>
        <filter val="(3,193.46)"/>
        <filter val="(3,290.50)"/>
        <filter val="(372.01)"/>
        <filter val="(4,768.13)"/>
        <filter val="(47.40)"/>
        <filter val="(506.78)"/>
        <filter val="(70.10)"/>
        <filter val="(82.79)"/>
        <filter val="(873.24)"/>
        <filter val="12,057.41"/>
        <filter val="157,142.86"/>
        <filter val="179,017.86"/>
        <filter val="4,768.13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10"/>
  <sheetViews>
    <sheetView workbookViewId="0">
      <selection activeCell="S15" sqref="S15"/>
    </sheetView>
  </sheetViews>
  <sheetFormatPr defaultRowHeight="15" x14ac:dyDescent="0.25"/>
  <cols>
    <col min="1" max="1" width="9.85546875" bestFit="1" customWidth="1"/>
    <col min="2" max="2" width="17.28515625" bestFit="1" customWidth="1"/>
    <col min="3" max="3" width="4" bestFit="1" customWidth="1"/>
    <col min="4" max="4" width="4.7109375" bestFit="1" customWidth="1"/>
    <col min="5" max="5" width="11.7109375" bestFit="1" customWidth="1"/>
    <col min="6" max="6" width="4.5703125" bestFit="1" customWidth="1"/>
    <col min="7" max="7" width="11.7109375" bestFit="1" customWidth="1"/>
    <col min="8" max="8" width="8.5703125" bestFit="1" customWidth="1"/>
    <col min="9" max="9" width="11.7109375" bestFit="1" customWidth="1"/>
    <col min="10" max="10" width="5.7109375" bestFit="1" customWidth="1"/>
    <col min="11" max="11" width="11.7109375" bestFit="1" customWidth="1"/>
    <col min="12" max="12" width="5.5703125" bestFit="1" customWidth="1"/>
    <col min="13" max="13" width="11.7109375" bestFit="1" customWidth="1"/>
    <col min="14" max="14" width="5" bestFit="1" customWidth="1"/>
    <col min="15" max="15" width="11.7109375" bestFit="1" customWidth="1"/>
    <col min="16" max="16" width="7.28515625" bestFit="1" customWidth="1"/>
    <col min="17" max="17" width="11.7109375" bestFit="1" customWidth="1"/>
    <col min="18" max="18" width="5" bestFit="1" customWidth="1"/>
    <col min="19" max="19" width="12.7109375" bestFit="1" customWidth="1"/>
    <col min="20" max="20" width="5" bestFit="1" customWidth="1"/>
    <col min="21" max="21" width="6.42578125" bestFit="1" customWidth="1"/>
    <col min="22" max="22" width="5" bestFit="1" customWidth="1"/>
    <col min="23" max="23" width="5.28515625" bestFit="1" customWidth="1"/>
    <col min="24" max="24" width="5" bestFit="1" customWidth="1"/>
    <col min="25" max="25" width="4.7109375" bestFit="1" customWidth="1"/>
    <col min="26" max="26" width="5" bestFit="1" customWidth="1"/>
    <col min="27" max="27" width="5.140625" bestFit="1" customWidth="1"/>
    <col min="28" max="28" width="5" bestFit="1" customWidth="1"/>
    <col min="29" max="29" width="4.42578125" bestFit="1" customWidth="1"/>
    <col min="30" max="30" width="5" bestFit="1" customWidth="1"/>
    <col min="31" max="31" width="7.140625" bestFit="1" customWidth="1"/>
    <col min="32" max="32" width="5" bestFit="1" customWidth="1"/>
    <col min="33" max="33" width="10.85546875" bestFit="1" customWidth="1"/>
    <col min="34" max="34" width="5" bestFit="1" customWidth="1"/>
    <col min="35" max="35" width="8.140625" bestFit="1" customWidth="1"/>
    <col min="36" max="36" width="5" bestFit="1" customWidth="1"/>
    <col min="37" max="37" width="10.42578125" bestFit="1" customWidth="1"/>
    <col min="38" max="38" width="5" bestFit="1" customWidth="1"/>
    <col min="39" max="39" width="10.140625" bestFit="1" customWidth="1"/>
    <col min="40" max="40" width="5" bestFit="1" customWidth="1"/>
  </cols>
  <sheetData>
    <row r="4" spans="1:40" x14ac:dyDescent="0.25">
      <c r="A4" t="s">
        <v>22</v>
      </c>
      <c r="B4" t="s">
        <v>4198</v>
      </c>
      <c r="C4" t="s">
        <v>4199</v>
      </c>
      <c r="D4" t="s">
        <v>4200</v>
      </c>
      <c r="E4" t="s">
        <v>4201</v>
      </c>
      <c r="F4" t="s">
        <v>4202</v>
      </c>
      <c r="G4" t="s">
        <v>1666</v>
      </c>
      <c r="H4" t="s">
        <v>1667</v>
      </c>
      <c r="I4" t="s">
        <v>1668</v>
      </c>
      <c r="J4" t="s">
        <v>4203</v>
      </c>
      <c r="K4" t="s">
        <v>4204</v>
      </c>
      <c r="L4" t="s">
        <v>4205</v>
      </c>
      <c r="M4" t="s">
        <v>4203</v>
      </c>
      <c r="N4" t="s">
        <v>4204</v>
      </c>
      <c r="O4" t="s">
        <v>4206</v>
      </c>
      <c r="P4" t="s">
        <v>1671</v>
      </c>
      <c r="Q4" t="s">
        <v>4207</v>
      </c>
      <c r="R4">
        <v>2020</v>
      </c>
      <c r="S4" t="s">
        <v>4208</v>
      </c>
      <c r="T4">
        <v>2020</v>
      </c>
      <c r="U4" t="s">
        <v>4209</v>
      </c>
      <c r="V4">
        <v>2020</v>
      </c>
      <c r="W4" t="s">
        <v>4210</v>
      </c>
      <c r="X4">
        <v>2020</v>
      </c>
      <c r="Y4" t="s">
        <v>4211</v>
      </c>
      <c r="Z4">
        <v>2020</v>
      </c>
      <c r="AA4" t="s">
        <v>4212</v>
      </c>
      <c r="AB4">
        <v>2020</v>
      </c>
      <c r="AC4" t="s">
        <v>4213</v>
      </c>
      <c r="AD4">
        <v>2020</v>
      </c>
      <c r="AE4" t="s">
        <v>4214</v>
      </c>
      <c r="AF4">
        <v>2020</v>
      </c>
      <c r="AG4" t="s">
        <v>4215</v>
      </c>
      <c r="AH4">
        <v>2020</v>
      </c>
      <c r="AI4" t="s">
        <v>4216</v>
      </c>
      <c r="AJ4">
        <v>2020</v>
      </c>
      <c r="AK4" t="s">
        <v>4217</v>
      </c>
      <c r="AL4">
        <v>2020</v>
      </c>
      <c r="AM4" t="s">
        <v>4218</v>
      </c>
      <c r="AN4">
        <v>2020</v>
      </c>
    </row>
    <row r="5" spans="1:40" x14ac:dyDescent="0.25">
      <c r="A5" t="s">
        <v>1677</v>
      </c>
      <c r="B5" t="s">
        <v>4219</v>
      </c>
      <c r="C5">
        <v>1</v>
      </c>
      <c r="D5" t="s">
        <v>4220</v>
      </c>
      <c r="E5" s="9">
        <v>5907763.9800000004</v>
      </c>
      <c r="F5" t="s">
        <v>4220</v>
      </c>
      <c r="G5" s="9">
        <v>4498505.68</v>
      </c>
      <c r="H5" t="s">
        <v>4220</v>
      </c>
      <c r="I5" s="9">
        <v>5605821.4299999997</v>
      </c>
      <c r="J5" t="s">
        <v>4220</v>
      </c>
      <c r="K5" s="9">
        <v>4636244.49</v>
      </c>
      <c r="L5" t="s">
        <v>4220</v>
      </c>
      <c r="M5" s="9">
        <v>5907763.9800000004</v>
      </c>
      <c r="N5" t="s">
        <v>4220</v>
      </c>
      <c r="O5" s="9">
        <v>6010749.9299999997</v>
      </c>
      <c r="P5" t="s">
        <v>4220</v>
      </c>
      <c r="Q5" s="9">
        <v>3336462.49</v>
      </c>
    </row>
    <row r="6" spans="1:40" x14ac:dyDescent="0.25">
      <c r="A6" t="s">
        <v>2300</v>
      </c>
      <c r="B6" t="s">
        <v>4219</v>
      </c>
      <c r="C6">
        <v>2</v>
      </c>
      <c r="D6" t="s">
        <v>4220</v>
      </c>
      <c r="E6" s="9">
        <v>1016884.02</v>
      </c>
      <c r="F6" t="s">
        <v>4220</v>
      </c>
      <c r="G6" s="9">
        <v>609411.18999999994</v>
      </c>
      <c r="H6" t="s">
        <v>4220</v>
      </c>
      <c r="I6" s="9">
        <v>652571.55000000005</v>
      </c>
      <c r="J6" t="s">
        <v>4220</v>
      </c>
      <c r="K6" s="9">
        <v>572316.21</v>
      </c>
      <c r="L6" t="s">
        <v>4220</v>
      </c>
      <c r="M6" s="9">
        <v>1016884.02</v>
      </c>
      <c r="N6" t="s">
        <v>4220</v>
      </c>
      <c r="O6" s="9">
        <v>1239235.57</v>
      </c>
      <c r="P6" t="s">
        <v>4220</v>
      </c>
      <c r="Q6" s="9">
        <v>654041.17000000004</v>
      </c>
    </row>
    <row r="7" spans="1:40" x14ac:dyDescent="0.25">
      <c r="A7" t="s">
        <v>2788</v>
      </c>
      <c r="B7" t="s">
        <v>4221</v>
      </c>
      <c r="C7">
        <v>1</v>
      </c>
      <c r="D7" t="s">
        <v>4220</v>
      </c>
      <c r="E7">
        <v>0</v>
      </c>
    </row>
    <row r="10" spans="1:40" x14ac:dyDescent="0.25">
      <c r="G10" s="9">
        <f>SUM(G5:G6)</f>
        <v>5107916.8699999992</v>
      </c>
      <c r="H10" s="9">
        <f t="shared" ref="H10:Q10" si="0">SUM(H5:H6)</f>
        <v>0</v>
      </c>
      <c r="I10" s="9">
        <f t="shared" si="0"/>
        <v>6258392.9799999995</v>
      </c>
      <c r="J10" s="9">
        <f t="shared" si="0"/>
        <v>0</v>
      </c>
      <c r="K10" s="9">
        <f t="shared" si="0"/>
        <v>5208560.7</v>
      </c>
      <c r="L10" s="9">
        <f t="shared" si="0"/>
        <v>0</v>
      </c>
      <c r="M10" s="9">
        <f t="shared" si="0"/>
        <v>6924648</v>
      </c>
      <c r="N10" s="9">
        <f t="shared" si="0"/>
        <v>0</v>
      </c>
      <c r="O10" s="9">
        <f t="shared" si="0"/>
        <v>7249985.5</v>
      </c>
      <c r="P10" s="9">
        <f t="shared" si="0"/>
        <v>0</v>
      </c>
      <c r="Q10" s="9">
        <f t="shared" si="0"/>
        <v>3990503.66</v>
      </c>
      <c r="S10" s="9">
        <f>SUM(F10:R10)</f>
        <v>34740007.709999993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Q88810"/>
  <sheetViews>
    <sheetView workbookViewId="0">
      <selection activeCell="I2142" sqref="A2142:XFD2142"/>
    </sheetView>
  </sheetViews>
  <sheetFormatPr defaultRowHeight="15" x14ac:dyDescent="0.25"/>
  <cols>
    <col min="1" max="1" width="5.85546875" bestFit="1" customWidth="1"/>
    <col min="2" max="2" width="7.7109375" bestFit="1" customWidth="1"/>
    <col min="3" max="3" width="10" bestFit="1" customWidth="1"/>
    <col min="4" max="4" width="16.42578125" bestFit="1" customWidth="1"/>
    <col min="5" max="5" width="21.42578125" bestFit="1" customWidth="1"/>
    <col min="6" max="6" width="14" style="26" customWidth="1"/>
    <col min="7" max="7" width="19.7109375" bestFit="1" customWidth="1"/>
    <col min="8" max="9" width="19.7109375" customWidth="1"/>
    <col min="10" max="10" width="33.140625" bestFit="1" customWidth="1"/>
    <col min="11" max="11" width="13.28515625" style="26" bestFit="1" customWidth="1"/>
    <col min="12" max="12" width="14" bestFit="1" customWidth="1"/>
    <col min="13" max="13" width="11.85546875" bestFit="1" customWidth="1"/>
    <col min="14" max="14" width="14" customWidth="1"/>
    <col min="15" max="15" width="10.42578125" bestFit="1" customWidth="1"/>
    <col min="16" max="16" width="9.140625" style="2"/>
    <col min="17" max="17" width="20.140625" style="2" customWidth="1"/>
  </cols>
  <sheetData>
    <row r="2" spans="1:17" x14ac:dyDescent="0.25">
      <c r="N2">
        <f>SUBTOTAL(9,N1171:N1048576)</f>
        <v>414732.14999999997</v>
      </c>
    </row>
    <row r="4" spans="1:17" s="1" customFormat="1" x14ac:dyDescent="0.25">
      <c r="A4" s="1" t="s">
        <v>2791</v>
      </c>
      <c r="B4" s="1" t="s">
        <v>2792</v>
      </c>
      <c r="C4" s="1" t="s">
        <v>2793</v>
      </c>
      <c r="D4" s="1" t="s">
        <v>2794</v>
      </c>
      <c r="E4" s="1" t="s">
        <v>2795</v>
      </c>
      <c r="F4" s="25" t="s">
        <v>2796</v>
      </c>
      <c r="G4" s="1" t="s">
        <v>2797</v>
      </c>
      <c r="J4" s="1" t="s">
        <v>2798</v>
      </c>
      <c r="K4" s="25" t="s">
        <v>2799</v>
      </c>
      <c r="L4" s="1" t="s">
        <v>2800</v>
      </c>
      <c r="M4" s="1" t="s">
        <v>2801</v>
      </c>
      <c r="N4" s="1" t="s">
        <v>2802</v>
      </c>
      <c r="O4" s="1" t="s">
        <v>2803</v>
      </c>
      <c r="P4" s="19"/>
      <c r="Q4" s="19"/>
    </row>
    <row r="5" spans="1:17" hidden="1" x14ac:dyDescent="0.25"/>
    <row r="6" spans="1:17" hidden="1" x14ac:dyDescent="0.25"/>
    <row r="7" spans="1:17" hidden="1" x14ac:dyDescent="0.25"/>
    <row r="8" spans="1:17" hidden="1" x14ac:dyDescent="0.25"/>
    <row r="9" spans="1:17" hidden="1" x14ac:dyDescent="0.25"/>
    <row r="10" spans="1:17" hidden="1" x14ac:dyDescent="0.25"/>
    <row r="11" spans="1:17" hidden="1" x14ac:dyDescent="0.25"/>
    <row r="12" spans="1:17" hidden="1" x14ac:dyDescent="0.25"/>
    <row r="13" spans="1:17" hidden="1" x14ac:dyDescent="0.25"/>
    <row r="14" spans="1:17" hidden="1" x14ac:dyDescent="0.25"/>
    <row r="15" spans="1:17" hidden="1" x14ac:dyDescent="0.25"/>
    <row r="16" spans="1:17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spans="1:17" hidden="1" x14ac:dyDescent="0.25">
      <c r="F1169"/>
    </row>
    <row r="1170" spans="1:17" hidden="1" x14ac:dyDescent="0.25"/>
    <row r="1171" spans="1:17" hidden="1" x14ac:dyDescent="0.25">
      <c r="A1171">
        <v>1</v>
      </c>
      <c r="B1171">
        <v>42275</v>
      </c>
      <c r="C1171">
        <v>13</v>
      </c>
      <c r="D1171" t="s">
        <v>2805</v>
      </c>
      <c r="E1171" t="s">
        <v>2804</v>
      </c>
      <c r="F1171" s="26">
        <v>43892</v>
      </c>
      <c r="G1171" t="s">
        <v>2822</v>
      </c>
      <c r="H1171" t="s">
        <v>2823</v>
      </c>
      <c r="I1171">
        <v>15322</v>
      </c>
      <c r="J1171" t="s">
        <v>1679</v>
      </c>
      <c r="K1171" s="26" t="s">
        <v>2819</v>
      </c>
      <c r="L1171" t="s">
        <v>2820</v>
      </c>
      <c r="N1171">
        <v>1838.21</v>
      </c>
      <c r="O1171">
        <v>0</v>
      </c>
      <c r="P1171">
        <f>SUMIF(Sheet9!$C:$C,Sheet10!B1171,Sheet9!$K:$K)</f>
        <v>1838.21</v>
      </c>
      <c r="Q1171" s="4">
        <f>P1171-N1171</f>
        <v>0</v>
      </c>
    </row>
    <row r="1172" spans="1:17" hidden="1" x14ac:dyDescent="0.25">
      <c r="A1172">
        <v>2</v>
      </c>
      <c r="B1172">
        <v>42277</v>
      </c>
      <c r="C1172">
        <v>15</v>
      </c>
      <c r="D1172" t="s">
        <v>2815</v>
      </c>
      <c r="E1172" t="s">
        <v>2804</v>
      </c>
      <c r="F1172" s="26">
        <v>43892</v>
      </c>
      <c r="G1172" t="s">
        <v>2822</v>
      </c>
      <c r="H1172" t="s">
        <v>3989</v>
      </c>
      <c r="I1172">
        <v>2140</v>
      </c>
      <c r="J1172" t="s">
        <v>1693</v>
      </c>
      <c r="K1172" s="26" t="s">
        <v>2819</v>
      </c>
      <c r="L1172" t="s">
        <v>2820</v>
      </c>
      <c r="N1172">
        <v>4226.26</v>
      </c>
      <c r="O1172">
        <v>0</v>
      </c>
      <c r="P1172">
        <f>SUMIF(Sheet9!$C:$C,Sheet10!B1172,Sheet9!$K:$K)</f>
        <v>4226.26</v>
      </c>
      <c r="Q1172" s="4">
        <f t="shared" ref="Q1172:Q1235" si="0">P1172-N1172</f>
        <v>0</v>
      </c>
    </row>
    <row r="1173" spans="1:17" hidden="1" x14ac:dyDescent="0.25">
      <c r="A1173">
        <v>3</v>
      </c>
      <c r="B1173">
        <v>42278</v>
      </c>
      <c r="C1173">
        <v>15</v>
      </c>
      <c r="D1173" t="s">
        <v>2815</v>
      </c>
      <c r="E1173" t="s">
        <v>2804</v>
      </c>
      <c r="F1173" s="26">
        <v>43892</v>
      </c>
      <c r="G1173" t="s">
        <v>2822</v>
      </c>
      <c r="H1173" t="s">
        <v>3990</v>
      </c>
      <c r="I1173">
        <v>2141</v>
      </c>
      <c r="J1173" t="s">
        <v>1695</v>
      </c>
      <c r="K1173" s="26" t="s">
        <v>2819</v>
      </c>
      <c r="L1173" t="s">
        <v>2820</v>
      </c>
      <c r="N1173">
        <v>71931.360000000001</v>
      </c>
      <c r="O1173">
        <v>0</v>
      </c>
      <c r="P1173">
        <f>SUMIF(Sheet9!$C:$C,Sheet10!B1173,Sheet9!$K:$K)</f>
        <v>71931.360000000001</v>
      </c>
      <c r="Q1173" s="4">
        <f t="shared" si="0"/>
        <v>0</v>
      </c>
    </row>
    <row r="1174" spans="1:17" hidden="1" x14ac:dyDescent="0.25">
      <c r="A1174">
        <v>4</v>
      </c>
      <c r="B1174">
        <v>42279</v>
      </c>
      <c r="C1174">
        <v>13</v>
      </c>
      <c r="D1174" t="s">
        <v>2805</v>
      </c>
      <c r="E1174" t="s">
        <v>2804</v>
      </c>
      <c r="F1174" s="26">
        <v>43892</v>
      </c>
      <c r="G1174" t="s">
        <v>2822</v>
      </c>
      <c r="H1174" t="s">
        <v>2824</v>
      </c>
      <c r="I1174">
        <v>15323</v>
      </c>
      <c r="J1174" t="s">
        <v>1679</v>
      </c>
      <c r="K1174" s="26" t="s">
        <v>2819</v>
      </c>
      <c r="L1174" t="s">
        <v>2820</v>
      </c>
      <c r="N1174">
        <v>641.74</v>
      </c>
      <c r="O1174">
        <v>0</v>
      </c>
      <c r="P1174">
        <f>SUMIF(Sheet9!$C:$C,Sheet10!B1174,Sheet9!$K:$K)</f>
        <v>641.74</v>
      </c>
      <c r="Q1174" s="4">
        <f t="shared" si="0"/>
        <v>0</v>
      </c>
    </row>
    <row r="1175" spans="1:17" hidden="1" x14ac:dyDescent="0.25">
      <c r="A1175">
        <v>5</v>
      </c>
      <c r="B1175">
        <v>42281</v>
      </c>
      <c r="C1175">
        <v>15</v>
      </c>
      <c r="D1175" t="s">
        <v>2815</v>
      </c>
      <c r="E1175" t="s">
        <v>2804</v>
      </c>
      <c r="F1175" s="26">
        <v>43892</v>
      </c>
      <c r="G1175" t="s">
        <v>2822</v>
      </c>
      <c r="H1175" t="s">
        <v>3991</v>
      </c>
      <c r="I1175">
        <v>2142</v>
      </c>
      <c r="J1175" t="s">
        <v>1697</v>
      </c>
      <c r="K1175" s="26" t="s">
        <v>2819</v>
      </c>
      <c r="L1175" t="s">
        <v>2820</v>
      </c>
      <c r="N1175">
        <v>3537.95</v>
      </c>
      <c r="O1175">
        <v>0</v>
      </c>
      <c r="P1175">
        <f>SUMIF(Sheet9!$C:$C,Sheet10!B1175,Sheet9!$K:$K)</f>
        <v>3537.95</v>
      </c>
      <c r="Q1175" s="4">
        <f t="shared" si="0"/>
        <v>0</v>
      </c>
    </row>
    <row r="1176" spans="1:17" hidden="1" x14ac:dyDescent="0.25">
      <c r="A1176">
        <v>6</v>
      </c>
      <c r="B1176">
        <v>42282</v>
      </c>
      <c r="C1176">
        <v>13</v>
      </c>
      <c r="D1176" t="s">
        <v>2805</v>
      </c>
      <c r="E1176" t="s">
        <v>2804</v>
      </c>
      <c r="F1176" s="26">
        <v>43892</v>
      </c>
      <c r="G1176" t="s">
        <v>2822</v>
      </c>
      <c r="H1176" t="s">
        <v>2825</v>
      </c>
      <c r="I1176">
        <v>15324</v>
      </c>
      <c r="J1176" t="s">
        <v>1679</v>
      </c>
      <c r="K1176" s="26" t="s">
        <v>2819</v>
      </c>
      <c r="L1176" t="s">
        <v>2820</v>
      </c>
      <c r="N1176">
        <v>244.87</v>
      </c>
      <c r="O1176">
        <v>0</v>
      </c>
      <c r="P1176">
        <f>SUMIF(Sheet9!$C:$C,Sheet10!B1176,Sheet9!$K:$K)</f>
        <v>244.87</v>
      </c>
      <c r="Q1176" s="4">
        <f t="shared" si="0"/>
        <v>0</v>
      </c>
    </row>
    <row r="1177" spans="1:17" hidden="1" x14ac:dyDescent="0.25">
      <c r="A1177">
        <v>7</v>
      </c>
      <c r="B1177">
        <v>42284</v>
      </c>
      <c r="C1177">
        <v>15</v>
      </c>
      <c r="D1177" t="s">
        <v>2815</v>
      </c>
      <c r="E1177" t="s">
        <v>2804</v>
      </c>
      <c r="F1177" s="26">
        <v>43892</v>
      </c>
      <c r="G1177" t="s">
        <v>2822</v>
      </c>
      <c r="H1177" t="s">
        <v>3992</v>
      </c>
      <c r="I1177">
        <v>2143</v>
      </c>
      <c r="J1177" t="s">
        <v>1695</v>
      </c>
      <c r="K1177" s="26" t="s">
        <v>2819</v>
      </c>
      <c r="L1177" t="s">
        <v>2820</v>
      </c>
      <c r="N1177">
        <v>3349.65</v>
      </c>
      <c r="O1177">
        <v>0</v>
      </c>
      <c r="P1177">
        <f>SUMIF(Sheet9!$C:$C,Sheet10!B1177,Sheet9!$K:$K)</f>
        <v>3349.65</v>
      </c>
      <c r="Q1177" s="4">
        <f t="shared" si="0"/>
        <v>0</v>
      </c>
    </row>
    <row r="1178" spans="1:17" hidden="1" x14ac:dyDescent="0.25">
      <c r="A1178">
        <v>8</v>
      </c>
      <c r="B1178">
        <v>42285</v>
      </c>
      <c r="C1178">
        <v>15</v>
      </c>
      <c r="D1178" t="s">
        <v>2815</v>
      </c>
      <c r="E1178" t="s">
        <v>2804</v>
      </c>
      <c r="F1178" s="26">
        <v>43892</v>
      </c>
      <c r="G1178" t="s">
        <v>2822</v>
      </c>
      <c r="H1178" t="s">
        <v>3993</v>
      </c>
      <c r="I1178">
        <v>2144</v>
      </c>
      <c r="J1178" t="s">
        <v>1695</v>
      </c>
      <c r="K1178" s="26" t="s">
        <v>2819</v>
      </c>
      <c r="L1178" t="s">
        <v>2820</v>
      </c>
      <c r="N1178">
        <v>65714.289999999994</v>
      </c>
      <c r="O1178">
        <v>0</v>
      </c>
      <c r="P1178">
        <f>SUMIF(Sheet9!$C:$C,Sheet10!B1178,Sheet9!$K:$K)</f>
        <v>65714.289999999994</v>
      </c>
      <c r="Q1178" s="4">
        <f t="shared" si="0"/>
        <v>0</v>
      </c>
    </row>
    <row r="1179" spans="1:17" hidden="1" x14ac:dyDescent="0.25">
      <c r="A1179">
        <v>9</v>
      </c>
      <c r="B1179">
        <v>42286</v>
      </c>
      <c r="C1179">
        <v>15</v>
      </c>
      <c r="D1179" t="s">
        <v>2815</v>
      </c>
      <c r="E1179" t="s">
        <v>2804</v>
      </c>
      <c r="F1179" s="26">
        <v>43892</v>
      </c>
      <c r="G1179" t="s">
        <v>2822</v>
      </c>
      <c r="H1179" t="s">
        <v>3994</v>
      </c>
      <c r="I1179">
        <v>2145</v>
      </c>
      <c r="J1179" t="s">
        <v>1695</v>
      </c>
      <c r="K1179" s="26" t="s">
        <v>2819</v>
      </c>
      <c r="L1179" t="s">
        <v>2820</v>
      </c>
      <c r="N1179">
        <v>438.29</v>
      </c>
      <c r="O1179">
        <v>0</v>
      </c>
      <c r="P1179">
        <f>SUMIF(Sheet9!$C:$C,Sheet10!B1179,Sheet9!$K:$K)</f>
        <v>438.29</v>
      </c>
      <c r="Q1179" s="4">
        <f t="shared" si="0"/>
        <v>0</v>
      </c>
    </row>
    <row r="1180" spans="1:17" hidden="1" x14ac:dyDescent="0.25">
      <c r="A1180">
        <v>10</v>
      </c>
      <c r="B1180">
        <v>42287</v>
      </c>
      <c r="C1180">
        <v>13</v>
      </c>
      <c r="D1180" t="s">
        <v>2805</v>
      </c>
      <c r="E1180" t="s">
        <v>2804</v>
      </c>
      <c r="F1180" s="26">
        <v>43892</v>
      </c>
      <c r="G1180" t="s">
        <v>2822</v>
      </c>
      <c r="H1180" t="s">
        <v>2826</v>
      </c>
      <c r="I1180">
        <v>15325</v>
      </c>
      <c r="J1180" t="s">
        <v>1679</v>
      </c>
      <c r="K1180" s="26" t="s">
        <v>2819</v>
      </c>
      <c r="L1180" t="s">
        <v>2820</v>
      </c>
      <c r="N1180">
        <v>8303.23</v>
      </c>
      <c r="O1180">
        <v>0</v>
      </c>
      <c r="P1180">
        <f>SUMIF(Sheet9!$C:$C,Sheet10!B1180,Sheet9!$K:$K)</f>
        <v>8303.23</v>
      </c>
      <c r="Q1180" s="4">
        <f t="shared" si="0"/>
        <v>0</v>
      </c>
    </row>
    <row r="1181" spans="1:17" hidden="1" x14ac:dyDescent="0.25">
      <c r="A1181">
        <v>11</v>
      </c>
      <c r="B1181">
        <v>42289</v>
      </c>
      <c r="C1181">
        <v>15</v>
      </c>
      <c r="D1181" t="s">
        <v>2815</v>
      </c>
      <c r="E1181" t="s">
        <v>2804</v>
      </c>
      <c r="F1181" s="26">
        <v>43892</v>
      </c>
      <c r="G1181" t="s">
        <v>2822</v>
      </c>
      <c r="H1181" t="s">
        <v>3995</v>
      </c>
      <c r="I1181">
        <v>2146</v>
      </c>
      <c r="J1181" t="s">
        <v>1695</v>
      </c>
      <c r="K1181" s="26" t="s">
        <v>2819</v>
      </c>
      <c r="L1181" t="s">
        <v>2820</v>
      </c>
      <c r="N1181">
        <v>3112.09</v>
      </c>
      <c r="O1181">
        <v>0</v>
      </c>
      <c r="P1181">
        <f>SUMIF(Sheet9!$C:$C,Sheet10!B1181,Sheet9!$K:$K)</f>
        <v>3112.09</v>
      </c>
      <c r="Q1181" s="4">
        <f t="shared" si="0"/>
        <v>0</v>
      </c>
    </row>
    <row r="1182" spans="1:17" hidden="1" x14ac:dyDescent="0.25">
      <c r="A1182">
        <v>12</v>
      </c>
      <c r="B1182">
        <v>42290</v>
      </c>
      <c r="C1182">
        <v>13</v>
      </c>
      <c r="D1182" t="s">
        <v>2805</v>
      </c>
      <c r="E1182" t="s">
        <v>2804</v>
      </c>
      <c r="F1182" s="26">
        <v>43892</v>
      </c>
      <c r="G1182" t="s">
        <v>2822</v>
      </c>
      <c r="H1182" t="s">
        <v>2827</v>
      </c>
      <c r="I1182">
        <v>15326</v>
      </c>
      <c r="J1182" t="s">
        <v>1679</v>
      </c>
      <c r="K1182" s="26" t="s">
        <v>2819</v>
      </c>
      <c r="L1182" t="s">
        <v>2820</v>
      </c>
      <c r="N1182">
        <v>367.64</v>
      </c>
      <c r="O1182">
        <v>0</v>
      </c>
      <c r="P1182">
        <f>SUMIF(Sheet9!$C:$C,Sheet10!B1182,Sheet9!$K:$K)</f>
        <v>367.64</v>
      </c>
      <c r="Q1182" s="4">
        <f t="shared" si="0"/>
        <v>0</v>
      </c>
    </row>
    <row r="1183" spans="1:17" hidden="1" x14ac:dyDescent="0.25">
      <c r="A1183">
        <v>13</v>
      </c>
      <c r="B1183">
        <v>42292</v>
      </c>
      <c r="C1183">
        <v>15</v>
      </c>
      <c r="D1183" t="s">
        <v>2815</v>
      </c>
      <c r="E1183" t="s">
        <v>2804</v>
      </c>
      <c r="F1183" s="26">
        <v>43892</v>
      </c>
      <c r="G1183" t="s">
        <v>2822</v>
      </c>
      <c r="H1183" t="s">
        <v>3996</v>
      </c>
      <c r="I1183">
        <v>2147</v>
      </c>
      <c r="J1183" t="s">
        <v>1695</v>
      </c>
      <c r="K1183" s="26" t="s">
        <v>2819</v>
      </c>
      <c r="L1183" t="s">
        <v>2820</v>
      </c>
      <c r="N1183">
        <v>7698.38</v>
      </c>
      <c r="O1183">
        <v>0</v>
      </c>
      <c r="P1183">
        <f>SUMIF(Sheet9!$C:$C,Sheet10!B1183,Sheet9!$K:$K)</f>
        <v>7698.38</v>
      </c>
      <c r="Q1183" s="4">
        <f t="shared" si="0"/>
        <v>0</v>
      </c>
    </row>
    <row r="1184" spans="1:17" hidden="1" x14ac:dyDescent="0.25">
      <c r="A1184">
        <v>14</v>
      </c>
      <c r="B1184">
        <v>42293</v>
      </c>
      <c r="C1184">
        <v>13</v>
      </c>
      <c r="D1184" t="s">
        <v>2805</v>
      </c>
      <c r="E1184" t="s">
        <v>2804</v>
      </c>
      <c r="F1184" s="26">
        <v>43892</v>
      </c>
      <c r="G1184" t="s">
        <v>2822</v>
      </c>
      <c r="H1184" t="s">
        <v>2828</v>
      </c>
      <c r="I1184">
        <v>15327</v>
      </c>
      <c r="J1184" t="s">
        <v>1679</v>
      </c>
      <c r="K1184" s="26" t="s">
        <v>2819</v>
      </c>
      <c r="L1184" t="s">
        <v>2820</v>
      </c>
      <c r="N1184">
        <v>733.26</v>
      </c>
      <c r="O1184">
        <v>0</v>
      </c>
      <c r="P1184">
        <f>SUMIF(Sheet9!$C:$C,Sheet10!B1184,Sheet9!$K:$K)</f>
        <v>733.26</v>
      </c>
      <c r="Q1184" s="4">
        <f t="shared" si="0"/>
        <v>0</v>
      </c>
    </row>
    <row r="1185" spans="1:17" hidden="1" x14ac:dyDescent="0.25">
      <c r="A1185">
        <v>15</v>
      </c>
      <c r="B1185">
        <v>42295</v>
      </c>
      <c r="C1185">
        <v>15</v>
      </c>
      <c r="D1185" t="s">
        <v>2815</v>
      </c>
      <c r="E1185" t="s">
        <v>2804</v>
      </c>
      <c r="F1185" s="26">
        <v>43892</v>
      </c>
      <c r="G1185" t="s">
        <v>2822</v>
      </c>
      <c r="H1185" t="s">
        <v>3997</v>
      </c>
      <c r="I1185">
        <v>2148</v>
      </c>
      <c r="J1185" t="s">
        <v>1695</v>
      </c>
      <c r="K1185" s="26" t="s">
        <v>2819</v>
      </c>
      <c r="L1185" t="s">
        <v>2820</v>
      </c>
      <c r="N1185">
        <v>634.82000000000005</v>
      </c>
      <c r="O1185">
        <v>0</v>
      </c>
      <c r="P1185">
        <f>SUMIF(Sheet9!$C:$C,Sheet10!B1185,Sheet9!$K:$K)</f>
        <v>634.82000000000005</v>
      </c>
      <c r="Q1185" s="4">
        <f t="shared" si="0"/>
        <v>0</v>
      </c>
    </row>
    <row r="1186" spans="1:17" hidden="1" x14ac:dyDescent="0.25">
      <c r="A1186">
        <v>16</v>
      </c>
      <c r="B1186">
        <v>42296</v>
      </c>
      <c r="C1186">
        <v>15</v>
      </c>
      <c r="D1186" t="s">
        <v>2815</v>
      </c>
      <c r="E1186" t="s">
        <v>2804</v>
      </c>
      <c r="F1186" s="26">
        <v>43892</v>
      </c>
      <c r="G1186" t="s">
        <v>2822</v>
      </c>
      <c r="H1186" t="s">
        <v>3998</v>
      </c>
      <c r="I1186">
        <v>2149</v>
      </c>
      <c r="J1186" t="s">
        <v>1705</v>
      </c>
      <c r="K1186" s="26" t="s">
        <v>2819</v>
      </c>
      <c r="L1186" t="s">
        <v>2820</v>
      </c>
      <c r="N1186">
        <v>8452.52</v>
      </c>
      <c r="O1186">
        <v>0</v>
      </c>
      <c r="P1186">
        <f>SUMIF(Sheet9!$C:$C,Sheet10!B1186,Sheet9!$K:$K)</f>
        <v>8452.52</v>
      </c>
      <c r="Q1186" s="4">
        <f t="shared" si="0"/>
        <v>0</v>
      </c>
    </row>
    <row r="1187" spans="1:17" hidden="1" x14ac:dyDescent="0.25">
      <c r="A1187">
        <v>17</v>
      </c>
      <c r="B1187">
        <v>42297</v>
      </c>
      <c r="C1187">
        <v>15</v>
      </c>
      <c r="D1187" t="s">
        <v>2815</v>
      </c>
      <c r="E1187" t="s">
        <v>2804</v>
      </c>
      <c r="F1187" s="26">
        <v>43892</v>
      </c>
      <c r="G1187" t="s">
        <v>2822</v>
      </c>
      <c r="H1187" t="s">
        <v>3999</v>
      </c>
      <c r="I1187">
        <v>2150</v>
      </c>
      <c r="J1187" t="s">
        <v>1695</v>
      </c>
      <c r="K1187" s="26" t="s">
        <v>2819</v>
      </c>
      <c r="L1187" t="s">
        <v>2820</v>
      </c>
      <c r="N1187">
        <v>4522.03</v>
      </c>
      <c r="O1187">
        <v>0</v>
      </c>
      <c r="P1187">
        <f>SUMIF(Sheet9!$C:$C,Sheet10!B1187,Sheet9!$K:$K)</f>
        <v>4522.03</v>
      </c>
      <c r="Q1187" s="4">
        <f t="shared" si="0"/>
        <v>0</v>
      </c>
    </row>
    <row r="1188" spans="1:17" hidden="1" x14ac:dyDescent="0.25">
      <c r="A1188">
        <v>18</v>
      </c>
      <c r="B1188">
        <v>42298</v>
      </c>
      <c r="C1188">
        <v>13</v>
      </c>
      <c r="D1188" t="s">
        <v>2805</v>
      </c>
      <c r="E1188" t="s">
        <v>2804</v>
      </c>
      <c r="F1188" s="26">
        <v>43892</v>
      </c>
      <c r="G1188" t="s">
        <v>2822</v>
      </c>
      <c r="H1188" t="s">
        <v>2829</v>
      </c>
      <c r="I1188">
        <v>15328</v>
      </c>
      <c r="J1188" t="s">
        <v>1679</v>
      </c>
      <c r="K1188" s="26" t="s">
        <v>2819</v>
      </c>
      <c r="L1188" t="s">
        <v>2820</v>
      </c>
      <c r="N1188">
        <v>79.63</v>
      </c>
      <c r="O1188">
        <v>0</v>
      </c>
      <c r="P1188">
        <f>SUMIF(Sheet9!$C:$C,Sheet10!B1188,Sheet9!$K:$K)</f>
        <v>79.63</v>
      </c>
      <c r="Q1188" s="4">
        <f t="shared" si="0"/>
        <v>0</v>
      </c>
    </row>
    <row r="1189" spans="1:17" hidden="1" x14ac:dyDescent="0.25">
      <c r="A1189">
        <v>19</v>
      </c>
      <c r="B1189">
        <v>42300</v>
      </c>
      <c r="C1189">
        <v>15</v>
      </c>
      <c r="D1189" t="s">
        <v>2815</v>
      </c>
      <c r="E1189" t="s">
        <v>2804</v>
      </c>
      <c r="F1189" s="26">
        <v>43892</v>
      </c>
      <c r="G1189" t="s">
        <v>2822</v>
      </c>
      <c r="H1189" t="s">
        <v>4000</v>
      </c>
      <c r="I1189">
        <v>2151</v>
      </c>
      <c r="J1189" t="s">
        <v>1709</v>
      </c>
      <c r="K1189" s="26" t="s">
        <v>2819</v>
      </c>
      <c r="L1189" t="s">
        <v>2820</v>
      </c>
      <c r="N1189">
        <v>3114.51</v>
      </c>
      <c r="O1189">
        <v>0</v>
      </c>
      <c r="P1189">
        <f>SUMIF(Sheet9!$C:$C,Sheet10!B1189,Sheet9!$K:$K)</f>
        <v>3114.51</v>
      </c>
      <c r="Q1189" s="4">
        <f t="shared" si="0"/>
        <v>0</v>
      </c>
    </row>
    <row r="1190" spans="1:17" hidden="1" x14ac:dyDescent="0.25">
      <c r="A1190">
        <v>20</v>
      </c>
      <c r="B1190">
        <v>42301</v>
      </c>
      <c r="C1190">
        <v>15</v>
      </c>
      <c r="D1190" t="s">
        <v>2815</v>
      </c>
      <c r="E1190" t="s">
        <v>2804</v>
      </c>
      <c r="F1190" s="26">
        <v>43892</v>
      </c>
      <c r="G1190" t="s">
        <v>2822</v>
      </c>
      <c r="H1190" t="s">
        <v>4001</v>
      </c>
      <c r="I1190">
        <v>2152</v>
      </c>
      <c r="J1190" t="s">
        <v>1695</v>
      </c>
      <c r="K1190" s="26" t="s">
        <v>2819</v>
      </c>
      <c r="L1190" t="s">
        <v>2820</v>
      </c>
      <c r="N1190">
        <v>2855.35</v>
      </c>
      <c r="O1190">
        <v>0</v>
      </c>
      <c r="P1190">
        <f>SUMIF(Sheet9!$C:$C,Sheet10!B1190,Sheet9!$K:$K)</f>
        <v>2855.35</v>
      </c>
      <c r="Q1190" s="4">
        <f t="shared" si="0"/>
        <v>0</v>
      </c>
    </row>
    <row r="1191" spans="1:17" hidden="1" x14ac:dyDescent="0.25">
      <c r="A1191">
        <v>21</v>
      </c>
      <c r="B1191">
        <v>42302</v>
      </c>
      <c r="C1191">
        <v>15</v>
      </c>
      <c r="D1191" t="s">
        <v>2815</v>
      </c>
      <c r="E1191" t="s">
        <v>2804</v>
      </c>
      <c r="F1191" s="26">
        <v>43892</v>
      </c>
      <c r="G1191" t="s">
        <v>2822</v>
      </c>
      <c r="H1191" t="s">
        <v>4002</v>
      </c>
      <c r="I1191">
        <v>2153</v>
      </c>
      <c r="J1191" t="s">
        <v>1695</v>
      </c>
      <c r="K1191" s="26" t="s">
        <v>2819</v>
      </c>
      <c r="L1191" t="s">
        <v>2820</v>
      </c>
      <c r="N1191">
        <v>2416.0700000000002</v>
      </c>
      <c r="O1191">
        <v>0</v>
      </c>
      <c r="P1191">
        <f>SUMIF(Sheet9!$C:$C,Sheet10!B1191,Sheet9!$K:$K)</f>
        <v>2416.0700000000002</v>
      </c>
      <c r="Q1191" s="4">
        <f t="shared" si="0"/>
        <v>0</v>
      </c>
    </row>
    <row r="1192" spans="1:17" hidden="1" x14ac:dyDescent="0.25">
      <c r="A1192">
        <v>22</v>
      </c>
      <c r="B1192">
        <v>42303</v>
      </c>
      <c r="C1192">
        <v>15</v>
      </c>
      <c r="D1192" t="s">
        <v>2815</v>
      </c>
      <c r="E1192" t="s">
        <v>2804</v>
      </c>
      <c r="F1192" s="26">
        <v>43892</v>
      </c>
      <c r="G1192" t="s">
        <v>2822</v>
      </c>
      <c r="H1192" t="s">
        <v>4003</v>
      </c>
      <c r="I1192">
        <v>2154</v>
      </c>
      <c r="J1192" t="s">
        <v>1695</v>
      </c>
      <c r="K1192" s="26" t="s">
        <v>2819</v>
      </c>
      <c r="L1192" t="s">
        <v>2820</v>
      </c>
      <c r="N1192">
        <v>47668.14</v>
      </c>
      <c r="O1192">
        <v>0</v>
      </c>
      <c r="P1192">
        <f>SUMIF(Sheet9!$C:$C,Sheet10!B1192,Sheet9!$K:$K)</f>
        <v>47668.14</v>
      </c>
      <c r="Q1192" s="4">
        <f t="shared" si="0"/>
        <v>0</v>
      </c>
    </row>
    <row r="1193" spans="1:17" hidden="1" x14ac:dyDescent="0.25">
      <c r="A1193">
        <v>23</v>
      </c>
      <c r="B1193">
        <v>42304</v>
      </c>
      <c r="C1193">
        <v>15</v>
      </c>
      <c r="D1193" t="s">
        <v>2815</v>
      </c>
      <c r="E1193" t="s">
        <v>2804</v>
      </c>
      <c r="F1193" s="26">
        <v>43892</v>
      </c>
      <c r="G1193" t="s">
        <v>2822</v>
      </c>
      <c r="H1193" t="s">
        <v>4004</v>
      </c>
      <c r="I1193">
        <v>2155</v>
      </c>
      <c r="J1193" t="s">
        <v>1695</v>
      </c>
      <c r="K1193" s="26" t="s">
        <v>2819</v>
      </c>
      <c r="L1193" t="s">
        <v>2820</v>
      </c>
      <c r="N1193">
        <v>11723.78</v>
      </c>
      <c r="O1193">
        <v>0</v>
      </c>
      <c r="P1193">
        <f>SUMIF(Sheet9!$C:$C,Sheet10!B1193,Sheet9!$K:$K)</f>
        <v>11723.78</v>
      </c>
      <c r="Q1193" s="4">
        <f t="shared" si="0"/>
        <v>0</v>
      </c>
    </row>
    <row r="1194" spans="1:17" hidden="1" x14ac:dyDescent="0.25">
      <c r="A1194">
        <v>24</v>
      </c>
      <c r="B1194">
        <v>42305</v>
      </c>
      <c r="C1194">
        <v>13</v>
      </c>
      <c r="D1194" t="s">
        <v>2805</v>
      </c>
      <c r="E1194" t="s">
        <v>2804</v>
      </c>
      <c r="F1194" s="26">
        <v>43892</v>
      </c>
      <c r="G1194" t="s">
        <v>2822</v>
      </c>
      <c r="H1194" t="s">
        <v>2830</v>
      </c>
      <c r="I1194">
        <v>15329</v>
      </c>
      <c r="J1194" t="s">
        <v>1679</v>
      </c>
      <c r="K1194" s="26" t="s">
        <v>2819</v>
      </c>
      <c r="L1194" t="s">
        <v>2820</v>
      </c>
      <c r="N1194">
        <v>1322.99</v>
      </c>
      <c r="O1194">
        <v>0</v>
      </c>
      <c r="P1194">
        <f>SUMIF(Sheet9!$C:$C,Sheet10!B1194,Sheet9!$K:$K)</f>
        <v>1322.99</v>
      </c>
      <c r="Q1194" s="4">
        <f t="shared" si="0"/>
        <v>0</v>
      </c>
    </row>
    <row r="1195" spans="1:17" hidden="1" x14ac:dyDescent="0.25">
      <c r="A1195">
        <v>25</v>
      </c>
      <c r="B1195">
        <v>42307</v>
      </c>
      <c r="C1195">
        <v>15</v>
      </c>
      <c r="D1195" t="s">
        <v>2815</v>
      </c>
      <c r="E1195" t="s">
        <v>2804</v>
      </c>
      <c r="F1195" s="26">
        <v>43892</v>
      </c>
      <c r="G1195" t="s">
        <v>2822</v>
      </c>
      <c r="H1195" t="s">
        <v>4005</v>
      </c>
      <c r="I1195">
        <v>2156</v>
      </c>
      <c r="J1195" t="s">
        <v>1695</v>
      </c>
      <c r="K1195" s="26" t="s">
        <v>2819</v>
      </c>
      <c r="L1195" t="s">
        <v>2820</v>
      </c>
      <c r="N1195">
        <v>18358.93</v>
      </c>
      <c r="O1195">
        <v>0</v>
      </c>
      <c r="P1195">
        <f>SUMIF(Sheet9!$C:$C,Sheet10!B1195,Sheet9!$K:$K)</f>
        <v>18358.93</v>
      </c>
      <c r="Q1195" s="4">
        <f t="shared" si="0"/>
        <v>0</v>
      </c>
    </row>
    <row r="1196" spans="1:17" hidden="1" x14ac:dyDescent="0.25">
      <c r="A1196">
        <v>26</v>
      </c>
      <c r="B1196">
        <v>42308</v>
      </c>
      <c r="C1196">
        <v>15</v>
      </c>
      <c r="D1196" t="s">
        <v>2815</v>
      </c>
      <c r="E1196" t="s">
        <v>2804</v>
      </c>
      <c r="F1196" s="26">
        <v>43892</v>
      </c>
      <c r="G1196" t="s">
        <v>2822</v>
      </c>
      <c r="H1196" t="s">
        <v>4006</v>
      </c>
      <c r="I1196">
        <v>2157</v>
      </c>
      <c r="J1196" t="s">
        <v>1715</v>
      </c>
      <c r="K1196" s="26" t="s">
        <v>2819</v>
      </c>
      <c r="L1196" t="s">
        <v>2820</v>
      </c>
      <c r="N1196">
        <v>5100.4799999999996</v>
      </c>
      <c r="O1196">
        <v>0</v>
      </c>
      <c r="P1196">
        <f>SUMIF(Sheet9!$C:$C,Sheet10!B1196,Sheet9!$K:$K)</f>
        <v>5100.4799999999996</v>
      </c>
      <c r="Q1196" s="4">
        <f t="shared" si="0"/>
        <v>0</v>
      </c>
    </row>
    <row r="1197" spans="1:17" hidden="1" x14ac:dyDescent="0.25">
      <c r="A1197">
        <v>27</v>
      </c>
      <c r="B1197">
        <v>42309</v>
      </c>
      <c r="C1197">
        <v>15</v>
      </c>
      <c r="D1197" t="s">
        <v>2815</v>
      </c>
      <c r="E1197" t="s">
        <v>2804</v>
      </c>
      <c r="F1197" s="26">
        <v>43892</v>
      </c>
      <c r="G1197" t="s">
        <v>2822</v>
      </c>
      <c r="H1197" t="s">
        <v>4007</v>
      </c>
      <c r="I1197">
        <v>2158</v>
      </c>
      <c r="J1197" t="s">
        <v>1717</v>
      </c>
      <c r="K1197" s="26" t="s">
        <v>2819</v>
      </c>
      <c r="L1197" t="s">
        <v>2820</v>
      </c>
      <c r="N1197">
        <v>2583.5700000000002</v>
      </c>
      <c r="O1197">
        <v>0</v>
      </c>
      <c r="P1197">
        <f>SUMIF(Sheet9!$C:$C,Sheet10!B1197,Sheet9!$K:$K)</f>
        <v>2583.5700000000002</v>
      </c>
      <c r="Q1197" s="4">
        <f t="shared" si="0"/>
        <v>0</v>
      </c>
    </row>
    <row r="1198" spans="1:17" hidden="1" x14ac:dyDescent="0.25">
      <c r="A1198">
        <v>28</v>
      </c>
      <c r="B1198">
        <v>42310</v>
      </c>
      <c r="C1198">
        <v>13</v>
      </c>
      <c r="D1198" t="s">
        <v>2805</v>
      </c>
      <c r="E1198" t="s">
        <v>2804</v>
      </c>
      <c r="F1198" s="26">
        <v>43892</v>
      </c>
      <c r="G1198" t="s">
        <v>2822</v>
      </c>
      <c r="H1198" t="s">
        <v>2831</v>
      </c>
      <c r="I1198">
        <v>15330</v>
      </c>
      <c r="J1198" t="s">
        <v>1679</v>
      </c>
      <c r="K1198" s="26" t="s">
        <v>2819</v>
      </c>
      <c r="L1198" t="s">
        <v>2820</v>
      </c>
      <c r="N1198">
        <v>339.2</v>
      </c>
      <c r="O1198">
        <v>0</v>
      </c>
      <c r="P1198">
        <f>SUMIF(Sheet9!$C:$C,Sheet10!B1198,Sheet9!$K:$K)</f>
        <v>339.2</v>
      </c>
      <c r="Q1198" s="4">
        <f t="shared" si="0"/>
        <v>0</v>
      </c>
    </row>
    <row r="1199" spans="1:17" hidden="1" x14ac:dyDescent="0.25">
      <c r="A1199">
        <v>29</v>
      </c>
      <c r="B1199">
        <v>42312</v>
      </c>
      <c r="C1199">
        <v>15</v>
      </c>
      <c r="D1199" t="s">
        <v>2815</v>
      </c>
      <c r="E1199" t="s">
        <v>2804</v>
      </c>
      <c r="F1199" s="26">
        <v>43892</v>
      </c>
      <c r="G1199" t="s">
        <v>2822</v>
      </c>
      <c r="H1199" t="s">
        <v>4008</v>
      </c>
      <c r="I1199">
        <v>2159</v>
      </c>
      <c r="J1199" t="s">
        <v>1695</v>
      </c>
      <c r="K1199" s="26" t="s">
        <v>2819</v>
      </c>
      <c r="L1199" t="s">
        <v>2820</v>
      </c>
      <c r="N1199">
        <v>10749.81</v>
      </c>
      <c r="O1199">
        <v>0</v>
      </c>
      <c r="P1199">
        <f>SUMIF(Sheet9!$C:$C,Sheet10!B1199,Sheet9!$K:$K)</f>
        <v>10749.81</v>
      </c>
      <c r="Q1199" s="4">
        <f t="shared" si="0"/>
        <v>0</v>
      </c>
    </row>
    <row r="1200" spans="1:17" hidden="1" x14ac:dyDescent="0.25">
      <c r="A1200">
        <v>30</v>
      </c>
      <c r="B1200">
        <v>42313</v>
      </c>
      <c r="C1200">
        <v>15</v>
      </c>
      <c r="D1200" t="s">
        <v>2815</v>
      </c>
      <c r="E1200" t="s">
        <v>2804</v>
      </c>
      <c r="F1200" s="26">
        <v>43892</v>
      </c>
      <c r="G1200" t="s">
        <v>2822</v>
      </c>
      <c r="H1200" t="s">
        <v>4009</v>
      </c>
      <c r="I1200">
        <v>2160</v>
      </c>
      <c r="J1200" t="s">
        <v>1695</v>
      </c>
      <c r="K1200" s="26" t="s">
        <v>2819</v>
      </c>
      <c r="L1200" t="s">
        <v>2820</v>
      </c>
      <c r="N1200">
        <v>5071.51</v>
      </c>
      <c r="O1200">
        <v>0</v>
      </c>
      <c r="P1200">
        <f>SUMIF(Sheet9!$C:$C,Sheet10!B1200,Sheet9!$K:$K)</f>
        <v>5071.51</v>
      </c>
      <c r="Q1200" s="4">
        <f t="shared" si="0"/>
        <v>0</v>
      </c>
    </row>
    <row r="1201" spans="1:17" hidden="1" x14ac:dyDescent="0.25">
      <c r="A1201">
        <v>31</v>
      </c>
      <c r="B1201">
        <v>42314</v>
      </c>
      <c r="C1201">
        <v>15</v>
      </c>
      <c r="D1201" t="s">
        <v>2815</v>
      </c>
      <c r="E1201" t="s">
        <v>2804</v>
      </c>
      <c r="F1201" s="26">
        <v>43892</v>
      </c>
      <c r="G1201" t="s">
        <v>2822</v>
      </c>
      <c r="H1201" t="s">
        <v>4010</v>
      </c>
      <c r="I1201">
        <v>2161</v>
      </c>
      <c r="J1201" t="s">
        <v>1695</v>
      </c>
      <c r="K1201" s="26" t="s">
        <v>2819</v>
      </c>
      <c r="L1201" t="s">
        <v>2820</v>
      </c>
      <c r="N1201">
        <v>1690.5</v>
      </c>
      <c r="O1201">
        <v>0</v>
      </c>
      <c r="P1201">
        <f>SUMIF(Sheet9!$C:$C,Sheet10!B1201,Sheet9!$K:$K)</f>
        <v>1690.5</v>
      </c>
      <c r="Q1201" s="4">
        <f t="shared" si="0"/>
        <v>0</v>
      </c>
    </row>
    <row r="1202" spans="1:17" hidden="1" x14ac:dyDescent="0.25">
      <c r="A1202">
        <v>32</v>
      </c>
      <c r="B1202">
        <v>42315</v>
      </c>
      <c r="C1202">
        <v>15</v>
      </c>
      <c r="D1202" t="s">
        <v>2815</v>
      </c>
      <c r="E1202" t="s">
        <v>2804</v>
      </c>
      <c r="F1202" s="26">
        <v>43892</v>
      </c>
      <c r="G1202" t="s">
        <v>2822</v>
      </c>
      <c r="H1202" t="s">
        <v>4011</v>
      </c>
      <c r="I1202">
        <v>2162</v>
      </c>
      <c r="J1202" t="s">
        <v>1695</v>
      </c>
      <c r="K1202" s="26" t="s">
        <v>2819</v>
      </c>
      <c r="L1202" t="s">
        <v>2820</v>
      </c>
      <c r="N1202">
        <v>850.45</v>
      </c>
      <c r="O1202">
        <v>0</v>
      </c>
      <c r="P1202">
        <f>SUMIF(Sheet9!$C:$C,Sheet10!B1202,Sheet9!$K:$K)</f>
        <v>850.45</v>
      </c>
      <c r="Q1202" s="4">
        <f t="shared" si="0"/>
        <v>0</v>
      </c>
    </row>
    <row r="1203" spans="1:17" hidden="1" x14ac:dyDescent="0.25">
      <c r="A1203">
        <v>33</v>
      </c>
      <c r="B1203">
        <v>42316</v>
      </c>
      <c r="C1203">
        <v>15</v>
      </c>
      <c r="D1203" t="s">
        <v>2815</v>
      </c>
      <c r="E1203" t="s">
        <v>2804</v>
      </c>
      <c r="F1203" s="26">
        <v>43892</v>
      </c>
      <c r="G1203" t="s">
        <v>2822</v>
      </c>
      <c r="H1203" t="s">
        <v>4012</v>
      </c>
      <c r="I1203">
        <v>2163</v>
      </c>
      <c r="J1203" t="s">
        <v>1695</v>
      </c>
      <c r="K1203" s="26" t="s">
        <v>2819</v>
      </c>
      <c r="L1203" t="s">
        <v>2820</v>
      </c>
      <c r="N1203">
        <v>985.71</v>
      </c>
      <c r="O1203">
        <v>0</v>
      </c>
      <c r="P1203">
        <f>SUMIF(Sheet9!$C:$C,Sheet10!B1203,Sheet9!$K:$K)</f>
        <v>985.71</v>
      </c>
      <c r="Q1203" s="4">
        <f t="shared" si="0"/>
        <v>0</v>
      </c>
    </row>
    <row r="1204" spans="1:17" hidden="1" x14ac:dyDescent="0.25">
      <c r="A1204">
        <v>34</v>
      </c>
      <c r="B1204">
        <v>42317</v>
      </c>
      <c r="C1204">
        <v>15</v>
      </c>
      <c r="D1204" t="s">
        <v>2815</v>
      </c>
      <c r="E1204" t="s">
        <v>2804</v>
      </c>
      <c r="F1204" s="26">
        <v>43892</v>
      </c>
      <c r="G1204" t="s">
        <v>2822</v>
      </c>
      <c r="H1204" t="s">
        <v>4013</v>
      </c>
      <c r="I1204">
        <v>2164</v>
      </c>
      <c r="J1204" t="s">
        <v>1816</v>
      </c>
      <c r="K1204" s="26" t="s">
        <v>2819</v>
      </c>
      <c r="L1204" t="s">
        <v>2820</v>
      </c>
      <c r="N1204">
        <v>69657.149999999994</v>
      </c>
      <c r="O1204">
        <v>0</v>
      </c>
      <c r="P1204">
        <f>SUMIF(Sheet9!$C:$C,Sheet10!B1204,Sheet9!$K:$K)</f>
        <v>69657.149999999994</v>
      </c>
      <c r="Q1204" s="4">
        <f t="shared" si="0"/>
        <v>0</v>
      </c>
    </row>
    <row r="1205" spans="1:17" hidden="1" x14ac:dyDescent="0.25">
      <c r="A1205">
        <v>35</v>
      </c>
      <c r="B1205">
        <v>42320</v>
      </c>
      <c r="C1205">
        <v>15</v>
      </c>
      <c r="D1205" t="s">
        <v>2815</v>
      </c>
      <c r="E1205" t="s">
        <v>2804</v>
      </c>
      <c r="F1205" s="26">
        <v>43892</v>
      </c>
      <c r="G1205" t="s">
        <v>2822</v>
      </c>
      <c r="H1205" t="s">
        <v>4014</v>
      </c>
      <c r="I1205">
        <v>2165</v>
      </c>
      <c r="J1205" t="s">
        <v>1715</v>
      </c>
      <c r="K1205" s="26" t="s">
        <v>2819</v>
      </c>
      <c r="L1205" t="s">
        <v>2820</v>
      </c>
      <c r="N1205">
        <v>15948.66</v>
      </c>
      <c r="O1205">
        <v>0</v>
      </c>
      <c r="P1205">
        <f>SUMIF(Sheet9!$C:$C,Sheet10!B1205,Sheet9!$K:$K)</f>
        <v>15948.66</v>
      </c>
      <c r="Q1205" s="4">
        <f t="shared" si="0"/>
        <v>0</v>
      </c>
    </row>
    <row r="1206" spans="1:17" hidden="1" x14ac:dyDescent="0.25">
      <c r="A1206">
        <v>36</v>
      </c>
      <c r="B1206">
        <v>42321</v>
      </c>
      <c r="C1206">
        <v>15</v>
      </c>
      <c r="D1206" t="s">
        <v>2815</v>
      </c>
      <c r="E1206" t="s">
        <v>2804</v>
      </c>
      <c r="F1206" s="26">
        <v>43892</v>
      </c>
      <c r="G1206" t="s">
        <v>2822</v>
      </c>
      <c r="H1206" t="s">
        <v>4015</v>
      </c>
      <c r="I1206">
        <v>2166</v>
      </c>
      <c r="J1206" t="s">
        <v>1715</v>
      </c>
      <c r="K1206" s="26" t="s">
        <v>2819</v>
      </c>
      <c r="L1206" t="s">
        <v>2820</v>
      </c>
      <c r="N1206">
        <v>634.82000000000005</v>
      </c>
      <c r="O1206">
        <v>0</v>
      </c>
      <c r="P1206">
        <f>SUMIF(Sheet9!$C:$C,Sheet10!B1206,Sheet9!$K:$K)</f>
        <v>634.82000000000005</v>
      </c>
      <c r="Q1206" s="4">
        <f t="shared" si="0"/>
        <v>0</v>
      </c>
    </row>
    <row r="1207" spans="1:17" hidden="1" x14ac:dyDescent="0.25">
      <c r="A1207">
        <v>37</v>
      </c>
      <c r="B1207">
        <v>42322</v>
      </c>
      <c r="C1207">
        <v>15</v>
      </c>
      <c r="D1207" t="s">
        <v>2815</v>
      </c>
      <c r="E1207" t="s">
        <v>2804</v>
      </c>
      <c r="F1207" s="26">
        <v>43892</v>
      </c>
      <c r="G1207" t="s">
        <v>2822</v>
      </c>
      <c r="H1207" t="s">
        <v>4016</v>
      </c>
      <c r="I1207">
        <v>2167</v>
      </c>
      <c r="J1207" t="s">
        <v>1695</v>
      </c>
      <c r="K1207" s="26" t="s">
        <v>2819</v>
      </c>
      <c r="L1207" t="s">
        <v>2820</v>
      </c>
      <c r="N1207">
        <v>36083.839999999997</v>
      </c>
      <c r="O1207">
        <v>0</v>
      </c>
      <c r="P1207">
        <f>SUMIF(Sheet9!$C:$C,Sheet10!B1207,Sheet9!$K:$K)</f>
        <v>36083.839999999997</v>
      </c>
      <c r="Q1207" s="4">
        <f t="shared" si="0"/>
        <v>0</v>
      </c>
    </row>
    <row r="1208" spans="1:17" hidden="1" x14ac:dyDescent="0.25">
      <c r="A1208">
        <v>38</v>
      </c>
      <c r="B1208">
        <v>42323</v>
      </c>
      <c r="C1208">
        <v>13</v>
      </c>
      <c r="D1208" t="s">
        <v>2805</v>
      </c>
      <c r="E1208" t="s">
        <v>2804</v>
      </c>
      <c r="F1208" s="26">
        <v>43892</v>
      </c>
      <c r="G1208" t="s">
        <v>2822</v>
      </c>
      <c r="H1208" t="s">
        <v>2833</v>
      </c>
      <c r="I1208">
        <v>15332</v>
      </c>
      <c r="J1208" t="s">
        <v>1722</v>
      </c>
      <c r="K1208" s="26" t="s">
        <v>2819</v>
      </c>
      <c r="L1208" t="s">
        <v>2820</v>
      </c>
      <c r="N1208">
        <v>27632.49</v>
      </c>
      <c r="O1208">
        <v>0</v>
      </c>
      <c r="P1208">
        <f>SUMIF(Sheet9!$C:$C,Sheet10!B1208,Sheet9!$K:$K)</f>
        <v>27632.49</v>
      </c>
      <c r="Q1208" s="4">
        <f t="shared" si="0"/>
        <v>0</v>
      </c>
    </row>
    <row r="1209" spans="1:17" hidden="1" x14ac:dyDescent="0.25">
      <c r="A1209">
        <v>39</v>
      </c>
      <c r="B1209">
        <v>42324</v>
      </c>
      <c r="C1209">
        <v>15</v>
      </c>
      <c r="D1209" t="s">
        <v>2815</v>
      </c>
      <c r="E1209" t="s">
        <v>2804</v>
      </c>
      <c r="F1209" s="26">
        <v>43892</v>
      </c>
      <c r="G1209" t="s">
        <v>2822</v>
      </c>
      <c r="H1209" t="s">
        <v>4017</v>
      </c>
      <c r="I1209">
        <v>2168</v>
      </c>
      <c r="J1209" t="s">
        <v>1695</v>
      </c>
      <c r="K1209" s="26" t="s">
        <v>2819</v>
      </c>
      <c r="L1209" t="s">
        <v>2820</v>
      </c>
      <c r="N1209">
        <v>8939.4500000000007</v>
      </c>
      <c r="O1209">
        <v>0</v>
      </c>
      <c r="P1209">
        <f>SUMIF(Sheet9!$C:$C,Sheet10!B1209,Sheet9!$K:$K)</f>
        <v>8939.4500000000007</v>
      </c>
      <c r="Q1209" s="4">
        <f t="shared" si="0"/>
        <v>0</v>
      </c>
    </row>
    <row r="1210" spans="1:17" hidden="1" x14ac:dyDescent="0.25">
      <c r="A1210">
        <v>40</v>
      </c>
      <c r="B1210">
        <v>42325</v>
      </c>
      <c r="C1210">
        <v>13</v>
      </c>
      <c r="D1210" t="s">
        <v>2805</v>
      </c>
      <c r="E1210" t="s">
        <v>2804</v>
      </c>
      <c r="F1210" s="26">
        <v>43892</v>
      </c>
      <c r="G1210" t="s">
        <v>2822</v>
      </c>
      <c r="H1210" t="s">
        <v>2834</v>
      </c>
      <c r="I1210">
        <v>15333</v>
      </c>
      <c r="J1210" t="s">
        <v>1679</v>
      </c>
      <c r="K1210" s="26" t="s">
        <v>2819</v>
      </c>
      <c r="L1210" t="s">
        <v>2820</v>
      </c>
      <c r="N1210">
        <v>410.53</v>
      </c>
      <c r="O1210">
        <v>0</v>
      </c>
      <c r="P1210">
        <f>SUMIF(Sheet9!$C:$C,Sheet10!B1210,Sheet9!$K:$K)</f>
        <v>410.53</v>
      </c>
      <c r="Q1210" s="4">
        <f t="shared" si="0"/>
        <v>0</v>
      </c>
    </row>
    <row r="1211" spans="1:17" hidden="1" x14ac:dyDescent="0.25">
      <c r="A1211">
        <v>41</v>
      </c>
      <c r="B1211">
        <v>42327</v>
      </c>
      <c r="C1211">
        <v>15</v>
      </c>
      <c r="D1211" t="s">
        <v>2815</v>
      </c>
      <c r="E1211" t="s">
        <v>2804</v>
      </c>
      <c r="F1211" s="26">
        <v>43892</v>
      </c>
      <c r="G1211" t="s">
        <v>2822</v>
      </c>
      <c r="H1211" t="s">
        <v>4018</v>
      </c>
      <c r="I1211">
        <v>2169</v>
      </c>
      <c r="J1211" t="s">
        <v>1709</v>
      </c>
      <c r="K1211" s="26" t="s">
        <v>2819</v>
      </c>
      <c r="L1211" t="s">
        <v>2820</v>
      </c>
      <c r="N1211">
        <v>1360.13</v>
      </c>
      <c r="O1211">
        <v>0</v>
      </c>
      <c r="P1211">
        <f>SUMIF(Sheet9!$C:$C,Sheet10!B1211,Sheet9!$K:$K)</f>
        <v>1360.13</v>
      </c>
      <c r="Q1211" s="4">
        <f t="shared" si="0"/>
        <v>0</v>
      </c>
    </row>
    <row r="1212" spans="1:17" hidden="1" x14ac:dyDescent="0.25">
      <c r="A1212">
        <v>42</v>
      </c>
      <c r="B1212">
        <v>42330</v>
      </c>
      <c r="C1212">
        <v>15</v>
      </c>
      <c r="D1212" t="s">
        <v>2815</v>
      </c>
      <c r="E1212" t="s">
        <v>2804</v>
      </c>
      <c r="F1212" s="26">
        <v>43892</v>
      </c>
      <c r="G1212" t="s">
        <v>2822</v>
      </c>
      <c r="H1212" t="s">
        <v>4019</v>
      </c>
      <c r="I1212">
        <v>2170</v>
      </c>
      <c r="J1212" t="s">
        <v>1709</v>
      </c>
      <c r="K1212" s="26" t="s">
        <v>2819</v>
      </c>
      <c r="L1212" t="s">
        <v>2820</v>
      </c>
      <c r="N1212">
        <v>226.79</v>
      </c>
      <c r="O1212">
        <v>0</v>
      </c>
      <c r="P1212">
        <f>SUMIF(Sheet9!$C:$C,Sheet10!B1212,Sheet9!$K:$K)</f>
        <v>226.79</v>
      </c>
      <c r="Q1212" s="4">
        <f t="shared" si="0"/>
        <v>0</v>
      </c>
    </row>
    <row r="1213" spans="1:17" hidden="1" x14ac:dyDescent="0.25">
      <c r="A1213">
        <v>43</v>
      </c>
      <c r="B1213">
        <v>42331</v>
      </c>
      <c r="C1213">
        <v>15</v>
      </c>
      <c r="D1213" t="s">
        <v>2815</v>
      </c>
      <c r="E1213" t="s">
        <v>2804</v>
      </c>
      <c r="F1213" s="26">
        <v>43892</v>
      </c>
      <c r="G1213" t="s">
        <v>2822</v>
      </c>
      <c r="H1213" t="s">
        <v>4020</v>
      </c>
      <c r="I1213">
        <v>2171</v>
      </c>
      <c r="J1213" t="s">
        <v>1695</v>
      </c>
      <c r="K1213" s="26" t="s">
        <v>2819</v>
      </c>
      <c r="L1213" t="s">
        <v>2820</v>
      </c>
      <c r="N1213">
        <v>1421.87</v>
      </c>
      <c r="O1213">
        <v>0</v>
      </c>
      <c r="P1213">
        <f>SUMIF(Sheet9!$C:$C,Sheet10!B1213,Sheet9!$K:$K)</f>
        <v>1421.87</v>
      </c>
      <c r="Q1213" s="4">
        <f t="shared" si="0"/>
        <v>0</v>
      </c>
    </row>
    <row r="1214" spans="1:17" hidden="1" x14ac:dyDescent="0.25">
      <c r="A1214">
        <v>44</v>
      </c>
      <c r="B1214">
        <v>42332</v>
      </c>
      <c r="C1214">
        <v>15</v>
      </c>
      <c r="D1214" t="s">
        <v>2815</v>
      </c>
      <c r="E1214" t="s">
        <v>2804</v>
      </c>
      <c r="F1214" s="26">
        <v>43892</v>
      </c>
      <c r="G1214" t="s">
        <v>2822</v>
      </c>
      <c r="H1214" t="s">
        <v>4021</v>
      </c>
      <c r="I1214">
        <v>2172</v>
      </c>
      <c r="J1214" t="s">
        <v>1729</v>
      </c>
      <c r="K1214" s="26" t="s">
        <v>2819</v>
      </c>
      <c r="L1214" t="s">
        <v>2820</v>
      </c>
      <c r="N1214">
        <v>110153.55</v>
      </c>
      <c r="O1214">
        <v>0</v>
      </c>
      <c r="P1214">
        <f>SUMIF(Sheet9!$C:$C,Sheet10!B1214,Sheet9!$K:$K)</f>
        <v>110153.55</v>
      </c>
      <c r="Q1214" s="4">
        <f t="shared" si="0"/>
        <v>0</v>
      </c>
    </row>
    <row r="1215" spans="1:17" hidden="1" x14ac:dyDescent="0.25">
      <c r="A1215">
        <v>45</v>
      </c>
      <c r="B1215">
        <v>42333</v>
      </c>
      <c r="C1215">
        <v>13</v>
      </c>
      <c r="D1215" t="s">
        <v>2805</v>
      </c>
      <c r="E1215" t="s">
        <v>2804</v>
      </c>
      <c r="F1215" s="26">
        <v>43892</v>
      </c>
      <c r="G1215" t="s">
        <v>2822</v>
      </c>
      <c r="H1215" t="s">
        <v>2836</v>
      </c>
      <c r="I1215">
        <v>15335</v>
      </c>
      <c r="J1215" t="s">
        <v>1679</v>
      </c>
      <c r="K1215" s="26" t="s">
        <v>2819</v>
      </c>
      <c r="L1215" t="s">
        <v>2820</v>
      </c>
      <c r="N1215">
        <v>205.74</v>
      </c>
      <c r="O1215">
        <v>0</v>
      </c>
      <c r="P1215">
        <f>SUMIF(Sheet9!$C:$C,Sheet10!B1215,Sheet9!$K:$K)</f>
        <v>205.74</v>
      </c>
      <c r="Q1215" s="4">
        <f t="shared" si="0"/>
        <v>0</v>
      </c>
    </row>
    <row r="1216" spans="1:17" hidden="1" x14ac:dyDescent="0.25">
      <c r="A1216">
        <v>46</v>
      </c>
      <c r="B1216">
        <v>42335</v>
      </c>
      <c r="C1216">
        <v>15</v>
      </c>
      <c r="D1216" t="s">
        <v>2815</v>
      </c>
      <c r="E1216" t="s">
        <v>2804</v>
      </c>
      <c r="F1216" s="26">
        <v>43892</v>
      </c>
      <c r="G1216" t="s">
        <v>2822</v>
      </c>
      <c r="H1216" t="s">
        <v>4022</v>
      </c>
      <c r="I1216">
        <v>2173</v>
      </c>
      <c r="J1216" t="s">
        <v>1731</v>
      </c>
      <c r="K1216" s="26" t="s">
        <v>2819</v>
      </c>
      <c r="L1216" t="s">
        <v>2820</v>
      </c>
      <c r="N1216">
        <v>10757.6</v>
      </c>
      <c r="O1216">
        <v>0</v>
      </c>
      <c r="P1216">
        <f>SUMIF(Sheet9!$C:$C,Sheet10!B1216,Sheet9!$K:$K)</f>
        <v>10757.6</v>
      </c>
      <c r="Q1216" s="4">
        <f t="shared" si="0"/>
        <v>0</v>
      </c>
    </row>
    <row r="1217" spans="1:17" hidden="1" x14ac:dyDescent="0.25">
      <c r="A1217">
        <v>47</v>
      </c>
      <c r="B1217">
        <v>42336</v>
      </c>
      <c r="C1217">
        <v>13</v>
      </c>
      <c r="D1217" t="s">
        <v>2805</v>
      </c>
      <c r="E1217" t="s">
        <v>2804</v>
      </c>
      <c r="F1217" s="26">
        <v>43892</v>
      </c>
      <c r="G1217" t="s">
        <v>2822</v>
      </c>
      <c r="H1217" t="s">
        <v>2837</v>
      </c>
      <c r="I1217">
        <v>15336</v>
      </c>
      <c r="J1217" t="s">
        <v>1679</v>
      </c>
      <c r="K1217" s="26" t="s">
        <v>2819</v>
      </c>
      <c r="L1217" t="s">
        <v>2820</v>
      </c>
      <c r="N1217">
        <v>1230.5899999999999</v>
      </c>
      <c r="O1217">
        <v>0</v>
      </c>
      <c r="P1217">
        <f>SUMIF(Sheet9!$C:$C,Sheet10!B1217,Sheet9!$K:$K)</f>
        <v>1230.5899999999999</v>
      </c>
      <c r="Q1217" s="4">
        <f t="shared" si="0"/>
        <v>0</v>
      </c>
    </row>
    <row r="1218" spans="1:17" hidden="1" x14ac:dyDescent="0.25">
      <c r="A1218">
        <v>48</v>
      </c>
      <c r="B1218">
        <v>42338</v>
      </c>
      <c r="C1218">
        <v>15</v>
      </c>
      <c r="D1218" t="s">
        <v>2815</v>
      </c>
      <c r="E1218" t="s">
        <v>2804</v>
      </c>
      <c r="F1218" s="26">
        <v>43892</v>
      </c>
      <c r="G1218" t="s">
        <v>2822</v>
      </c>
      <c r="H1218" t="s">
        <v>4023</v>
      </c>
      <c r="I1218">
        <v>2174</v>
      </c>
      <c r="J1218" t="s">
        <v>1734</v>
      </c>
      <c r="K1218" s="26" t="s">
        <v>2819</v>
      </c>
      <c r="L1218" t="s">
        <v>2820</v>
      </c>
      <c r="N1218">
        <v>12678.78</v>
      </c>
      <c r="O1218">
        <v>0</v>
      </c>
      <c r="P1218">
        <f>SUMIF(Sheet9!$C:$C,Sheet10!B1218,Sheet9!$K:$K)</f>
        <v>12678.78</v>
      </c>
      <c r="Q1218" s="4">
        <f t="shared" si="0"/>
        <v>0</v>
      </c>
    </row>
    <row r="1219" spans="1:17" hidden="1" x14ac:dyDescent="0.25">
      <c r="A1219">
        <v>49</v>
      </c>
      <c r="B1219">
        <v>42339</v>
      </c>
      <c r="C1219">
        <v>13</v>
      </c>
      <c r="D1219" t="s">
        <v>2805</v>
      </c>
      <c r="E1219" t="s">
        <v>2804</v>
      </c>
      <c r="F1219" s="26">
        <v>43892</v>
      </c>
      <c r="G1219" t="s">
        <v>2822</v>
      </c>
      <c r="H1219" t="s">
        <v>2838</v>
      </c>
      <c r="I1219">
        <v>15337</v>
      </c>
      <c r="J1219" t="s">
        <v>1736</v>
      </c>
      <c r="K1219" s="26" t="s">
        <v>2819</v>
      </c>
      <c r="L1219" t="s">
        <v>2820</v>
      </c>
      <c r="N1219">
        <v>18350.86</v>
      </c>
      <c r="O1219">
        <v>0</v>
      </c>
      <c r="P1219">
        <f>SUMIF(Sheet9!$C:$C,Sheet10!B1219,Sheet9!$K:$K)</f>
        <v>18350.86</v>
      </c>
      <c r="Q1219" s="4">
        <f t="shared" si="0"/>
        <v>0</v>
      </c>
    </row>
    <row r="1220" spans="1:17" hidden="1" x14ac:dyDescent="0.25">
      <c r="A1220">
        <v>50</v>
      </c>
      <c r="B1220">
        <v>42340</v>
      </c>
      <c r="C1220">
        <v>13</v>
      </c>
      <c r="D1220" t="s">
        <v>2805</v>
      </c>
      <c r="E1220" t="s">
        <v>2804</v>
      </c>
      <c r="F1220" s="26">
        <v>43892</v>
      </c>
      <c r="G1220" t="s">
        <v>2822</v>
      </c>
      <c r="H1220" t="s">
        <v>2839</v>
      </c>
      <c r="I1220">
        <v>15338</v>
      </c>
      <c r="J1220" t="s">
        <v>1679</v>
      </c>
      <c r="K1220" s="26" t="s">
        <v>2819</v>
      </c>
      <c r="L1220" t="s">
        <v>2820</v>
      </c>
      <c r="N1220">
        <v>917.54</v>
      </c>
      <c r="O1220">
        <v>0</v>
      </c>
      <c r="P1220">
        <f>SUMIF(Sheet9!$C:$C,Sheet10!B1220,Sheet9!$K:$K)</f>
        <v>917.54</v>
      </c>
      <c r="Q1220" s="4">
        <f t="shared" si="0"/>
        <v>0</v>
      </c>
    </row>
    <row r="1221" spans="1:17" hidden="1" x14ac:dyDescent="0.25">
      <c r="A1221">
        <v>51</v>
      </c>
      <c r="B1221">
        <v>42342</v>
      </c>
      <c r="C1221">
        <v>15</v>
      </c>
      <c r="D1221" t="s">
        <v>2815</v>
      </c>
      <c r="E1221" t="s">
        <v>2804</v>
      </c>
      <c r="F1221" s="26">
        <v>43892</v>
      </c>
      <c r="G1221" t="s">
        <v>2822</v>
      </c>
      <c r="H1221" t="s">
        <v>4024</v>
      </c>
      <c r="I1221">
        <v>2175</v>
      </c>
      <c r="J1221" t="s">
        <v>1695</v>
      </c>
      <c r="K1221" s="26" t="s">
        <v>2819</v>
      </c>
      <c r="L1221" t="s">
        <v>2820</v>
      </c>
      <c r="N1221">
        <v>3267.04</v>
      </c>
      <c r="O1221">
        <v>0</v>
      </c>
      <c r="P1221">
        <f>SUMIF(Sheet9!$C:$C,Sheet10!B1221,Sheet9!$K:$K)</f>
        <v>3267.04</v>
      </c>
      <c r="Q1221" s="4">
        <f t="shared" si="0"/>
        <v>0</v>
      </c>
    </row>
    <row r="1222" spans="1:17" hidden="1" x14ac:dyDescent="0.25">
      <c r="A1222">
        <v>52</v>
      </c>
      <c r="B1222">
        <v>42343</v>
      </c>
      <c r="C1222">
        <v>15</v>
      </c>
      <c r="D1222" t="s">
        <v>2815</v>
      </c>
      <c r="E1222" t="s">
        <v>2804</v>
      </c>
      <c r="F1222" s="26">
        <v>43892</v>
      </c>
      <c r="G1222" t="s">
        <v>2822</v>
      </c>
      <c r="H1222" t="s">
        <v>4025</v>
      </c>
      <c r="I1222">
        <v>2176</v>
      </c>
      <c r="J1222" t="s">
        <v>1734</v>
      </c>
      <c r="K1222" s="26" t="s">
        <v>2819</v>
      </c>
      <c r="L1222" t="s">
        <v>2820</v>
      </c>
      <c r="N1222">
        <v>12678.78</v>
      </c>
      <c r="O1222">
        <v>0</v>
      </c>
      <c r="P1222">
        <f>SUMIF(Sheet9!$C:$C,Sheet10!B1222,Sheet9!$K:$K)</f>
        <v>12678.78</v>
      </c>
      <c r="Q1222" s="4">
        <f t="shared" si="0"/>
        <v>0</v>
      </c>
    </row>
    <row r="1223" spans="1:17" hidden="1" x14ac:dyDescent="0.25">
      <c r="A1223">
        <v>53</v>
      </c>
      <c r="B1223">
        <v>42344</v>
      </c>
      <c r="C1223">
        <v>15</v>
      </c>
      <c r="D1223" t="s">
        <v>2815</v>
      </c>
      <c r="E1223" t="s">
        <v>2804</v>
      </c>
      <c r="F1223" s="26">
        <v>43892</v>
      </c>
      <c r="G1223" t="s">
        <v>2822</v>
      </c>
      <c r="H1223" t="s">
        <v>4026</v>
      </c>
      <c r="I1223">
        <v>2177</v>
      </c>
      <c r="J1223" t="s">
        <v>1740</v>
      </c>
      <c r="K1223" s="26" t="s">
        <v>2819</v>
      </c>
      <c r="L1223" t="s">
        <v>2820</v>
      </c>
      <c r="N1223">
        <v>119132.66</v>
      </c>
      <c r="O1223">
        <v>0</v>
      </c>
      <c r="P1223">
        <f>SUMIF(Sheet9!$C:$C,Sheet10!B1223,Sheet9!$K:$K)</f>
        <v>119132.66</v>
      </c>
      <c r="Q1223" s="4">
        <f t="shared" si="0"/>
        <v>0</v>
      </c>
    </row>
    <row r="1224" spans="1:17" hidden="1" x14ac:dyDescent="0.25">
      <c r="A1224">
        <v>54</v>
      </c>
      <c r="B1224">
        <v>42345</v>
      </c>
      <c r="C1224">
        <v>13</v>
      </c>
      <c r="D1224" t="s">
        <v>2805</v>
      </c>
      <c r="E1224" t="s">
        <v>2804</v>
      </c>
      <c r="F1224" s="26">
        <v>43892</v>
      </c>
      <c r="G1224" t="s">
        <v>2822</v>
      </c>
      <c r="H1224" t="s">
        <v>2840</v>
      </c>
      <c r="I1224">
        <v>15339</v>
      </c>
      <c r="J1224" t="s">
        <v>1679</v>
      </c>
      <c r="K1224" s="26" t="s">
        <v>2819</v>
      </c>
      <c r="L1224" t="s">
        <v>2820</v>
      </c>
      <c r="N1224">
        <v>1993.73</v>
      </c>
      <c r="O1224">
        <v>0</v>
      </c>
      <c r="P1224">
        <f>SUMIF(Sheet9!$C:$C,Sheet10!B1224,Sheet9!$K:$K)</f>
        <v>1993.73</v>
      </c>
      <c r="Q1224" s="4">
        <f t="shared" si="0"/>
        <v>0</v>
      </c>
    </row>
    <row r="1225" spans="1:17" hidden="1" x14ac:dyDescent="0.25">
      <c r="A1225">
        <v>55</v>
      </c>
      <c r="B1225">
        <v>42347</v>
      </c>
      <c r="C1225">
        <v>15</v>
      </c>
      <c r="D1225" t="s">
        <v>2815</v>
      </c>
      <c r="E1225" t="s">
        <v>2804</v>
      </c>
      <c r="F1225" s="26">
        <v>43892</v>
      </c>
      <c r="G1225" t="s">
        <v>2822</v>
      </c>
      <c r="H1225" t="s">
        <v>4027</v>
      </c>
      <c r="I1225">
        <v>2178</v>
      </c>
      <c r="J1225" t="s">
        <v>1695</v>
      </c>
      <c r="K1225" s="26" t="s">
        <v>2819</v>
      </c>
      <c r="L1225" t="s">
        <v>2820</v>
      </c>
      <c r="N1225">
        <v>8783.31</v>
      </c>
      <c r="O1225">
        <v>0</v>
      </c>
      <c r="P1225">
        <f>SUMIF(Sheet9!$C:$C,Sheet10!B1225,Sheet9!$K:$K)</f>
        <v>8783.31</v>
      </c>
      <c r="Q1225" s="4">
        <f t="shared" si="0"/>
        <v>0</v>
      </c>
    </row>
    <row r="1226" spans="1:17" hidden="1" x14ac:dyDescent="0.25">
      <c r="A1226">
        <v>56</v>
      </c>
      <c r="B1226">
        <v>42348</v>
      </c>
      <c r="C1226">
        <v>15</v>
      </c>
      <c r="D1226" t="s">
        <v>2815</v>
      </c>
      <c r="E1226" t="s">
        <v>2804</v>
      </c>
      <c r="F1226" s="26">
        <v>43892</v>
      </c>
      <c r="G1226" t="s">
        <v>2822</v>
      </c>
      <c r="H1226" t="s">
        <v>4028</v>
      </c>
      <c r="I1226">
        <v>2179</v>
      </c>
      <c r="J1226" t="s">
        <v>1695</v>
      </c>
      <c r="K1226" s="26" t="s">
        <v>2819</v>
      </c>
      <c r="L1226" t="s">
        <v>2820</v>
      </c>
      <c r="N1226">
        <v>9118.2199999999993</v>
      </c>
      <c r="O1226">
        <v>0</v>
      </c>
      <c r="P1226">
        <f>SUMIF(Sheet9!$C:$C,Sheet10!B1226,Sheet9!$K:$K)</f>
        <v>9118.2199999999993</v>
      </c>
      <c r="Q1226" s="4">
        <f t="shared" si="0"/>
        <v>0</v>
      </c>
    </row>
    <row r="1227" spans="1:17" hidden="1" x14ac:dyDescent="0.25">
      <c r="A1227">
        <v>57</v>
      </c>
      <c r="B1227">
        <v>42350</v>
      </c>
      <c r="C1227">
        <v>13</v>
      </c>
      <c r="D1227" t="s">
        <v>2805</v>
      </c>
      <c r="E1227" t="s">
        <v>2804</v>
      </c>
      <c r="F1227" s="26">
        <v>43892</v>
      </c>
      <c r="G1227" t="s">
        <v>2822</v>
      </c>
      <c r="H1227" t="s">
        <v>2841</v>
      </c>
      <c r="I1227">
        <v>15340</v>
      </c>
      <c r="J1227" t="s">
        <v>1679</v>
      </c>
      <c r="K1227" s="26" t="s">
        <v>2819</v>
      </c>
      <c r="L1227" t="s">
        <v>2820</v>
      </c>
      <c r="N1227">
        <v>339.96</v>
      </c>
      <c r="O1227">
        <v>0</v>
      </c>
      <c r="P1227">
        <f>SUMIF(Sheet9!$C:$C,Sheet10!B1227,Sheet9!$K:$K)</f>
        <v>339.96</v>
      </c>
      <c r="Q1227" s="4">
        <f t="shared" si="0"/>
        <v>0</v>
      </c>
    </row>
    <row r="1228" spans="1:17" hidden="1" x14ac:dyDescent="0.25">
      <c r="A1228">
        <v>58</v>
      </c>
      <c r="B1228">
        <v>42352</v>
      </c>
      <c r="C1228">
        <v>13</v>
      </c>
      <c r="D1228" t="s">
        <v>2805</v>
      </c>
      <c r="E1228" t="s">
        <v>2804</v>
      </c>
      <c r="F1228" s="26">
        <v>43892</v>
      </c>
      <c r="G1228" t="s">
        <v>2822</v>
      </c>
      <c r="H1228" t="s">
        <v>2842</v>
      </c>
      <c r="I1228">
        <v>15341</v>
      </c>
      <c r="J1228" t="s">
        <v>1679</v>
      </c>
      <c r="K1228" s="26" t="s">
        <v>2819</v>
      </c>
      <c r="L1228" t="s">
        <v>2820</v>
      </c>
      <c r="N1228">
        <v>634.82000000000005</v>
      </c>
      <c r="O1228">
        <v>0</v>
      </c>
      <c r="P1228">
        <f>SUMIF(Sheet9!$C:$C,Sheet10!B1228,Sheet9!$K:$K)</f>
        <v>634.82000000000005</v>
      </c>
      <c r="Q1228" s="4">
        <f t="shared" si="0"/>
        <v>0</v>
      </c>
    </row>
    <row r="1229" spans="1:17" hidden="1" x14ac:dyDescent="0.25">
      <c r="A1229">
        <v>59</v>
      </c>
      <c r="B1229">
        <v>42354</v>
      </c>
      <c r="C1229">
        <v>15</v>
      </c>
      <c r="D1229" t="s">
        <v>2815</v>
      </c>
      <c r="E1229" t="s">
        <v>2804</v>
      </c>
      <c r="F1229" s="26">
        <v>43892</v>
      </c>
      <c r="G1229" t="s">
        <v>2822</v>
      </c>
      <c r="H1229" t="s">
        <v>4029</v>
      </c>
      <c r="I1229">
        <v>2180</v>
      </c>
      <c r="J1229" t="s">
        <v>1695</v>
      </c>
      <c r="K1229" s="26" t="s">
        <v>2819</v>
      </c>
      <c r="L1229" t="s">
        <v>2820</v>
      </c>
      <c r="N1229">
        <v>507.23</v>
      </c>
      <c r="O1229">
        <v>0</v>
      </c>
      <c r="P1229">
        <f>SUMIF(Sheet9!$C:$C,Sheet10!B1229,Sheet9!$K:$K)</f>
        <v>507.23</v>
      </c>
      <c r="Q1229" s="4">
        <f t="shared" si="0"/>
        <v>0</v>
      </c>
    </row>
    <row r="1230" spans="1:17" hidden="1" x14ac:dyDescent="0.25">
      <c r="A1230">
        <v>60</v>
      </c>
      <c r="B1230">
        <v>42356</v>
      </c>
      <c r="C1230">
        <v>15</v>
      </c>
      <c r="D1230" t="s">
        <v>2815</v>
      </c>
      <c r="E1230" t="s">
        <v>2804</v>
      </c>
      <c r="F1230" s="26">
        <v>43892</v>
      </c>
      <c r="G1230" t="s">
        <v>2822</v>
      </c>
      <c r="H1230" t="s">
        <v>4030</v>
      </c>
      <c r="I1230">
        <v>2181</v>
      </c>
      <c r="J1230" t="s">
        <v>1695</v>
      </c>
      <c r="K1230" s="26" t="s">
        <v>2819</v>
      </c>
      <c r="L1230" t="s">
        <v>2820</v>
      </c>
      <c r="N1230">
        <v>18423.080000000002</v>
      </c>
      <c r="O1230">
        <v>0</v>
      </c>
      <c r="P1230">
        <f>SUMIF(Sheet9!$C:$C,Sheet10!B1230,Sheet9!$K:$K)</f>
        <v>18423.080000000002</v>
      </c>
      <c r="Q1230" s="4">
        <f t="shared" si="0"/>
        <v>0</v>
      </c>
    </row>
    <row r="1231" spans="1:17" hidden="1" x14ac:dyDescent="0.25">
      <c r="A1231">
        <v>61</v>
      </c>
      <c r="B1231">
        <v>42357</v>
      </c>
      <c r="C1231">
        <v>13</v>
      </c>
      <c r="D1231" t="s">
        <v>2805</v>
      </c>
      <c r="E1231" t="s">
        <v>2804</v>
      </c>
      <c r="F1231" s="26">
        <v>43892</v>
      </c>
      <c r="G1231" t="s">
        <v>2822</v>
      </c>
      <c r="H1231" t="s">
        <v>2843</v>
      </c>
      <c r="I1231">
        <v>15342</v>
      </c>
      <c r="J1231" t="s">
        <v>1679</v>
      </c>
      <c r="K1231" s="26" t="s">
        <v>2819</v>
      </c>
      <c r="L1231" t="s">
        <v>2820</v>
      </c>
      <c r="N1231">
        <v>428.11</v>
      </c>
      <c r="O1231">
        <v>0</v>
      </c>
      <c r="P1231">
        <f>SUMIF(Sheet9!$C:$C,Sheet10!B1231,Sheet9!$K:$K)</f>
        <v>428.11</v>
      </c>
      <c r="Q1231" s="4">
        <f t="shared" si="0"/>
        <v>0</v>
      </c>
    </row>
    <row r="1232" spans="1:17" hidden="1" x14ac:dyDescent="0.25">
      <c r="A1232">
        <v>62</v>
      </c>
      <c r="B1232">
        <v>42359</v>
      </c>
      <c r="C1232">
        <v>15</v>
      </c>
      <c r="D1232" t="s">
        <v>2815</v>
      </c>
      <c r="E1232" t="s">
        <v>2804</v>
      </c>
      <c r="F1232" s="26">
        <v>43892</v>
      </c>
      <c r="G1232" t="s">
        <v>2822</v>
      </c>
      <c r="H1232" t="s">
        <v>4031</v>
      </c>
      <c r="I1232">
        <v>2182</v>
      </c>
      <c r="J1232" t="s">
        <v>1695</v>
      </c>
      <c r="K1232" s="26" t="s">
        <v>2819</v>
      </c>
      <c r="L1232" t="s">
        <v>2820</v>
      </c>
      <c r="N1232">
        <v>24681.78</v>
      </c>
      <c r="O1232">
        <v>0</v>
      </c>
      <c r="P1232">
        <f>SUMIF(Sheet9!$C:$C,Sheet10!B1232,Sheet9!$K:$K)</f>
        <v>24681.78</v>
      </c>
      <c r="Q1232" s="4">
        <f t="shared" si="0"/>
        <v>0</v>
      </c>
    </row>
    <row r="1233" spans="1:17" hidden="1" x14ac:dyDescent="0.25">
      <c r="A1233">
        <v>63</v>
      </c>
      <c r="B1233">
        <v>42360</v>
      </c>
      <c r="C1233">
        <v>15</v>
      </c>
      <c r="D1233" t="s">
        <v>2815</v>
      </c>
      <c r="E1233" t="s">
        <v>2804</v>
      </c>
      <c r="F1233" s="26">
        <v>43892</v>
      </c>
      <c r="G1233" t="s">
        <v>2822</v>
      </c>
      <c r="H1233" t="s">
        <v>4032</v>
      </c>
      <c r="I1233">
        <v>2183</v>
      </c>
      <c r="J1233" t="s">
        <v>1695</v>
      </c>
      <c r="K1233" s="26" t="s">
        <v>2819</v>
      </c>
      <c r="L1233" t="s">
        <v>2820</v>
      </c>
      <c r="N1233">
        <v>3684.62</v>
      </c>
      <c r="O1233">
        <v>0</v>
      </c>
      <c r="P1233">
        <f>SUMIF(Sheet9!$C:$C,Sheet10!B1233,Sheet9!$K:$K)</f>
        <v>3684.62</v>
      </c>
      <c r="Q1233" s="4">
        <f t="shared" si="0"/>
        <v>0</v>
      </c>
    </row>
    <row r="1234" spans="1:17" hidden="1" x14ac:dyDescent="0.25">
      <c r="A1234">
        <v>64</v>
      </c>
      <c r="B1234">
        <v>42361</v>
      </c>
      <c r="C1234">
        <v>13</v>
      </c>
      <c r="D1234" t="s">
        <v>2805</v>
      </c>
      <c r="E1234" t="s">
        <v>2804</v>
      </c>
      <c r="F1234" s="26">
        <v>43892</v>
      </c>
      <c r="G1234" t="s">
        <v>2822</v>
      </c>
      <c r="H1234" t="s">
        <v>2844</v>
      </c>
      <c r="I1234">
        <v>15343</v>
      </c>
      <c r="J1234" t="s">
        <v>1679</v>
      </c>
      <c r="K1234" s="26" t="s">
        <v>2819</v>
      </c>
      <c r="L1234" t="s">
        <v>2820</v>
      </c>
      <c r="N1234">
        <v>154.68</v>
      </c>
      <c r="O1234">
        <v>0</v>
      </c>
      <c r="P1234">
        <f>SUMIF(Sheet9!$C:$C,Sheet10!B1234,Sheet9!$K:$K)</f>
        <v>154.68</v>
      </c>
      <c r="Q1234" s="4">
        <f t="shared" si="0"/>
        <v>0</v>
      </c>
    </row>
    <row r="1235" spans="1:17" hidden="1" x14ac:dyDescent="0.25">
      <c r="A1235">
        <v>65</v>
      </c>
      <c r="B1235">
        <v>42364</v>
      </c>
      <c r="C1235">
        <v>13</v>
      </c>
      <c r="D1235" t="s">
        <v>2805</v>
      </c>
      <c r="E1235" t="s">
        <v>2804</v>
      </c>
      <c r="F1235" s="26">
        <v>43892</v>
      </c>
      <c r="G1235" t="s">
        <v>2822</v>
      </c>
      <c r="H1235" t="s">
        <v>2845</v>
      </c>
      <c r="I1235">
        <v>15344</v>
      </c>
      <c r="J1235" t="s">
        <v>1679</v>
      </c>
      <c r="K1235" s="26" t="s">
        <v>2819</v>
      </c>
      <c r="L1235" t="s">
        <v>2820</v>
      </c>
      <c r="N1235">
        <v>1831.32</v>
      </c>
      <c r="O1235">
        <v>0</v>
      </c>
      <c r="P1235">
        <f>SUMIF(Sheet9!$C:$C,Sheet10!B1235,Sheet9!$K:$K)</f>
        <v>1831.32</v>
      </c>
      <c r="Q1235" s="4">
        <f t="shared" si="0"/>
        <v>0</v>
      </c>
    </row>
    <row r="1236" spans="1:17" hidden="1" x14ac:dyDescent="0.25">
      <c r="A1236">
        <v>66</v>
      </c>
      <c r="B1236">
        <v>42366</v>
      </c>
      <c r="C1236">
        <v>13</v>
      </c>
      <c r="D1236" t="s">
        <v>2805</v>
      </c>
      <c r="E1236" t="s">
        <v>2804</v>
      </c>
      <c r="F1236" s="26">
        <v>43892</v>
      </c>
      <c r="G1236" t="s">
        <v>2822</v>
      </c>
      <c r="H1236" t="s">
        <v>2846</v>
      </c>
      <c r="I1236">
        <v>15345</v>
      </c>
      <c r="J1236" t="s">
        <v>1679</v>
      </c>
      <c r="K1236" s="26" t="s">
        <v>2819</v>
      </c>
      <c r="L1236" t="s">
        <v>2820</v>
      </c>
      <c r="N1236">
        <v>109.33</v>
      </c>
      <c r="O1236">
        <v>0</v>
      </c>
      <c r="P1236">
        <f>SUMIF(Sheet9!$C:$C,Sheet10!B1236,Sheet9!$K:$K)</f>
        <v>109.33</v>
      </c>
      <c r="Q1236" s="4">
        <f t="shared" ref="Q1236:Q1299" si="1">P1236-N1236</f>
        <v>0</v>
      </c>
    </row>
    <row r="1237" spans="1:17" hidden="1" x14ac:dyDescent="0.25">
      <c r="A1237">
        <v>67</v>
      </c>
      <c r="B1237">
        <v>42368</v>
      </c>
      <c r="C1237">
        <v>13</v>
      </c>
      <c r="D1237" t="s">
        <v>2805</v>
      </c>
      <c r="E1237" t="s">
        <v>2804</v>
      </c>
      <c r="F1237" s="26">
        <v>43892</v>
      </c>
      <c r="G1237" t="s">
        <v>2822</v>
      </c>
      <c r="H1237" t="s">
        <v>2847</v>
      </c>
      <c r="I1237">
        <v>15346</v>
      </c>
      <c r="J1237" t="s">
        <v>1679</v>
      </c>
      <c r="K1237" s="26" t="s">
        <v>2819</v>
      </c>
      <c r="L1237" t="s">
        <v>2820</v>
      </c>
      <c r="N1237">
        <v>854.26</v>
      </c>
      <c r="O1237">
        <v>0</v>
      </c>
      <c r="P1237">
        <f>SUMIF(Sheet9!$C:$C,Sheet10!B1237,Sheet9!$K:$K)</f>
        <v>854.26</v>
      </c>
      <c r="Q1237" s="4">
        <f t="shared" si="1"/>
        <v>0</v>
      </c>
    </row>
    <row r="1238" spans="1:17" hidden="1" x14ac:dyDescent="0.25">
      <c r="A1238">
        <v>68</v>
      </c>
      <c r="B1238">
        <v>42371</v>
      </c>
      <c r="C1238">
        <v>13</v>
      </c>
      <c r="D1238" t="s">
        <v>2805</v>
      </c>
      <c r="E1238" t="s">
        <v>2804</v>
      </c>
      <c r="F1238" s="26">
        <v>43892</v>
      </c>
      <c r="G1238" t="s">
        <v>2822</v>
      </c>
      <c r="H1238" t="s">
        <v>2848</v>
      </c>
      <c r="I1238">
        <v>15347</v>
      </c>
      <c r="J1238" t="s">
        <v>1679</v>
      </c>
      <c r="K1238" s="26" t="s">
        <v>2819</v>
      </c>
      <c r="L1238" t="s">
        <v>2820</v>
      </c>
      <c r="N1238">
        <v>367.02</v>
      </c>
      <c r="O1238">
        <v>0</v>
      </c>
      <c r="P1238">
        <f>SUMIF(Sheet9!$C:$C,Sheet10!B1238,Sheet9!$K:$K)</f>
        <v>367.02</v>
      </c>
      <c r="Q1238" s="4">
        <f t="shared" si="1"/>
        <v>0</v>
      </c>
    </row>
    <row r="1239" spans="1:17" hidden="1" x14ac:dyDescent="0.25">
      <c r="A1239">
        <v>69</v>
      </c>
      <c r="B1239">
        <v>42373</v>
      </c>
      <c r="C1239">
        <v>13</v>
      </c>
      <c r="D1239" t="s">
        <v>2805</v>
      </c>
      <c r="E1239" t="s">
        <v>2804</v>
      </c>
      <c r="F1239" s="26">
        <v>43892</v>
      </c>
      <c r="G1239" t="s">
        <v>2822</v>
      </c>
      <c r="H1239" t="s">
        <v>2849</v>
      </c>
      <c r="I1239">
        <v>15348</v>
      </c>
      <c r="J1239" t="s">
        <v>1679</v>
      </c>
      <c r="K1239" s="26" t="s">
        <v>2819</v>
      </c>
      <c r="L1239" t="s">
        <v>2820</v>
      </c>
      <c r="N1239">
        <v>1310.28</v>
      </c>
      <c r="O1239">
        <v>0</v>
      </c>
      <c r="P1239">
        <f>SUMIF(Sheet9!$C:$C,Sheet10!B1239,Sheet9!$K:$K)</f>
        <v>1310.28</v>
      </c>
      <c r="Q1239" s="4">
        <f t="shared" si="1"/>
        <v>0</v>
      </c>
    </row>
    <row r="1240" spans="1:17" hidden="1" x14ac:dyDescent="0.25">
      <c r="A1240">
        <v>70</v>
      </c>
      <c r="B1240">
        <v>42375</v>
      </c>
      <c r="C1240">
        <v>13</v>
      </c>
      <c r="D1240" t="s">
        <v>2805</v>
      </c>
      <c r="E1240" t="s">
        <v>2804</v>
      </c>
      <c r="F1240" s="26">
        <v>43892</v>
      </c>
      <c r="G1240" t="s">
        <v>2822</v>
      </c>
      <c r="H1240" t="s">
        <v>2850</v>
      </c>
      <c r="I1240">
        <v>15349</v>
      </c>
      <c r="J1240" t="s">
        <v>1679</v>
      </c>
      <c r="K1240" s="26" t="s">
        <v>2819</v>
      </c>
      <c r="L1240" t="s">
        <v>2820</v>
      </c>
      <c r="N1240">
        <v>6348.22</v>
      </c>
      <c r="O1240">
        <v>0</v>
      </c>
      <c r="P1240">
        <f>SUMIF(Sheet9!$C:$C,Sheet10!B1240,Sheet9!$K:$K)</f>
        <v>6348.22</v>
      </c>
      <c r="Q1240" s="4">
        <f t="shared" si="1"/>
        <v>0</v>
      </c>
    </row>
    <row r="1241" spans="1:17" hidden="1" x14ac:dyDescent="0.25">
      <c r="A1241">
        <v>71</v>
      </c>
      <c r="B1241">
        <v>42379</v>
      </c>
      <c r="C1241">
        <v>13</v>
      </c>
      <c r="D1241" t="s">
        <v>2805</v>
      </c>
      <c r="E1241" t="s">
        <v>2804</v>
      </c>
      <c r="F1241" s="26">
        <v>43892</v>
      </c>
      <c r="G1241" t="s">
        <v>2822</v>
      </c>
      <c r="H1241" t="s">
        <v>2852</v>
      </c>
      <c r="I1241">
        <v>15351</v>
      </c>
      <c r="J1241" t="s">
        <v>1679</v>
      </c>
      <c r="K1241" s="26" t="s">
        <v>2819</v>
      </c>
      <c r="L1241" t="s">
        <v>2820</v>
      </c>
      <c r="N1241">
        <v>6570.09</v>
      </c>
      <c r="O1241">
        <v>0</v>
      </c>
      <c r="P1241">
        <f>SUMIF(Sheet9!$C:$C,Sheet10!B1241,Sheet9!$K:$K)</f>
        <v>6570.09</v>
      </c>
      <c r="Q1241" s="4">
        <f t="shared" si="1"/>
        <v>0</v>
      </c>
    </row>
    <row r="1242" spans="1:17" hidden="1" x14ac:dyDescent="0.25">
      <c r="A1242">
        <v>72</v>
      </c>
      <c r="B1242">
        <v>42381</v>
      </c>
      <c r="C1242">
        <v>13</v>
      </c>
      <c r="D1242" t="s">
        <v>2805</v>
      </c>
      <c r="E1242" t="s">
        <v>2804</v>
      </c>
      <c r="F1242" s="26">
        <v>43892</v>
      </c>
      <c r="G1242" t="s">
        <v>2822</v>
      </c>
      <c r="H1242" t="s">
        <v>2853</v>
      </c>
      <c r="I1242">
        <v>15352</v>
      </c>
      <c r="J1242" t="s">
        <v>1679</v>
      </c>
      <c r="K1242" s="26" t="s">
        <v>2819</v>
      </c>
      <c r="L1242" t="s">
        <v>2820</v>
      </c>
      <c r="N1242">
        <v>36.25</v>
      </c>
      <c r="O1242">
        <v>0</v>
      </c>
      <c r="P1242">
        <f>SUMIF(Sheet9!$C:$C,Sheet10!B1242,Sheet9!$K:$K)</f>
        <v>36.25</v>
      </c>
      <c r="Q1242" s="4">
        <f t="shared" si="1"/>
        <v>0</v>
      </c>
    </row>
    <row r="1243" spans="1:17" hidden="1" x14ac:dyDescent="0.25">
      <c r="A1243">
        <v>73</v>
      </c>
      <c r="B1243">
        <v>42385</v>
      </c>
      <c r="C1243">
        <v>13</v>
      </c>
      <c r="D1243" t="s">
        <v>2805</v>
      </c>
      <c r="E1243" t="s">
        <v>2804</v>
      </c>
      <c r="F1243" s="26">
        <v>43892</v>
      </c>
      <c r="G1243" t="s">
        <v>2822</v>
      </c>
      <c r="H1243" t="s">
        <v>2855</v>
      </c>
      <c r="I1243">
        <v>15354</v>
      </c>
      <c r="J1243" t="s">
        <v>1679</v>
      </c>
      <c r="K1243" s="26" t="s">
        <v>2819</v>
      </c>
      <c r="L1243" t="s">
        <v>2820</v>
      </c>
      <c r="N1243">
        <v>511.06</v>
      </c>
      <c r="O1243">
        <v>0</v>
      </c>
      <c r="P1243">
        <f>SUMIF(Sheet9!$C:$C,Sheet10!B1243,Sheet9!$K:$K)</f>
        <v>511.06</v>
      </c>
      <c r="Q1243" s="4">
        <f t="shared" si="1"/>
        <v>0</v>
      </c>
    </row>
    <row r="1244" spans="1:17" hidden="1" x14ac:dyDescent="0.25">
      <c r="A1244">
        <v>74</v>
      </c>
      <c r="B1244">
        <v>42387</v>
      </c>
      <c r="C1244">
        <v>13</v>
      </c>
      <c r="D1244" t="s">
        <v>2805</v>
      </c>
      <c r="E1244" t="s">
        <v>2804</v>
      </c>
      <c r="F1244" s="26">
        <v>43892</v>
      </c>
      <c r="G1244" t="s">
        <v>2822</v>
      </c>
      <c r="H1244" t="s">
        <v>2856</v>
      </c>
      <c r="I1244">
        <v>15355</v>
      </c>
      <c r="J1244" t="s">
        <v>1679</v>
      </c>
      <c r="K1244" s="26" t="s">
        <v>2819</v>
      </c>
      <c r="L1244" t="s">
        <v>2820</v>
      </c>
      <c r="N1244">
        <v>3670.17</v>
      </c>
      <c r="O1244">
        <v>0</v>
      </c>
      <c r="P1244">
        <f>SUMIF(Sheet9!$C:$C,Sheet10!B1244,Sheet9!$K:$K)</f>
        <v>3670.17</v>
      </c>
      <c r="Q1244" s="4">
        <f t="shared" si="1"/>
        <v>0</v>
      </c>
    </row>
    <row r="1245" spans="1:17" hidden="1" x14ac:dyDescent="0.25">
      <c r="A1245">
        <v>75</v>
      </c>
      <c r="B1245">
        <v>42389</v>
      </c>
      <c r="C1245">
        <v>13</v>
      </c>
      <c r="D1245" t="s">
        <v>2805</v>
      </c>
      <c r="E1245" t="s">
        <v>2804</v>
      </c>
      <c r="F1245" s="26">
        <v>43892</v>
      </c>
      <c r="G1245" t="s">
        <v>2822</v>
      </c>
      <c r="H1245" t="s">
        <v>2857</v>
      </c>
      <c r="I1245">
        <v>15356</v>
      </c>
      <c r="J1245" t="s">
        <v>1679</v>
      </c>
      <c r="K1245" s="26" t="s">
        <v>2819</v>
      </c>
      <c r="L1245" t="s">
        <v>2820</v>
      </c>
      <c r="N1245">
        <v>419.2</v>
      </c>
      <c r="O1245">
        <v>0</v>
      </c>
      <c r="P1245">
        <f>SUMIF(Sheet9!$C:$C,Sheet10!B1245,Sheet9!$K:$K)</f>
        <v>419.2</v>
      </c>
      <c r="Q1245" s="4">
        <f t="shared" si="1"/>
        <v>0</v>
      </c>
    </row>
    <row r="1246" spans="1:17" hidden="1" x14ac:dyDescent="0.25">
      <c r="A1246">
        <v>76</v>
      </c>
      <c r="B1246">
        <v>42391</v>
      </c>
      <c r="C1246">
        <v>13</v>
      </c>
      <c r="D1246" t="s">
        <v>2805</v>
      </c>
      <c r="E1246" t="s">
        <v>2804</v>
      </c>
      <c r="F1246" s="26">
        <v>43892</v>
      </c>
      <c r="G1246" t="s">
        <v>2822</v>
      </c>
      <c r="H1246" t="s">
        <v>2858</v>
      </c>
      <c r="I1246">
        <v>15357</v>
      </c>
      <c r="J1246" t="s">
        <v>1679</v>
      </c>
      <c r="K1246" s="26" t="s">
        <v>2819</v>
      </c>
      <c r="L1246" t="s">
        <v>2820</v>
      </c>
      <c r="N1246">
        <v>15518.84</v>
      </c>
      <c r="O1246">
        <v>0</v>
      </c>
      <c r="P1246">
        <f>SUMIF(Sheet9!$C:$C,Sheet10!B1246,Sheet9!$K:$K)</f>
        <v>15518.84</v>
      </c>
      <c r="Q1246" s="4">
        <f t="shared" si="1"/>
        <v>0</v>
      </c>
    </row>
    <row r="1247" spans="1:17" hidden="1" x14ac:dyDescent="0.25">
      <c r="A1247">
        <v>77</v>
      </c>
      <c r="B1247">
        <v>42393</v>
      </c>
      <c r="C1247">
        <v>13</v>
      </c>
      <c r="D1247" t="s">
        <v>2805</v>
      </c>
      <c r="E1247" t="s">
        <v>2804</v>
      </c>
      <c r="F1247" s="26">
        <v>43892</v>
      </c>
      <c r="G1247" t="s">
        <v>2822</v>
      </c>
      <c r="H1247" t="s">
        <v>2859</v>
      </c>
      <c r="I1247">
        <v>15358</v>
      </c>
      <c r="J1247" t="s">
        <v>1679</v>
      </c>
      <c r="K1247" s="26" t="s">
        <v>2819</v>
      </c>
      <c r="L1247" t="s">
        <v>2820</v>
      </c>
      <c r="N1247">
        <v>275.04000000000002</v>
      </c>
      <c r="O1247">
        <v>0</v>
      </c>
      <c r="P1247">
        <f>SUMIF(Sheet9!$C:$C,Sheet10!B1247,Sheet9!$K:$K)</f>
        <v>275.04000000000002</v>
      </c>
      <c r="Q1247" s="4">
        <f t="shared" si="1"/>
        <v>0</v>
      </c>
    </row>
    <row r="1248" spans="1:17" hidden="1" x14ac:dyDescent="0.25">
      <c r="A1248">
        <v>78</v>
      </c>
      <c r="B1248">
        <v>42397</v>
      </c>
      <c r="C1248">
        <v>13</v>
      </c>
      <c r="D1248" t="s">
        <v>2805</v>
      </c>
      <c r="E1248" t="s">
        <v>2804</v>
      </c>
      <c r="F1248" s="26">
        <v>43892</v>
      </c>
      <c r="G1248" t="s">
        <v>2822</v>
      </c>
      <c r="H1248" t="s">
        <v>2861</v>
      </c>
      <c r="I1248">
        <v>15360</v>
      </c>
      <c r="J1248" t="s">
        <v>1679</v>
      </c>
      <c r="K1248" s="26" t="s">
        <v>2819</v>
      </c>
      <c r="L1248" t="s">
        <v>2820</v>
      </c>
      <c r="N1248">
        <v>11.49</v>
      </c>
      <c r="O1248">
        <v>0</v>
      </c>
      <c r="P1248">
        <f>SUMIF(Sheet9!$C:$C,Sheet10!B1248,Sheet9!$K:$K)</f>
        <v>11.49</v>
      </c>
      <c r="Q1248" s="4">
        <f t="shared" si="1"/>
        <v>0</v>
      </c>
    </row>
    <row r="1249" spans="1:17" hidden="1" x14ac:dyDescent="0.25">
      <c r="A1249">
        <v>79</v>
      </c>
      <c r="B1249">
        <v>42399</v>
      </c>
      <c r="C1249">
        <v>13</v>
      </c>
      <c r="D1249" t="s">
        <v>2805</v>
      </c>
      <c r="E1249" t="s">
        <v>2804</v>
      </c>
      <c r="F1249" s="26">
        <v>43892</v>
      </c>
      <c r="G1249" t="s">
        <v>2822</v>
      </c>
      <c r="H1249" t="s">
        <v>2862</v>
      </c>
      <c r="I1249">
        <v>15361</v>
      </c>
      <c r="J1249" t="s">
        <v>1679</v>
      </c>
      <c r="K1249" s="26" t="s">
        <v>2819</v>
      </c>
      <c r="L1249" t="s">
        <v>2820</v>
      </c>
      <c r="N1249">
        <v>78.06</v>
      </c>
      <c r="O1249">
        <v>0</v>
      </c>
      <c r="P1249">
        <f>SUMIF(Sheet9!$C:$C,Sheet10!B1249,Sheet9!$K:$K)</f>
        <v>78.06</v>
      </c>
      <c r="Q1249" s="4">
        <f t="shared" si="1"/>
        <v>0</v>
      </c>
    </row>
    <row r="1250" spans="1:17" hidden="1" x14ac:dyDescent="0.25">
      <c r="A1250">
        <v>80</v>
      </c>
      <c r="B1250">
        <v>42401</v>
      </c>
      <c r="C1250">
        <v>13</v>
      </c>
      <c r="D1250" t="s">
        <v>2805</v>
      </c>
      <c r="E1250" t="s">
        <v>2804</v>
      </c>
      <c r="F1250" s="26">
        <v>43892</v>
      </c>
      <c r="G1250" t="s">
        <v>2822</v>
      </c>
      <c r="H1250" t="s">
        <v>2863</v>
      </c>
      <c r="I1250">
        <v>15362</v>
      </c>
      <c r="J1250" t="s">
        <v>1679</v>
      </c>
      <c r="K1250" s="26" t="s">
        <v>2819</v>
      </c>
      <c r="L1250" t="s">
        <v>2820</v>
      </c>
      <c r="N1250">
        <v>760.29</v>
      </c>
      <c r="O1250">
        <v>0</v>
      </c>
      <c r="P1250">
        <f>SUMIF(Sheet9!$C:$C,Sheet10!B1250,Sheet9!$K:$K)</f>
        <v>760.29</v>
      </c>
      <c r="Q1250" s="4">
        <f t="shared" si="1"/>
        <v>0</v>
      </c>
    </row>
    <row r="1251" spans="1:17" hidden="1" x14ac:dyDescent="0.25">
      <c r="A1251">
        <v>81</v>
      </c>
      <c r="B1251">
        <v>42403</v>
      </c>
      <c r="C1251">
        <v>13</v>
      </c>
      <c r="D1251" t="s">
        <v>2805</v>
      </c>
      <c r="E1251" t="s">
        <v>2804</v>
      </c>
      <c r="F1251" s="26">
        <v>43892</v>
      </c>
      <c r="G1251" t="s">
        <v>2822</v>
      </c>
      <c r="H1251" t="s">
        <v>2864</v>
      </c>
      <c r="I1251">
        <v>15363</v>
      </c>
      <c r="J1251" t="s">
        <v>1679</v>
      </c>
      <c r="K1251" s="26" t="s">
        <v>2819</v>
      </c>
      <c r="L1251" t="s">
        <v>2820</v>
      </c>
      <c r="N1251">
        <v>695.76</v>
      </c>
      <c r="O1251">
        <v>0</v>
      </c>
      <c r="P1251">
        <f>SUMIF(Sheet9!$C:$C,Sheet10!B1251,Sheet9!$K:$K)</f>
        <v>695.76</v>
      </c>
      <c r="Q1251" s="4">
        <f t="shared" si="1"/>
        <v>0</v>
      </c>
    </row>
    <row r="1252" spans="1:17" hidden="1" x14ac:dyDescent="0.25">
      <c r="A1252">
        <v>82</v>
      </c>
      <c r="B1252">
        <v>42407</v>
      </c>
      <c r="C1252">
        <v>13</v>
      </c>
      <c r="D1252" t="s">
        <v>2805</v>
      </c>
      <c r="E1252" t="s">
        <v>2804</v>
      </c>
      <c r="F1252" s="26">
        <v>43892</v>
      </c>
      <c r="G1252" t="s">
        <v>2822</v>
      </c>
      <c r="H1252" t="s">
        <v>2865</v>
      </c>
      <c r="I1252">
        <v>15364</v>
      </c>
      <c r="J1252" t="s">
        <v>1679</v>
      </c>
      <c r="K1252" s="26" t="s">
        <v>2819</v>
      </c>
      <c r="L1252" t="s">
        <v>2820</v>
      </c>
      <c r="N1252">
        <v>122.98</v>
      </c>
      <c r="O1252">
        <v>0</v>
      </c>
      <c r="P1252">
        <f>SUMIF(Sheet9!$C:$C,Sheet10!B1252,Sheet9!$K:$K)</f>
        <v>122.98</v>
      </c>
      <c r="Q1252" s="4">
        <f t="shared" si="1"/>
        <v>0</v>
      </c>
    </row>
    <row r="1253" spans="1:17" hidden="1" x14ac:dyDescent="0.25">
      <c r="A1253">
        <v>83</v>
      </c>
      <c r="B1253">
        <v>42411</v>
      </c>
      <c r="C1253">
        <v>13</v>
      </c>
      <c r="D1253" t="s">
        <v>2805</v>
      </c>
      <c r="E1253" t="s">
        <v>2804</v>
      </c>
      <c r="F1253" s="26">
        <v>43892</v>
      </c>
      <c r="G1253" t="s">
        <v>2822</v>
      </c>
      <c r="H1253" t="s">
        <v>2867</v>
      </c>
      <c r="I1253">
        <v>15366</v>
      </c>
      <c r="J1253" t="s">
        <v>1679</v>
      </c>
      <c r="K1253" s="26" t="s">
        <v>2819</v>
      </c>
      <c r="L1253" t="s">
        <v>2820</v>
      </c>
      <c r="N1253">
        <v>81.19</v>
      </c>
      <c r="O1253">
        <v>0</v>
      </c>
      <c r="P1253">
        <f>SUMIF(Sheet9!$C:$C,Sheet10!B1253,Sheet9!$K:$K)</f>
        <v>81.19</v>
      </c>
      <c r="Q1253" s="4">
        <f t="shared" si="1"/>
        <v>0</v>
      </c>
    </row>
    <row r="1254" spans="1:17" hidden="1" x14ac:dyDescent="0.25">
      <c r="A1254">
        <v>84</v>
      </c>
      <c r="B1254">
        <v>42413</v>
      </c>
      <c r="C1254">
        <v>13</v>
      </c>
      <c r="D1254" t="s">
        <v>2805</v>
      </c>
      <c r="E1254" t="s">
        <v>2804</v>
      </c>
      <c r="F1254" s="26">
        <v>43892</v>
      </c>
      <c r="G1254" t="s">
        <v>2822</v>
      </c>
      <c r="H1254" t="s">
        <v>2868</v>
      </c>
      <c r="I1254">
        <v>15367</v>
      </c>
      <c r="J1254" t="s">
        <v>1679</v>
      </c>
      <c r="K1254" s="26" t="s">
        <v>2819</v>
      </c>
      <c r="L1254" t="s">
        <v>2820</v>
      </c>
      <c r="N1254">
        <v>1880.12</v>
      </c>
      <c r="O1254">
        <v>0</v>
      </c>
      <c r="P1254">
        <f>SUMIF(Sheet9!$C:$C,Sheet10!B1254,Sheet9!$K:$K)</f>
        <v>1880.12</v>
      </c>
      <c r="Q1254" s="4">
        <f t="shared" si="1"/>
        <v>0</v>
      </c>
    </row>
    <row r="1255" spans="1:17" hidden="1" x14ac:dyDescent="0.25">
      <c r="A1255">
        <v>85</v>
      </c>
      <c r="B1255">
        <v>42415</v>
      </c>
      <c r="C1255">
        <v>13</v>
      </c>
      <c r="D1255" t="s">
        <v>2805</v>
      </c>
      <c r="E1255" t="s">
        <v>2804</v>
      </c>
      <c r="F1255" s="26">
        <v>43892</v>
      </c>
      <c r="G1255" t="s">
        <v>2822</v>
      </c>
      <c r="H1255" t="s">
        <v>2869</v>
      </c>
      <c r="I1255">
        <v>15368</v>
      </c>
      <c r="J1255" t="s">
        <v>1679</v>
      </c>
      <c r="K1255" s="26" t="s">
        <v>2819</v>
      </c>
      <c r="L1255" t="s">
        <v>2820</v>
      </c>
      <c r="N1255">
        <v>151.66999999999999</v>
      </c>
      <c r="O1255">
        <v>0</v>
      </c>
      <c r="P1255">
        <f>SUMIF(Sheet9!$C:$C,Sheet10!B1255,Sheet9!$K:$K)</f>
        <v>151.66999999999999</v>
      </c>
      <c r="Q1255" s="4">
        <f t="shared" si="1"/>
        <v>0</v>
      </c>
    </row>
    <row r="1256" spans="1:17" hidden="1" x14ac:dyDescent="0.25">
      <c r="A1256">
        <v>86</v>
      </c>
      <c r="B1256">
        <v>42430</v>
      </c>
      <c r="C1256">
        <v>13</v>
      </c>
      <c r="D1256" t="s">
        <v>2805</v>
      </c>
      <c r="E1256" t="s">
        <v>2804</v>
      </c>
      <c r="F1256" s="26">
        <v>43892</v>
      </c>
      <c r="G1256" t="s">
        <v>2822</v>
      </c>
      <c r="H1256" t="s">
        <v>2870</v>
      </c>
      <c r="I1256">
        <v>15369</v>
      </c>
      <c r="J1256" t="s">
        <v>1679</v>
      </c>
      <c r="K1256" s="26" t="s">
        <v>2819</v>
      </c>
      <c r="L1256" t="s">
        <v>2820</v>
      </c>
      <c r="N1256">
        <v>21.02</v>
      </c>
      <c r="O1256">
        <v>0</v>
      </c>
      <c r="P1256">
        <f>SUMIF(Sheet9!$C:$C,Sheet10!B1256,Sheet9!$K:$K)</f>
        <v>21.02</v>
      </c>
      <c r="Q1256" s="4">
        <f t="shared" si="1"/>
        <v>0</v>
      </c>
    </row>
    <row r="1257" spans="1:17" hidden="1" x14ac:dyDescent="0.25">
      <c r="A1257">
        <v>87</v>
      </c>
      <c r="B1257">
        <v>42433</v>
      </c>
      <c r="C1257">
        <v>13</v>
      </c>
      <c r="D1257" t="s">
        <v>2805</v>
      </c>
      <c r="E1257" t="s">
        <v>2804</v>
      </c>
      <c r="F1257" s="26">
        <v>43892</v>
      </c>
      <c r="G1257" t="s">
        <v>2822</v>
      </c>
      <c r="H1257" t="s">
        <v>2871</v>
      </c>
      <c r="I1257">
        <v>15370</v>
      </c>
      <c r="J1257" t="s">
        <v>1679</v>
      </c>
      <c r="K1257" s="26" t="s">
        <v>2819</v>
      </c>
      <c r="L1257" t="s">
        <v>2820</v>
      </c>
      <c r="N1257">
        <v>3010.23</v>
      </c>
      <c r="O1257">
        <v>0</v>
      </c>
      <c r="P1257">
        <f>SUMIF(Sheet9!$C:$C,Sheet10!B1257,Sheet9!$K:$K)</f>
        <v>3010.23</v>
      </c>
      <c r="Q1257" s="4">
        <f t="shared" si="1"/>
        <v>0</v>
      </c>
    </row>
    <row r="1258" spans="1:17" hidden="1" x14ac:dyDescent="0.25">
      <c r="A1258">
        <v>88</v>
      </c>
      <c r="B1258">
        <v>42437</v>
      </c>
      <c r="C1258">
        <v>13</v>
      </c>
      <c r="D1258" t="s">
        <v>2805</v>
      </c>
      <c r="E1258" t="s">
        <v>2804</v>
      </c>
      <c r="F1258" s="26">
        <v>43892</v>
      </c>
      <c r="G1258" t="s">
        <v>2822</v>
      </c>
      <c r="H1258" t="s">
        <v>2872</v>
      </c>
      <c r="I1258">
        <v>15371</v>
      </c>
      <c r="J1258" t="s">
        <v>1679</v>
      </c>
      <c r="K1258" s="26" t="s">
        <v>2819</v>
      </c>
      <c r="L1258" t="s">
        <v>2820</v>
      </c>
      <c r="N1258">
        <v>769.37</v>
      </c>
      <c r="O1258">
        <v>0</v>
      </c>
      <c r="P1258">
        <f>SUMIF(Sheet9!$C:$C,Sheet10!B1258,Sheet9!$K:$K)</f>
        <v>769.37</v>
      </c>
      <c r="Q1258" s="4">
        <f t="shared" si="1"/>
        <v>0</v>
      </c>
    </row>
    <row r="1259" spans="1:17" hidden="1" x14ac:dyDescent="0.25">
      <c r="A1259">
        <v>89</v>
      </c>
      <c r="B1259">
        <v>42444</v>
      </c>
      <c r="C1259">
        <v>13</v>
      </c>
      <c r="D1259" t="s">
        <v>2805</v>
      </c>
      <c r="E1259" t="s">
        <v>2804</v>
      </c>
      <c r="F1259" s="26">
        <v>43892</v>
      </c>
      <c r="G1259" t="s">
        <v>2822</v>
      </c>
      <c r="H1259" t="s">
        <v>2873</v>
      </c>
      <c r="I1259">
        <v>15372</v>
      </c>
      <c r="J1259" t="s">
        <v>1679</v>
      </c>
      <c r="K1259" s="26" t="s">
        <v>2819</v>
      </c>
      <c r="L1259" t="s">
        <v>2820</v>
      </c>
      <c r="N1259">
        <v>687.54</v>
      </c>
      <c r="O1259">
        <v>0</v>
      </c>
      <c r="P1259">
        <f>SUMIF(Sheet9!$C:$C,Sheet10!B1259,Sheet9!$K:$K)</f>
        <v>687.54</v>
      </c>
      <c r="Q1259" s="4">
        <f t="shared" si="1"/>
        <v>0</v>
      </c>
    </row>
    <row r="1260" spans="1:17" hidden="1" x14ac:dyDescent="0.25">
      <c r="A1260">
        <v>90</v>
      </c>
      <c r="B1260">
        <v>42447</v>
      </c>
      <c r="C1260">
        <v>13</v>
      </c>
      <c r="D1260" t="s">
        <v>2805</v>
      </c>
      <c r="E1260" t="s">
        <v>2804</v>
      </c>
      <c r="F1260" s="26">
        <v>43892</v>
      </c>
      <c r="G1260" t="s">
        <v>2822</v>
      </c>
      <c r="H1260" t="s">
        <v>2874</v>
      </c>
      <c r="I1260">
        <v>15373</v>
      </c>
      <c r="J1260" t="s">
        <v>1679</v>
      </c>
      <c r="K1260" s="26" t="s">
        <v>2819</v>
      </c>
      <c r="L1260" t="s">
        <v>2820</v>
      </c>
      <c r="N1260">
        <v>71.72</v>
      </c>
      <c r="O1260">
        <v>0</v>
      </c>
      <c r="P1260">
        <f>SUMIF(Sheet9!$C:$C,Sheet10!B1260,Sheet9!$K:$K)</f>
        <v>71.72</v>
      </c>
      <c r="Q1260" s="4">
        <f t="shared" si="1"/>
        <v>0</v>
      </c>
    </row>
    <row r="1261" spans="1:17" hidden="1" x14ac:dyDescent="0.25">
      <c r="A1261">
        <v>91</v>
      </c>
      <c r="B1261">
        <v>42449</v>
      </c>
      <c r="C1261">
        <v>13</v>
      </c>
      <c r="D1261" t="s">
        <v>2805</v>
      </c>
      <c r="E1261" t="s">
        <v>2804</v>
      </c>
      <c r="F1261" s="26">
        <v>43892</v>
      </c>
      <c r="G1261" t="s">
        <v>2822</v>
      </c>
      <c r="H1261" t="s">
        <v>2875</v>
      </c>
      <c r="I1261">
        <v>15374</v>
      </c>
      <c r="J1261" t="s">
        <v>1679</v>
      </c>
      <c r="K1261" s="26" t="s">
        <v>2819</v>
      </c>
      <c r="L1261" t="s">
        <v>2820</v>
      </c>
      <c r="N1261">
        <v>5744.94</v>
      </c>
      <c r="O1261">
        <v>0</v>
      </c>
      <c r="P1261">
        <f>SUMIF(Sheet9!$C:$C,Sheet10!B1261,Sheet9!$K:$K)</f>
        <v>5744.94</v>
      </c>
      <c r="Q1261" s="4">
        <f t="shared" si="1"/>
        <v>0</v>
      </c>
    </row>
    <row r="1262" spans="1:17" hidden="1" x14ac:dyDescent="0.25">
      <c r="A1262">
        <v>92</v>
      </c>
      <c r="B1262">
        <v>42453</v>
      </c>
      <c r="C1262">
        <v>13</v>
      </c>
      <c r="D1262" t="s">
        <v>2805</v>
      </c>
      <c r="E1262" t="s">
        <v>2804</v>
      </c>
      <c r="F1262" s="26">
        <v>43892</v>
      </c>
      <c r="G1262" t="s">
        <v>2822</v>
      </c>
      <c r="H1262" t="s">
        <v>2877</v>
      </c>
      <c r="I1262">
        <v>15376</v>
      </c>
      <c r="J1262" t="s">
        <v>1679</v>
      </c>
      <c r="K1262" s="26" t="s">
        <v>2819</v>
      </c>
      <c r="L1262" t="s">
        <v>2820</v>
      </c>
      <c r="N1262">
        <v>100.45</v>
      </c>
      <c r="O1262">
        <v>0</v>
      </c>
      <c r="P1262">
        <f>SUMIF(Sheet9!$C:$C,Sheet10!B1262,Sheet9!$K:$K)</f>
        <v>100.45</v>
      </c>
      <c r="Q1262" s="4">
        <f t="shared" si="1"/>
        <v>0</v>
      </c>
    </row>
    <row r="1263" spans="1:17" hidden="1" x14ac:dyDescent="0.25">
      <c r="A1263">
        <v>93</v>
      </c>
      <c r="B1263">
        <v>42457</v>
      </c>
      <c r="C1263">
        <v>13</v>
      </c>
      <c r="D1263" t="s">
        <v>2805</v>
      </c>
      <c r="E1263" t="s">
        <v>2804</v>
      </c>
      <c r="F1263" s="26">
        <v>43892</v>
      </c>
      <c r="G1263" t="s">
        <v>2822</v>
      </c>
      <c r="H1263" t="s">
        <v>2878</v>
      </c>
      <c r="I1263">
        <v>15377</v>
      </c>
      <c r="J1263" t="s">
        <v>1679</v>
      </c>
      <c r="K1263" s="26" t="s">
        <v>2819</v>
      </c>
      <c r="L1263" t="s">
        <v>2820</v>
      </c>
      <c r="N1263">
        <v>60.31</v>
      </c>
      <c r="O1263">
        <v>0</v>
      </c>
      <c r="P1263">
        <f>SUMIF(Sheet9!$C:$C,Sheet10!B1263,Sheet9!$K:$K)</f>
        <v>60.31</v>
      </c>
      <c r="Q1263" s="4">
        <f t="shared" si="1"/>
        <v>0</v>
      </c>
    </row>
    <row r="1264" spans="1:17" hidden="1" x14ac:dyDescent="0.25">
      <c r="A1264">
        <v>94</v>
      </c>
      <c r="B1264">
        <v>42459</v>
      </c>
      <c r="C1264">
        <v>13</v>
      </c>
      <c r="D1264" t="s">
        <v>2805</v>
      </c>
      <c r="E1264" t="s">
        <v>2804</v>
      </c>
      <c r="F1264" s="26">
        <v>43892</v>
      </c>
      <c r="G1264" t="s">
        <v>2822</v>
      </c>
      <c r="H1264" t="s">
        <v>2879</v>
      </c>
      <c r="I1264">
        <v>15378</v>
      </c>
      <c r="J1264" t="s">
        <v>1679</v>
      </c>
      <c r="K1264" s="26" t="s">
        <v>2819</v>
      </c>
      <c r="L1264" t="s">
        <v>2820</v>
      </c>
      <c r="N1264">
        <v>1096.32</v>
      </c>
      <c r="O1264">
        <v>0</v>
      </c>
      <c r="P1264">
        <f>SUMIF(Sheet9!$C:$C,Sheet10!B1264,Sheet9!$K:$K)</f>
        <v>1096.32</v>
      </c>
      <c r="Q1264" s="4">
        <f t="shared" si="1"/>
        <v>0</v>
      </c>
    </row>
    <row r="1265" spans="1:17" hidden="1" x14ac:dyDescent="0.25">
      <c r="A1265">
        <v>95</v>
      </c>
      <c r="B1265">
        <v>42460</v>
      </c>
      <c r="C1265">
        <v>13</v>
      </c>
      <c r="D1265" t="s">
        <v>2805</v>
      </c>
      <c r="E1265" t="s">
        <v>2804</v>
      </c>
      <c r="F1265" s="26">
        <v>43892</v>
      </c>
      <c r="G1265" t="s">
        <v>2822</v>
      </c>
      <c r="H1265" t="s">
        <v>2880</v>
      </c>
      <c r="I1265">
        <v>15379</v>
      </c>
      <c r="J1265" t="s">
        <v>1679</v>
      </c>
      <c r="K1265" s="26" t="s">
        <v>2819</v>
      </c>
      <c r="L1265" t="s">
        <v>2820</v>
      </c>
      <c r="N1265">
        <v>589.01</v>
      </c>
      <c r="O1265">
        <v>0</v>
      </c>
      <c r="P1265">
        <f>SUMIF(Sheet9!$C:$C,Sheet10!B1265,Sheet9!$K:$K)</f>
        <v>589.01</v>
      </c>
      <c r="Q1265" s="4">
        <f t="shared" si="1"/>
        <v>0</v>
      </c>
    </row>
    <row r="1266" spans="1:17" hidden="1" x14ac:dyDescent="0.25">
      <c r="A1266">
        <v>96</v>
      </c>
      <c r="B1266">
        <v>42462</v>
      </c>
      <c r="C1266">
        <v>13</v>
      </c>
      <c r="D1266" t="s">
        <v>2805</v>
      </c>
      <c r="E1266" t="s">
        <v>2804</v>
      </c>
      <c r="F1266" s="26">
        <v>43892</v>
      </c>
      <c r="G1266" t="s">
        <v>2822</v>
      </c>
      <c r="H1266" t="s">
        <v>2881</v>
      </c>
      <c r="I1266">
        <v>15380</v>
      </c>
      <c r="J1266" t="s">
        <v>1679</v>
      </c>
      <c r="K1266" s="26" t="s">
        <v>2819</v>
      </c>
      <c r="L1266" t="s">
        <v>2820</v>
      </c>
      <c r="N1266">
        <v>24.57</v>
      </c>
      <c r="O1266">
        <v>0</v>
      </c>
      <c r="P1266">
        <f>SUMIF(Sheet9!$C:$C,Sheet10!B1266,Sheet9!$K:$K)</f>
        <v>24.57</v>
      </c>
      <c r="Q1266" s="4">
        <f t="shared" si="1"/>
        <v>0</v>
      </c>
    </row>
    <row r="1267" spans="1:17" hidden="1" x14ac:dyDescent="0.25">
      <c r="A1267">
        <v>97</v>
      </c>
      <c r="B1267">
        <v>42464</v>
      </c>
      <c r="C1267">
        <v>13</v>
      </c>
      <c r="D1267" t="s">
        <v>2805</v>
      </c>
      <c r="E1267" t="s">
        <v>2804</v>
      </c>
      <c r="F1267" s="26">
        <v>43892</v>
      </c>
      <c r="G1267" t="s">
        <v>2822</v>
      </c>
      <c r="H1267" t="s">
        <v>2882</v>
      </c>
      <c r="I1267">
        <v>15381</v>
      </c>
      <c r="J1267" t="s">
        <v>1679</v>
      </c>
      <c r="K1267" s="26" t="s">
        <v>2819</v>
      </c>
      <c r="L1267" t="s">
        <v>2820</v>
      </c>
      <c r="N1267">
        <v>159.6</v>
      </c>
      <c r="O1267">
        <v>0</v>
      </c>
      <c r="P1267">
        <f>SUMIF(Sheet9!$C:$C,Sheet10!B1267,Sheet9!$K:$K)</f>
        <v>159.6</v>
      </c>
      <c r="Q1267" s="4">
        <f t="shared" si="1"/>
        <v>0</v>
      </c>
    </row>
    <row r="1268" spans="1:17" hidden="1" x14ac:dyDescent="0.25">
      <c r="A1268">
        <v>98</v>
      </c>
      <c r="B1268">
        <v>42466</v>
      </c>
      <c r="C1268">
        <v>13</v>
      </c>
      <c r="D1268" t="s">
        <v>2805</v>
      </c>
      <c r="E1268" t="s">
        <v>2804</v>
      </c>
      <c r="F1268" s="26">
        <v>43892</v>
      </c>
      <c r="G1268" t="s">
        <v>2822</v>
      </c>
      <c r="H1268" t="s">
        <v>2883</v>
      </c>
      <c r="I1268">
        <v>15382</v>
      </c>
      <c r="J1268" t="s">
        <v>1679</v>
      </c>
      <c r="K1268" s="26" t="s">
        <v>2819</v>
      </c>
      <c r="L1268" t="s">
        <v>2820</v>
      </c>
      <c r="N1268">
        <v>159.6</v>
      </c>
      <c r="O1268">
        <v>0</v>
      </c>
      <c r="P1268">
        <f>SUMIF(Sheet9!$C:$C,Sheet10!B1268,Sheet9!$K:$K)</f>
        <v>159.6</v>
      </c>
      <c r="Q1268" s="4">
        <f t="shared" si="1"/>
        <v>0</v>
      </c>
    </row>
    <row r="1269" spans="1:17" hidden="1" x14ac:dyDescent="0.25">
      <c r="A1269">
        <v>99</v>
      </c>
      <c r="B1269">
        <v>42468</v>
      </c>
      <c r="C1269">
        <v>13</v>
      </c>
      <c r="D1269" t="s">
        <v>2805</v>
      </c>
      <c r="E1269" t="s">
        <v>2804</v>
      </c>
      <c r="F1269" s="26">
        <v>43892</v>
      </c>
      <c r="G1269" t="s">
        <v>2822</v>
      </c>
      <c r="H1269" t="s">
        <v>2884</v>
      </c>
      <c r="I1269">
        <v>15383</v>
      </c>
      <c r="J1269" t="s">
        <v>1679</v>
      </c>
      <c r="K1269" s="26" t="s">
        <v>2819</v>
      </c>
      <c r="L1269" t="s">
        <v>2820</v>
      </c>
      <c r="N1269">
        <v>575.89</v>
      </c>
      <c r="O1269">
        <v>0</v>
      </c>
      <c r="P1269">
        <f>SUMIF(Sheet9!$C:$C,Sheet10!B1269,Sheet9!$K:$K)</f>
        <v>575.89</v>
      </c>
      <c r="Q1269" s="4">
        <f t="shared" si="1"/>
        <v>0</v>
      </c>
    </row>
    <row r="1270" spans="1:17" hidden="1" x14ac:dyDescent="0.25">
      <c r="A1270">
        <v>100</v>
      </c>
      <c r="B1270">
        <v>42471</v>
      </c>
      <c r="C1270">
        <v>13</v>
      </c>
      <c r="D1270" t="s">
        <v>2805</v>
      </c>
      <c r="E1270" t="s">
        <v>2804</v>
      </c>
      <c r="F1270" s="26">
        <v>43892</v>
      </c>
      <c r="G1270" t="s">
        <v>2822</v>
      </c>
      <c r="H1270" t="s">
        <v>2885</v>
      </c>
      <c r="I1270">
        <v>15384</v>
      </c>
      <c r="J1270" t="s">
        <v>1679</v>
      </c>
      <c r="K1270" s="26" t="s">
        <v>2819</v>
      </c>
      <c r="L1270" t="s">
        <v>2820</v>
      </c>
      <c r="N1270">
        <v>2792.32</v>
      </c>
      <c r="O1270">
        <v>0</v>
      </c>
      <c r="P1270">
        <f>SUMIF(Sheet9!$C:$C,Sheet10!B1270,Sheet9!$K:$K)</f>
        <v>2792.32</v>
      </c>
      <c r="Q1270" s="4">
        <f t="shared" si="1"/>
        <v>0</v>
      </c>
    </row>
    <row r="1271" spans="1:17" hidden="1" x14ac:dyDescent="0.25">
      <c r="A1271">
        <v>101</v>
      </c>
      <c r="B1271">
        <v>42474</v>
      </c>
      <c r="C1271">
        <v>13</v>
      </c>
      <c r="D1271" t="s">
        <v>2805</v>
      </c>
      <c r="E1271" t="s">
        <v>2804</v>
      </c>
      <c r="F1271" s="26">
        <v>43892</v>
      </c>
      <c r="G1271" t="s">
        <v>2822</v>
      </c>
      <c r="H1271" t="s">
        <v>2886</v>
      </c>
      <c r="I1271">
        <v>15385</v>
      </c>
      <c r="J1271" t="s">
        <v>1679</v>
      </c>
      <c r="K1271" s="26" t="s">
        <v>2819</v>
      </c>
      <c r="L1271" t="s">
        <v>2820</v>
      </c>
      <c r="N1271">
        <v>4305.88</v>
      </c>
      <c r="O1271">
        <v>0</v>
      </c>
      <c r="P1271">
        <f>SUMIF(Sheet9!$C:$C,Sheet10!B1271,Sheet9!$K:$K)</f>
        <v>4305.88</v>
      </c>
      <c r="Q1271" s="4">
        <f t="shared" si="1"/>
        <v>0</v>
      </c>
    </row>
    <row r="1272" spans="1:17" hidden="1" x14ac:dyDescent="0.25">
      <c r="A1272">
        <v>102</v>
      </c>
      <c r="B1272">
        <v>42476</v>
      </c>
      <c r="C1272">
        <v>13</v>
      </c>
      <c r="D1272" t="s">
        <v>2805</v>
      </c>
      <c r="E1272" t="s">
        <v>2804</v>
      </c>
      <c r="F1272" s="26">
        <v>43892</v>
      </c>
      <c r="G1272" t="s">
        <v>2822</v>
      </c>
      <c r="H1272" t="s">
        <v>2887</v>
      </c>
      <c r="I1272">
        <v>15386</v>
      </c>
      <c r="J1272" t="s">
        <v>1679</v>
      </c>
      <c r="K1272" s="26" t="s">
        <v>2819</v>
      </c>
      <c r="L1272" t="s">
        <v>2820</v>
      </c>
      <c r="N1272">
        <v>28750.1</v>
      </c>
      <c r="O1272">
        <v>0</v>
      </c>
      <c r="P1272">
        <f>SUMIF(Sheet9!$C:$C,Sheet10!B1272,Sheet9!$K:$K)</f>
        <v>28750.1</v>
      </c>
      <c r="Q1272" s="4">
        <f t="shared" si="1"/>
        <v>0</v>
      </c>
    </row>
    <row r="1273" spans="1:17" hidden="1" x14ac:dyDescent="0.25">
      <c r="A1273">
        <v>103</v>
      </c>
      <c r="B1273">
        <v>42489</v>
      </c>
      <c r="C1273">
        <v>13</v>
      </c>
      <c r="D1273" t="s">
        <v>2805</v>
      </c>
      <c r="E1273" t="s">
        <v>2804</v>
      </c>
      <c r="F1273" s="26">
        <v>43892</v>
      </c>
      <c r="G1273" t="s">
        <v>2822</v>
      </c>
      <c r="H1273" t="s">
        <v>2891</v>
      </c>
      <c r="I1273">
        <v>15390</v>
      </c>
      <c r="J1273" t="s">
        <v>1679</v>
      </c>
      <c r="K1273" s="26" t="s">
        <v>2819</v>
      </c>
      <c r="L1273" t="s">
        <v>2820</v>
      </c>
      <c r="N1273">
        <v>780.43</v>
      </c>
      <c r="O1273">
        <v>0</v>
      </c>
      <c r="P1273">
        <f>SUMIF(Sheet9!$C:$C,Sheet10!B1273,Sheet9!$K:$K)</f>
        <v>780.43</v>
      </c>
      <c r="Q1273" s="4">
        <f t="shared" si="1"/>
        <v>0</v>
      </c>
    </row>
    <row r="1274" spans="1:17" hidden="1" x14ac:dyDescent="0.25">
      <c r="A1274">
        <v>104</v>
      </c>
      <c r="B1274">
        <v>42495</v>
      </c>
      <c r="C1274">
        <v>13</v>
      </c>
      <c r="D1274" t="s">
        <v>2805</v>
      </c>
      <c r="E1274" t="s">
        <v>2804</v>
      </c>
      <c r="F1274" s="26">
        <v>43893</v>
      </c>
      <c r="G1274" t="s">
        <v>2822</v>
      </c>
      <c r="H1274" t="s">
        <v>2893</v>
      </c>
      <c r="I1274">
        <v>15392</v>
      </c>
      <c r="J1274" t="s">
        <v>1679</v>
      </c>
      <c r="K1274" s="26" t="s">
        <v>2819</v>
      </c>
      <c r="L1274" t="s">
        <v>2820</v>
      </c>
      <c r="N1274">
        <v>2121.63</v>
      </c>
      <c r="O1274">
        <v>0</v>
      </c>
      <c r="P1274">
        <f>SUMIF(Sheet9!$C:$C,Sheet10!B1274,Sheet9!$K:$K)</f>
        <v>2121.63</v>
      </c>
      <c r="Q1274" s="4">
        <f t="shared" si="1"/>
        <v>0</v>
      </c>
    </row>
    <row r="1275" spans="1:17" hidden="1" x14ac:dyDescent="0.25">
      <c r="A1275">
        <v>105</v>
      </c>
      <c r="B1275">
        <v>42497</v>
      </c>
      <c r="C1275">
        <v>13</v>
      </c>
      <c r="D1275" t="s">
        <v>2805</v>
      </c>
      <c r="E1275" t="s">
        <v>2804</v>
      </c>
      <c r="F1275" s="26">
        <v>43893</v>
      </c>
      <c r="G1275" t="s">
        <v>2822</v>
      </c>
      <c r="H1275" t="s">
        <v>2894</v>
      </c>
      <c r="I1275">
        <v>15393</v>
      </c>
      <c r="J1275" t="s">
        <v>1679</v>
      </c>
      <c r="K1275" s="26" t="s">
        <v>2819</v>
      </c>
      <c r="L1275" t="s">
        <v>2820</v>
      </c>
      <c r="N1275">
        <v>42142.86</v>
      </c>
      <c r="O1275">
        <v>0</v>
      </c>
      <c r="P1275">
        <f>SUMIF(Sheet9!$C:$C,Sheet10!B1275,Sheet9!$K:$K)</f>
        <v>42142.86</v>
      </c>
      <c r="Q1275" s="4">
        <f t="shared" si="1"/>
        <v>0</v>
      </c>
    </row>
    <row r="1276" spans="1:17" hidden="1" x14ac:dyDescent="0.25">
      <c r="A1276">
        <v>106</v>
      </c>
      <c r="B1276">
        <v>42498</v>
      </c>
      <c r="C1276">
        <v>13</v>
      </c>
      <c r="D1276" t="s">
        <v>2805</v>
      </c>
      <c r="E1276" t="s">
        <v>2804</v>
      </c>
      <c r="F1276" s="26">
        <v>43893</v>
      </c>
      <c r="G1276" t="s">
        <v>2822</v>
      </c>
      <c r="H1276" t="s">
        <v>2895</v>
      </c>
      <c r="I1276">
        <v>15394</v>
      </c>
      <c r="J1276" t="s">
        <v>1679</v>
      </c>
      <c r="K1276" s="26" t="s">
        <v>2819</v>
      </c>
      <c r="L1276" t="s">
        <v>2820</v>
      </c>
      <c r="N1276">
        <v>31.7</v>
      </c>
      <c r="O1276">
        <v>0</v>
      </c>
      <c r="P1276">
        <f>SUMIF(Sheet9!$C:$C,Sheet10!B1276,Sheet9!$K:$K)</f>
        <v>31.7</v>
      </c>
      <c r="Q1276" s="4">
        <f t="shared" si="1"/>
        <v>0</v>
      </c>
    </row>
    <row r="1277" spans="1:17" hidden="1" x14ac:dyDescent="0.25">
      <c r="A1277">
        <v>107</v>
      </c>
      <c r="B1277">
        <v>42500</v>
      </c>
      <c r="C1277">
        <v>13</v>
      </c>
      <c r="D1277" t="s">
        <v>2805</v>
      </c>
      <c r="E1277" t="s">
        <v>2804</v>
      </c>
      <c r="F1277" s="26">
        <v>43893</v>
      </c>
      <c r="G1277" t="s">
        <v>2822</v>
      </c>
      <c r="H1277" t="s">
        <v>2896</v>
      </c>
      <c r="I1277">
        <v>15395</v>
      </c>
      <c r="J1277" t="s">
        <v>1679</v>
      </c>
      <c r="K1277" s="26" t="s">
        <v>2819</v>
      </c>
      <c r="L1277" t="s">
        <v>2820</v>
      </c>
      <c r="N1277">
        <v>919.1</v>
      </c>
      <c r="O1277">
        <v>0</v>
      </c>
      <c r="P1277">
        <f>SUMIF(Sheet9!$C:$C,Sheet10!B1277,Sheet9!$K:$K)</f>
        <v>919.1</v>
      </c>
      <c r="Q1277" s="4">
        <f t="shared" si="1"/>
        <v>0</v>
      </c>
    </row>
    <row r="1278" spans="1:17" hidden="1" x14ac:dyDescent="0.25">
      <c r="A1278">
        <v>108</v>
      </c>
      <c r="B1278">
        <v>42502</v>
      </c>
      <c r="C1278">
        <v>13</v>
      </c>
      <c r="D1278" t="s">
        <v>2805</v>
      </c>
      <c r="E1278" t="s">
        <v>2804</v>
      </c>
      <c r="F1278" s="26">
        <v>43893</v>
      </c>
      <c r="G1278" t="s">
        <v>2822</v>
      </c>
      <c r="H1278" t="s">
        <v>2897</v>
      </c>
      <c r="I1278">
        <v>15396</v>
      </c>
      <c r="J1278" t="s">
        <v>1679</v>
      </c>
      <c r="K1278" s="26" t="s">
        <v>2819</v>
      </c>
      <c r="L1278" t="s">
        <v>2820</v>
      </c>
      <c r="N1278">
        <v>15794.15</v>
      </c>
      <c r="O1278">
        <v>0</v>
      </c>
      <c r="P1278">
        <f>SUMIF(Sheet9!$C:$C,Sheet10!B1278,Sheet9!$K:$K)</f>
        <v>15794.15</v>
      </c>
      <c r="Q1278" s="4">
        <f t="shared" si="1"/>
        <v>0</v>
      </c>
    </row>
    <row r="1279" spans="1:17" hidden="1" x14ac:dyDescent="0.25">
      <c r="A1279">
        <v>109</v>
      </c>
      <c r="B1279">
        <v>42503</v>
      </c>
      <c r="C1279">
        <v>13</v>
      </c>
      <c r="D1279" t="s">
        <v>2805</v>
      </c>
      <c r="E1279" t="s">
        <v>2804</v>
      </c>
      <c r="F1279" s="26">
        <v>43893</v>
      </c>
      <c r="G1279" t="s">
        <v>2822</v>
      </c>
      <c r="H1279" t="s">
        <v>2898</v>
      </c>
      <c r="I1279">
        <v>15397</v>
      </c>
      <c r="J1279" t="s">
        <v>1679</v>
      </c>
      <c r="K1279" s="26" t="s">
        <v>2819</v>
      </c>
      <c r="L1279" t="s">
        <v>2820</v>
      </c>
      <c r="N1279">
        <v>2742.06</v>
      </c>
      <c r="O1279">
        <v>0</v>
      </c>
      <c r="P1279">
        <f>SUMIF(Sheet9!$C:$C,Sheet10!B1279,Sheet9!$K:$K)</f>
        <v>2742.06</v>
      </c>
      <c r="Q1279" s="4">
        <f t="shared" si="1"/>
        <v>0</v>
      </c>
    </row>
    <row r="1280" spans="1:17" hidden="1" x14ac:dyDescent="0.25">
      <c r="A1280">
        <v>110</v>
      </c>
      <c r="B1280">
        <v>42505</v>
      </c>
      <c r="C1280">
        <v>13</v>
      </c>
      <c r="D1280" t="s">
        <v>2805</v>
      </c>
      <c r="E1280" t="s">
        <v>2804</v>
      </c>
      <c r="F1280" s="26">
        <v>43893</v>
      </c>
      <c r="G1280" t="s">
        <v>2822</v>
      </c>
      <c r="H1280" t="s">
        <v>2899</v>
      </c>
      <c r="I1280">
        <v>15398</v>
      </c>
      <c r="J1280" t="s">
        <v>1679</v>
      </c>
      <c r="K1280" s="26" t="s">
        <v>2819</v>
      </c>
      <c r="L1280" t="s">
        <v>2820</v>
      </c>
      <c r="N1280">
        <v>494.98</v>
      </c>
      <c r="O1280">
        <v>0</v>
      </c>
      <c r="P1280">
        <f>SUMIF(Sheet9!$C:$C,Sheet10!B1280,Sheet9!$K:$K)</f>
        <v>494.98</v>
      </c>
      <c r="Q1280" s="4">
        <f t="shared" si="1"/>
        <v>0</v>
      </c>
    </row>
    <row r="1281" spans="1:17" hidden="1" x14ac:dyDescent="0.25">
      <c r="A1281">
        <v>111</v>
      </c>
      <c r="B1281">
        <v>42507</v>
      </c>
      <c r="C1281">
        <v>13</v>
      </c>
      <c r="D1281" t="s">
        <v>2805</v>
      </c>
      <c r="E1281" t="s">
        <v>2804</v>
      </c>
      <c r="F1281" s="26">
        <v>43893</v>
      </c>
      <c r="G1281" t="s">
        <v>2822</v>
      </c>
      <c r="H1281" t="s">
        <v>2900</v>
      </c>
      <c r="I1281">
        <v>15399</v>
      </c>
      <c r="J1281" t="s">
        <v>1679</v>
      </c>
      <c r="K1281" s="26" t="s">
        <v>2819</v>
      </c>
      <c r="L1281" t="s">
        <v>2820</v>
      </c>
      <c r="N1281">
        <v>112.77</v>
      </c>
      <c r="O1281">
        <v>0</v>
      </c>
      <c r="P1281">
        <f>SUMIF(Sheet9!$C:$C,Sheet10!B1281,Sheet9!$K:$K)</f>
        <v>112.77</v>
      </c>
      <c r="Q1281" s="4">
        <f t="shared" si="1"/>
        <v>0</v>
      </c>
    </row>
    <row r="1282" spans="1:17" hidden="1" x14ac:dyDescent="0.25">
      <c r="A1282">
        <v>112</v>
      </c>
      <c r="B1282">
        <v>42509</v>
      </c>
      <c r="C1282">
        <v>13</v>
      </c>
      <c r="D1282" t="s">
        <v>2805</v>
      </c>
      <c r="E1282" t="s">
        <v>2804</v>
      </c>
      <c r="F1282" s="26">
        <v>43893</v>
      </c>
      <c r="G1282" t="s">
        <v>2822</v>
      </c>
      <c r="H1282" t="s">
        <v>2901</v>
      </c>
      <c r="I1282">
        <v>15400</v>
      </c>
      <c r="J1282" t="s">
        <v>1679</v>
      </c>
      <c r="K1282" s="26" t="s">
        <v>2819</v>
      </c>
      <c r="L1282" t="s">
        <v>2820</v>
      </c>
      <c r="N1282">
        <v>11607.62</v>
      </c>
      <c r="O1282">
        <v>0</v>
      </c>
      <c r="P1282">
        <f>SUMIF(Sheet9!$C:$C,Sheet10!B1282,Sheet9!$K:$K)</f>
        <v>11607.62</v>
      </c>
      <c r="Q1282" s="4">
        <f t="shared" si="1"/>
        <v>0</v>
      </c>
    </row>
    <row r="1283" spans="1:17" hidden="1" x14ac:dyDescent="0.25">
      <c r="A1283">
        <v>113</v>
      </c>
      <c r="B1283">
        <v>42510</v>
      </c>
      <c r="C1283">
        <v>13</v>
      </c>
      <c r="D1283" t="s">
        <v>2805</v>
      </c>
      <c r="E1283" t="s">
        <v>2804</v>
      </c>
      <c r="F1283" s="26">
        <v>43893</v>
      </c>
      <c r="G1283" t="s">
        <v>2822</v>
      </c>
      <c r="H1283" t="s">
        <v>2902</v>
      </c>
      <c r="I1283">
        <v>15401</v>
      </c>
      <c r="J1283" t="s">
        <v>1679</v>
      </c>
      <c r="K1283" s="26" t="s">
        <v>2819</v>
      </c>
      <c r="L1283" t="s">
        <v>2820</v>
      </c>
      <c r="N1283">
        <v>842.86</v>
      </c>
      <c r="O1283">
        <v>0</v>
      </c>
      <c r="P1283">
        <f>SUMIF(Sheet9!$C:$C,Sheet10!B1283,Sheet9!$K:$K)</f>
        <v>842.86</v>
      </c>
      <c r="Q1283" s="4">
        <f t="shared" si="1"/>
        <v>0</v>
      </c>
    </row>
    <row r="1284" spans="1:17" hidden="1" x14ac:dyDescent="0.25">
      <c r="A1284">
        <v>114</v>
      </c>
      <c r="B1284">
        <v>42512</v>
      </c>
      <c r="C1284">
        <v>13</v>
      </c>
      <c r="D1284" t="s">
        <v>2805</v>
      </c>
      <c r="E1284" t="s">
        <v>2804</v>
      </c>
      <c r="F1284" s="26">
        <v>43893</v>
      </c>
      <c r="G1284" t="s">
        <v>2822</v>
      </c>
      <c r="H1284" t="s">
        <v>2903</v>
      </c>
      <c r="I1284">
        <v>15402</v>
      </c>
      <c r="J1284" t="s">
        <v>1679</v>
      </c>
      <c r="K1284" s="26" t="s">
        <v>2819</v>
      </c>
      <c r="L1284" t="s">
        <v>2820</v>
      </c>
      <c r="N1284">
        <v>3350.79</v>
      </c>
      <c r="O1284">
        <v>0</v>
      </c>
      <c r="P1284">
        <f>SUMIF(Sheet9!$C:$C,Sheet10!B1284,Sheet9!$K:$K)</f>
        <v>3350.79</v>
      </c>
      <c r="Q1284" s="4">
        <f t="shared" si="1"/>
        <v>0</v>
      </c>
    </row>
    <row r="1285" spans="1:17" hidden="1" x14ac:dyDescent="0.25">
      <c r="A1285">
        <v>115</v>
      </c>
      <c r="B1285">
        <v>42514</v>
      </c>
      <c r="C1285">
        <v>13</v>
      </c>
      <c r="D1285" t="s">
        <v>2805</v>
      </c>
      <c r="E1285" t="s">
        <v>2804</v>
      </c>
      <c r="F1285" s="26">
        <v>43893</v>
      </c>
      <c r="G1285" t="s">
        <v>2822</v>
      </c>
      <c r="H1285" t="s">
        <v>2904</v>
      </c>
      <c r="I1285">
        <v>15403</v>
      </c>
      <c r="J1285" t="s">
        <v>1775</v>
      </c>
      <c r="K1285" s="26" t="s">
        <v>2819</v>
      </c>
      <c r="L1285" t="s">
        <v>2820</v>
      </c>
      <c r="N1285">
        <v>216.03</v>
      </c>
      <c r="O1285">
        <v>0</v>
      </c>
      <c r="P1285">
        <f>SUMIF(Sheet9!$C:$C,Sheet10!B1285,Sheet9!$K:$K)</f>
        <v>216.03</v>
      </c>
      <c r="Q1285" s="4">
        <f t="shared" si="1"/>
        <v>0</v>
      </c>
    </row>
    <row r="1286" spans="1:17" hidden="1" x14ac:dyDescent="0.25">
      <c r="A1286">
        <v>116</v>
      </c>
      <c r="B1286">
        <v>42515</v>
      </c>
      <c r="C1286">
        <v>13</v>
      </c>
      <c r="D1286" t="s">
        <v>2805</v>
      </c>
      <c r="E1286" t="s">
        <v>2804</v>
      </c>
      <c r="F1286" s="26">
        <v>43893</v>
      </c>
      <c r="G1286" t="s">
        <v>2822</v>
      </c>
      <c r="H1286" t="s">
        <v>2905</v>
      </c>
      <c r="I1286">
        <v>15404</v>
      </c>
      <c r="J1286" t="s">
        <v>1679</v>
      </c>
      <c r="K1286" s="26" t="s">
        <v>2819</v>
      </c>
      <c r="L1286" t="s">
        <v>2820</v>
      </c>
      <c r="N1286">
        <v>746.16</v>
      </c>
      <c r="O1286">
        <v>0</v>
      </c>
      <c r="P1286">
        <f>SUMIF(Sheet9!$C:$C,Sheet10!B1286,Sheet9!$K:$K)</f>
        <v>746.16</v>
      </c>
      <c r="Q1286" s="4">
        <f t="shared" si="1"/>
        <v>0</v>
      </c>
    </row>
    <row r="1287" spans="1:17" hidden="1" x14ac:dyDescent="0.25">
      <c r="A1287">
        <v>117</v>
      </c>
      <c r="B1287">
        <v>42517</v>
      </c>
      <c r="C1287">
        <v>13</v>
      </c>
      <c r="D1287" t="s">
        <v>2805</v>
      </c>
      <c r="E1287" t="s">
        <v>2804</v>
      </c>
      <c r="F1287" s="26">
        <v>43893</v>
      </c>
      <c r="G1287" t="s">
        <v>2822</v>
      </c>
      <c r="H1287" t="s">
        <v>2906</v>
      </c>
      <c r="I1287">
        <v>15405</v>
      </c>
      <c r="J1287" t="s">
        <v>1679</v>
      </c>
      <c r="K1287" s="26" t="s">
        <v>2819</v>
      </c>
      <c r="L1287" t="s">
        <v>2820</v>
      </c>
      <c r="N1287">
        <v>2890.86</v>
      </c>
      <c r="O1287">
        <v>0</v>
      </c>
      <c r="P1287">
        <f>SUMIF(Sheet9!$C:$C,Sheet10!B1287,Sheet9!$K:$K)</f>
        <v>2890.86</v>
      </c>
      <c r="Q1287" s="4">
        <f t="shared" si="1"/>
        <v>0</v>
      </c>
    </row>
    <row r="1288" spans="1:17" hidden="1" x14ac:dyDescent="0.25">
      <c r="A1288">
        <v>118</v>
      </c>
      <c r="B1288">
        <v>42519</v>
      </c>
      <c r="C1288">
        <v>13</v>
      </c>
      <c r="D1288" t="s">
        <v>2805</v>
      </c>
      <c r="E1288" t="s">
        <v>2804</v>
      </c>
      <c r="F1288" s="26">
        <v>43893</v>
      </c>
      <c r="G1288" t="s">
        <v>2822</v>
      </c>
      <c r="H1288" t="s">
        <v>2907</v>
      </c>
      <c r="I1288">
        <v>15406</v>
      </c>
      <c r="J1288" t="s">
        <v>1779</v>
      </c>
      <c r="K1288" s="26" t="s">
        <v>2819</v>
      </c>
      <c r="L1288" t="s">
        <v>2820</v>
      </c>
      <c r="N1288">
        <v>2233</v>
      </c>
      <c r="O1288">
        <v>0</v>
      </c>
      <c r="P1288">
        <f>SUMIF(Sheet9!$C:$C,Sheet10!B1288,Sheet9!$K:$K)</f>
        <v>2233</v>
      </c>
      <c r="Q1288" s="4">
        <f t="shared" si="1"/>
        <v>0</v>
      </c>
    </row>
    <row r="1289" spans="1:17" hidden="1" x14ac:dyDescent="0.25">
      <c r="A1289">
        <v>119</v>
      </c>
      <c r="B1289">
        <v>42521</v>
      </c>
      <c r="C1289">
        <v>13</v>
      </c>
      <c r="D1289" t="s">
        <v>2805</v>
      </c>
      <c r="E1289" t="s">
        <v>2804</v>
      </c>
      <c r="F1289" s="26">
        <v>43893</v>
      </c>
      <c r="G1289" t="s">
        <v>2822</v>
      </c>
      <c r="H1289" t="s">
        <v>2908</v>
      </c>
      <c r="I1289">
        <v>15407</v>
      </c>
      <c r="J1289" t="s">
        <v>1679</v>
      </c>
      <c r="K1289" s="26" t="s">
        <v>2819</v>
      </c>
      <c r="L1289" t="s">
        <v>2820</v>
      </c>
      <c r="N1289">
        <v>465.96</v>
      </c>
      <c r="O1289">
        <v>0</v>
      </c>
      <c r="P1289">
        <f>SUMIF(Sheet9!$C:$C,Sheet10!B1289,Sheet9!$K:$K)</f>
        <v>465.96</v>
      </c>
      <c r="Q1289" s="4">
        <f t="shared" si="1"/>
        <v>0</v>
      </c>
    </row>
    <row r="1290" spans="1:17" hidden="1" x14ac:dyDescent="0.25">
      <c r="A1290">
        <v>120</v>
      </c>
      <c r="B1290">
        <v>42523</v>
      </c>
      <c r="C1290">
        <v>13</v>
      </c>
      <c r="D1290" t="s">
        <v>2805</v>
      </c>
      <c r="E1290" t="s">
        <v>2804</v>
      </c>
      <c r="F1290" s="26">
        <v>43893</v>
      </c>
      <c r="G1290" t="s">
        <v>2822</v>
      </c>
      <c r="H1290" t="s">
        <v>2909</v>
      </c>
      <c r="I1290">
        <v>15408</v>
      </c>
      <c r="J1290" t="s">
        <v>1679</v>
      </c>
      <c r="K1290" s="26" t="s">
        <v>2819</v>
      </c>
      <c r="L1290" t="s">
        <v>2820</v>
      </c>
      <c r="N1290">
        <v>10.23</v>
      </c>
      <c r="O1290">
        <v>0</v>
      </c>
      <c r="P1290">
        <f>SUMIF(Sheet9!$C:$C,Sheet10!B1290,Sheet9!$K:$K)</f>
        <v>10.23</v>
      </c>
      <c r="Q1290" s="4">
        <f t="shared" si="1"/>
        <v>0</v>
      </c>
    </row>
    <row r="1291" spans="1:17" hidden="1" x14ac:dyDescent="0.25">
      <c r="A1291">
        <v>121</v>
      </c>
      <c r="B1291">
        <v>42525</v>
      </c>
      <c r="C1291">
        <v>13</v>
      </c>
      <c r="D1291" t="s">
        <v>2805</v>
      </c>
      <c r="E1291" t="s">
        <v>2804</v>
      </c>
      <c r="F1291" s="26">
        <v>43893</v>
      </c>
      <c r="G1291" t="s">
        <v>2822</v>
      </c>
      <c r="H1291" t="s">
        <v>2910</v>
      </c>
      <c r="I1291">
        <v>15409</v>
      </c>
      <c r="J1291" t="s">
        <v>1679</v>
      </c>
      <c r="K1291" s="26" t="s">
        <v>2819</v>
      </c>
      <c r="L1291" t="s">
        <v>2820</v>
      </c>
      <c r="N1291">
        <v>252.17</v>
      </c>
      <c r="O1291">
        <v>0</v>
      </c>
      <c r="P1291">
        <f>SUMIF(Sheet9!$C:$C,Sheet10!B1291,Sheet9!$K:$K)</f>
        <v>252.17</v>
      </c>
      <c r="Q1291" s="4">
        <f t="shared" si="1"/>
        <v>0</v>
      </c>
    </row>
    <row r="1292" spans="1:17" hidden="1" x14ac:dyDescent="0.25">
      <c r="A1292">
        <v>122</v>
      </c>
      <c r="B1292">
        <v>42527</v>
      </c>
      <c r="C1292">
        <v>13</v>
      </c>
      <c r="D1292" t="s">
        <v>2805</v>
      </c>
      <c r="E1292" t="s">
        <v>2804</v>
      </c>
      <c r="F1292" s="26">
        <v>43893</v>
      </c>
      <c r="G1292" t="s">
        <v>2822</v>
      </c>
      <c r="H1292" t="s">
        <v>2911</v>
      </c>
      <c r="I1292">
        <v>15410</v>
      </c>
      <c r="J1292" t="s">
        <v>1679</v>
      </c>
      <c r="K1292" s="26" t="s">
        <v>2819</v>
      </c>
      <c r="L1292" t="s">
        <v>2820</v>
      </c>
      <c r="N1292">
        <v>48.85</v>
      </c>
      <c r="O1292">
        <v>0</v>
      </c>
      <c r="P1292">
        <f>SUMIF(Sheet9!$C:$C,Sheet10!B1292,Sheet9!$K:$K)</f>
        <v>48.85</v>
      </c>
      <c r="Q1292" s="4">
        <f t="shared" si="1"/>
        <v>0</v>
      </c>
    </row>
    <row r="1293" spans="1:17" hidden="1" x14ac:dyDescent="0.25">
      <c r="A1293">
        <v>123</v>
      </c>
      <c r="B1293">
        <v>42529</v>
      </c>
      <c r="C1293">
        <v>13</v>
      </c>
      <c r="D1293" t="s">
        <v>2805</v>
      </c>
      <c r="E1293" t="s">
        <v>2804</v>
      </c>
      <c r="F1293" s="26">
        <v>43893</v>
      </c>
      <c r="G1293" t="s">
        <v>2822</v>
      </c>
      <c r="H1293" t="s">
        <v>2912</v>
      </c>
      <c r="I1293">
        <v>15411</v>
      </c>
      <c r="J1293" t="s">
        <v>1679</v>
      </c>
      <c r="K1293" s="26" t="s">
        <v>2819</v>
      </c>
      <c r="L1293" t="s">
        <v>2820</v>
      </c>
      <c r="N1293">
        <v>334.96</v>
      </c>
      <c r="O1293">
        <v>0</v>
      </c>
      <c r="P1293">
        <f>SUMIF(Sheet9!$C:$C,Sheet10!B1293,Sheet9!$K:$K)</f>
        <v>334.96</v>
      </c>
      <c r="Q1293" s="4">
        <f t="shared" si="1"/>
        <v>0</v>
      </c>
    </row>
    <row r="1294" spans="1:17" hidden="1" x14ac:dyDescent="0.25">
      <c r="A1294">
        <v>124</v>
      </c>
      <c r="B1294">
        <v>42531</v>
      </c>
      <c r="C1294">
        <v>13</v>
      </c>
      <c r="D1294" t="s">
        <v>2805</v>
      </c>
      <c r="E1294" t="s">
        <v>2804</v>
      </c>
      <c r="F1294" s="26">
        <v>43893</v>
      </c>
      <c r="G1294" t="s">
        <v>2822</v>
      </c>
      <c r="H1294" t="s">
        <v>2913</v>
      </c>
      <c r="I1294">
        <v>15412</v>
      </c>
      <c r="J1294" t="s">
        <v>1679</v>
      </c>
      <c r="K1294" s="26" t="s">
        <v>2819</v>
      </c>
      <c r="L1294" t="s">
        <v>2820</v>
      </c>
      <c r="N1294">
        <v>164.31</v>
      </c>
      <c r="O1294">
        <v>0</v>
      </c>
      <c r="P1294">
        <f>SUMIF(Sheet9!$C:$C,Sheet10!B1294,Sheet9!$K:$K)</f>
        <v>164.31</v>
      </c>
      <c r="Q1294" s="4">
        <f t="shared" si="1"/>
        <v>0</v>
      </c>
    </row>
    <row r="1295" spans="1:17" hidden="1" x14ac:dyDescent="0.25">
      <c r="A1295">
        <v>125</v>
      </c>
      <c r="B1295">
        <v>42533</v>
      </c>
      <c r="C1295">
        <v>13</v>
      </c>
      <c r="D1295" t="s">
        <v>2805</v>
      </c>
      <c r="E1295" t="s">
        <v>2804</v>
      </c>
      <c r="F1295" s="26">
        <v>43893</v>
      </c>
      <c r="G1295" t="s">
        <v>2822</v>
      </c>
      <c r="H1295" t="s">
        <v>2914</v>
      </c>
      <c r="I1295">
        <v>15413</v>
      </c>
      <c r="J1295" t="s">
        <v>1679</v>
      </c>
      <c r="K1295" s="26" t="s">
        <v>2819</v>
      </c>
      <c r="L1295" t="s">
        <v>2820</v>
      </c>
      <c r="N1295">
        <v>147.54</v>
      </c>
      <c r="O1295">
        <v>0</v>
      </c>
      <c r="P1295">
        <f>SUMIF(Sheet9!$C:$C,Sheet10!B1295,Sheet9!$K:$K)</f>
        <v>147.54</v>
      </c>
      <c r="Q1295" s="4">
        <f t="shared" si="1"/>
        <v>0</v>
      </c>
    </row>
    <row r="1296" spans="1:17" hidden="1" x14ac:dyDescent="0.25">
      <c r="A1296">
        <v>126</v>
      </c>
      <c r="B1296">
        <v>42535</v>
      </c>
      <c r="C1296">
        <v>13</v>
      </c>
      <c r="D1296" t="s">
        <v>2805</v>
      </c>
      <c r="E1296" t="s">
        <v>2804</v>
      </c>
      <c r="F1296" s="26">
        <v>43893</v>
      </c>
      <c r="G1296" t="s">
        <v>2822</v>
      </c>
      <c r="H1296" t="s">
        <v>2915</v>
      </c>
      <c r="I1296">
        <v>15414</v>
      </c>
      <c r="J1296" t="s">
        <v>1679</v>
      </c>
      <c r="K1296" s="26" t="s">
        <v>2819</v>
      </c>
      <c r="L1296" t="s">
        <v>2820</v>
      </c>
      <c r="N1296">
        <v>132.22999999999999</v>
      </c>
      <c r="O1296">
        <v>0</v>
      </c>
      <c r="P1296">
        <f>SUMIF(Sheet9!$C:$C,Sheet10!B1296,Sheet9!$K:$K)</f>
        <v>132.22999999999999</v>
      </c>
      <c r="Q1296" s="4">
        <f t="shared" si="1"/>
        <v>0</v>
      </c>
    </row>
    <row r="1297" spans="1:17" hidden="1" x14ac:dyDescent="0.25">
      <c r="A1297">
        <v>127</v>
      </c>
      <c r="B1297">
        <v>42537</v>
      </c>
      <c r="C1297">
        <v>13</v>
      </c>
      <c r="D1297" t="s">
        <v>2805</v>
      </c>
      <c r="E1297" t="s">
        <v>2804</v>
      </c>
      <c r="F1297" s="26">
        <v>43893</v>
      </c>
      <c r="G1297" t="s">
        <v>2822</v>
      </c>
      <c r="H1297" t="s">
        <v>2916</v>
      </c>
      <c r="I1297">
        <v>15415</v>
      </c>
      <c r="J1297" t="s">
        <v>1679</v>
      </c>
      <c r="K1297" s="26" t="s">
        <v>2819</v>
      </c>
      <c r="L1297" t="s">
        <v>2820</v>
      </c>
      <c r="N1297">
        <v>865.52</v>
      </c>
      <c r="O1297">
        <v>0</v>
      </c>
      <c r="P1297">
        <f>SUMIF(Sheet9!$C:$C,Sheet10!B1297,Sheet9!$K:$K)</f>
        <v>865.52</v>
      </c>
      <c r="Q1297" s="4">
        <f t="shared" si="1"/>
        <v>0</v>
      </c>
    </row>
    <row r="1298" spans="1:17" hidden="1" x14ac:dyDescent="0.25">
      <c r="A1298">
        <v>128</v>
      </c>
      <c r="B1298">
        <v>42541</v>
      </c>
      <c r="C1298">
        <v>13</v>
      </c>
      <c r="D1298" t="s">
        <v>2805</v>
      </c>
      <c r="E1298" t="s">
        <v>2804</v>
      </c>
      <c r="F1298" s="26">
        <v>43893</v>
      </c>
      <c r="G1298" t="s">
        <v>2822</v>
      </c>
      <c r="H1298" t="s">
        <v>2918</v>
      </c>
      <c r="I1298">
        <v>15417</v>
      </c>
      <c r="J1298" t="s">
        <v>1679</v>
      </c>
      <c r="K1298" s="26" t="s">
        <v>2819</v>
      </c>
      <c r="L1298" t="s">
        <v>2820</v>
      </c>
      <c r="N1298">
        <v>477.01</v>
      </c>
      <c r="O1298">
        <v>0</v>
      </c>
      <c r="P1298">
        <f>SUMIF(Sheet9!$C:$C,Sheet10!B1298,Sheet9!$K:$K)</f>
        <v>477.01</v>
      </c>
      <c r="Q1298" s="4">
        <f t="shared" si="1"/>
        <v>0</v>
      </c>
    </row>
    <row r="1299" spans="1:17" hidden="1" x14ac:dyDescent="0.25">
      <c r="A1299">
        <v>129</v>
      </c>
      <c r="B1299">
        <v>42543</v>
      </c>
      <c r="C1299">
        <v>13</v>
      </c>
      <c r="D1299" t="s">
        <v>2805</v>
      </c>
      <c r="E1299" t="s">
        <v>2804</v>
      </c>
      <c r="F1299" s="26">
        <v>43893</v>
      </c>
      <c r="G1299" t="s">
        <v>2822</v>
      </c>
      <c r="H1299" t="s">
        <v>2919</v>
      </c>
      <c r="I1299">
        <v>15418</v>
      </c>
      <c r="J1299" t="s">
        <v>1679</v>
      </c>
      <c r="K1299" s="26" t="s">
        <v>2819</v>
      </c>
      <c r="L1299" t="s">
        <v>2820</v>
      </c>
      <c r="N1299">
        <v>183.51</v>
      </c>
      <c r="O1299">
        <v>0</v>
      </c>
      <c r="P1299">
        <f>SUMIF(Sheet9!$C:$C,Sheet10!B1299,Sheet9!$K:$K)</f>
        <v>183.51</v>
      </c>
      <c r="Q1299" s="4">
        <f t="shared" si="1"/>
        <v>0</v>
      </c>
    </row>
    <row r="1300" spans="1:17" hidden="1" x14ac:dyDescent="0.25">
      <c r="A1300">
        <v>130</v>
      </c>
      <c r="B1300">
        <v>42545</v>
      </c>
      <c r="C1300">
        <v>13</v>
      </c>
      <c r="D1300" t="s">
        <v>2805</v>
      </c>
      <c r="E1300" t="s">
        <v>2804</v>
      </c>
      <c r="F1300" s="26">
        <v>43893</v>
      </c>
      <c r="G1300" t="s">
        <v>2822</v>
      </c>
      <c r="H1300" t="s">
        <v>2920</v>
      </c>
      <c r="I1300">
        <v>15419</v>
      </c>
      <c r="J1300" t="s">
        <v>1679</v>
      </c>
      <c r="K1300" s="26" t="s">
        <v>2819</v>
      </c>
      <c r="L1300" t="s">
        <v>2820</v>
      </c>
      <c r="N1300">
        <v>3.35</v>
      </c>
      <c r="O1300">
        <v>0</v>
      </c>
      <c r="P1300">
        <f>SUMIF(Sheet9!$C:$C,Sheet10!B1300,Sheet9!$K:$K)</f>
        <v>3.35</v>
      </c>
      <c r="Q1300" s="4">
        <f t="shared" ref="Q1300:Q1363" si="2">P1300-N1300</f>
        <v>0</v>
      </c>
    </row>
    <row r="1301" spans="1:17" hidden="1" x14ac:dyDescent="0.25">
      <c r="A1301">
        <v>131</v>
      </c>
      <c r="B1301">
        <v>42547</v>
      </c>
      <c r="C1301">
        <v>13</v>
      </c>
      <c r="D1301" t="s">
        <v>2805</v>
      </c>
      <c r="E1301" t="s">
        <v>2804</v>
      </c>
      <c r="F1301" s="26">
        <v>43893</v>
      </c>
      <c r="G1301" t="s">
        <v>2822</v>
      </c>
      <c r="H1301" t="s">
        <v>2921</v>
      </c>
      <c r="I1301">
        <v>15420</v>
      </c>
      <c r="J1301" t="s">
        <v>1679</v>
      </c>
      <c r="K1301" s="26" t="s">
        <v>2819</v>
      </c>
      <c r="L1301" t="s">
        <v>2820</v>
      </c>
      <c r="N1301">
        <v>3028.89</v>
      </c>
      <c r="O1301">
        <v>0</v>
      </c>
      <c r="P1301">
        <f>SUMIF(Sheet9!$C:$C,Sheet10!B1301,Sheet9!$K:$K)</f>
        <v>3028.89</v>
      </c>
      <c r="Q1301" s="4">
        <f t="shared" si="2"/>
        <v>0</v>
      </c>
    </row>
    <row r="1302" spans="1:17" hidden="1" x14ac:dyDescent="0.25">
      <c r="A1302">
        <v>132</v>
      </c>
      <c r="B1302">
        <v>42550</v>
      </c>
      <c r="C1302">
        <v>13</v>
      </c>
      <c r="D1302" t="s">
        <v>2805</v>
      </c>
      <c r="E1302" t="s">
        <v>2804</v>
      </c>
      <c r="F1302" s="26">
        <v>43893</v>
      </c>
      <c r="G1302" t="s">
        <v>2822</v>
      </c>
      <c r="H1302" t="s">
        <v>2923</v>
      </c>
      <c r="I1302">
        <v>15422</v>
      </c>
      <c r="J1302" t="s">
        <v>1679</v>
      </c>
      <c r="K1302" s="26" t="s">
        <v>2819</v>
      </c>
      <c r="L1302" t="s">
        <v>2820</v>
      </c>
      <c r="N1302">
        <v>143.41999999999999</v>
      </c>
      <c r="O1302">
        <v>0</v>
      </c>
      <c r="P1302">
        <f>SUMIF(Sheet9!$C:$C,Sheet10!B1302,Sheet9!$K:$K)</f>
        <v>143.41999999999999</v>
      </c>
      <c r="Q1302" s="4">
        <f t="shared" si="2"/>
        <v>0</v>
      </c>
    </row>
    <row r="1303" spans="1:17" hidden="1" x14ac:dyDescent="0.25">
      <c r="A1303">
        <v>133</v>
      </c>
      <c r="B1303">
        <v>42552</v>
      </c>
      <c r="C1303">
        <v>13</v>
      </c>
      <c r="D1303" t="s">
        <v>2805</v>
      </c>
      <c r="E1303" t="s">
        <v>2804</v>
      </c>
      <c r="F1303" s="26">
        <v>43893</v>
      </c>
      <c r="G1303" t="s">
        <v>2822</v>
      </c>
      <c r="H1303" t="s">
        <v>2924</v>
      </c>
      <c r="I1303">
        <v>15423</v>
      </c>
      <c r="J1303" t="s">
        <v>1679</v>
      </c>
      <c r="K1303" s="26" t="s">
        <v>2819</v>
      </c>
      <c r="L1303" t="s">
        <v>2820</v>
      </c>
      <c r="N1303">
        <v>5203.5</v>
      </c>
      <c r="O1303">
        <v>0</v>
      </c>
      <c r="P1303">
        <f>SUMIF(Sheet9!$C:$C,Sheet10!B1303,Sheet9!$K:$K)</f>
        <v>5203.5</v>
      </c>
      <c r="Q1303" s="4">
        <f t="shared" si="2"/>
        <v>0</v>
      </c>
    </row>
    <row r="1304" spans="1:17" hidden="1" x14ac:dyDescent="0.25">
      <c r="A1304">
        <v>134</v>
      </c>
      <c r="B1304">
        <v>42554</v>
      </c>
      <c r="C1304">
        <v>13</v>
      </c>
      <c r="D1304" t="s">
        <v>2805</v>
      </c>
      <c r="E1304" t="s">
        <v>2804</v>
      </c>
      <c r="F1304" s="26">
        <v>43893</v>
      </c>
      <c r="G1304" t="s">
        <v>2822</v>
      </c>
      <c r="H1304" t="s">
        <v>2925</v>
      </c>
      <c r="I1304">
        <v>15424</v>
      </c>
      <c r="J1304" t="s">
        <v>1679</v>
      </c>
      <c r="K1304" s="26" t="s">
        <v>2819</v>
      </c>
      <c r="L1304" t="s">
        <v>2820</v>
      </c>
      <c r="N1304">
        <v>1685.71</v>
      </c>
      <c r="O1304">
        <v>0</v>
      </c>
      <c r="P1304">
        <f>SUMIF(Sheet9!$C:$C,Sheet10!B1304,Sheet9!$K:$K)</f>
        <v>1685.71</v>
      </c>
      <c r="Q1304" s="4">
        <f t="shared" si="2"/>
        <v>0</v>
      </c>
    </row>
    <row r="1305" spans="1:17" hidden="1" x14ac:dyDescent="0.25">
      <c r="A1305">
        <v>135</v>
      </c>
      <c r="B1305">
        <v>42556</v>
      </c>
      <c r="C1305">
        <v>13</v>
      </c>
      <c r="D1305" t="s">
        <v>2805</v>
      </c>
      <c r="E1305" t="s">
        <v>2804</v>
      </c>
      <c r="F1305" s="26">
        <v>43893</v>
      </c>
      <c r="G1305" t="s">
        <v>2822</v>
      </c>
      <c r="H1305" t="s">
        <v>2926</v>
      </c>
      <c r="I1305">
        <v>15425</v>
      </c>
      <c r="J1305" t="s">
        <v>1787</v>
      </c>
      <c r="K1305" s="26" t="s">
        <v>2819</v>
      </c>
      <c r="L1305" t="s">
        <v>2820</v>
      </c>
      <c r="N1305">
        <v>9523.49</v>
      </c>
      <c r="O1305">
        <v>0</v>
      </c>
      <c r="P1305">
        <f>SUMIF(Sheet9!$C:$C,Sheet10!B1305,Sheet9!$K:$K)</f>
        <v>9523.49</v>
      </c>
      <c r="Q1305" s="4">
        <f t="shared" si="2"/>
        <v>0</v>
      </c>
    </row>
    <row r="1306" spans="1:17" hidden="1" x14ac:dyDescent="0.25">
      <c r="A1306">
        <v>136</v>
      </c>
      <c r="B1306">
        <v>42560</v>
      </c>
      <c r="C1306">
        <v>13</v>
      </c>
      <c r="D1306" t="s">
        <v>2805</v>
      </c>
      <c r="E1306" t="s">
        <v>2804</v>
      </c>
      <c r="F1306" s="26">
        <v>43893</v>
      </c>
      <c r="G1306" t="s">
        <v>2822</v>
      </c>
      <c r="H1306" t="s">
        <v>2928</v>
      </c>
      <c r="I1306">
        <v>15427</v>
      </c>
      <c r="J1306" t="s">
        <v>1679</v>
      </c>
      <c r="K1306" s="26" t="s">
        <v>2819</v>
      </c>
      <c r="L1306" t="s">
        <v>2820</v>
      </c>
      <c r="N1306">
        <v>26.54</v>
      </c>
      <c r="O1306">
        <v>0</v>
      </c>
      <c r="P1306">
        <f>SUMIF(Sheet9!$C:$C,Sheet10!B1306,Sheet9!$K:$K)</f>
        <v>26.54</v>
      </c>
      <c r="Q1306" s="4">
        <f t="shared" si="2"/>
        <v>0</v>
      </c>
    </row>
    <row r="1307" spans="1:17" hidden="1" x14ac:dyDescent="0.25">
      <c r="A1307">
        <v>137</v>
      </c>
      <c r="B1307">
        <v>42562</v>
      </c>
      <c r="C1307">
        <v>13</v>
      </c>
      <c r="D1307" t="s">
        <v>2805</v>
      </c>
      <c r="E1307" t="s">
        <v>2804</v>
      </c>
      <c r="F1307" s="26">
        <v>43893</v>
      </c>
      <c r="G1307" t="s">
        <v>2822</v>
      </c>
      <c r="H1307" t="s">
        <v>2929</v>
      </c>
      <c r="I1307">
        <v>15428</v>
      </c>
      <c r="J1307" t="s">
        <v>1679</v>
      </c>
      <c r="K1307" s="26" t="s">
        <v>2819</v>
      </c>
      <c r="L1307" t="s">
        <v>2820</v>
      </c>
      <c r="N1307">
        <v>222.99</v>
      </c>
      <c r="O1307">
        <v>0</v>
      </c>
      <c r="P1307">
        <f>SUMIF(Sheet9!$C:$C,Sheet10!B1307,Sheet9!$K:$K)</f>
        <v>222.99</v>
      </c>
      <c r="Q1307" s="4">
        <f t="shared" si="2"/>
        <v>0</v>
      </c>
    </row>
    <row r="1308" spans="1:17" hidden="1" x14ac:dyDescent="0.25">
      <c r="A1308">
        <v>138</v>
      </c>
      <c r="B1308">
        <v>42564</v>
      </c>
      <c r="C1308">
        <v>13</v>
      </c>
      <c r="D1308" t="s">
        <v>2805</v>
      </c>
      <c r="E1308" t="s">
        <v>2804</v>
      </c>
      <c r="F1308" s="26">
        <v>43893</v>
      </c>
      <c r="G1308" t="s">
        <v>2822</v>
      </c>
      <c r="H1308" t="s">
        <v>2930</v>
      </c>
      <c r="I1308">
        <v>15429</v>
      </c>
      <c r="J1308" t="s">
        <v>1679</v>
      </c>
      <c r="K1308" s="26" t="s">
        <v>2819</v>
      </c>
      <c r="L1308" t="s">
        <v>2820</v>
      </c>
      <c r="N1308">
        <v>3.91</v>
      </c>
      <c r="O1308">
        <v>0</v>
      </c>
      <c r="P1308">
        <f>SUMIF(Sheet9!$C:$C,Sheet10!B1308,Sheet9!$K:$K)</f>
        <v>3.91</v>
      </c>
      <c r="Q1308" s="4">
        <f t="shared" si="2"/>
        <v>0</v>
      </c>
    </row>
    <row r="1309" spans="1:17" hidden="1" x14ac:dyDescent="0.25">
      <c r="A1309">
        <v>139</v>
      </c>
      <c r="B1309">
        <v>42566</v>
      </c>
      <c r="C1309">
        <v>13</v>
      </c>
      <c r="D1309" t="s">
        <v>2805</v>
      </c>
      <c r="E1309" t="s">
        <v>2804</v>
      </c>
      <c r="F1309" s="26">
        <v>43893</v>
      </c>
      <c r="G1309" t="s">
        <v>2822</v>
      </c>
      <c r="H1309" t="s">
        <v>2931</v>
      </c>
      <c r="I1309">
        <v>15430</v>
      </c>
      <c r="J1309" t="s">
        <v>1679</v>
      </c>
      <c r="K1309" s="26" t="s">
        <v>2819</v>
      </c>
      <c r="L1309" t="s">
        <v>2820</v>
      </c>
      <c r="N1309">
        <v>129.06</v>
      </c>
      <c r="O1309">
        <v>0</v>
      </c>
      <c r="P1309">
        <f>SUMIF(Sheet9!$C:$C,Sheet10!B1309,Sheet9!$K:$K)</f>
        <v>129.06</v>
      </c>
      <c r="Q1309" s="4">
        <f t="shared" si="2"/>
        <v>0</v>
      </c>
    </row>
    <row r="1310" spans="1:17" hidden="1" x14ac:dyDescent="0.25">
      <c r="A1310">
        <v>140</v>
      </c>
      <c r="B1310">
        <v>42568</v>
      </c>
      <c r="C1310">
        <v>13</v>
      </c>
      <c r="D1310" t="s">
        <v>2805</v>
      </c>
      <c r="E1310" t="s">
        <v>2804</v>
      </c>
      <c r="F1310" s="26">
        <v>43893</v>
      </c>
      <c r="G1310" t="s">
        <v>2822</v>
      </c>
      <c r="H1310" t="s">
        <v>2932</v>
      </c>
      <c r="I1310">
        <v>15431</v>
      </c>
      <c r="J1310" t="s">
        <v>1679</v>
      </c>
      <c r="K1310" s="26" t="s">
        <v>2819</v>
      </c>
      <c r="L1310" t="s">
        <v>2820</v>
      </c>
      <c r="N1310">
        <v>183.01</v>
      </c>
      <c r="O1310">
        <v>0</v>
      </c>
      <c r="P1310">
        <f>SUMIF(Sheet9!$C:$C,Sheet10!B1310,Sheet9!$K:$K)</f>
        <v>183.01</v>
      </c>
      <c r="Q1310" s="4">
        <f t="shared" si="2"/>
        <v>0</v>
      </c>
    </row>
    <row r="1311" spans="1:17" hidden="1" x14ac:dyDescent="0.25">
      <c r="A1311">
        <v>141</v>
      </c>
      <c r="B1311">
        <v>42570</v>
      </c>
      <c r="C1311">
        <v>13</v>
      </c>
      <c r="D1311" t="s">
        <v>2805</v>
      </c>
      <c r="E1311" t="s">
        <v>2804</v>
      </c>
      <c r="F1311" s="26">
        <v>43893</v>
      </c>
      <c r="G1311" t="s">
        <v>2822</v>
      </c>
      <c r="H1311" t="s">
        <v>2933</v>
      </c>
      <c r="I1311">
        <v>15432</v>
      </c>
      <c r="J1311" t="s">
        <v>1679</v>
      </c>
      <c r="K1311" s="26" t="s">
        <v>2819</v>
      </c>
      <c r="L1311" t="s">
        <v>2820</v>
      </c>
      <c r="N1311">
        <v>110.67</v>
      </c>
      <c r="O1311">
        <v>0</v>
      </c>
      <c r="P1311">
        <f>SUMIF(Sheet9!$C:$C,Sheet10!B1311,Sheet9!$K:$K)</f>
        <v>110.67</v>
      </c>
      <c r="Q1311" s="4">
        <f t="shared" si="2"/>
        <v>0</v>
      </c>
    </row>
    <row r="1312" spans="1:17" hidden="1" x14ac:dyDescent="0.25">
      <c r="A1312">
        <v>142</v>
      </c>
      <c r="B1312">
        <v>42573</v>
      </c>
      <c r="C1312">
        <v>13</v>
      </c>
      <c r="D1312" t="s">
        <v>2805</v>
      </c>
      <c r="E1312" t="s">
        <v>2804</v>
      </c>
      <c r="F1312" s="26">
        <v>43893</v>
      </c>
      <c r="G1312" t="s">
        <v>2822</v>
      </c>
      <c r="H1312" t="s">
        <v>2934</v>
      </c>
      <c r="I1312">
        <v>15433</v>
      </c>
      <c r="J1312" t="s">
        <v>1679</v>
      </c>
      <c r="K1312" s="26" t="s">
        <v>2819</v>
      </c>
      <c r="L1312" t="s">
        <v>2820</v>
      </c>
      <c r="N1312">
        <v>881.72</v>
      </c>
      <c r="O1312">
        <v>0</v>
      </c>
      <c r="P1312">
        <f>SUMIF(Sheet9!$C:$C,Sheet10!B1312,Sheet9!$K:$K)</f>
        <v>881.72</v>
      </c>
      <c r="Q1312" s="4">
        <f t="shared" si="2"/>
        <v>0</v>
      </c>
    </row>
    <row r="1313" spans="1:17" hidden="1" x14ac:dyDescent="0.25">
      <c r="A1313">
        <v>143</v>
      </c>
      <c r="B1313">
        <v>42575</v>
      </c>
      <c r="C1313">
        <v>13</v>
      </c>
      <c r="D1313" t="s">
        <v>2805</v>
      </c>
      <c r="E1313" t="s">
        <v>2804</v>
      </c>
      <c r="F1313" s="26">
        <v>43893</v>
      </c>
      <c r="G1313" t="s">
        <v>2822</v>
      </c>
      <c r="H1313" t="s">
        <v>2935</v>
      </c>
      <c r="I1313">
        <v>15434</v>
      </c>
      <c r="J1313" t="s">
        <v>1841</v>
      </c>
      <c r="K1313" s="26" t="s">
        <v>2819</v>
      </c>
      <c r="L1313" t="s">
        <v>2820</v>
      </c>
      <c r="N1313">
        <v>5099.33</v>
      </c>
      <c r="O1313">
        <v>0</v>
      </c>
      <c r="P1313">
        <f>SUMIF(Sheet9!$C:$C,Sheet10!B1313,Sheet9!$K:$K)</f>
        <v>5099.33</v>
      </c>
      <c r="Q1313" s="4">
        <f t="shared" si="2"/>
        <v>0</v>
      </c>
    </row>
    <row r="1314" spans="1:17" hidden="1" x14ac:dyDescent="0.25">
      <c r="A1314">
        <v>144</v>
      </c>
      <c r="B1314">
        <v>42577</v>
      </c>
      <c r="C1314">
        <v>13</v>
      </c>
      <c r="D1314" t="s">
        <v>2805</v>
      </c>
      <c r="E1314" t="s">
        <v>2804</v>
      </c>
      <c r="F1314" s="26">
        <v>43893</v>
      </c>
      <c r="G1314" t="s">
        <v>2822</v>
      </c>
      <c r="H1314" t="s">
        <v>2936</v>
      </c>
      <c r="I1314">
        <v>15435</v>
      </c>
      <c r="J1314" t="s">
        <v>1679</v>
      </c>
      <c r="K1314" s="26" t="s">
        <v>2819</v>
      </c>
      <c r="L1314" t="s">
        <v>2820</v>
      </c>
      <c r="N1314">
        <v>40.85</v>
      </c>
      <c r="O1314">
        <v>0</v>
      </c>
      <c r="P1314">
        <f>SUMIF(Sheet9!$C:$C,Sheet10!B1314,Sheet9!$K:$K)</f>
        <v>40.85</v>
      </c>
      <c r="Q1314" s="4">
        <f t="shared" si="2"/>
        <v>0</v>
      </c>
    </row>
    <row r="1315" spans="1:17" hidden="1" x14ac:dyDescent="0.25">
      <c r="A1315">
        <v>145</v>
      </c>
      <c r="B1315">
        <v>42579</v>
      </c>
      <c r="C1315">
        <v>13</v>
      </c>
      <c r="D1315" t="s">
        <v>2805</v>
      </c>
      <c r="E1315" t="s">
        <v>2804</v>
      </c>
      <c r="F1315" s="26">
        <v>43893</v>
      </c>
      <c r="G1315" t="s">
        <v>2822</v>
      </c>
      <c r="H1315" t="s">
        <v>2937</v>
      </c>
      <c r="I1315">
        <v>15436</v>
      </c>
      <c r="J1315" t="s">
        <v>1679</v>
      </c>
      <c r="K1315" s="26" t="s">
        <v>2819</v>
      </c>
      <c r="L1315" t="s">
        <v>2820</v>
      </c>
      <c r="N1315">
        <v>783.2</v>
      </c>
      <c r="O1315">
        <v>0</v>
      </c>
      <c r="P1315">
        <f>SUMIF(Sheet9!$C:$C,Sheet10!B1315,Sheet9!$K:$K)</f>
        <v>783.2</v>
      </c>
      <c r="Q1315" s="4">
        <f t="shared" si="2"/>
        <v>0</v>
      </c>
    </row>
    <row r="1316" spans="1:17" hidden="1" x14ac:dyDescent="0.25">
      <c r="A1316">
        <v>146</v>
      </c>
      <c r="B1316">
        <v>42585</v>
      </c>
      <c r="C1316">
        <v>13</v>
      </c>
      <c r="D1316" t="s">
        <v>2805</v>
      </c>
      <c r="E1316" t="s">
        <v>2804</v>
      </c>
      <c r="F1316" s="26">
        <v>43893</v>
      </c>
      <c r="G1316" t="s">
        <v>2822</v>
      </c>
      <c r="H1316" t="s">
        <v>2940</v>
      </c>
      <c r="I1316">
        <v>15439</v>
      </c>
      <c r="J1316" t="s">
        <v>1679</v>
      </c>
      <c r="K1316" s="26" t="s">
        <v>2819</v>
      </c>
      <c r="L1316" t="s">
        <v>2820</v>
      </c>
      <c r="N1316">
        <v>13.29</v>
      </c>
      <c r="O1316">
        <v>0</v>
      </c>
      <c r="P1316">
        <f>SUMIF(Sheet9!$C:$C,Sheet10!B1316,Sheet9!$K:$K)</f>
        <v>13.29</v>
      </c>
      <c r="Q1316" s="4">
        <f t="shared" si="2"/>
        <v>0</v>
      </c>
    </row>
    <row r="1317" spans="1:17" hidden="1" x14ac:dyDescent="0.25">
      <c r="A1317">
        <v>147</v>
      </c>
      <c r="B1317">
        <v>42587</v>
      </c>
      <c r="C1317">
        <v>13</v>
      </c>
      <c r="D1317" t="s">
        <v>2805</v>
      </c>
      <c r="E1317" t="s">
        <v>2804</v>
      </c>
      <c r="F1317" s="26">
        <v>43893</v>
      </c>
      <c r="G1317" t="s">
        <v>2822</v>
      </c>
      <c r="H1317" t="s">
        <v>2941</v>
      </c>
      <c r="I1317">
        <v>15440</v>
      </c>
      <c r="J1317" t="s">
        <v>1679</v>
      </c>
      <c r="K1317" s="26" t="s">
        <v>2819</v>
      </c>
      <c r="L1317" t="s">
        <v>2820</v>
      </c>
      <c r="N1317">
        <v>80.94</v>
      </c>
      <c r="O1317">
        <v>0</v>
      </c>
      <c r="P1317">
        <f>SUMIF(Sheet9!$C:$C,Sheet10!B1317,Sheet9!$K:$K)</f>
        <v>80.94</v>
      </c>
      <c r="Q1317" s="4">
        <f t="shared" si="2"/>
        <v>0</v>
      </c>
    </row>
    <row r="1318" spans="1:17" hidden="1" x14ac:dyDescent="0.25">
      <c r="A1318">
        <v>148</v>
      </c>
      <c r="B1318">
        <v>42589</v>
      </c>
      <c r="C1318">
        <v>13</v>
      </c>
      <c r="D1318" t="s">
        <v>2805</v>
      </c>
      <c r="E1318" t="s">
        <v>2804</v>
      </c>
      <c r="F1318" s="26">
        <v>43893</v>
      </c>
      <c r="G1318" t="s">
        <v>2822</v>
      </c>
      <c r="H1318" t="s">
        <v>2942</v>
      </c>
      <c r="I1318">
        <v>15441</v>
      </c>
      <c r="J1318" t="s">
        <v>1679</v>
      </c>
      <c r="K1318" s="26" t="s">
        <v>2819</v>
      </c>
      <c r="L1318" t="s">
        <v>2820</v>
      </c>
      <c r="N1318">
        <v>92.19</v>
      </c>
      <c r="O1318">
        <v>0</v>
      </c>
      <c r="P1318">
        <f>SUMIF(Sheet9!$C:$C,Sheet10!B1318,Sheet9!$K:$K)</f>
        <v>92.19</v>
      </c>
      <c r="Q1318" s="4">
        <f t="shared" si="2"/>
        <v>0</v>
      </c>
    </row>
    <row r="1319" spans="1:17" hidden="1" x14ac:dyDescent="0.25">
      <c r="A1319">
        <v>149</v>
      </c>
      <c r="B1319">
        <v>42591</v>
      </c>
      <c r="C1319">
        <v>13</v>
      </c>
      <c r="D1319" t="s">
        <v>2805</v>
      </c>
      <c r="E1319" t="s">
        <v>2804</v>
      </c>
      <c r="F1319" s="26">
        <v>43893</v>
      </c>
      <c r="G1319" t="s">
        <v>2822</v>
      </c>
      <c r="H1319" t="s">
        <v>2943</v>
      </c>
      <c r="I1319">
        <v>15442</v>
      </c>
      <c r="J1319" t="s">
        <v>1675</v>
      </c>
      <c r="K1319" s="26" t="s">
        <v>2819</v>
      </c>
      <c r="L1319" t="s">
        <v>2820</v>
      </c>
      <c r="N1319">
        <v>5143.34</v>
      </c>
      <c r="O1319">
        <v>0</v>
      </c>
      <c r="P1319">
        <f>SUMIF(Sheet9!$C:$C,Sheet10!B1319,Sheet9!$K:$K)</f>
        <v>5143.34</v>
      </c>
      <c r="Q1319" s="4">
        <f t="shared" si="2"/>
        <v>0</v>
      </c>
    </row>
    <row r="1320" spans="1:17" hidden="1" x14ac:dyDescent="0.25">
      <c r="A1320">
        <v>150</v>
      </c>
      <c r="B1320">
        <v>42597</v>
      </c>
      <c r="C1320">
        <v>13</v>
      </c>
      <c r="D1320" t="s">
        <v>2805</v>
      </c>
      <c r="E1320" t="s">
        <v>2804</v>
      </c>
      <c r="F1320" s="26">
        <v>43893</v>
      </c>
      <c r="G1320" t="s">
        <v>2822</v>
      </c>
      <c r="H1320" t="s">
        <v>2946</v>
      </c>
      <c r="I1320">
        <v>15445</v>
      </c>
      <c r="J1320" t="s">
        <v>1679</v>
      </c>
      <c r="K1320" s="26" t="s">
        <v>2819</v>
      </c>
      <c r="L1320" t="s">
        <v>2820</v>
      </c>
      <c r="N1320">
        <v>158.75</v>
      </c>
      <c r="O1320">
        <v>0</v>
      </c>
      <c r="P1320">
        <f>SUMIF(Sheet9!$C:$C,Sheet10!B1320,Sheet9!$K:$K)</f>
        <v>158.75</v>
      </c>
      <c r="Q1320" s="4">
        <f t="shared" si="2"/>
        <v>0</v>
      </c>
    </row>
    <row r="1321" spans="1:17" hidden="1" x14ac:dyDescent="0.25">
      <c r="A1321">
        <v>151</v>
      </c>
      <c r="B1321">
        <v>42599</v>
      </c>
      <c r="C1321">
        <v>13</v>
      </c>
      <c r="D1321" t="s">
        <v>2805</v>
      </c>
      <c r="E1321" t="s">
        <v>2804</v>
      </c>
      <c r="F1321" s="26">
        <v>43893</v>
      </c>
      <c r="G1321" t="s">
        <v>2822</v>
      </c>
      <c r="H1321" t="s">
        <v>2947</v>
      </c>
      <c r="I1321">
        <v>15446</v>
      </c>
      <c r="J1321" t="s">
        <v>1679</v>
      </c>
      <c r="K1321" s="26" t="s">
        <v>2819</v>
      </c>
      <c r="L1321" t="s">
        <v>2820</v>
      </c>
      <c r="N1321">
        <v>1835.09</v>
      </c>
      <c r="O1321">
        <v>0</v>
      </c>
      <c r="P1321">
        <f>SUMIF(Sheet9!$C:$C,Sheet10!B1321,Sheet9!$K:$K)</f>
        <v>1835.09</v>
      </c>
      <c r="Q1321" s="4">
        <f t="shared" si="2"/>
        <v>0</v>
      </c>
    </row>
    <row r="1322" spans="1:17" hidden="1" x14ac:dyDescent="0.25">
      <c r="A1322">
        <v>152</v>
      </c>
      <c r="B1322">
        <v>42602</v>
      </c>
      <c r="C1322">
        <v>13</v>
      </c>
      <c r="D1322" t="s">
        <v>2805</v>
      </c>
      <c r="E1322" t="s">
        <v>2804</v>
      </c>
      <c r="F1322" s="26">
        <v>43893</v>
      </c>
      <c r="G1322" t="s">
        <v>2822</v>
      </c>
      <c r="H1322" t="s">
        <v>2948</v>
      </c>
      <c r="I1322">
        <v>15447</v>
      </c>
      <c r="J1322" t="s">
        <v>1679</v>
      </c>
      <c r="K1322" s="26" t="s">
        <v>2819</v>
      </c>
      <c r="L1322" t="s">
        <v>2820</v>
      </c>
      <c r="N1322">
        <v>222.99</v>
      </c>
      <c r="O1322">
        <v>0</v>
      </c>
      <c r="P1322">
        <f>SUMIF(Sheet9!$C:$C,Sheet10!B1322,Sheet9!$K:$K)</f>
        <v>222.99</v>
      </c>
      <c r="Q1322" s="4">
        <f t="shared" si="2"/>
        <v>0</v>
      </c>
    </row>
    <row r="1323" spans="1:17" hidden="1" x14ac:dyDescent="0.25">
      <c r="A1323">
        <v>153</v>
      </c>
      <c r="B1323">
        <v>42605</v>
      </c>
      <c r="C1323">
        <v>13</v>
      </c>
      <c r="D1323" t="s">
        <v>2805</v>
      </c>
      <c r="E1323" t="s">
        <v>2804</v>
      </c>
      <c r="F1323" s="26">
        <v>43893</v>
      </c>
      <c r="G1323" t="s">
        <v>2822</v>
      </c>
      <c r="H1323" t="s">
        <v>2949</v>
      </c>
      <c r="I1323">
        <v>15448</v>
      </c>
      <c r="J1323" t="s">
        <v>1679</v>
      </c>
      <c r="K1323" s="26" t="s">
        <v>2819</v>
      </c>
      <c r="L1323" t="s">
        <v>2820</v>
      </c>
      <c r="N1323">
        <v>86.83</v>
      </c>
      <c r="O1323">
        <v>0</v>
      </c>
      <c r="P1323">
        <f>SUMIF(Sheet9!$C:$C,Sheet10!B1323,Sheet9!$K:$K)</f>
        <v>86.83</v>
      </c>
      <c r="Q1323" s="4">
        <f t="shared" si="2"/>
        <v>0</v>
      </c>
    </row>
    <row r="1324" spans="1:17" hidden="1" x14ac:dyDescent="0.25">
      <c r="A1324">
        <v>154</v>
      </c>
      <c r="B1324">
        <v>42607</v>
      </c>
      <c r="C1324">
        <v>13</v>
      </c>
      <c r="D1324" t="s">
        <v>2805</v>
      </c>
      <c r="E1324" t="s">
        <v>2804</v>
      </c>
      <c r="F1324" s="26">
        <v>43893</v>
      </c>
      <c r="G1324" t="s">
        <v>2822</v>
      </c>
      <c r="H1324" t="s">
        <v>2950</v>
      </c>
      <c r="I1324">
        <v>15449</v>
      </c>
      <c r="J1324" t="s">
        <v>1683</v>
      </c>
      <c r="K1324" s="26" t="s">
        <v>2819</v>
      </c>
      <c r="L1324" t="s">
        <v>2820</v>
      </c>
      <c r="N1324">
        <v>834.89</v>
      </c>
      <c r="O1324">
        <v>0</v>
      </c>
      <c r="P1324">
        <f>SUMIF(Sheet9!$C:$C,Sheet10!B1324,Sheet9!$K:$K)</f>
        <v>834.89</v>
      </c>
      <c r="Q1324" s="4">
        <f t="shared" si="2"/>
        <v>0</v>
      </c>
    </row>
    <row r="1325" spans="1:17" hidden="1" x14ac:dyDescent="0.25">
      <c r="A1325">
        <v>155</v>
      </c>
      <c r="B1325">
        <v>42611</v>
      </c>
      <c r="C1325">
        <v>13</v>
      </c>
      <c r="D1325" t="s">
        <v>2805</v>
      </c>
      <c r="E1325" t="s">
        <v>2804</v>
      </c>
      <c r="F1325" s="26">
        <v>43893</v>
      </c>
      <c r="G1325" t="s">
        <v>2822</v>
      </c>
      <c r="H1325" t="s">
        <v>2952</v>
      </c>
      <c r="I1325">
        <v>15451</v>
      </c>
      <c r="J1325" t="s">
        <v>2304</v>
      </c>
      <c r="K1325" s="26" t="s">
        <v>2819</v>
      </c>
      <c r="L1325" t="s">
        <v>2820</v>
      </c>
      <c r="N1325">
        <v>599.94000000000005</v>
      </c>
      <c r="O1325">
        <v>0</v>
      </c>
      <c r="P1325">
        <f>SUMIF(Sheet9!$C:$C,Sheet10!B1325,Sheet9!$K:$K)</f>
        <v>599.94000000000005</v>
      </c>
      <c r="Q1325" s="4">
        <f t="shared" si="2"/>
        <v>0</v>
      </c>
    </row>
    <row r="1326" spans="1:17" hidden="1" x14ac:dyDescent="0.25">
      <c r="A1326">
        <v>156</v>
      </c>
      <c r="B1326">
        <v>42612</v>
      </c>
      <c r="C1326">
        <v>13</v>
      </c>
      <c r="D1326" t="s">
        <v>2805</v>
      </c>
      <c r="E1326" t="s">
        <v>2804</v>
      </c>
      <c r="F1326" s="26">
        <v>43893</v>
      </c>
      <c r="G1326" t="s">
        <v>2822</v>
      </c>
      <c r="H1326" t="s">
        <v>2953</v>
      </c>
      <c r="I1326">
        <v>15452</v>
      </c>
      <c r="J1326" t="s">
        <v>1679</v>
      </c>
      <c r="K1326" s="26" t="s">
        <v>2819</v>
      </c>
      <c r="L1326" t="s">
        <v>2820</v>
      </c>
      <c r="N1326">
        <v>660.82</v>
      </c>
      <c r="O1326">
        <v>0</v>
      </c>
      <c r="P1326">
        <f>SUMIF(Sheet9!$C:$C,Sheet10!B1326,Sheet9!$K:$K)</f>
        <v>660.82</v>
      </c>
      <c r="Q1326" s="4">
        <f t="shared" si="2"/>
        <v>0</v>
      </c>
    </row>
    <row r="1327" spans="1:17" hidden="1" x14ac:dyDescent="0.25">
      <c r="A1327">
        <v>157</v>
      </c>
      <c r="B1327">
        <v>42616</v>
      </c>
      <c r="C1327">
        <v>13</v>
      </c>
      <c r="D1327" t="s">
        <v>2805</v>
      </c>
      <c r="E1327" t="s">
        <v>2804</v>
      </c>
      <c r="F1327" s="26">
        <v>43893</v>
      </c>
      <c r="G1327" t="s">
        <v>2822</v>
      </c>
      <c r="H1327" t="s">
        <v>2955</v>
      </c>
      <c r="I1327">
        <v>15454</v>
      </c>
      <c r="J1327" t="s">
        <v>1679</v>
      </c>
      <c r="K1327" s="26" t="s">
        <v>2819</v>
      </c>
      <c r="L1327" t="s">
        <v>2820</v>
      </c>
      <c r="N1327">
        <v>3062.4</v>
      </c>
      <c r="O1327">
        <v>0</v>
      </c>
      <c r="P1327">
        <f>SUMIF(Sheet9!$C:$C,Sheet10!B1327,Sheet9!$K:$K)</f>
        <v>3062.4</v>
      </c>
      <c r="Q1327" s="4">
        <f t="shared" si="2"/>
        <v>0</v>
      </c>
    </row>
    <row r="1328" spans="1:17" hidden="1" x14ac:dyDescent="0.25">
      <c r="A1328">
        <v>158</v>
      </c>
      <c r="B1328">
        <v>42618</v>
      </c>
      <c r="C1328">
        <v>13</v>
      </c>
      <c r="D1328" t="s">
        <v>2805</v>
      </c>
      <c r="E1328" t="s">
        <v>2804</v>
      </c>
      <c r="F1328" s="26">
        <v>43893</v>
      </c>
      <c r="G1328" t="s">
        <v>2822</v>
      </c>
      <c r="H1328" t="s">
        <v>2956</v>
      </c>
      <c r="I1328">
        <v>15455</v>
      </c>
      <c r="J1328" t="s">
        <v>1679</v>
      </c>
      <c r="K1328" s="26" t="s">
        <v>2819</v>
      </c>
      <c r="L1328" t="s">
        <v>2820</v>
      </c>
      <c r="N1328">
        <v>2582.92</v>
      </c>
      <c r="O1328">
        <v>0</v>
      </c>
      <c r="P1328">
        <f>SUMIF(Sheet9!$C:$C,Sheet10!B1328,Sheet9!$K:$K)</f>
        <v>2582.92</v>
      </c>
      <c r="Q1328" s="4">
        <f t="shared" si="2"/>
        <v>0</v>
      </c>
    </row>
    <row r="1329" spans="1:17" hidden="1" x14ac:dyDescent="0.25">
      <c r="A1329">
        <v>159</v>
      </c>
      <c r="B1329">
        <v>42620</v>
      </c>
      <c r="C1329">
        <v>13</v>
      </c>
      <c r="D1329" t="s">
        <v>2805</v>
      </c>
      <c r="E1329" t="s">
        <v>2804</v>
      </c>
      <c r="F1329" s="26">
        <v>43893</v>
      </c>
      <c r="G1329" t="s">
        <v>2822</v>
      </c>
      <c r="H1329" t="s">
        <v>2957</v>
      </c>
      <c r="I1329">
        <v>15456</v>
      </c>
      <c r="J1329" t="s">
        <v>1679</v>
      </c>
      <c r="K1329" s="26" t="s">
        <v>2819</v>
      </c>
      <c r="L1329" t="s">
        <v>2820</v>
      </c>
      <c r="N1329">
        <v>2690.44</v>
      </c>
      <c r="O1329">
        <v>0</v>
      </c>
      <c r="P1329">
        <f>SUMIF(Sheet9!$C:$C,Sheet10!B1329,Sheet9!$K:$K)</f>
        <v>2690.44</v>
      </c>
      <c r="Q1329" s="4">
        <f t="shared" si="2"/>
        <v>0</v>
      </c>
    </row>
    <row r="1330" spans="1:17" hidden="1" x14ac:dyDescent="0.25">
      <c r="A1330">
        <v>160</v>
      </c>
      <c r="B1330">
        <v>42622</v>
      </c>
      <c r="C1330">
        <v>13</v>
      </c>
      <c r="D1330" t="s">
        <v>2805</v>
      </c>
      <c r="E1330" t="s">
        <v>2804</v>
      </c>
      <c r="F1330" s="26">
        <v>43893</v>
      </c>
      <c r="G1330" t="s">
        <v>2822</v>
      </c>
      <c r="H1330" t="s">
        <v>2958</v>
      </c>
      <c r="I1330">
        <v>15457</v>
      </c>
      <c r="J1330" t="s">
        <v>1679</v>
      </c>
      <c r="K1330" s="26" t="s">
        <v>2819</v>
      </c>
      <c r="L1330" t="s">
        <v>2820</v>
      </c>
      <c r="N1330">
        <v>628.79</v>
      </c>
      <c r="O1330">
        <v>0</v>
      </c>
      <c r="P1330">
        <f>SUMIF(Sheet9!$C:$C,Sheet10!B1330,Sheet9!$K:$K)</f>
        <v>628.79</v>
      </c>
      <c r="Q1330" s="4">
        <f t="shared" si="2"/>
        <v>0</v>
      </c>
    </row>
    <row r="1331" spans="1:17" hidden="1" x14ac:dyDescent="0.25">
      <c r="A1331">
        <v>161</v>
      </c>
      <c r="B1331">
        <v>42626</v>
      </c>
      <c r="C1331">
        <v>13</v>
      </c>
      <c r="D1331" t="s">
        <v>2805</v>
      </c>
      <c r="E1331" t="s">
        <v>2804</v>
      </c>
      <c r="F1331" s="26">
        <v>43893</v>
      </c>
      <c r="G1331" t="s">
        <v>2822</v>
      </c>
      <c r="H1331" t="s">
        <v>2960</v>
      </c>
      <c r="I1331">
        <v>15459</v>
      </c>
      <c r="J1331" t="s">
        <v>1679</v>
      </c>
      <c r="K1331" s="26" t="s">
        <v>2819</v>
      </c>
      <c r="L1331" t="s">
        <v>2820</v>
      </c>
      <c r="N1331">
        <v>406.01</v>
      </c>
      <c r="O1331">
        <v>0</v>
      </c>
      <c r="P1331">
        <f>SUMIF(Sheet9!$C:$C,Sheet10!B1331,Sheet9!$K:$K)</f>
        <v>406.01</v>
      </c>
      <c r="Q1331" s="4">
        <f t="shared" si="2"/>
        <v>0</v>
      </c>
    </row>
    <row r="1332" spans="1:17" hidden="1" x14ac:dyDescent="0.25">
      <c r="A1332">
        <v>162</v>
      </c>
      <c r="B1332">
        <v>42631</v>
      </c>
      <c r="C1332">
        <v>13</v>
      </c>
      <c r="D1332" t="s">
        <v>2805</v>
      </c>
      <c r="E1332" t="s">
        <v>2804</v>
      </c>
      <c r="F1332" s="26">
        <v>43893</v>
      </c>
      <c r="G1332" t="s">
        <v>2822</v>
      </c>
      <c r="H1332" t="s">
        <v>2961</v>
      </c>
      <c r="I1332">
        <v>15460</v>
      </c>
      <c r="J1332" t="s">
        <v>1679</v>
      </c>
      <c r="K1332" s="26" t="s">
        <v>2819</v>
      </c>
      <c r="L1332" t="s">
        <v>2820</v>
      </c>
      <c r="N1332">
        <v>105.3</v>
      </c>
      <c r="O1332">
        <v>0</v>
      </c>
      <c r="P1332">
        <f>SUMIF(Sheet9!$C:$C,Sheet10!B1332,Sheet9!$K:$K)</f>
        <v>105.3</v>
      </c>
      <c r="Q1332" s="4">
        <f t="shared" si="2"/>
        <v>0</v>
      </c>
    </row>
    <row r="1333" spans="1:17" hidden="1" x14ac:dyDescent="0.25">
      <c r="A1333">
        <v>163</v>
      </c>
      <c r="B1333">
        <v>42633</v>
      </c>
      <c r="C1333">
        <v>13</v>
      </c>
      <c r="D1333" t="s">
        <v>2805</v>
      </c>
      <c r="E1333" t="s">
        <v>2804</v>
      </c>
      <c r="F1333" s="26">
        <v>43893</v>
      </c>
      <c r="G1333" t="s">
        <v>2822</v>
      </c>
      <c r="H1333" t="s">
        <v>2962</v>
      </c>
      <c r="I1333">
        <v>15461</v>
      </c>
      <c r="J1333" t="s">
        <v>1679</v>
      </c>
      <c r="K1333" s="26" t="s">
        <v>2819</v>
      </c>
      <c r="L1333" t="s">
        <v>2820</v>
      </c>
      <c r="N1333">
        <v>3.35</v>
      </c>
      <c r="O1333">
        <v>0</v>
      </c>
      <c r="P1333">
        <f>SUMIF(Sheet9!$C:$C,Sheet10!B1333,Sheet9!$K:$K)</f>
        <v>3.35</v>
      </c>
      <c r="Q1333" s="4">
        <f t="shared" si="2"/>
        <v>0</v>
      </c>
    </row>
    <row r="1334" spans="1:17" hidden="1" x14ac:dyDescent="0.25">
      <c r="A1334">
        <v>164</v>
      </c>
      <c r="B1334">
        <v>42635</v>
      </c>
      <c r="C1334">
        <v>13</v>
      </c>
      <c r="D1334" t="s">
        <v>2805</v>
      </c>
      <c r="E1334" t="s">
        <v>2804</v>
      </c>
      <c r="F1334" s="26">
        <v>43893</v>
      </c>
      <c r="G1334" t="s">
        <v>2822</v>
      </c>
      <c r="H1334" t="s">
        <v>2963</v>
      </c>
      <c r="I1334">
        <v>15462</v>
      </c>
      <c r="J1334" t="s">
        <v>1679</v>
      </c>
      <c r="K1334" s="26" t="s">
        <v>2819</v>
      </c>
      <c r="L1334" t="s">
        <v>2820</v>
      </c>
      <c r="N1334">
        <v>249.43</v>
      </c>
      <c r="O1334">
        <v>0</v>
      </c>
      <c r="P1334">
        <f>SUMIF(Sheet9!$C:$C,Sheet10!B1334,Sheet9!$K:$K)</f>
        <v>249.43</v>
      </c>
      <c r="Q1334" s="4">
        <f t="shared" si="2"/>
        <v>0</v>
      </c>
    </row>
    <row r="1335" spans="1:17" hidden="1" x14ac:dyDescent="0.25">
      <c r="A1335">
        <v>165</v>
      </c>
      <c r="B1335">
        <v>42637</v>
      </c>
      <c r="C1335">
        <v>13</v>
      </c>
      <c r="D1335" t="s">
        <v>2805</v>
      </c>
      <c r="E1335" t="s">
        <v>2804</v>
      </c>
      <c r="F1335" s="26">
        <v>43893</v>
      </c>
      <c r="G1335" t="s">
        <v>2822</v>
      </c>
      <c r="H1335" t="s">
        <v>2964</v>
      </c>
      <c r="I1335">
        <v>15463</v>
      </c>
      <c r="J1335" t="s">
        <v>1679</v>
      </c>
      <c r="K1335" s="26" t="s">
        <v>2819</v>
      </c>
      <c r="L1335" t="s">
        <v>2820</v>
      </c>
      <c r="N1335">
        <v>24.57</v>
      </c>
      <c r="O1335">
        <v>0</v>
      </c>
      <c r="P1335">
        <f>SUMIF(Sheet9!$C:$C,Sheet10!B1335,Sheet9!$K:$K)</f>
        <v>24.57</v>
      </c>
      <c r="Q1335" s="4">
        <f t="shared" si="2"/>
        <v>0</v>
      </c>
    </row>
    <row r="1336" spans="1:17" hidden="1" x14ac:dyDescent="0.25">
      <c r="A1336">
        <v>166</v>
      </c>
      <c r="B1336">
        <v>42639</v>
      </c>
      <c r="C1336">
        <v>13</v>
      </c>
      <c r="D1336" t="s">
        <v>2805</v>
      </c>
      <c r="E1336" t="s">
        <v>2804</v>
      </c>
      <c r="F1336" s="26">
        <v>43893</v>
      </c>
      <c r="G1336" t="s">
        <v>2822</v>
      </c>
      <c r="H1336" t="s">
        <v>2965</v>
      </c>
      <c r="I1336">
        <v>15464</v>
      </c>
      <c r="J1336" t="s">
        <v>1679</v>
      </c>
      <c r="K1336" s="26" t="s">
        <v>2819</v>
      </c>
      <c r="L1336" t="s">
        <v>2820</v>
      </c>
      <c r="N1336">
        <v>73.69</v>
      </c>
      <c r="O1336">
        <v>0</v>
      </c>
      <c r="P1336">
        <f>SUMIF(Sheet9!$C:$C,Sheet10!B1336,Sheet9!$K:$K)</f>
        <v>73.69</v>
      </c>
      <c r="Q1336" s="4">
        <f t="shared" si="2"/>
        <v>0</v>
      </c>
    </row>
    <row r="1337" spans="1:17" hidden="1" x14ac:dyDescent="0.25">
      <c r="A1337">
        <v>167</v>
      </c>
      <c r="B1337">
        <v>42641</v>
      </c>
      <c r="C1337">
        <v>13</v>
      </c>
      <c r="D1337" t="s">
        <v>2805</v>
      </c>
      <c r="E1337" t="s">
        <v>2804</v>
      </c>
      <c r="F1337" s="26">
        <v>43893</v>
      </c>
      <c r="G1337" t="s">
        <v>2822</v>
      </c>
      <c r="H1337" t="s">
        <v>2966</v>
      </c>
      <c r="I1337">
        <v>15465</v>
      </c>
      <c r="J1337" t="s">
        <v>1679</v>
      </c>
      <c r="K1337" s="26" t="s">
        <v>2819</v>
      </c>
      <c r="L1337" t="s">
        <v>2820</v>
      </c>
      <c r="N1337">
        <v>5260.95</v>
      </c>
      <c r="O1337">
        <v>0</v>
      </c>
      <c r="P1337">
        <f>SUMIF(Sheet9!$C:$C,Sheet10!B1337,Sheet9!$K:$K)</f>
        <v>5260.95</v>
      </c>
      <c r="Q1337" s="4">
        <f t="shared" si="2"/>
        <v>0</v>
      </c>
    </row>
    <row r="1338" spans="1:17" hidden="1" x14ac:dyDescent="0.25">
      <c r="A1338">
        <v>168</v>
      </c>
      <c r="B1338">
        <v>42644</v>
      </c>
      <c r="C1338">
        <v>13</v>
      </c>
      <c r="D1338" t="s">
        <v>2805</v>
      </c>
      <c r="E1338" t="s">
        <v>2804</v>
      </c>
      <c r="F1338" s="26">
        <v>43894</v>
      </c>
      <c r="G1338" t="s">
        <v>2822</v>
      </c>
      <c r="H1338" t="s">
        <v>2967</v>
      </c>
      <c r="I1338">
        <v>15466</v>
      </c>
      <c r="J1338" t="s">
        <v>1679</v>
      </c>
      <c r="K1338" s="26" t="s">
        <v>2819</v>
      </c>
      <c r="L1338" t="s">
        <v>2820</v>
      </c>
      <c r="N1338">
        <v>1838.21</v>
      </c>
      <c r="O1338">
        <v>0</v>
      </c>
      <c r="P1338">
        <f>SUMIF(Sheet9!$C:$C,Sheet10!B1338,Sheet9!$K:$K)</f>
        <v>1838.21</v>
      </c>
      <c r="Q1338" s="4">
        <f t="shared" si="2"/>
        <v>0</v>
      </c>
    </row>
    <row r="1339" spans="1:17" hidden="1" x14ac:dyDescent="0.25">
      <c r="A1339">
        <v>169</v>
      </c>
      <c r="B1339">
        <v>42646</v>
      </c>
      <c r="C1339">
        <v>13</v>
      </c>
      <c r="D1339" t="s">
        <v>2805</v>
      </c>
      <c r="E1339" t="s">
        <v>2804</v>
      </c>
      <c r="F1339" s="26">
        <v>43894</v>
      </c>
      <c r="G1339" t="s">
        <v>2822</v>
      </c>
      <c r="H1339" t="s">
        <v>2968</v>
      </c>
      <c r="I1339">
        <v>15467</v>
      </c>
      <c r="J1339" t="s">
        <v>1679</v>
      </c>
      <c r="K1339" s="26" t="s">
        <v>2819</v>
      </c>
      <c r="L1339" t="s">
        <v>2820</v>
      </c>
      <c r="N1339">
        <v>19.670000000000002</v>
      </c>
      <c r="O1339">
        <v>0</v>
      </c>
      <c r="P1339">
        <f>SUMIF(Sheet9!$C:$C,Sheet10!B1339,Sheet9!$K:$K)</f>
        <v>19.670000000000002</v>
      </c>
      <c r="Q1339" s="4">
        <f t="shared" si="2"/>
        <v>0</v>
      </c>
    </row>
    <row r="1340" spans="1:17" hidden="1" x14ac:dyDescent="0.25">
      <c r="A1340">
        <v>170</v>
      </c>
      <c r="B1340">
        <v>42648</v>
      </c>
      <c r="C1340">
        <v>13</v>
      </c>
      <c r="D1340" t="s">
        <v>2805</v>
      </c>
      <c r="E1340" t="s">
        <v>2804</v>
      </c>
      <c r="F1340" s="26">
        <v>43894</v>
      </c>
      <c r="G1340" t="s">
        <v>2822</v>
      </c>
      <c r="H1340" t="s">
        <v>2969</v>
      </c>
      <c r="I1340">
        <v>15468</v>
      </c>
      <c r="J1340" t="s">
        <v>1679</v>
      </c>
      <c r="K1340" s="26" t="s">
        <v>2819</v>
      </c>
      <c r="L1340" t="s">
        <v>2820</v>
      </c>
      <c r="N1340">
        <v>1339.86</v>
      </c>
      <c r="O1340">
        <v>0</v>
      </c>
      <c r="P1340">
        <f>SUMIF(Sheet9!$C:$C,Sheet10!B1340,Sheet9!$K:$K)</f>
        <v>1339.86</v>
      </c>
      <c r="Q1340" s="4">
        <f t="shared" si="2"/>
        <v>0</v>
      </c>
    </row>
    <row r="1341" spans="1:17" hidden="1" x14ac:dyDescent="0.25">
      <c r="A1341">
        <v>171</v>
      </c>
      <c r="B1341">
        <v>42650</v>
      </c>
      <c r="C1341">
        <v>13</v>
      </c>
      <c r="D1341" t="s">
        <v>2805</v>
      </c>
      <c r="E1341" t="s">
        <v>2804</v>
      </c>
      <c r="F1341" s="26">
        <v>43894</v>
      </c>
      <c r="G1341" t="s">
        <v>2822</v>
      </c>
      <c r="H1341" t="s">
        <v>2970</v>
      </c>
      <c r="I1341">
        <v>15469</v>
      </c>
      <c r="J1341" t="s">
        <v>1679</v>
      </c>
      <c r="K1341" s="26" t="s">
        <v>2819</v>
      </c>
      <c r="L1341" t="s">
        <v>2820</v>
      </c>
      <c r="N1341">
        <v>839.13</v>
      </c>
      <c r="O1341">
        <v>0</v>
      </c>
      <c r="P1341">
        <f>SUMIF(Sheet9!$C:$C,Sheet10!B1341,Sheet9!$K:$K)</f>
        <v>839.13</v>
      </c>
      <c r="Q1341" s="4">
        <f t="shared" si="2"/>
        <v>0</v>
      </c>
    </row>
    <row r="1342" spans="1:17" hidden="1" x14ac:dyDescent="0.25">
      <c r="A1342">
        <v>172</v>
      </c>
      <c r="B1342">
        <v>42652</v>
      </c>
      <c r="C1342">
        <v>13</v>
      </c>
      <c r="D1342" t="s">
        <v>2805</v>
      </c>
      <c r="E1342" t="s">
        <v>2804</v>
      </c>
      <c r="F1342" s="26">
        <v>43894</v>
      </c>
      <c r="G1342" t="s">
        <v>2822</v>
      </c>
      <c r="H1342" t="s">
        <v>2971</v>
      </c>
      <c r="I1342">
        <v>15470</v>
      </c>
      <c r="J1342" t="s">
        <v>1679</v>
      </c>
      <c r="K1342" s="26" t="s">
        <v>2819</v>
      </c>
      <c r="L1342" t="s">
        <v>2820</v>
      </c>
      <c r="N1342">
        <v>829.6</v>
      </c>
      <c r="O1342">
        <v>0</v>
      </c>
      <c r="P1342">
        <f>SUMIF(Sheet9!$C:$C,Sheet10!B1342,Sheet9!$K:$K)</f>
        <v>829.6</v>
      </c>
      <c r="Q1342" s="4">
        <f t="shared" si="2"/>
        <v>0</v>
      </c>
    </row>
    <row r="1343" spans="1:17" hidden="1" x14ac:dyDescent="0.25">
      <c r="A1343">
        <v>173</v>
      </c>
      <c r="B1343">
        <v>42654</v>
      </c>
      <c r="C1343">
        <v>13</v>
      </c>
      <c r="D1343" t="s">
        <v>2805</v>
      </c>
      <c r="E1343" t="s">
        <v>2804</v>
      </c>
      <c r="F1343" s="26">
        <v>43894</v>
      </c>
      <c r="G1343" t="s">
        <v>2822</v>
      </c>
      <c r="H1343" t="s">
        <v>2972</v>
      </c>
      <c r="I1343">
        <v>15471</v>
      </c>
      <c r="J1343" t="s">
        <v>1679</v>
      </c>
      <c r="K1343" s="26" t="s">
        <v>2819</v>
      </c>
      <c r="L1343" t="s">
        <v>2820</v>
      </c>
      <c r="N1343">
        <v>688.76</v>
      </c>
      <c r="O1343">
        <v>0</v>
      </c>
      <c r="P1343">
        <f>SUMIF(Sheet9!$C:$C,Sheet10!B1343,Sheet9!$K:$K)</f>
        <v>688.76</v>
      </c>
      <c r="Q1343" s="4">
        <f t="shared" si="2"/>
        <v>0</v>
      </c>
    </row>
    <row r="1344" spans="1:17" hidden="1" x14ac:dyDescent="0.25">
      <c r="A1344">
        <v>174</v>
      </c>
      <c r="B1344">
        <v>42656</v>
      </c>
      <c r="C1344">
        <v>13</v>
      </c>
      <c r="D1344" t="s">
        <v>2805</v>
      </c>
      <c r="E1344" t="s">
        <v>2804</v>
      </c>
      <c r="F1344" s="26">
        <v>43894</v>
      </c>
      <c r="G1344" t="s">
        <v>2822</v>
      </c>
      <c r="H1344" t="s">
        <v>2973</v>
      </c>
      <c r="I1344">
        <v>15472</v>
      </c>
      <c r="J1344" t="s">
        <v>1679</v>
      </c>
      <c r="K1344" s="26" t="s">
        <v>2819</v>
      </c>
      <c r="L1344" t="s">
        <v>2820</v>
      </c>
      <c r="N1344">
        <v>1770.54</v>
      </c>
      <c r="O1344">
        <v>0</v>
      </c>
      <c r="P1344">
        <f>SUMIF(Sheet9!$C:$C,Sheet10!B1344,Sheet9!$K:$K)</f>
        <v>1770.54</v>
      </c>
      <c r="Q1344" s="4">
        <f t="shared" si="2"/>
        <v>0</v>
      </c>
    </row>
    <row r="1345" spans="1:17" hidden="1" x14ac:dyDescent="0.25">
      <c r="A1345">
        <v>175</v>
      </c>
      <c r="B1345">
        <v>42658</v>
      </c>
      <c r="C1345">
        <v>13</v>
      </c>
      <c r="D1345" t="s">
        <v>2805</v>
      </c>
      <c r="E1345" t="s">
        <v>2804</v>
      </c>
      <c r="F1345" s="26">
        <v>43894</v>
      </c>
      <c r="G1345" t="s">
        <v>2822</v>
      </c>
      <c r="H1345" t="s">
        <v>2974</v>
      </c>
      <c r="I1345">
        <v>15473</v>
      </c>
      <c r="J1345" t="s">
        <v>1679</v>
      </c>
      <c r="K1345" s="26" t="s">
        <v>2819</v>
      </c>
      <c r="L1345" t="s">
        <v>2820</v>
      </c>
      <c r="N1345">
        <v>232.19</v>
      </c>
      <c r="O1345">
        <v>0</v>
      </c>
      <c r="P1345">
        <f>SUMIF(Sheet9!$C:$C,Sheet10!B1345,Sheet9!$K:$K)</f>
        <v>232.19</v>
      </c>
      <c r="Q1345" s="4">
        <f t="shared" si="2"/>
        <v>0</v>
      </c>
    </row>
    <row r="1346" spans="1:17" hidden="1" x14ac:dyDescent="0.25">
      <c r="A1346">
        <v>176</v>
      </c>
      <c r="B1346">
        <v>42660</v>
      </c>
      <c r="C1346">
        <v>13</v>
      </c>
      <c r="D1346" t="s">
        <v>2805</v>
      </c>
      <c r="E1346" t="s">
        <v>2804</v>
      </c>
      <c r="F1346" s="26">
        <v>43894</v>
      </c>
      <c r="G1346" t="s">
        <v>2822</v>
      </c>
      <c r="H1346" t="s">
        <v>2975</v>
      </c>
      <c r="I1346">
        <v>15474</v>
      </c>
      <c r="J1346" t="s">
        <v>1679</v>
      </c>
      <c r="K1346" s="26" t="s">
        <v>2819</v>
      </c>
      <c r="L1346" t="s">
        <v>2820</v>
      </c>
      <c r="N1346">
        <v>133.25</v>
      </c>
      <c r="O1346">
        <v>0</v>
      </c>
      <c r="P1346">
        <f>SUMIF(Sheet9!$C:$C,Sheet10!B1346,Sheet9!$K:$K)</f>
        <v>133.25</v>
      </c>
      <c r="Q1346" s="4">
        <f t="shared" si="2"/>
        <v>0</v>
      </c>
    </row>
    <row r="1347" spans="1:17" hidden="1" x14ac:dyDescent="0.25">
      <c r="A1347">
        <v>177</v>
      </c>
      <c r="B1347">
        <v>42662</v>
      </c>
      <c r="C1347">
        <v>13</v>
      </c>
      <c r="D1347" t="s">
        <v>2805</v>
      </c>
      <c r="E1347" t="s">
        <v>2804</v>
      </c>
      <c r="F1347" s="26">
        <v>43894</v>
      </c>
      <c r="G1347" t="s">
        <v>2822</v>
      </c>
      <c r="H1347" t="s">
        <v>2976</v>
      </c>
      <c r="I1347">
        <v>15475</v>
      </c>
      <c r="J1347" t="s">
        <v>1679</v>
      </c>
      <c r="K1347" s="26" t="s">
        <v>2819</v>
      </c>
      <c r="L1347" t="s">
        <v>2820</v>
      </c>
      <c r="N1347">
        <v>183.51</v>
      </c>
      <c r="O1347">
        <v>0</v>
      </c>
      <c r="P1347">
        <f>SUMIF(Sheet9!$C:$C,Sheet10!B1347,Sheet9!$K:$K)</f>
        <v>183.51</v>
      </c>
      <c r="Q1347" s="4">
        <f t="shared" si="2"/>
        <v>0</v>
      </c>
    </row>
    <row r="1348" spans="1:17" hidden="1" x14ac:dyDescent="0.25">
      <c r="A1348">
        <v>178</v>
      </c>
      <c r="B1348">
        <v>42664</v>
      </c>
      <c r="C1348">
        <v>13</v>
      </c>
      <c r="D1348" t="s">
        <v>2805</v>
      </c>
      <c r="E1348" t="s">
        <v>2804</v>
      </c>
      <c r="F1348" s="26">
        <v>43894</v>
      </c>
      <c r="G1348" t="s">
        <v>2822</v>
      </c>
      <c r="H1348" t="s">
        <v>2977</v>
      </c>
      <c r="I1348">
        <v>15476</v>
      </c>
      <c r="J1348" t="s">
        <v>2329</v>
      </c>
      <c r="K1348" s="26" t="s">
        <v>2819</v>
      </c>
      <c r="L1348" t="s">
        <v>2820</v>
      </c>
      <c r="N1348">
        <v>27.43</v>
      </c>
      <c r="O1348">
        <v>0</v>
      </c>
      <c r="P1348">
        <f>SUMIF(Sheet9!$C:$C,Sheet10!B1348,Sheet9!$K:$K)</f>
        <v>27.43</v>
      </c>
      <c r="Q1348" s="4">
        <f t="shared" si="2"/>
        <v>0</v>
      </c>
    </row>
    <row r="1349" spans="1:17" hidden="1" x14ac:dyDescent="0.25">
      <c r="A1349">
        <v>179</v>
      </c>
      <c r="B1349">
        <v>42666</v>
      </c>
      <c r="C1349">
        <v>13</v>
      </c>
      <c r="D1349" t="s">
        <v>2805</v>
      </c>
      <c r="E1349" t="s">
        <v>2804</v>
      </c>
      <c r="F1349" s="26">
        <v>43894</v>
      </c>
      <c r="G1349" t="s">
        <v>2822</v>
      </c>
      <c r="H1349" t="s">
        <v>2978</v>
      </c>
      <c r="I1349">
        <v>15477</v>
      </c>
      <c r="J1349" t="s">
        <v>1679</v>
      </c>
      <c r="K1349" s="26" t="s">
        <v>2819</v>
      </c>
      <c r="L1349" t="s">
        <v>2820</v>
      </c>
      <c r="N1349">
        <v>385.96</v>
      </c>
      <c r="O1349">
        <v>0</v>
      </c>
      <c r="P1349">
        <f>SUMIF(Sheet9!$C:$C,Sheet10!B1349,Sheet9!$K:$K)</f>
        <v>385.96</v>
      </c>
      <c r="Q1349" s="4">
        <f t="shared" si="2"/>
        <v>0</v>
      </c>
    </row>
    <row r="1350" spans="1:17" hidden="1" x14ac:dyDescent="0.25">
      <c r="A1350">
        <v>180</v>
      </c>
      <c r="B1350">
        <v>42668</v>
      </c>
      <c r="C1350">
        <v>13</v>
      </c>
      <c r="D1350" t="s">
        <v>2805</v>
      </c>
      <c r="E1350" t="s">
        <v>2804</v>
      </c>
      <c r="F1350" s="26">
        <v>43894</v>
      </c>
      <c r="G1350" t="s">
        <v>2822</v>
      </c>
      <c r="H1350" t="s">
        <v>2979</v>
      </c>
      <c r="I1350">
        <v>15478</v>
      </c>
      <c r="J1350" t="s">
        <v>1679</v>
      </c>
      <c r="K1350" s="26" t="s">
        <v>2819</v>
      </c>
      <c r="L1350" t="s">
        <v>2820</v>
      </c>
      <c r="N1350">
        <v>1362.56</v>
      </c>
      <c r="O1350">
        <v>0</v>
      </c>
      <c r="P1350">
        <f>SUMIF(Sheet9!$C:$C,Sheet10!B1350,Sheet9!$K:$K)</f>
        <v>1362.56</v>
      </c>
      <c r="Q1350" s="4">
        <f t="shared" si="2"/>
        <v>0</v>
      </c>
    </row>
    <row r="1351" spans="1:17" hidden="1" x14ac:dyDescent="0.25">
      <c r="A1351">
        <v>181</v>
      </c>
      <c r="B1351">
        <v>42670</v>
      </c>
      <c r="C1351">
        <v>13</v>
      </c>
      <c r="D1351" t="s">
        <v>2805</v>
      </c>
      <c r="E1351" t="s">
        <v>2804</v>
      </c>
      <c r="F1351" s="26">
        <v>43894</v>
      </c>
      <c r="G1351" t="s">
        <v>2822</v>
      </c>
      <c r="H1351" t="s">
        <v>2980</v>
      </c>
      <c r="I1351">
        <v>15479</v>
      </c>
      <c r="J1351" t="s">
        <v>1679</v>
      </c>
      <c r="K1351" s="26" t="s">
        <v>2819</v>
      </c>
      <c r="L1351" t="s">
        <v>2820</v>
      </c>
      <c r="N1351">
        <v>992.59</v>
      </c>
      <c r="O1351">
        <v>0</v>
      </c>
      <c r="P1351">
        <f>SUMIF(Sheet9!$C:$C,Sheet10!B1351,Sheet9!$K:$K)</f>
        <v>992.59</v>
      </c>
      <c r="Q1351" s="4">
        <f t="shared" si="2"/>
        <v>0</v>
      </c>
    </row>
    <row r="1352" spans="1:17" hidden="1" x14ac:dyDescent="0.25">
      <c r="A1352">
        <v>182</v>
      </c>
      <c r="B1352">
        <v>42672</v>
      </c>
      <c r="C1352">
        <v>13</v>
      </c>
      <c r="D1352" t="s">
        <v>2805</v>
      </c>
      <c r="E1352" t="s">
        <v>2804</v>
      </c>
      <c r="F1352" s="26">
        <v>43894</v>
      </c>
      <c r="G1352" t="s">
        <v>2822</v>
      </c>
      <c r="H1352" t="s">
        <v>2981</v>
      </c>
      <c r="I1352">
        <v>15480</v>
      </c>
      <c r="J1352" t="s">
        <v>1679</v>
      </c>
      <c r="K1352" s="26" t="s">
        <v>2819</v>
      </c>
      <c r="L1352" t="s">
        <v>2820</v>
      </c>
      <c r="N1352">
        <v>789.5</v>
      </c>
      <c r="O1352">
        <v>0</v>
      </c>
      <c r="P1352">
        <f>SUMIF(Sheet9!$C:$C,Sheet10!B1352,Sheet9!$K:$K)</f>
        <v>789.5</v>
      </c>
      <c r="Q1352" s="4">
        <f t="shared" si="2"/>
        <v>0</v>
      </c>
    </row>
    <row r="1353" spans="1:17" hidden="1" x14ac:dyDescent="0.25">
      <c r="A1353">
        <v>183</v>
      </c>
      <c r="B1353">
        <v>42674</v>
      </c>
      <c r="C1353">
        <v>13</v>
      </c>
      <c r="D1353" t="s">
        <v>2805</v>
      </c>
      <c r="E1353" t="s">
        <v>2804</v>
      </c>
      <c r="F1353" s="26">
        <v>43894</v>
      </c>
      <c r="G1353" t="s">
        <v>2822</v>
      </c>
      <c r="H1353" t="s">
        <v>2982</v>
      </c>
      <c r="I1353">
        <v>15481</v>
      </c>
      <c r="J1353" t="s">
        <v>1679</v>
      </c>
      <c r="K1353" s="26" t="s">
        <v>2819</v>
      </c>
      <c r="L1353" t="s">
        <v>2820</v>
      </c>
      <c r="N1353">
        <v>2870.3</v>
      </c>
      <c r="O1353">
        <v>0</v>
      </c>
      <c r="P1353">
        <f>SUMIF(Sheet9!$C:$C,Sheet10!B1353,Sheet9!$K:$K)</f>
        <v>2870.3</v>
      </c>
      <c r="Q1353" s="4">
        <f t="shared" si="2"/>
        <v>0</v>
      </c>
    </row>
    <row r="1354" spans="1:17" hidden="1" x14ac:dyDescent="0.25">
      <c r="A1354">
        <v>184</v>
      </c>
      <c r="B1354">
        <v>42676</v>
      </c>
      <c r="C1354">
        <v>13</v>
      </c>
      <c r="D1354" t="s">
        <v>2805</v>
      </c>
      <c r="E1354" t="s">
        <v>2804</v>
      </c>
      <c r="F1354" s="26">
        <v>43894</v>
      </c>
      <c r="G1354" t="s">
        <v>2822</v>
      </c>
      <c r="H1354" t="s">
        <v>2983</v>
      </c>
      <c r="I1354">
        <v>15482</v>
      </c>
      <c r="J1354" t="s">
        <v>1679</v>
      </c>
      <c r="K1354" s="26" t="s">
        <v>2819</v>
      </c>
      <c r="L1354" t="s">
        <v>2820</v>
      </c>
      <c r="N1354">
        <v>847.69</v>
      </c>
      <c r="O1354">
        <v>0</v>
      </c>
      <c r="P1354">
        <f>SUMIF(Sheet9!$C:$C,Sheet10!B1354,Sheet9!$K:$K)</f>
        <v>847.69</v>
      </c>
      <c r="Q1354" s="4">
        <f t="shared" si="2"/>
        <v>0</v>
      </c>
    </row>
    <row r="1355" spans="1:17" hidden="1" x14ac:dyDescent="0.25">
      <c r="A1355">
        <v>185</v>
      </c>
      <c r="B1355">
        <v>42678</v>
      </c>
      <c r="C1355">
        <v>13</v>
      </c>
      <c r="D1355" t="s">
        <v>2805</v>
      </c>
      <c r="E1355" t="s">
        <v>2804</v>
      </c>
      <c r="F1355" s="26">
        <v>43894</v>
      </c>
      <c r="G1355" t="s">
        <v>2822</v>
      </c>
      <c r="H1355" t="s">
        <v>2984</v>
      </c>
      <c r="I1355">
        <v>15483</v>
      </c>
      <c r="J1355" t="s">
        <v>1679</v>
      </c>
      <c r="K1355" s="26" t="s">
        <v>2819</v>
      </c>
      <c r="L1355" t="s">
        <v>2820</v>
      </c>
      <c r="N1355">
        <v>1843.02</v>
      </c>
      <c r="O1355">
        <v>0</v>
      </c>
      <c r="P1355">
        <f>SUMIF(Sheet9!$C:$C,Sheet10!B1355,Sheet9!$K:$K)</f>
        <v>1843.02</v>
      </c>
      <c r="Q1355" s="4">
        <f t="shared" si="2"/>
        <v>0</v>
      </c>
    </row>
    <row r="1356" spans="1:17" hidden="1" x14ac:dyDescent="0.25">
      <c r="A1356">
        <v>186</v>
      </c>
      <c r="B1356">
        <v>42680</v>
      </c>
      <c r="C1356">
        <v>13</v>
      </c>
      <c r="D1356" t="s">
        <v>2805</v>
      </c>
      <c r="E1356" t="s">
        <v>2804</v>
      </c>
      <c r="F1356" s="26">
        <v>43894</v>
      </c>
      <c r="G1356" t="s">
        <v>2822</v>
      </c>
      <c r="H1356" t="s">
        <v>2985</v>
      </c>
      <c r="I1356">
        <v>15484</v>
      </c>
      <c r="J1356" t="s">
        <v>1679</v>
      </c>
      <c r="K1356" s="26" t="s">
        <v>2819</v>
      </c>
      <c r="L1356" t="s">
        <v>2820</v>
      </c>
      <c r="N1356">
        <v>950.8</v>
      </c>
      <c r="O1356">
        <v>0</v>
      </c>
      <c r="P1356">
        <f>SUMIF(Sheet9!$C:$C,Sheet10!B1356,Sheet9!$K:$K)</f>
        <v>950.8</v>
      </c>
      <c r="Q1356" s="4">
        <f t="shared" si="2"/>
        <v>0</v>
      </c>
    </row>
    <row r="1357" spans="1:17" hidden="1" x14ac:dyDescent="0.25">
      <c r="A1357">
        <v>187</v>
      </c>
      <c r="B1357">
        <v>42682</v>
      </c>
      <c r="C1357">
        <v>13</v>
      </c>
      <c r="D1357" t="s">
        <v>2805</v>
      </c>
      <c r="E1357" t="s">
        <v>2804</v>
      </c>
      <c r="F1357" s="26">
        <v>43894</v>
      </c>
      <c r="G1357" t="s">
        <v>2822</v>
      </c>
      <c r="H1357" t="s">
        <v>2986</v>
      </c>
      <c r="I1357">
        <v>15485</v>
      </c>
      <c r="J1357" t="s">
        <v>1679</v>
      </c>
      <c r="K1357" s="26" t="s">
        <v>2819</v>
      </c>
      <c r="L1357" t="s">
        <v>2820</v>
      </c>
      <c r="N1357">
        <v>180.92</v>
      </c>
      <c r="O1357">
        <v>0</v>
      </c>
      <c r="P1357">
        <f>SUMIF(Sheet9!$C:$C,Sheet10!B1357,Sheet9!$K:$K)</f>
        <v>180.92</v>
      </c>
      <c r="Q1357" s="4">
        <f t="shared" si="2"/>
        <v>0</v>
      </c>
    </row>
    <row r="1358" spans="1:17" hidden="1" x14ac:dyDescent="0.25">
      <c r="A1358">
        <v>188</v>
      </c>
      <c r="B1358">
        <v>42683</v>
      </c>
      <c r="C1358">
        <v>13</v>
      </c>
      <c r="D1358" t="s">
        <v>2805</v>
      </c>
      <c r="E1358" t="s">
        <v>2804</v>
      </c>
      <c r="F1358" s="26">
        <v>43894</v>
      </c>
      <c r="G1358" t="s">
        <v>2822</v>
      </c>
      <c r="H1358" t="s">
        <v>2987</v>
      </c>
      <c r="I1358">
        <v>15486</v>
      </c>
      <c r="J1358" t="s">
        <v>1679</v>
      </c>
      <c r="K1358" s="26" t="s">
        <v>2819</v>
      </c>
      <c r="L1358" t="s">
        <v>2820</v>
      </c>
      <c r="N1358">
        <v>1685.71</v>
      </c>
      <c r="O1358">
        <v>0</v>
      </c>
      <c r="P1358">
        <f>SUMIF(Sheet9!$C:$C,Sheet10!B1358,Sheet9!$K:$K)</f>
        <v>1685.71</v>
      </c>
      <c r="Q1358" s="4">
        <f t="shared" si="2"/>
        <v>0</v>
      </c>
    </row>
    <row r="1359" spans="1:17" hidden="1" x14ac:dyDescent="0.25">
      <c r="A1359">
        <v>189</v>
      </c>
      <c r="B1359">
        <v>42686</v>
      </c>
      <c r="C1359">
        <v>13</v>
      </c>
      <c r="D1359" t="s">
        <v>2805</v>
      </c>
      <c r="E1359" t="s">
        <v>2804</v>
      </c>
      <c r="F1359" s="26">
        <v>43894</v>
      </c>
      <c r="G1359" t="s">
        <v>2822</v>
      </c>
      <c r="H1359" t="s">
        <v>2988</v>
      </c>
      <c r="I1359">
        <v>15487</v>
      </c>
      <c r="J1359" t="s">
        <v>1679</v>
      </c>
      <c r="K1359" s="26" t="s">
        <v>2819</v>
      </c>
      <c r="L1359" t="s">
        <v>2820</v>
      </c>
      <c r="N1359">
        <v>6.66</v>
      </c>
      <c r="O1359">
        <v>0</v>
      </c>
      <c r="P1359">
        <f>SUMIF(Sheet9!$C:$C,Sheet10!B1359,Sheet9!$K:$K)</f>
        <v>6.66</v>
      </c>
      <c r="Q1359" s="4">
        <f t="shared" si="2"/>
        <v>0</v>
      </c>
    </row>
    <row r="1360" spans="1:17" hidden="1" x14ac:dyDescent="0.25">
      <c r="A1360">
        <v>190</v>
      </c>
      <c r="B1360">
        <v>42688</v>
      </c>
      <c r="C1360">
        <v>13</v>
      </c>
      <c r="D1360" t="s">
        <v>2805</v>
      </c>
      <c r="E1360" t="s">
        <v>2804</v>
      </c>
      <c r="F1360" s="26">
        <v>43894</v>
      </c>
      <c r="G1360" t="s">
        <v>2822</v>
      </c>
      <c r="H1360" t="s">
        <v>2989</v>
      </c>
      <c r="I1360">
        <v>15488</v>
      </c>
      <c r="J1360" t="s">
        <v>1679</v>
      </c>
      <c r="K1360" s="26" t="s">
        <v>2819</v>
      </c>
      <c r="L1360" t="s">
        <v>2820</v>
      </c>
      <c r="N1360">
        <v>1061.3800000000001</v>
      </c>
      <c r="O1360">
        <v>0</v>
      </c>
      <c r="P1360">
        <f>SUMIF(Sheet9!$C:$C,Sheet10!B1360,Sheet9!$K:$K)</f>
        <v>1061.3800000000001</v>
      </c>
      <c r="Q1360" s="4">
        <f t="shared" si="2"/>
        <v>0</v>
      </c>
    </row>
    <row r="1361" spans="1:17" hidden="1" x14ac:dyDescent="0.25">
      <c r="A1361">
        <v>191</v>
      </c>
      <c r="B1361">
        <v>42697</v>
      </c>
      <c r="C1361">
        <v>13</v>
      </c>
      <c r="D1361" t="s">
        <v>2805</v>
      </c>
      <c r="E1361" t="s">
        <v>2804</v>
      </c>
      <c r="F1361" s="26">
        <v>43894</v>
      </c>
      <c r="G1361" t="s">
        <v>2822</v>
      </c>
      <c r="H1361" t="s">
        <v>2990</v>
      </c>
      <c r="I1361">
        <v>15489</v>
      </c>
      <c r="J1361" t="s">
        <v>1679</v>
      </c>
      <c r="K1361" s="26" t="s">
        <v>2819</v>
      </c>
      <c r="L1361" t="s">
        <v>2820</v>
      </c>
      <c r="N1361">
        <v>230.51</v>
      </c>
      <c r="O1361">
        <v>0</v>
      </c>
      <c r="P1361">
        <f>SUMIF(Sheet9!$C:$C,Sheet10!B1361,Sheet9!$K:$K)</f>
        <v>230.51</v>
      </c>
      <c r="Q1361" s="4">
        <f t="shared" si="2"/>
        <v>0</v>
      </c>
    </row>
    <row r="1362" spans="1:17" hidden="1" x14ac:dyDescent="0.25">
      <c r="A1362">
        <v>192</v>
      </c>
      <c r="B1362">
        <v>42699</v>
      </c>
      <c r="C1362">
        <v>13</v>
      </c>
      <c r="D1362" t="s">
        <v>2805</v>
      </c>
      <c r="E1362" t="s">
        <v>2804</v>
      </c>
      <c r="F1362" s="26">
        <v>43894</v>
      </c>
      <c r="G1362" t="s">
        <v>2822</v>
      </c>
      <c r="H1362" t="s">
        <v>2991</v>
      </c>
      <c r="I1362">
        <v>15490</v>
      </c>
      <c r="J1362" t="s">
        <v>1679</v>
      </c>
      <c r="K1362" s="26" t="s">
        <v>2819</v>
      </c>
      <c r="L1362" t="s">
        <v>2820</v>
      </c>
      <c r="N1362">
        <v>129.86000000000001</v>
      </c>
      <c r="O1362">
        <v>0</v>
      </c>
      <c r="P1362">
        <f>SUMIF(Sheet9!$C:$C,Sheet10!B1362,Sheet9!$K:$K)</f>
        <v>129.86000000000001</v>
      </c>
      <c r="Q1362" s="4">
        <f t="shared" si="2"/>
        <v>0</v>
      </c>
    </row>
    <row r="1363" spans="1:17" hidden="1" x14ac:dyDescent="0.25">
      <c r="A1363">
        <v>193</v>
      </c>
      <c r="B1363">
        <v>42701</v>
      </c>
      <c r="C1363">
        <v>13</v>
      </c>
      <c r="D1363" t="s">
        <v>2805</v>
      </c>
      <c r="E1363" t="s">
        <v>2804</v>
      </c>
      <c r="F1363" s="26">
        <v>43894</v>
      </c>
      <c r="G1363" t="s">
        <v>2822</v>
      </c>
      <c r="H1363" t="s">
        <v>2992</v>
      </c>
      <c r="I1363">
        <v>15491</v>
      </c>
      <c r="J1363" t="s">
        <v>1679</v>
      </c>
      <c r="K1363" s="26" t="s">
        <v>2819</v>
      </c>
      <c r="L1363" t="s">
        <v>2820</v>
      </c>
      <c r="N1363">
        <v>2627.61</v>
      </c>
      <c r="O1363">
        <v>0</v>
      </c>
      <c r="P1363">
        <f>SUMIF(Sheet9!$C:$C,Sheet10!B1363,Sheet9!$K:$K)</f>
        <v>2627.61</v>
      </c>
      <c r="Q1363" s="4">
        <f t="shared" si="2"/>
        <v>0</v>
      </c>
    </row>
    <row r="1364" spans="1:17" hidden="1" x14ac:dyDescent="0.25">
      <c r="A1364">
        <v>194</v>
      </c>
      <c r="B1364">
        <v>42703</v>
      </c>
      <c r="C1364">
        <v>13</v>
      </c>
      <c r="D1364" t="s">
        <v>2805</v>
      </c>
      <c r="E1364" t="s">
        <v>2804</v>
      </c>
      <c r="F1364" s="26">
        <v>43894</v>
      </c>
      <c r="G1364" t="s">
        <v>2822</v>
      </c>
      <c r="H1364" t="s">
        <v>2993</v>
      </c>
      <c r="I1364">
        <v>15492</v>
      </c>
      <c r="J1364" t="s">
        <v>1679</v>
      </c>
      <c r="K1364" s="26" t="s">
        <v>2819</v>
      </c>
      <c r="L1364" t="s">
        <v>2820</v>
      </c>
      <c r="N1364">
        <v>248.87</v>
      </c>
      <c r="O1364">
        <v>0</v>
      </c>
      <c r="P1364">
        <f>SUMIF(Sheet9!$C:$C,Sheet10!B1364,Sheet9!$K:$K)</f>
        <v>248.87</v>
      </c>
      <c r="Q1364" s="4">
        <f t="shared" ref="Q1364:Q1427" si="3">P1364-N1364</f>
        <v>0</v>
      </c>
    </row>
    <row r="1365" spans="1:17" hidden="1" x14ac:dyDescent="0.25">
      <c r="A1365">
        <v>195</v>
      </c>
      <c r="B1365">
        <v>42707</v>
      </c>
      <c r="C1365">
        <v>13</v>
      </c>
      <c r="D1365" t="s">
        <v>2805</v>
      </c>
      <c r="E1365" t="s">
        <v>2804</v>
      </c>
      <c r="F1365" s="26">
        <v>43894</v>
      </c>
      <c r="G1365" t="s">
        <v>2822</v>
      </c>
      <c r="H1365" t="s">
        <v>2995</v>
      </c>
      <c r="I1365">
        <v>15494</v>
      </c>
      <c r="J1365" t="s">
        <v>1679</v>
      </c>
      <c r="K1365" s="26" t="s">
        <v>2819</v>
      </c>
      <c r="L1365" t="s">
        <v>2820</v>
      </c>
      <c r="N1365">
        <v>550.53</v>
      </c>
      <c r="O1365">
        <v>0</v>
      </c>
      <c r="P1365">
        <f>SUMIF(Sheet9!$C:$C,Sheet10!B1365,Sheet9!$K:$K)</f>
        <v>550.53</v>
      </c>
      <c r="Q1365" s="4">
        <f t="shared" si="3"/>
        <v>0</v>
      </c>
    </row>
    <row r="1366" spans="1:17" hidden="1" x14ac:dyDescent="0.25">
      <c r="A1366">
        <v>196</v>
      </c>
      <c r="B1366">
        <v>42709</v>
      </c>
      <c r="C1366">
        <v>13</v>
      </c>
      <c r="D1366" t="s">
        <v>2805</v>
      </c>
      <c r="E1366" t="s">
        <v>2804</v>
      </c>
      <c r="F1366" s="26">
        <v>43894</v>
      </c>
      <c r="G1366" t="s">
        <v>2822</v>
      </c>
      <c r="H1366" t="s">
        <v>2996</v>
      </c>
      <c r="I1366">
        <v>15495</v>
      </c>
      <c r="J1366" t="s">
        <v>1679</v>
      </c>
      <c r="K1366" s="26" t="s">
        <v>2819</v>
      </c>
      <c r="L1366" t="s">
        <v>2820</v>
      </c>
      <c r="N1366">
        <v>269.06</v>
      </c>
      <c r="O1366">
        <v>0</v>
      </c>
      <c r="P1366">
        <f>SUMIF(Sheet9!$C:$C,Sheet10!B1366,Sheet9!$K:$K)</f>
        <v>269.06</v>
      </c>
      <c r="Q1366" s="4">
        <f t="shared" si="3"/>
        <v>0</v>
      </c>
    </row>
    <row r="1367" spans="1:17" hidden="1" x14ac:dyDescent="0.25">
      <c r="A1367">
        <v>197</v>
      </c>
      <c r="B1367">
        <v>42711</v>
      </c>
      <c r="C1367">
        <v>14</v>
      </c>
      <c r="D1367" t="s">
        <v>2808</v>
      </c>
      <c r="E1367" t="s">
        <v>2804</v>
      </c>
      <c r="F1367" s="26">
        <v>43894</v>
      </c>
      <c r="G1367" t="s">
        <v>2822</v>
      </c>
      <c r="H1367" t="s">
        <v>2997</v>
      </c>
      <c r="I1367">
        <v>332</v>
      </c>
      <c r="J1367" t="s">
        <v>1764</v>
      </c>
      <c r="K1367" s="26" t="s">
        <v>2819</v>
      </c>
      <c r="L1367" t="s">
        <v>2820</v>
      </c>
      <c r="N1367">
        <v>0</v>
      </c>
      <c r="O1367">
        <v>1359.82</v>
      </c>
      <c r="P1367" s="2">
        <f>SUMIF(Sheet9!$C:$C,Sheet10!B1367,Sheet9!$K:$K)</f>
        <v>-1359.82</v>
      </c>
      <c r="Q1367" s="2">
        <f>P1367+O1367</f>
        <v>0</v>
      </c>
    </row>
    <row r="1368" spans="1:17" hidden="1" x14ac:dyDescent="0.25">
      <c r="A1368">
        <v>198</v>
      </c>
      <c r="B1368">
        <v>42714</v>
      </c>
      <c r="C1368">
        <v>13</v>
      </c>
      <c r="D1368" t="s">
        <v>2805</v>
      </c>
      <c r="E1368" t="s">
        <v>2804</v>
      </c>
      <c r="F1368" s="26">
        <v>43894</v>
      </c>
      <c r="G1368" t="s">
        <v>2822</v>
      </c>
      <c r="H1368" t="s">
        <v>2999</v>
      </c>
      <c r="I1368">
        <v>15497</v>
      </c>
      <c r="J1368" t="s">
        <v>1679</v>
      </c>
      <c r="K1368" s="26" t="s">
        <v>2819</v>
      </c>
      <c r="L1368" t="s">
        <v>2820</v>
      </c>
      <c r="N1368">
        <v>2540.41</v>
      </c>
      <c r="O1368">
        <v>0</v>
      </c>
      <c r="P1368">
        <f>SUMIF(Sheet9!$C:$C,Sheet10!B1368,Sheet9!$K:$K)</f>
        <v>2540.41</v>
      </c>
      <c r="Q1368" s="4">
        <f t="shared" si="3"/>
        <v>0</v>
      </c>
    </row>
    <row r="1369" spans="1:17" hidden="1" x14ac:dyDescent="0.25">
      <c r="A1369">
        <v>199</v>
      </c>
      <c r="B1369">
        <v>42716</v>
      </c>
      <c r="C1369">
        <v>13</v>
      </c>
      <c r="D1369" t="s">
        <v>2805</v>
      </c>
      <c r="E1369" t="s">
        <v>2804</v>
      </c>
      <c r="F1369" s="26">
        <v>43894</v>
      </c>
      <c r="G1369" t="s">
        <v>2822</v>
      </c>
      <c r="H1369" t="s">
        <v>3000</v>
      </c>
      <c r="I1369">
        <v>15498</v>
      </c>
      <c r="J1369" t="s">
        <v>1679</v>
      </c>
      <c r="K1369" s="26" t="s">
        <v>2819</v>
      </c>
      <c r="L1369" t="s">
        <v>2820</v>
      </c>
      <c r="N1369">
        <v>183.51</v>
      </c>
      <c r="O1369">
        <v>0</v>
      </c>
      <c r="P1369">
        <f>SUMIF(Sheet9!$C:$C,Sheet10!B1369,Sheet9!$K:$K)</f>
        <v>183.51</v>
      </c>
      <c r="Q1369" s="4">
        <f t="shared" si="3"/>
        <v>0</v>
      </c>
    </row>
    <row r="1370" spans="1:17" hidden="1" x14ac:dyDescent="0.25">
      <c r="A1370">
        <v>200</v>
      </c>
      <c r="B1370">
        <v>42718</v>
      </c>
      <c r="C1370">
        <v>13</v>
      </c>
      <c r="D1370" t="s">
        <v>2805</v>
      </c>
      <c r="E1370" t="s">
        <v>2804</v>
      </c>
      <c r="F1370" s="26">
        <v>43894</v>
      </c>
      <c r="G1370" t="s">
        <v>2822</v>
      </c>
      <c r="H1370" t="s">
        <v>3001</v>
      </c>
      <c r="I1370">
        <v>15499</v>
      </c>
      <c r="J1370" t="s">
        <v>1679</v>
      </c>
      <c r="K1370" s="26" t="s">
        <v>2819</v>
      </c>
      <c r="L1370" t="s">
        <v>2820</v>
      </c>
      <c r="N1370">
        <v>414.77</v>
      </c>
      <c r="O1370">
        <v>0</v>
      </c>
      <c r="P1370">
        <f>SUMIF(Sheet9!$C:$C,Sheet10!B1370,Sheet9!$K:$K)</f>
        <v>414.77</v>
      </c>
      <c r="Q1370" s="4">
        <f t="shared" si="3"/>
        <v>0</v>
      </c>
    </row>
    <row r="1371" spans="1:17" hidden="1" x14ac:dyDescent="0.25">
      <c r="A1371">
        <v>201</v>
      </c>
      <c r="B1371">
        <v>42720</v>
      </c>
      <c r="C1371">
        <v>13</v>
      </c>
      <c r="D1371" t="s">
        <v>2805</v>
      </c>
      <c r="E1371" t="s">
        <v>2804</v>
      </c>
      <c r="F1371" s="26">
        <v>43894</v>
      </c>
      <c r="G1371" t="s">
        <v>2822</v>
      </c>
      <c r="H1371" t="s">
        <v>3002</v>
      </c>
      <c r="I1371">
        <v>15500</v>
      </c>
      <c r="J1371" t="s">
        <v>1767</v>
      </c>
      <c r="K1371" s="26" t="s">
        <v>2819</v>
      </c>
      <c r="L1371" t="s">
        <v>2820</v>
      </c>
      <c r="N1371">
        <v>81.41</v>
      </c>
      <c r="O1371">
        <v>0</v>
      </c>
      <c r="P1371">
        <f>SUMIF(Sheet9!$C:$C,Sheet10!B1371,Sheet9!$K:$K)</f>
        <v>81.41</v>
      </c>
      <c r="Q1371" s="4">
        <f t="shared" si="3"/>
        <v>0</v>
      </c>
    </row>
    <row r="1372" spans="1:17" hidden="1" x14ac:dyDescent="0.25">
      <c r="A1372">
        <v>202</v>
      </c>
      <c r="B1372">
        <v>42724</v>
      </c>
      <c r="C1372">
        <v>13</v>
      </c>
      <c r="D1372" t="s">
        <v>2805</v>
      </c>
      <c r="E1372" t="s">
        <v>2804</v>
      </c>
      <c r="F1372" s="26">
        <v>43894</v>
      </c>
      <c r="G1372" t="s">
        <v>2822</v>
      </c>
      <c r="H1372" t="s">
        <v>3004</v>
      </c>
      <c r="I1372">
        <v>15502</v>
      </c>
      <c r="J1372" t="s">
        <v>1679</v>
      </c>
      <c r="K1372" s="26" t="s">
        <v>2819</v>
      </c>
      <c r="L1372" t="s">
        <v>2820</v>
      </c>
      <c r="N1372">
        <v>224.07</v>
      </c>
      <c r="O1372">
        <v>0</v>
      </c>
      <c r="P1372">
        <f>SUMIF(Sheet9!$C:$C,Sheet10!B1372,Sheet9!$K:$K)</f>
        <v>224.07</v>
      </c>
      <c r="Q1372" s="4">
        <f t="shared" si="3"/>
        <v>0</v>
      </c>
    </row>
    <row r="1373" spans="1:17" hidden="1" x14ac:dyDescent="0.25">
      <c r="A1373">
        <v>203</v>
      </c>
      <c r="B1373">
        <v>42728</v>
      </c>
      <c r="C1373">
        <v>13</v>
      </c>
      <c r="D1373" t="s">
        <v>2805</v>
      </c>
      <c r="E1373" t="s">
        <v>2804</v>
      </c>
      <c r="F1373" s="26">
        <v>43894</v>
      </c>
      <c r="G1373" t="s">
        <v>2822</v>
      </c>
      <c r="H1373" t="s">
        <v>3006</v>
      </c>
      <c r="I1373">
        <v>15504</v>
      </c>
      <c r="J1373" t="s">
        <v>1679</v>
      </c>
      <c r="K1373" s="26" t="s">
        <v>2819</v>
      </c>
      <c r="L1373" t="s">
        <v>2820</v>
      </c>
      <c r="N1373">
        <v>4811.51</v>
      </c>
      <c r="O1373">
        <v>0</v>
      </c>
      <c r="P1373">
        <f>SUMIF(Sheet9!$C:$C,Sheet10!B1373,Sheet9!$K:$K)</f>
        <v>4811.51</v>
      </c>
      <c r="Q1373" s="4">
        <f t="shared" si="3"/>
        <v>0</v>
      </c>
    </row>
    <row r="1374" spans="1:17" hidden="1" x14ac:dyDescent="0.25">
      <c r="A1374">
        <v>204</v>
      </c>
      <c r="B1374">
        <v>42734</v>
      </c>
      <c r="C1374">
        <v>13</v>
      </c>
      <c r="D1374" t="s">
        <v>2805</v>
      </c>
      <c r="E1374" t="s">
        <v>2804</v>
      </c>
      <c r="F1374" s="26">
        <v>43894</v>
      </c>
      <c r="G1374" t="s">
        <v>2822</v>
      </c>
      <c r="H1374" t="s">
        <v>3007</v>
      </c>
      <c r="I1374">
        <v>15505</v>
      </c>
      <c r="J1374" t="s">
        <v>1679</v>
      </c>
      <c r="K1374" s="26" t="s">
        <v>2819</v>
      </c>
      <c r="L1374" t="s">
        <v>2820</v>
      </c>
      <c r="N1374">
        <v>2186.65</v>
      </c>
      <c r="O1374">
        <v>0</v>
      </c>
      <c r="P1374">
        <f>SUMIF(Sheet9!$C:$C,Sheet10!B1374,Sheet9!$K:$K)</f>
        <v>2186.65</v>
      </c>
      <c r="Q1374" s="4">
        <f t="shared" si="3"/>
        <v>0</v>
      </c>
    </row>
    <row r="1375" spans="1:17" hidden="1" x14ac:dyDescent="0.25">
      <c r="A1375">
        <v>205</v>
      </c>
      <c r="B1375">
        <v>42738</v>
      </c>
      <c r="C1375">
        <v>13</v>
      </c>
      <c r="D1375" t="s">
        <v>2805</v>
      </c>
      <c r="E1375" t="s">
        <v>2804</v>
      </c>
      <c r="F1375" s="26">
        <v>43894</v>
      </c>
      <c r="G1375" t="s">
        <v>2822</v>
      </c>
      <c r="H1375" t="s">
        <v>3008</v>
      </c>
      <c r="I1375">
        <v>15506</v>
      </c>
      <c r="J1375" t="s">
        <v>1679</v>
      </c>
      <c r="K1375" s="26" t="s">
        <v>2819</v>
      </c>
      <c r="L1375" t="s">
        <v>2820</v>
      </c>
      <c r="N1375">
        <v>842.86</v>
      </c>
      <c r="O1375">
        <v>0</v>
      </c>
      <c r="P1375">
        <f>SUMIF(Sheet9!$C:$C,Sheet10!B1375,Sheet9!$K:$K)</f>
        <v>842.86</v>
      </c>
      <c r="Q1375" s="4">
        <f t="shared" si="3"/>
        <v>0</v>
      </c>
    </row>
    <row r="1376" spans="1:17" hidden="1" x14ac:dyDescent="0.25">
      <c r="A1376">
        <v>206</v>
      </c>
      <c r="B1376">
        <v>42740</v>
      </c>
      <c r="C1376">
        <v>13</v>
      </c>
      <c r="D1376" t="s">
        <v>2805</v>
      </c>
      <c r="E1376" t="s">
        <v>2804</v>
      </c>
      <c r="F1376" s="26">
        <v>43894</v>
      </c>
      <c r="G1376" t="s">
        <v>2822</v>
      </c>
      <c r="H1376" t="s">
        <v>3009</v>
      </c>
      <c r="I1376">
        <v>15507</v>
      </c>
      <c r="J1376" t="s">
        <v>1679</v>
      </c>
      <c r="K1376" s="26" t="s">
        <v>2819</v>
      </c>
      <c r="L1376" t="s">
        <v>2820</v>
      </c>
      <c r="N1376">
        <v>2970.53</v>
      </c>
      <c r="O1376">
        <v>0</v>
      </c>
      <c r="P1376">
        <f>SUMIF(Sheet9!$C:$C,Sheet10!B1376,Sheet9!$K:$K)</f>
        <v>2970.53</v>
      </c>
      <c r="Q1376" s="4">
        <f t="shared" si="3"/>
        <v>0</v>
      </c>
    </row>
    <row r="1377" spans="1:17" hidden="1" x14ac:dyDescent="0.25">
      <c r="A1377">
        <v>207</v>
      </c>
      <c r="B1377">
        <v>42742</v>
      </c>
      <c r="C1377">
        <v>13</v>
      </c>
      <c r="D1377" t="s">
        <v>2805</v>
      </c>
      <c r="E1377" t="s">
        <v>2804</v>
      </c>
      <c r="F1377" s="26">
        <v>43894</v>
      </c>
      <c r="G1377" t="s">
        <v>2822</v>
      </c>
      <c r="H1377" t="s">
        <v>3010</v>
      </c>
      <c r="I1377">
        <v>15508</v>
      </c>
      <c r="J1377" t="s">
        <v>1679</v>
      </c>
      <c r="K1377" s="26" t="s">
        <v>2819</v>
      </c>
      <c r="L1377" t="s">
        <v>2820</v>
      </c>
      <c r="N1377">
        <v>482.15</v>
      </c>
      <c r="O1377">
        <v>0</v>
      </c>
      <c r="P1377">
        <f>SUMIF(Sheet9!$C:$C,Sheet10!B1377,Sheet9!$K:$K)</f>
        <v>482.15</v>
      </c>
      <c r="Q1377" s="4">
        <f t="shared" si="3"/>
        <v>0</v>
      </c>
    </row>
    <row r="1378" spans="1:17" hidden="1" x14ac:dyDescent="0.25">
      <c r="A1378">
        <v>208</v>
      </c>
      <c r="B1378">
        <v>42745</v>
      </c>
      <c r="C1378">
        <v>13</v>
      </c>
      <c r="D1378" t="s">
        <v>2805</v>
      </c>
      <c r="E1378" t="s">
        <v>2804</v>
      </c>
      <c r="F1378" s="26">
        <v>43894</v>
      </c>
      <c r="G1378" t="s">
        <v>2822</v>
      </c>
      <c r="H1378" t="s">
        <v>3012</v>
      </c>
      <c r="I1378">
        <v>15509</v>
      </c>
      <c r="J1378" t="s">
        <v>1679</v>
      </c>
      <c r="K1378" s="26" t="s">
        <v>2819</v>
      </c>
      <c r="L1378" t="s">
        <v>2820</v>
      </c>
      <c r="N1378">
        <v>594.29999999999995</v>
      </c>
      <c r="O1378">
        <v>0</v>
      </c>
      <c r="P1378">
        <f>SUMIF(Sheet9!$C:$C,Sheet10!B1378,Sheet9!$K:$K)</f>
        <v>594.29999999999995</v>
      </c>
      <c r="Q1378" s="4">
        <f t="shared" si="3"/>
        <v>0</v>
      </c>
    </row>
    <row r="1379" spans="1:17" hidden="1" x14ac:dyDescent="0.25">
      <c r="A1379">
        <v>209</v>
      </c>
      <c r="B1379">
        <v>42747</v>
      </c>
      <c r="C1379">
        <v>13</v>
      </c>
      <c r="D1379" t="s">
        <v>2805</v>
      </c>
      <c r="E1379" t="s">
        <v>2804</v>
      </c>
      <c r="F1379" s="26">
        <v>43894</v>
      </c>
      <c r="G1379" t="s">
        <v>2822</v>
      </c>
      <c r="H1379" t="s">
        <v>3013</v>
      </c>
      <c r="I1379">
        <v>15510</v>
      </c>
      <c r="J1379" t="s">
        <v>1679</v>
      </c>
      <c r="K1379" s="26" t="s">
        <v>2819</v>
      </c>
      <c r="L1379" t="s">
        <v>2820</v>
      </c>
      <c r="N1379">
        <v>71.8</v>
      </c>
      <c r="O1379">
        <v>0</v>
      </c>
      <c r="P1379">
        <f>SUMIF(Sheet9!$C:$C,Sheet10!B1379,Sheet9!$K:$K)</f>
        <v>71.8</v>
      </c>
      <c r="Q1379" s="4">
        <f t="shared" si="3"/>
        <v>0</v>
      </c>
    </row>
    <row r="1380" spans="1:17" hidden="1" x14ac:dyDescent="0.25">
      <c r="A1380">
        <v>210</v>
      </c>
      <c r="B1380">
        <v>42749</v>
      </c>
      <c r="C1380">
        <v>13</v>
      </c>
      <c r="D1380" t="s">
        <v>2805</v>
      </c>
      <c r="E1380" t="s">
        <v>2804</v>
      </c>
      <c r="F1380" s="26">
        <v>43894</v>
      </c>
      <c r="G1380" t="s">
        <v>2822</v>
      </c>
      <c r="H1380" t="s">
        <v>3014</v>
      </c>
      <c r="I1380">
        <v>15511</v>
      </c>
      <c r="J1380" t="s">
        <v>1679</v>
      </c>
      <c r="K1380" s="26" t="s">
        <v>2819</v>
      </c>
      <c r="L1380" t="s">
        <v>2820</v>
      </c>
      <c r="N1380">
        <v>8.32</v>
      </c>
      <c r="O1380">
        <v>0</v>
      </c>
      <c r="P1380">
        <f>SUMIF(Sheet9!$C:$C,Sheet10!B1380,Sheet9!$K:$K)</f>
        <v>8.32</v>
      </c>
      <c r="Q1380" s="4">
        <f t="shared" si="3"/>
        <v>0</v>
      </c>
    </row>
    <row r="1381" spans="1:17" hidden="1" x14ac:dyDescent="0.25">
      <c r="A1381">
        <v>211</v>
      </c>
      <c r="B1381">
        <v>42751</v>
      </c>
      <c r="C1381">
        <v>13</v>
      </c>
      <c r="D1381" t="s">
        <v>2805</v>
      </c>
      <c r="E1381" t="s">
        <v>2804</v>
      </c>
      <c r="F1381" s="26">
        <v>43894</v>
      </c>
      <c r="G1381" t="s">
        <v>2822</v>
      </c>
      <c r="H1381" t="s">
        <v>3015</v>
      </c>
      <c r="I1381">
        <v>15512</v>
      </c>
      <c r="J1381" t="s">
        <v>1679</v>
      </c>
      <c r="K1381" s="26" t="s">
        <v>2819</v>
      </c>
      <c r="L1381" t="s">
        <v>2820</v>
      </c>
      <c r="N1381">
        <v>183.51</v>
      </c>
      <c r="O1381">
        <v>0</v>
      </c>
      <c r="P1381">
        <f>SUMIF(Sheet9!$C:$C,Sheet10!B1381,Sheet9!$K:$K)</f>
        <v>183.51</v>
      </c>
      <c r="Q1381" s="4">
        <f t="shared" si="3"/>
        <v>0</v>
      </c>
    </row>
    <row r="1382" spans="1:17" hidden="1" x14ac:dyDescent="0.25">
      <c r="A1382">
        <v>212</v>
      </c>
      <c r="B1382">
        <v>42753</v>
      </c>
      <c r="C1382">
        <v>13</v>
      </c>
      <c r="D1382" t="s">
        <v>2805</v>
      </c>
      <c r="E1382" t="s">
        <v>2804</v>
      </c>
      <c r="F1382" s="26">
        <v>43894</v>
      </c>
      <c r="G1382" t="s">
        <v>2822</v>
      </c>
      <c r="H1382" t="s">
        <v>3016</v>
      </c>
      <c r="I1382">
        <v>15513</v>
      </c>
      <c r="J1382" t="s">
        <v>1679</v>
      </c>
      <c r="K1382" s="26" t="s">
        <v>2819</v>
      </c>
      <c r="L1382" t="s">
        <v>2820</v>
      </c>
      <c r="N1382">
        <v>33.19</v>
      </c>
      <c r="O1382">
        <v>0</v>
      </c>
      <c r="P1382">
        <f>SUMIF(Sheet9!$C:$C,Sheet10!B1382,Sheet9!$K:$K)</f>
        <v>33.19</v>
      </c>
      <c r="Q1382" s="4">
        <f t="shared" si="3"/>
        <v>0</v>
      </c>
    </row>
    <row r="1383" spans="1:17" hidden="1" x14ac:dyDescent="0.25">
      <c r="A1383">
        <v>213</v>
      </c>
      <c r="B1383">
        <v>42755</v>
      </c>
      <c r="C1383">
        <v>13</v>
      </c>
      <c r="D1383" t="s">
        <v>2805</v>
      </c>
      <c r="E1383" t="s">
        <v>2804</v>
      </c>
      <c r="F1383" s="26">
        <v>43894</v>
      </c>
      <c r="G1383" t="s">
        <v>2822</v>
      </c>
      <c r="H1383" t="s">
        <v>3017</v>
      </c>
      <c r="I1383">
        <v>15514</v>
      </c>
      <c r="J1383" t="s">
        <v>1679</v>
      </c>
      <c r="K1383" s="26" t="s">
        <v>2819</v>
      </c>
      <c r="L1383" t="s">
        <v>2820</v>
      </c>
      <c r="N1383">
        <v>148.44999999999999</v>
      </c>
      <c r="O1383">
        <v>0</v>
      </c>
      <c r="P1383">
        <f>SUMIF(Sheet9!$C:$C,Sheet10!B1383,Sheet9!$K:$K)</f>
        <v>148.44999999999999</v>
      </c>
      <c r="Q1383" s="4">
        <f t="shared" si="3"/>
        <v>0</v>
      </c>
    </row>
    <row r="1384" spans="1:17" hidden="1" x14ac:dyDescent="0.25">
      <c r="A1384">
        <v>214</v>
      </c>
      <c r="B1384">
        <v>42757</v>
      </c>
      <c r="C1384">
        <v>13</v>
      </c>
      <c r="D1384" t="s">
        <v>2805</v>
      </c>
      <c r="E1384" t="s">
        <v>2804</v>
      </c>
      <c r="F1384" s="26">
        <v>43894</v>
      </c>
      <c r="G1384" t="s">
        <v>2822</v>
      </c>
      <c r="H1384" t="s">
        <v>3018</v>
      </c>
      <c r="I1384">
        <v>15515</v>
      </c>
      <c r="J1384" t="s">
        <v>1679</v>
      </c>
      <c r="K1384" s="26" t="s">
        <v>2819</v>
      </c>
      <c r="L1384" t="s">
        <v>2820</v>
      </c>
      <c r="N1384">
        <v>169.54</v>
      </c>
      <c r="O1384">
        <v>0</v>
      </c>
      <c r="P1384">
        <f>SUMIF(Sheet9!$C:$C,Sheet10!B1384,Sheet9!$K:$K)</f>
        <v>169.54</v>
      </c>
      <c r="Q1384" s="4">
        <f t="shared" si="3"/>
        <v>0</v>
      </c>
    </row>
    <row r="1385" spans="1:17" hidden="1" x14ac:dyDescent="0.25">
      <c r="A1385">
        <v>215</v>
      </c>
      <c r="B1385">
        <v>42759</v>
      </c>
      <c r="C1385">
        <v>13</v>
      </c>
      <c r="D1385" t="s">
        <v>2805</v>
      </c>
      <c r="E1385" t="s">
        <v>2804</v>
      </c>
      <c r="F1385" s="26">
        <v>43894</v>
      </c>
      <c r="G1385" t="s">
        <v>2822</v>
      </c>
      <c r="H1385" t="s">
        <v>3019</v>
      </c>
      <c r="I1385">
        <v>15516</v>
      </c>
      <c r="J1385" t="s">
        <v>1679</v>
      </c>
      <c r="K1385" s="26" t="s">
        <v>2819</v>
      </c>
      <c r="L1385" t="s">
        <v>2820</v>
      </c>
      <c r="N1385">
        <v>122.53</v>
      </c>
      <c r="O1385">
        <v>0</v>
      </c>
      <c r="P1385">
        <f>SUMIF(Sheet9!$C:$C,Sheet10!B1385,Sheet9!$K:$K)</f>
        <v>122.53</v>
      </c>
      <c r="Q1385" s="4">
        <f t="shared" si="3"/>
        <v>0</v>
      </c>
    </row>
    <row r="1386" spans="1:17" hidden="1" x14ac:dyDescent="0.25">
      <c r="A1386">
        <v>216</v>
      </c>
      <c r="B1386">
        <v>42761</v>
      </c>
      <c r="C1386">
        <v>13</v>
      </c>
      <c r="D1386" t="s">
        <v>2805</v>
      </c>
      <c r="E1386" t="s">
        <v>2804</v>
      </c>
      <c r="F1386" s="26">
        <v>43894</v>
      </c>
      <c r="G1386" t="s">
        <v>2822</v>
      </c>
      <c r="H1386" t="s">
        <v>3020</v>
      </c>
      <c r="I1386">
        <v>15517</v>
      </c>
      <c r="J1386" t="s">
        <v>1679</v>
      </c>
      <c r="K1386" s="26" t="s">
        <v>2819</v>
      </c>
      <c r="L1386" t="s">
        <v>2820</v>
      </c>
      <c r="N1386">
        <v>326.77</v>
      </c>
      <c r="O1386">
        <v>0</v>
      </c>
      <c r="P1386">
        <f>SUMIF(Sheet9!$C:$C,Sheet10!B1386,Sheet9!$K:$K)</f>
        <v>326.77</v>
      </c>
      <c r="Q1386" s="4">
        <f t="shared" si="3"/>
        <v>0</v>
      </c>
    </row>
    <row r="1387" spans="1:17" hidden="1" x14ac:dyDescent="0.25">
      <c r="A1387">
        <v>217</v>
      </c>
      <c r="B1387">
        <v>42763</v>
      </c>
      <c r="C1387">
        <v>13</v>
      </c>
      <c r="D1387" t="s">
        <v>2805</v>
      </c>
      <c r="E1387" t="s">
        <v>2804</v>
      </c>
      <c r="F1387" s="26">
        <v>43894</v>
      </c>
      <c r="G1387" t="s">
        <v>2822</v>
      </c>
      <c r="H1387" t="s">
        <v>3021</v>
      </c>
      <c r="I1387">
        <v>15518</v>
      </c>
      <c r="J1387" t="s">
        <v>1679</v>
      </c>
      <c r="K1387" s="26" t="s">
        <v>2819</v>
      </c>
      <c r="L1387" t="s">
        <v>2820</v>
      </c>
      <c r="N1387">
        <v>242.32</v>
      </c>
      <c r="O1387">
        <v>0</v>
      </c>
      <c r="P1387">
        <f>SUMIF(Sheet9!$C:$C,Sheet10!B1387,Sheet9!$K:$K)</f>
        <v>242.32</v>
      </c>
      <c r="Q1387" s="4">
        <f t="shared" si="3"/>
        <v>0</v>
      </c>
    </row>
    <row r="1388" spans="1:17" hidden="1" x14ac:dyDescent="0.25">
      <c r="A1388">
        <v>218</v>
      </c>
      <c r="B1388">
        <v>42767</v>
      </c>
      <c r="C1388">
        <v>13</v>
      </c>
      <c r="D1388" t="s">
        <v>2805</v>
      </c>
      <c r="E1388" t="s">
        <v>2804</v>
      </c>
      <c r="F1388" s="26">
        <v>43894</v>
      </c>
      <c r="G1388" t="s">
        <v>2822</v>
      </c>
      <c r="H1388" t="s">
        <v>3023</v>
      </c>
      <c r="I1388">
        <v>15520</v>
      </c>
      <c r="J1388" t="s">
        <v>1679</v>
      </c>
      <c r="K1388" s="26" t="s">
        <v>2819</v>
      </c>
      <c r="L1388" t="s">
        <v>2820</v>
      </c>
      <c r="N1388">
        <v>337.14</v>
      </c>
      <c r="O1388">
        <v>0</v>
      </c>
      <c r="P1388">
        <f>SUMIF(Sheet9!$C:$C,Sheet10!B1388,Sheet9!$K:$K)</f>
        <v>337.14</v>
      </c>
      <c r="Q1388" s="4">
        <f t="shared" si="3"/>
        <v>0</v>
      </c>
    </row>
    <row r="1389" spans="1:17" hidden="1" x14ac:dyDescent="0.25">
      <c r="A1389">
        <v>219</v>
      </c>
      <c r="B1389">
        <v>42770</v>
      </c>
      <c r="C1389">
        <v>13</v>
      </c>
      <c r="D1389" t="s">
        <v>2805</v>
      </c>
      <c r="E1389" t="s">
        <v>2804</v>
      </c>
      <c r="F1389" s="26">
        <v>43894</v>
      </c>
      <c r="G1389" t="s">
        <v>2822</v>
      </c>
      <c r="H1389" t="s">
        <v>3024</v>
      </c>
      <c r="I1389">
        <v>15521</v>
      </c>
      <c r="J1389" t="s">
        <v>1679</v>
      </c>
      <c r="K1389" s="26" t="s">
        <v>2819</v>
      </c>
      <c r="L1389" t="s">
        <v>2820</v>
      </c>
      <c r="N1389">
        <v>1141.26</v>
      </c>
      <c r="O1389">
        <v>0</v>
      </c>
      <c r="P1389">
        <f>SUMIF(Sheet9!$C:$C,Sheet10!B1389,Sheet9!$K:$K)</f>
        <v>1141.26</v>
      </c>
      <c r="Q1389" s="4">
        <f t="shared" si="3"/>
        <v>0</v>
      </c>
    </row>
    <row r="1390" spans="1:17" hidden="1" x14ac:dyDescent="0.25">
      <c r="A1390">
        <v>220</v>
      </c>
      <c r="B1390">
        <v>42772</v>
      </c>
      <c r="C1390">
        <v>13</v>
      </c>
      <c r="D1390" t="s">
        <v>2805</v>
      </c>
      <c r="E1390" t="s">
        <v>2804</v>
      </c>
      <c r="F1390" s="26">
        <v>43894</v>
      </c>
      <c r="G1390" t="s">
        <v>2822</v>
      </c>
      <c r="H1390" t="s">
        <v>3025</v>
      </c>
      <c r="I1390">
        <v>15522</v>
      </c>
      <c r="J1390" t="s">
        <v>1679</v>
      </c>
      <c r="K1390" s="26" t="s">
        <v>2819</v>
      </c>
      <c r="L1390" t="s">
        <v>2820</v>
      </c>
      <c r="N1390">
        <v>148</v>
      </c>
      <c r="O1390">
        <v>0</v>
      </c>
      <c r="P1390">
        <f>SUMIF(Sheet9!$C:$C,Sheet10!B1390,Sheet9!$K:$K)</f>
        <v>148</v>
      </c>
      <c r="Q1390" s="4">
        <f t="shared" si="3"/>
        <v>0</v>
      </c>
    </row>
    <row r="1391" spans="1:17" hidden="1" x14ac:dyDescent="0.25">
      <c r="A1391">
        <v>221</v>
      </c>
      <c r="B1391">
        <v>42779</v>
      </c>
      <c r="C1391">
        <v>13</v>
      </c>
      <c r="D1391" t="s">
        <v>2805</v>
      </c>
      <c r="E1391" t="s">
        <v>2804</v>
      </c>
      <c r="F1391" s="26">
        <v>43894</v>
      </c>
      <c r="G1391" t="s">
        <v>2822</v>
      </c>
      <c r="H1391" t="s">
        <v>3027</v>
      </c>
      <c r="I1391">
        <v>15524</v>
      </c>
      <c r="J1391" t="s">
        <v>1679</v>
      </c>
      <c r="K1391" s="26" t="s">
        <v>2819</v>
      </c>
      <c r="L1391" t="s">
        <v>2820</v>
      </c>
      <c r="N1391">
        <v>993.7</v>
      </c>
      <c r="O1391">
        <v>0</v>
      </c>
      <c r="P1391">
        <f>SUMIF(Sheet9!$C:$C,Sheet10!B1391,Sheet9!$K:$K)</f>
        <v>993.7</v>
      </c>
      <c r="Q1391" s="4">
        <f t="shared" si="3"/>
        <v>0</v>
      </c>
    </row>
    <row r="1392" spans="1:17" hidden="1" x14ac:dyDescent="0.25">
      <c r="A1392">
        <v>222</v>
      </c>
      <c r="B1392">
        <v>42781</v>
      </c>
      <c r="C1392">
        <v>13</v>
      </c>
      <c r="D1392" t="s">
        <v>2805</v>
      </c>
      <c r="E1392" t="s">
        <v>2804</v>
      </c>
      <c r="F1392" s="26">
        <v>43894</v>
      </c>
      <c r="G1392" t="s">
        <v>2822</v>
      </c>
      <c r="H1392" t="s">
        <v>3028</v>
      </c>
      <c r="I1392">
        <v>15525</v>
      </c>
      <c r="J1392" t="s">
        <v>1679</v>
      </c>
      <c r="K1392" s="26" t="s">
        <v>2819</v>
      </c>
      <c r="L1392" t="s">
        <v>2820</v>
      </c>
      <c r="N1392">
        <v>428.11</v>
      </c>
      <c r="O1392">
        <v>0</v>
      </c>
      <c r="P1392">
        <f>SUMIF(Sheet9!$C:$C,Sheet10!B1392,Sheet9!$K:$K)</f>
        <v>428.11</v>
      </c>
      <c r="Q1392" s="4">
        <f t="shared" si="3"/>
        <v>0</v>
      </c>
    </row>
    <row r="1393" spans="1:17" hidden="1" x14ac:dyDescent="0.25">
      <c r="A1393">
        <v>223</v>
      </c>
      <c r="B1393">
        <v>42783</v>
      </c>
      <c r="C1393">
        <v>13</v>
      </c>
      <c r="D1393" t="s">
        <v>2805</v>
      </c>
      <c r="E1393" t="s">
        <v>2804</v>
      </c>
      <c r="F1393" s="26">
        <v>43894</v>
      </c>
      <c r="G1393" t="s">
        <v>2822</v>
      </c>
      <c r="H1393" t="s">
        <v>3029</v>
      </c>
      <c r="I1393">
        <v>15526</v>
      </c>
      <c r="J1393" t="s">
        <v>1679</v>
      </c>
      <c r="K1393" s="26" t="s">
        <v>2819</v>
      </c>
      <c r="L1393" t="s">
        <v>2820</v>
      </c>
      <c r="N1393">
        <v>712.62</v>
      </c>
      <c r="O1393">
        <v>0</v>
      </c>
      <c r="P1393">
        <f>SUMIF(Sheet9!$C:$C,Sheet10!B1393,Sheet9!$K:$K)</f>
        <v>712.62</v>
      </c>
      <c r="Q1393" s="4">
        <f t="shared" si="3"/>
        <v>0</v>
      </c>
    </row>
    <row r="1394" spans="1:17" hidden="1" x14ac:dyDescent="0.25">
      <c r="A1394">
        <v>224</v>
      </c>
      <c r="B1394">
        <v>42786</v>
      </c>
      <c r="C1394">
        <v>13</v>
      </c>
      <c r="D1394" t="s">
        <v>2805</v>
      </c>
      <c r="E1394" t="s">
        <v>2804</v>
      </c>
      <c r="F1394" s="26">
        <v>43894</v>
      </c>
      <c r="G1394" t="s">
        <v>2822</v>
      </c>
      <c r="H1394" t="s">
        <v>3030</v>
      </c>
      <c r="I1394">
        <v>15527</v>
      </c>
      <c r="J1394" t="s">
        <v>1679</v>
      </c>
      <c r="K1394" s="26" t="s">
        <v>2819</v>
      </c>
      <c r="L1394" t="s">
        <v>2820</v>
      </c>
      <c r="N1394">
        <v>172.46</v>
      </c>
      <c r="O1394">
        <v>0</v>
      </c>
      <c r="P1394">
        <f>SUMIF(Sheet9!$C:$C,Sheet10!B1394,Sheet9!$K:$K)</f>
        <v>172.46</v>
      </c>
      <c r="Q1394" s="4">
        <f t="shared" si="3"/>
        <v>0</v>
      </c>
    </row>
    <row r="1395" spans="1:17" hidden="1" x14ac:dyDescent="0.25">
      <c r="A1395">
        <v>225</v>
      </c>
      <c r="B1395">
        <v>42788</v>
      </c>
      <c r="C1395">
        <v>13</v>
      </c>
      <c r="D1395" t="s">
        <v>2805</v>
      </c>
      <c r="E1395" t="s">
        <v>2804</v>
      </c>
      <c r="F1395" s="26">
        <v>43894</v>
      </c>
      <c r="G1395" t="s">
        <v>2822</v>
      </c>
      <c r="H1395" t="s">
        <v>3031</v>
      </c>
      <c r="I1395">
        <v>15528</v>
      </c>
      <c r="J1395" t="s">
        <v>1679</v>
      </c>
      <c r="K1395" s="26" t="s">
        <v>2819</v>
      </c>
      <c r="L1395" t="s">
        <v>2820</v>
      </c>
      <c r="N1395">
        <v>36.9</v>
      </c>
      <c r="O1395">
        <v>0</v>
      </c>
      <c r="P1395">
        <f>SUMIF(Sheet9!$C:$C,Sheet10!B1395,Sheet9!$K:$K)</f>
        <v>36.9</v>
      </c>
      <c r="Q1395" s="4">
        <f t="shared" si="3"/>
        <v>0</v>
      </c>
    </row>
    <row r="1396" spans="1:17" hidden="1" x14ac:dyDescent="0.25">
      <c r="A1396">
        <v>226</v>
      </c>
      <c r="B1396">
        <v>42793</v>
      </c>
      <c r="C1396">
        <v>13</v>
      </c>
      <c r="D1396" t="s">
        <v>2805</v>
      </c>
      <c r="E1396" t="s">
        <v>2804</v>
      </c>
      <c r="F1396" s="26">
        <v>43894</v>
      </c>
      <c r="G1396" t="s">
        <v>2822</v>
      </c>
      <c r="H1396" t="s">
        <v>3033</v>
      </c>
      <c r="I1396">
        <v>15530</v>
      </c>
      <c r="J1396" t="s">
        <v>1679</v>
      </c>
      <c r="K1396" s="26" t="s">
        <v>2819</v>
      </c>
      <c r="L1396" t="s">
        <v>2820</v>
      </c>
      <c r="N1396">
        <v>709.35</v>
      </c>
      <c r="O1396">
        <v>0</v>
      </c>
      <c r="P1396">
        <f>SUMIF(Sheet9!$C:$C,Sheet10!B1396,Sheet9!$K:$K)</f>
        <v>709.35</v>
      </c>
      <c r="Q1396" s="4">
        <f t="shared" si="3"/>
        <v>0</v>
      </c>
    </row>
    <row r="1397" spans="1:17" hidden="1" x14ac:dyDescent="0.25">
      <c r="A1397">
        <v>227</v>
      </c>
      <c r="B1397">
        <v>42795</v>
      </c>
      <c r="C1397">
        <v>13</v>
      </c>
      <c r="D1397" t="s">
        <v>2805</v>
      </c>
      <c r="E1397" t="s">
        <v>2804</v>
      </c>
      <c r="F1397" s="26">
        <v>43894</v>
      </c>
      <c r="G1397" t="s">
        <v>2822</v>
      </c>
      <c r="H1397" t="s">
        <v>3034</v>
      </c>
      <c r="I1397">
        <v>15531</v>
      </c>
      <c r="J1397" t="s">
        <v>1679</v>
      </c>
      <c r="K1397" s="26" t="s">
        <v>2819</v>
      </c>
      <c r="L1397" t="s">
        <v>2820</v>
      </c>
      <c r="N1397">
        <v>635.04</v>
      </c>
      <c r="O1397">
        <v>0</v>
      </c>
      <c r="P1397">
        <f>SUMIF(Sheet9!$C:$C,Sheet10!B1397,Sheet9!$K:$K)</f>
        <v>635.04</v>
      </c>
      <c r="Q1397" s="4">
        <f t="shared" si="3"/>
        <v>0</v>
      </c>
    </row>
    <row r="1398" spans="1:17" hidden="1" x14ac:dyDescent="0.25">
      <c r="A1398">
        <v>228</v>
      </c>
      <c r="B1398">
        <v>42802</v>
      </c>
      <c r="C1398">
        <v>13</v>
      </c>
      <c r="D1398" t="s">
        <v>2805</v>
      </c>
      <c r="E1398" t="s">
        <v>2804</v>
      </c>
      <c r="F1398" s="26">
        <v>43894</v>
      </c>
      <c r="G1398" t="s">
        <v>2822</v>
      </c>
      <c r="H1398" t="s">
        <v>3036</v>
      </c>
      <c r="I1398">
        <v>15533</v>
      </c>
      <c r="J1398" t="s">
        <v>1679</v>
      </c>
      <c r="K1398" s="26" t="s">
        <v>2819</v>
      </c>
      <c r="L1398" t="s">
        <v>2820</v>
      </c>
      <c r="N1398">
        <v>149.75</v>
      </c>
      <c r="O1398">
        <v>0</v>
      </c>
      <c r="P1398">
        <f>SUMIF(Sheet9!$C:$C,Sheet10!B1398,Sheet9!$K:$K)</f>
        <v>149.75</v>
      </c>
      <c r="Q1398" s="4">
        <f t="shared" si="3"/>
        <v>0</v>
      </c>
    </row>
    <row r="1399" spans="1:17" hidden="1" x14ac:dyDescent="0.25">
      <c r="A1399">
        <v>229</v>
      </c>
      <c r="B1399">
        <v>42808</v>
      </c>
      <c r="C1399">
        <v>13</v>
      </c>
      <c r="D1399" t="s">
        <v>2805</v>
      </c>
      <c r="E1399" t="s">
        <v>2804</v>
      </c>
      <c r="F1399" s="26">
        <v>43894</v>
      </c>
      <c r="G1399" t="s">
        <v>2822</v>
      </c>
      <c r="H1399" t="s">
        <v>3038</v>
      </c>
      <c r="I1399">
        <v>15535</v>
      </c>
      <c r="J1399" t="s">
        <v>1679</v>
      </c>
      <c r="K1399" s="26" t="s">
        <v>2819</v>
      </c>
      <c r="L1399" t="s">
        <v>2820</v>
      </c>
      <c r="N1399">
        <v>610.92999999999995</v>
      </c>
      <c r="O1399">
        <v>0</v>
      </c>
      <c r="P1399">
        <f>SUMIF(Sheet9!$C:$C,Sheet10!B1399,Sheet9!$K:$K)</f>
        <v>610.92999999999995</v>
      </c>
      <c r="Q1399" s="4">
        <f t="shared" si="3"/>
        <v>0</v>
      </c>
    </row>
    <row r="1400" spans="1:17" hidden="1" x14ac:dyDescent="0.25">
      <c r="A1400">
        <v>230</v>
      </c>
      <c r="B1400">
        <v>42812</v>
      </c>
      <c r="C1400">
        <v>13</v>
      </c>
      <c r="D1400" t="s">
        <v>2805</v>
      </c>
      <c r="E1400" t="s">
        <v>2804</v>
      </c>
      <c r="F1400" s="26">
        <v>43894</v>
      </c>
      <c r="G1400" t="s">
        <v>2822</v>
      </c>
      <c r="H1400" t="s">
        <v>3039</v>
      </c>
      <c r="I1400">
        <v>15536</v>
      </c>
      <c r="J1400" t="s">
        <v>1679</v>
      </c>
      <c r="K1400" s="26" t="s">
        <v>2819</v>
      </c>
      <c r="L1400" t="s">
        <v>2820</v>
      </c>
      <c r="N1400">
        <v>769.37</v>
      </c>
      <c r="O1400">
        <v>0</v>
      </c>
      <c r="P1400">
        <f>SUMIF(Sheet9!$C:$C,Sheet10!B1400,Sheet9!$K:$K)</f>
        <v>769.37</v>
      </c>
      <c r="Q1400" s="4">
        <f t="shared" si="3"/>
        <v>0</v>
      </c>
    </row>
    <row r="1401" spans="1:17" hidden="1" x14ac:dyDescent="0.25">
      <c r="A1401">
        <v>231</v>
      </c>
      <c r="B1401">
        <v>42816</v>
      </c>
      <c r="C1401">
        <v>13</v>
      </c>
      <c r="D1401" t="s">
        <v>2805</v>
      </c>
      <c r="E1401" t="s">
        <v>2804</v>
      </c>
      <c r="F1401" s="26">
        <v>43894</v>
      </c>
      <c r="G1401" t="s">
        <v>2822</v>
      </c>
      <c r="H1401" t="s">
        <v>3040</v>
      </c>
      <c r="I1401">
        <v>15537</v>
      </c>
      <c r="J1401" t="s">
        <v>1679</v>
      </c>
      <c r="K1401" s="26" t="s">
        <v>2819</v>
      </c>
      <c r="L1401" t="s">
        <v>2820</v>
      </c>
      <c r="N1401">
        <v>2639.84</v>
      </c>
      <c r="O1401">
        <v>0</v>
      </c>
      <c r="P1401">
        <f>SUMIF(Sheet9!$C:$C,Sheet10!B1401,Sheet9!$K:$K)</f>
        <v>2639.84</v>
      </c>
      <c r="Q1401" s="4">
        <f t="shared" si="3"/>
        <v>0</v>
      </c>
    </row>
    <row r="1402" spans="1:17" hidden="1" x14ac:dyDescent="0.25">
      <c r="A1402">
        <v>232</v>
      </c>
      <c r="B1402">
        <v>42818</v>
      </c>
      <c r="C1402">
        <v>13</v>
      </c>
      <c r="D1402" t="s">
        <v>2805</v>
      </c>
      <c r="E1402" t="s">
        <v>2804</v>
      </c>
      <c r="F1402" s="26">
        <v>43894</v>
      </c>
      <c r="G1402" t="s">
        <v>2822</v>
      </c>
      <c r="H1402" t="s">
        <v>3041</v>
      </c>
      <c r="I1402">
        <v>15538</v>
      </c>
      <c r="J1402" t="s">
        <v>1679</v>
      </c>
      <c r="K1402" s="26" t="s">
        <v>2819</v>
      </c>
      <c r="L1402" t="s">
        <v>2820</v>
      </c>
      <c r="N1402">
        <v>647.1</v>
      </c>
      <c r="O1402">
        <v>0</v>
      </c>
      <c r="P1402">
        <f>SUMIF(Sheet9!$C:$C,Sheet10!B1402,Sheet9!$K:$K)</f>
        <v>647.1</v>
      </c>
      <c r="Q1402" s="4">
        <f t="shared" si="3"/>
        <v>0</v>
      </c>
    </row>
    <row r="1403" spans="1:17" hidden="1" x14ac:dyDescent="0.25">
      <c r="A1403">
        <v>233</v>
      </c>
      <c r="B1403">
        <v>42820</v>
      </c>
      <c r="C1403">
        <v>13</v>
      </c>
      <c r="D1403" t="s">
        <v>2805</v>
      </c>
      <c r="E1403" t="s">
        <v>2804</v>
      </c>
      <c r="F1403" s="26">
        <v>43894</v>
      </c>
      <c r="G1403" t="s">
        <v>2822</v>
      </c>
      <c r="H1403" t="s">
        <v>3042</v>
      </c>
      <c r="I1403">
        <v>15539</v>
      </c>
      <c r="J1403" t="s">
        <v>1809</v>
      </c>
      <c r="K1403" s="26" t="s">
        <v>2819</v>
      </c>
      <c r="L1403" t="s">
        <v>2820</v>
      </c>
      <c r="N1403">
        <v>26505.47</v>
      </c>
      <c r="O1403">
        <v>0</v>
      </c>
      <c r="P1403">
        <f>SUMIF(Sheet9!$C:$C,Sheet10!B1403,Sheet9!$K:$K)</f>
        <v>26505.47</v>
      </c>
      <c r="Q1403" s="4">
        <f t="shared" si="3"/>
        <v>0</v>
      </c>
    </row>
    <row r="1404" spans="1:17" hidden="1" x14ac:dyDescent="0.25">
      <c r="A1404">
        <v>234</v>
      </c>
      <c r="B1404">
        <v>42822</v>
      </c>
      <c r="C1404">
        <v>13</v>
      </c>
      <c r="D1404" t="s">
        <v>2805</v>
      </c>
      <c r="E1404" t="s">
        <v>2804</v>
      </c>
      <c r="F1404" s="26">
        <v>43894</v>
      </c>
      <c r="G1404" t="s">
        <v>2822</v>
      </c>
      <c r="H1404" t="s">
        <v>3044</v>
      </c>
      <c r="I1404">
        <v>15541</v>
      </c>
      <c r="J1404" t="s">
        <v>1679</v>
      </c>
      <c r="K1404" s="26" t="s">
        <v>2819</v>
      </c>
      <c r="L1404" t="s">
        <v>2820</v>
      </c>
      <c r="N1404">
        <v>44.08</v>
      </c>
      <c r="O1404">
        <v>0</v>
      </c>
      <c r="P1404">
        <f>SUMIF(Sheet9!$C:$C,Sheet10!B1404,Sheet9!$K:$K)</f>
        <v>44.08</v>
      </c>
      <c r="Q1404" s="4">
        <f t="shared" si="3"/>
        <v>0</v>
      </c>
    </row>
    <row r="1405" spans="1:17" hidden="1" x14ac:dyDescent="0.25">
      <c r="A1405">
        <v>235</v>
      </c>
      <c r="B1405">
        <v>42842</v>
      </c>
      <c r="C1405">
        <v>13</v>
      </c>
      <c r="D1405" t="s">
        <v>2805</v>
      </c>
      <c r="E1405" t="s">
        <v>2804</v>
      </c>
      <c r="F1405" s="26">
        <v>43894</v>
      </c>
      <c r="G1405" t="s">
        <v>2822</v>
      </c>
      <c r="H1405" t="s">
        <v>3045</v>
      </c>
      <c r="I1405">
        <v>15542</v>
      </c>
      <c r="J1405" t="s">
        <v>1679</v>
      </c>
      <c r="K1405" s="26" t="s">
        <v>2819</v>
      </c>
      <c r="L1405" t="s">
        <v>2820</v>
      </c>
      <c r="N1405">
        <v>192.14</v>
      </c>
      <c r="O1405">
        <v>0</v>
      </c>
      <c r="P1405">
        <f>SUMIF(Sheet9!$C:$C,Sheet10!B1405,Sheet9!$K:$K)</f>
        <v>192.14</v>
      </c>
      <c r="Q1405" s="4">
        <f t="shared" si="3"/>
        <v>0</v>
      </c>
    </row>
    <row r="1406" spans="1:17" hidden="1" x14ac:dyDescent="0.25">
      <c r="A1406">
        <v>236</v>
      </c>
      <c r="B1406">
        <v>42845</v>
      </c>
      <c r="C1406">
        <v>13</v>
      </c>
      <c r="D1406" t="s">
        <v>2805</v>
      </c>
      <c r="E1406" t="s">
        <v>2804</v>
      </c>
      <c r="F1406" s="26">
        <v>43894</v>
      </c>
      <c r="G1406" t="s">
        <v>2822</v>
      </c>
      <c r="H1406" t="s">
        <v>3046</v>
      </c>
      <c r="I1406">
        <v>15543</v>
      </c>
      <c r="J1406" t="s">
        <v>1679</v>
      </c>
      <c r="K1406" s="26" t="s">
        <v>2819</v>
      </c>
      <c r="L1406" t="s">
        <v>2820</v>
      </c>
      <c r="N1406">
        <v>804.8</v>
      </c>
      <c r="O1406">
        <v>0</v>
      </c>
      <c r="P1406">
        <f>SUMIF(Sheet9!$C:$C,Sheet10!B1406,Sheet9!$K:$K)</f>
        <v>804.8</v>
      </c>
      <c r="Q1406" s="4">
        <f t="shared" si="3"/>
        <v>0</v>
      </c>
    </row>
    <row r="1407" spans="1:17" hidden="1" x14ac:dyDescent="0.25">
      <c r="A1407">
        <v>237</v>
      </c>
      <c r="B1407">
        <v>42847</v>
      </c>
      <c r="C1407">
        <v>13</v>
      </c>
      <c r="D1407" t="s">
        <v>2805</v>
      </c>
      <c r="E1407" t="s">
        <v>2804</v>
      </c>
      <c r="F1407" s="26">
        <v>43894</v>
      </c>
      <c r="G1407" t="s">
        <v>2822</v>
      </c>
      <c r="H1407" t="s">
        <v>3047</v>
      </c>
      <c r="I1407">
        <v>15544</v>
      </c>
      <c r="J1407" t="s">
        <v>1679</v>
      </c>
      <c r="K1407" s="26" t="s">
        <v>2819</v>
      </c>
      <c r="L1407" t="s">
        <v>2820</v>
      </c>
      <c r="N1407">
        <v>472.71</v>
      </c>
      <c r="O1407">
        <v>0</v>
      </c>
      <c r="P1407">
        <f>SUMIF(Sheet9!$C:$C,Sheet10!B1407,Sheet9!$K:$K)</f>
        <v>472.71</v>
      </c>
      <c r="Q1407" s="4">
        <f t="shared" si="3"/>
        <v>0</v>
      </c>
    </row>
    <row r="1408" spans="1:17" hidden="1" x14ac:dyDescent="0.25">
      <c r="A1408">
        <v>238</v>
      </c>
      <c r="B1408">
        <v>42851</v>
      </c>
      <c r="C1408">
        <v>13</v>
      </c>
      <c r="D1408" t="s">
        <v>2805</v>
      </c>
      <c r="E1408" t="s">
        <v>2804</v>
      </c>
      <c r="F1408" s="26">
        <v>43894</v>
      </c>
      <c r="G1408" t="s">
        <v>2822</v>
      </c>
      <c r="H1408" t="s">
        <v>3048</v>
      </c>
      <c r="I1408">
        <v>15545</v>
      </c>
      <c r="J1408" t="s">
        <v>1679</v>
      </c>
      <c r="K1408" s="26" t="s">
        <v>2819</v>
      </c>
      <c r="L1408" t="s">
        <v>2820</v>
      </c>
      <c r="N1408">
        <v>8.99</v>
      </c>
      <c r="O1408">
        <v>0</v>
      </c>
      <c r="P1408">
        <f>SUMIF(Sheet9!$C:$C,Sheet10!B1408,Sheet9!$K:$K)</f>
        <v>8.99</v>
      </c>
      <c r="Q1408" s="4">
        <f t="shared" si="3"/>
        <v>0</v>
      </c>
    </row>
    <row r="1409" spans="1:17" hidden="1" x14ac:dyDescent="0.25">
      <c r="A1409">
        <v>239</v>
      </c>
      <c r="B1409">
        <v>42853</v>
      </c>
      <c r="C1409">
        <v>13</v>
      </c>
      <c r="D1409" t="s">
        <v>2805</v>
      </c>
      <c r="E1409" t="s">
        <v>2804</v>
      </c>
      <c r="F1409" s="26">
        <v>43894</v>
      </c>
      <c r="G1409" t="s">
        <v>2822</v>
      </c>
      <c r="H1409" t="s">
        <v>3049</v>
      </c>
      <c r="I1409">
        <v>15546</v>
      </c>
      <c r="J1409" t="s">
        <v>1767</v>
      </c>
      <c r="K1409" s="26" t="s">
        <v>2819</v>
      </c>
      <c r="L1409" t="s">
        <v>2820</v>
      </c>
      <c r="N1409">
        <v>4094.64</v>
      </c>
      <c r="O1409">
        <v>0</v>
      </c>
      <c r="P1409">
        <f>SUMIF(Sheet9!$C:$C,Sheet10!B1409,Sheet9!$K:$K)</f>
        <v>4094.64</v>
      </c>
      <c r="Q1409" s="4">
        <f t="shared" si="3"/>
        <v>0</v>
      </c>
    </row>
    <row r="1410" spans="1:17" hidden="1" x14ac:dyDescent="0.25">
      <c r="A1410">
        <v>240</v>
      </c>
      <c r="B1410">
        <v>42854</v>
      </c>
      <c r="C1410">
        <v>13</v>
      </c>
      <c r="D1410" t="s">
        <v>2805</v>
      </c>
      <c r="E1410" t="s">
        <v>2804</v>
      </c>
      <c r="F1410" s="26">
        <v>43894</v>
      </c>
      <c r="G1410" t="s">
        <v>2822</v>
      </c>
      <c r="H1410" t="s">
        <v>3050</v>
      </c>
      <c r="I1410">
        <v>15547</v>
      </c>
      <c r="J1410" t="s">
        <v>1767</v>
      </c>
      <c r="K1410" s="26" t="s">
        <v>2819</v>
      </c>
      <c r="L1410" t="s">
        <v>2820</v>
      </c>
      <c r="N1410">
        <v>2170.31</v>
      </c>
      <c r="O1410">
        <v>0</v>
      </c>
      <c r="P1410">
        <f>SUMIF(Sheet9!$C:$C,Sheet10!B1410,Sheet9!$K:$K)</f>
        <v>2170.31</v>
      </c>
      <c r="Q1410" s="4">
        <f t="shared" si="3"/>
        <v>0</v>
      </c>
    </row>
    <row r="1411" spans="1:17" hidden="1" x14ac:dyDescent="0.25">
      <c r="A1411">
        <v>241</v>
      </c>
      <c r="B1411">
        <v>42855</v>
      </c>
      <c r="C1411">
        <v>13</v>
      </c>
      <c r="D1411" t="s">
        <v>2805</v>
      </c>
      <c r="E1411" t="s">
        <v>2804</v>
      </c>
      <c r="F1411" s="26">
        <v>43894</v>
      </c>
      <c r="G1411" t="s">
        <v>2822</v>
      </c>
      <c r="H1411" t="s">
        <v>3051</v>
      </c>
      <c r="I1411">
        <v>15548</v>
      </c>
      <c r="J1411" t="s">
        <v>1722</v>
      </c>
      <c r="K1411" s="26" t="s">
        <v>2819</v>
      </c>
      <c r="L1411" t="s">
        <v>2820</v>
      </c>
      <c r="N1411">
        <v>11842.5</v>
      </c>
      <c r="O1411">
        <v>0</v>
      </c>
      <c r="P1411">
        <f>SUMIF(Sheet9!$C:$C,Sheet10!B1411,Sheet9!$K:$K)</f>
        <v>11842.5</v>
      </c>
      <c r="Q1411" s="4">
        <f t="shared" si="3"/>
        <v>0</v>
      </c>
    </row>
    <row r="1412" spans="1:17" hidden="1" x14ac:dyDescent="0.25">
      <c r="A1412">
        <v>242</v>
      </c>
      <c r="B1412">
        <v>42863</v>
      </c>
      <c r="C1412">
        <v>13</v>
      </c>
      <c r="D1412" t="s">
        <v>2805</v>
      </c>
      <c r="E1412" t="s">
        <v>2804</v>
      </c>
      <c r="F1412" s="26">
        <v>43895</v>
      </c>
      <c r="G1412" t="s">
        <v>2822</v>
      </c>
      <c r="H1412" t="s">
        <v>3053</v>
      </c>
      <c r="I1412">
        <v>15550</v>
      </c>
      <c r="J1412" t="s">
        <v>1679</v>
      </c>
      <c r="K1412" s="26" t="s">
        <v>2819</v>
      </c>
      <c r="L1412" t="s">
        <v>2820</v>
      </c>
      <c r="N1412">
        <v>3371.43</v>
      </c>
      <c r="O1412">
        <v>0</v>
      </c>
      <c r="P1412">
        <f>SUMIF(Sheet9!$C:$C,Sheet10!B1412,Sheet9!$K:$K)</f>
        <v>3371.43</v>
      </c>
      <c r="Q1412" s="4">
        <f t="shared" si="3"/>
        <v>0</v>
      </c>
    </row>
    <row r="1413" spans="1:17" hidden="1" x14ac:dyDescent="0.25">
      <c r="A1413">
        <v>243</v>
      </c>
      <c r="B1413">
        <v>42865</v>
      </c>
      <c r="C1413">
        <v>13</v>
      </c>
      <c r="D1413" t="s">
        <v>2805</v>
      </c>
      <c r="E1413" t="s">
        <v>2804</v>
      </c>
      <c r="F1413" s="26">
        <v>43895</v>
      </c>
      <c r="G1413" t="s">
        <v>2822</v>
      </c>
      <c r="H1413" t="s">
        <v>3054</v>
      </c>
      <c r="I1413">
        <v>15551</v>
      </c>
      <c r="J1413" t="s">
        <v>1859</v>
      </c>
      <c r="K1413" s="26" t="s">
        <v>2819</v>
      </c>
      <c r="L1413" t="s">
        <v>2820</v>
      </c>
      <c r="N1413">
        <v>35861.03</v>
      </c>
      <c r="O1413">
        <v>0</v>
      </c>
      <c r="P1413">
        <f>SUMIF(Sheet9!$C:$C,Sheet10!B1413,Sheet9!$K:$K)</f>
        <v>35861.03</v>
      </c>
      <c r="Q1413" s="4">
        <f t="shared" si="3"/>
        <v>0</v>
      </c>
    </row>
    <row r="1414" spans="1:17" hidden="1" x14ac:dyDescent="0.25">
      <c r="A1414">
        <v>244</v>
      </c>
      <c r="B1414">
        <v>42866</v>
      </c>
      <c r="C1414">
        <v>13</v>
      </c>
      <c r="D1414" t="s">
        <v>2805</v>
      </c>
      <c r="E1414" t="s">
        <v>2804</v>
      </c>
      <c r="F1414" s="26">
        <v>43895</v>
      </c>
      <c r="G1414" t="s">
        <v>2822</v>
      </c>
      <c r="H1414" t="s">
        <v>3055</v>
      </c>
      <c r="I1414">
        <v>15552</v>
      </c>
      <c r="J1414" t="s">
        <v>1679</v>
      </c>
      <c r="K1414" s="26" t="s">
        <v>2819</v>
      </c>
      <c r="L1414" t="s">
        <v>2820</v>
      </c>
      <c r="N1414">
        <v>917.54</v>
      </c>
      <c r="O1414">
        <v>0</v>
      </c>
      <c r="P1414">
        <f>SUMIF(Sheet9!$C:$C,Sheet10!B1414,Sheet9!$K:$K)</f>
        <v>917.54</v>
      </c>
      <c r="Q1414" s="4">
        <f t="shared" si="3"/>
        <v>0</v>
      </c>
    </row>
    <row r="1415" spans="1:17" hidden="1" x14ac:dyDescent="0.25">
      <c r="A1415">
        <v>245</v>
      </c>
      <c r="B1415">
        <v>42873</v>
      </c>
      <c r="C1415">
        <v>13</v>
      </c>
      <c r="D1415" t="s">
        <v>2805</v>
      </c>
      <c r="E1415" t="s">
        <v>2804</v>
      </c>
      <c r="F1415" s="26">
        <v>43895</v>
      </c>
      <c r="G1415" t="s">
        <v>2822</v>
      </c>
      <c r="H1415" t="s">
        <v>3057</v>
      </c>
      <c r="I1415">
        <v>15554</v>
      </c>
      <c r="J1415" t="s">
        <v>1679</v>
      </c>
      <c r="K1415" s="26" t="s">
        <v>2819</v>
      </c>
      <c r="L1415" t="s">
        <v>2820</v>
      </c>
      <c r="N1415">
        <v>1401.9</v>
      </c>
      <c r="O1415">
        <v>0</v>
      </c>
      <c r="P1415">
        <f>SUMIF(Sheet9!$C:$C,Sheet10!B1415,Sheet9!$K:$K)</f>
        <v>1401.9</v>
      </c>
      <c r="Q1415" s="4">
        <f t="shared" si="3"/>
        <v>0</v>
      </c>
    </row>
    <row r="1416" spans="1:17" hidden="1" x14ac:dyDescent="0.25">
      <c r="A1416">
        <v>246</v>
      </c>
      <c r="B1416">
        <v>42875</v>
      </c>
      <c r="C1416">
        <v>13</v>
      </c>
      <c r="D1416" t="s">
        <v>2805</v>
      </c>
      <c r="E1416" t="s">
        <v>2804</v>
      </c>
      <c r="F1416" s="26">
        <v>43895</v>
      </c>
      <c r="G1416" t="s">
        <v>2822</v>
      </c>
      <c r="H1416" t="s">
        <v>3058</v>
      </c>
      <c r="I1416">
        <v>15555</v>
      </c>
      <c r="J1416" t="s">
        <v>1679</v>
      </c>
      <c r="K1416" s="26" t="s">
        <v>2819</v>
      </c>
      <c r="L1416" t="s">
        <v>2820</v>
      </c>
      <c r="N1416">
        <v>3939.9</v>
      </c>
      <c r="O1416">
        <v>0</v>
      </c>
      <c r="P1416">
        <f>SUMIF(Sheet9!$C:$C,Sheet10!B1416,Sheet9!$K:$K)</f>
        <v>3939.9</v>
      </c>
      <c r="Q1416" s="4">
        <f t="shared" si="3"/>
        <v>0</v>
      </c>
    </row>
    <row r="1417" spans="1:17" hidden="1" x14ac:dyDescent="0.25">
      <c r="A1417">
        <v>247</v>
      </c>
      <c r="B1417">
        <v>42878</v>
      </c>
      <c r="C1417">
        <v>13</v>
      </c>
      <c r="D1417" t="s">
        <v>2805</v>
      </c>
      <c r="E1417" t="s">
        <v>2804</v>
      </c>
      <c r="F1417" s="26">
        <v>43895</v>
      </c>
      <c r="G1417" t="s">
        <v>2822</v>
      </c>
      <c r="H1417" t="s">
        <v>3059</v>
      </c>
      <c r="I1417">
        <v>15556</v>
      </c>
      <c r="J1417" t="s">
        <v>1679</v>
      </c>
      <c r="K1417" s="26" t="s">
        <v>2819</v>
      </c>
      <c r="L1417" t="s">
        <v>2820</v>
      </c>
      <c r="N1417">
        <v>917.54</v>
      </c>
      <c r="O1417">
        <v>0</v>
      </c>
      <c r="P1417">
        <f>SUMIF(Sheet9!$C:$C,Sheet10!B1417,Sheet9!$K:$K)</f>
        <v>917.54</v>
      </c>
      <c r="Q1417" s="4">
        <f t="shared" si="3"/>
        <v>0</v>
      </c>
    </row>
    <row r="1418" spans="1:17" hidden="1" x14ac:dyDescent="0.25">
      <c r="A1418">
        <v>248</v>
      </c>
      <c r="B1418">
        <v>42891</v>
      </c>
      <c r="C1418">
        <v>13</v>
      </c>
      <c r="D1418" t="s">
        <v>2805</v>
      </c>
      <c r="E1418" t="s">
        <v>2804</v>
      </c>
      <c r="F1418" s="26">
        <v>43895</v>
      </c>
      <c r="G1418" t="s">
        <v>2822</v>
      </c>
      <c r="H1418" t="s">
        <v>3061</v>
      </c>
      <c r="I1418">
        <v>15558</v>
      </c>
      <c r="J1418" t="s">
        <v>1679</v>
      </c>
      <c r="K1418" s="26" t="s">
        <v>2819</v>
      </c>
      <c r="L1418" t="s">
        <v>2820</v>
      </c>
      <c r="N1418">
        <v>34.08</v>
      </c>
      <c r="O1418">
        <v>0</v>
      </c>
      <c r="P1418">
        <f>SUMIF(Sheet9!$C:$C,Sheet10!B1418,Sheet9!$K:$K)</f>
        <v>34.08</v>
      </c>
      <c r="Q1418" s="4">
        <f t="shared" si="3"/>
        <v>0</v>
      </c>
    </row>
    <row r="1419" spans="1:17" hidden="1" x14ac:dyDescent="0.25">
      <c r="A1419">
        <v>249</v>
      </c>
      <c r="B1419">
        <v>42895</v>
      </c>
      <c r="C1419">
        <v>13</v>
      </c>
      <c r="D1419" t="s">
        <v>2805</v>
      </c>
      <c r="E1419" t="s">
        <v>2804</v>
      </c>
      <c r="F1419" s="26">
        <v>43895</v>
      </c>
      <c r="G1419" t="s">
        <v>2822</v>
      </c>
      <c r="H1419" t="s">
        <v>3062</v>
      </c>
      <c r="I1419">
        <v>15559</v>
      </c>
      <c r="J1419" t="s">
        <v>1679</v>
      </c>
      <c r="K1419" s="26" t="s">
        <v>2819</v>
      </c>
      <c r="L1419" t="s">
        <v>2820</v>
      </c>
      <c r="N1419">
        <v>94.18</v>
      </c>
      <c r="O1419">
        <v>0</v>
      </c>
      <c r="P1419">
        <f>SUMIF(Sheet9!$C:$C,Sheet10!B1419,Sheet9!$K:$K)</f>
        <v>94.18</v>
      </c>
      <c r="Q1419" s="4">
        <f t="shared" si="3"/>
        <v>0</v>
      </c>
    </row>
    <row r="1420" spans="1:17" hidden="1" x14ac:dyDescent="0.25">
      <c r="A1420">
        <v>250</v>
      </c>
      <c r="B1420">
        <v>42897</v>
      </c>
      <c r="C1420">
        <v>13</v>
      </c>
      <c r="D1420" t="s">
        <v>2805</v>
      </c>
      <c r="E1420" t="s">
        <v>2804</v>
      </c>
      <c r="F1420" s="26">
        <v>43895</v>
      </c>
      <c r="G1420" t="s">
        <v>2822</v>
      </c>
      <c r="H1420" t="s">
        <v>3063</v>
      </c>
      <c r="I1420">
        <v>15560</v>
      </c>
      <c r="J1420" t="s">
        <v>1679</v>
      </c>
      <c r="K1420" s="26" t="s">
        <v>2819</v>
      </c>
      <c r="L1420" t="s">
        <v>2820</v>
      </c>
      <c r="N1420">
        <v>2996.1</v>
      </c>
      <c r="O1420">
        <v>0</v>
      </c>
      <c r="P1420">
        <f>SUMIF(Sheet9!$C:$C,Sheet10!B1420,Sheet9!$K:$K)</f>
        <v>2996.1</v>
      </c>
      <c r="Q1420" s="4">
        <f t="shared" si="3"/>
        <v>0</v>
      </c>
    </row>
    <row r="1421" spans="1:17" hidden="1" x14ac:dyDescent="0.25">
      <c r="A1421">
        <v>251</v>
      </c>
      <c r="B1421">
        <v>42899</v>
      </c>
      <c r="C1421">
        <v>13</v>
      </c>
      <c r="D1421" t="s">
        <v>2805</v>
      </c>
      <c r="E1421" t="s">
        <v>2804</v>
      </c>
      <c r="F1421" s="26">
        <v>43895</v>
      </c>
      <c r="G1421" t="s">
        <v>2822</v>
      </c>
      <c r="H1421" t="s">
        <v>3064</v>
      </c>
      <c r="I1421">
        <v>15561</v>
      </c>
      <c r="J1421" t="s">
        <v>1679</v>
      </c>
      <c r="K1421" s="26" t="s">
        <v>2819</v>
      </c>
      <c r="L1421" t="s">
        <v>2820</v>
      </c>
      <c r="N1421">
        <v>458.93</v>
      </c>
      <c r="O1421">
        <v>0</v>
      </c>
      <c r="P1421">
        <f>SUMIF(Sheet9!$C:$C,Sheet10!B1421,Sheet9!$K:$K)</f>
        <v>458.93</v>
      </c>
      <c r="Q1421" s="4">
        <f t="shared" si="3"/>
        <v>0</v>
      </c>
    </row>
    <row r="1422" spans="1:17" hidden="1" x14ac:dyDescent="0.25">
      <c r="A1422">
        <v>252</v>
      </c>
      <c r="B1422">
        <v>42901</v>
      </c>
      <c r="C1422">
        <v>13</v>
      </c>
      <c r="D1422" t="s">
        <v>2805</v>
      </c>
      <c r="E1422" t="s">
        <v>2804</v>
      </c>
      <c r="F1422" s="26">
        <v>43895</v>
      </c>
      <c r="G1422" t="s">
        <v>2822</v>
      </c>
      <c r="H1422" t="s">
        <v>3065</v>
      </c>
      <c r="I1422">
        <v>15562</v>
      </c>
      <c r="J1422" t="s">
        <v>1679</v>
      </c>
      <c r="K1422" s="26" t="s">
        <v>2819</v>
      </c>
      <c r="L1422" t="s">
        <v>2820</v>
      </c>
      <c r="N1422">
        <v>60.9</v>
      </c>
      <c r="O1422">
        <v>0</v>
      </c>
      <c r="P1422">
        <f>SUMIF(Sheet9!$C:$C,Sheet10!B1422,Sheet9!$K:$K)</f>
        <v>60.9</v>
      </c>
      <c r="Q1422" s="4">
        <f t="shared" si="3"/>
        <v>0</v>
      </c>
    </row>
    <row r="1423" spans="1:17" hidden="1" x14ac:dyDescent="0.25">
      <c r="A1423">
        <v>253</v>
      </c>
      <c r="B1423">
        <v>42903</v>
      </c>
      <c r="C1423">
        <v>13</v>
      </c>
      <c r="D1423" t="s">
        <v>2805</v>
      </c>
      <c r="E1423" t="s">
        <v>2804</v>
      </c>
      <c r="F1423" s="26">
        <v>43895</v>
      </c>
      <c r="G1423" t="s">
        <v>2822</v>
      </c>
      <c r="H1423" t="s">
        <v>3066</v>
      </c>
      <c r="I1423">
        <v>15563</v>
      </c>
      <c r="J1423" t="s">
        <v>1679</v>
      </c>
      <c r="K1423" s="26" t="s">
        <v>2819</v>
      </c>
      <c r="L1423" t="s">
        <v>2820</v>
      </c>
      <c r="N1423">
        <v>848.65</v>
      </c>
      <c r="O1423">
        <v>0</v>
      </c>
      <c r="P1423">
        <f>SUMIF(Sheet9!$C:$C,Sheet10!B1423,Sheet9!$K:$K)</f>
        <v>848.65</v>
      </c>
      <c r="Q1423" s="4">
        <f t="shared" si="3"/>
        <v>0</v>
      </c>
    </row>
    <row r="1424" spans="1:17" hidden="1" x14ac:dyDescent="0.25">
      <c r="A1424">
        <v>254</v>
      </c>
      <c r="B1424">
        <v>42905</v>
      </c>
      <c r="C1424">
        <v>13</v>
      </c>
      <c r="D1424" t="s">
        <v>2805</v>
      </c>
      <c r="E1424" t="s">
        <v>2804</v>
      </c>
      <c r="F1424" s="26">
        <v>43895</v>
      </c>
      <c r="G1424" t="s">
        <v>2822</v>
      </c>
      <c r="H1424" t="s">
        <v>3067</v>
      </c>
      <c r="I1424">
        <v>15564</v>
      </c>
      <c r="J1424" t="s">
        <v>1679</v>
      </c>
      <c r="K1424" s="26" t="s">
        <v>2819</v>
      </c>
      <c r="L1424" t="s">
        <v>2820</v>
      </c>
      <c r="N1424">
        <v>104.16</v>
      </c>
      <c r="O1424">
        <v>0</v>
      </c>
      <c r="P1424">
        <f>SUMIF(Sheet9!$C:$C,Sheet10!B1424,Sheet9!$K:$K)</f>
        <v>104.16</v>
      </c>
      <c r="Q1424" s="4">
        <f t="shared" si="3"/>
        <v>0</v>
      </c>
    </row>
    <row r="1425" spans="1:17" hidden="1" x14ac:dyDescent="0.25">
      <c r="A1425">
        <v>255</v>
      </c>
      <c r="B1425">
        <v>42912</v>
      </c>
      <c r="C1425">
        <v>13</v>
      </c>
      <c r="D1425" t="s">
        <v>2805</v>
      </c>
      <c r="E1425" t="s">
        <v>2804</v>
      </c>
      <c r="F1425" s="26">
        <v>43895</v>
      </c>
      <c r="G1425" t="s">
        <v>2822</v>
      </c>
      <c r="H1425" t="s">
        <v>3069</v>
      </c>
      <c r="I1425">
        <v>15566</v>
      </c>
      <c r="J1425" t="s">
        <v>1679</v>
      </c>
      <c r="K1425" s="26" t="s">
        <v>2819</v>
      </c>
      <c r="L1425" t="s">
        <v>2820</v>
      </c>
      <c r="N1425">
        <v>10.19</v>
      </c>
      <c r="O1425">
        <v>0</v>
      </c>
      <c r="P1425">
        <f>SUMIF(Sheet9!$C:$C,Sheet10!B1425,Sheet9!$K:$K)</f>
        <v>10.19</v>
      </c>
      <c r="Q1425" s="4">
        <f t="shared" si="3"/>
        <v>0</v>
      </c>
    </row>
    <row r="1426" spans="1:17" hidden="1" x14ac:dyDescent="0.25">
      <c r="A1426">
        <v>256</v>
      </c>
      <c r="B1426">
        <v>42925</v>
      </c>
      <c r="C1426">
        <v>13</v>
      </c>
      <c r="D1426" t="s">
        <v>2805</v>
      </c>
      <c r="E1426" t="s">
        <v>2804</v>
      </c>
      <c r="F1426" s="26">
        <v>43895</v>
      </c>
      <c r="G1426" t="s">
        <v>2822</v>
      </c>
      <c r="H1426" t="s">
        <v>3070</v>
      </c>
      <c r="I1426">
        <v>15567</v>
      </c>
      <c r="J1426" t="s">
        <v>1679</v>
      </c>
      <c r="K1426" s="26" t="s">
        <v>2819</v>
      </c>
      <c r="L1426" t="s">
        <v>2820</v>
      </c>
      <c r="N1426">
        <v>845.47</v>
      </c>
      <c r="O1426">
        <v>0</v>
      </c>
      <c r="P1426">
        <f>SUMIF(Sheet9!$C:$C,Sheet10!B1426,Sheet9!$K:$K)</f>
        <v>845.47</v>
      </c>
      <c r="Q1426" s="4">
        <f t="shared" si="3"/>
        <v>0</v>
      </c>
    </row>
    <row r="1427" spans="1:17" hidden="1" x14ac:dyDescent="0.25">
      <c r="A1427">
        <v>257</v>
      </c>
      <c r="B1427">
        <v>42931</v>
      </c>
      <c r="C1427">
        <v>13</v>
      </c>
      <c r="D1427" t="s">
        <v>2805</v>
      </c>
      <c r="E1427" t="s">
        <v>2804</v>
      </c>
      <c r="F1427" s="26">
        <v>43895</v>
      </c>
      <c r="G1427" t="s">
        <v>2822</v>
      </c>
      <c r="H1427" t="s">
        <v>3071</v>
      </c>
      <c r="I1427">
        <v>15568</v>
      </c>
      <c r="J1427" t="s">
        <v>1679</v>
      </c>
      <c r="K1427" s="26" t="s">
        <v>2819</v>
      </c>
      <c r="L1427" t="s">
        <v>2820</v>
      </c>
      <c r="N1427">
        <v>178.64</v>
      </c>
      <c r="O1427">
        <v>0</v>
      </c>
      <c r="P1427">
        <f>SUMIF(Sheet9!$C:$C,Sheet10!B1427,Sheet9!$K:$K)</f>
        <v>178.64</v>
      </c>
      <c r="Q1427" s="4">
        <f t="shared" si="3"/>
        <v>0</v>
      </c>
    </row>
    <row r="1428" spans="1:17" hidden="1" x14ac:dyDescent="0.25">
      <c r="A1428">
        <v>258</v>
      </c>
      <c r="B1428">
        <v>42933</v>
      </c>
      <c r="C1428">
        <v>13</v>
      </c>
      <c r="D1428" t="s">
        <v>2805</v>
      </c>
      <c r="E1428" t="s">
        <v>2804</v>
      </c>
      <c r="F1428" s="26">
        <v>43895</v>
      </c>
      <c r="G1428" t="s">
        <v>2822</v>
      </c>
      <c r="H1428" t="s">
        <v>3072</v>
      </c>
      <c r="I1428">
        <v>15569</v>
      </c>
      <c r="J1428" t="s">
        <v>1679</v>
      </c>
      <c r="K1428" s="26" t="s">
        <v>2819</v>
      </c>
      <c r="L1428" t="s">
        <v>2820</v>
      </c>
      <c r="N1428">
        <v>746.16</v>
      </c>
      <c r="O1428">
        <v>0</v>
      </c>
      <c r="P1428">
        <f>SUMIF(Sheet9!$C:$C,Sheet10!B1428,Sheet9!$K:$K)</f>
        <v>746.16</v>
      </c>
      <c r="Q1428" s="4">
        <f t="shared" ref="Q1428:Q1491" si="4">P1428-N1428</f>
        <v>0</v>
      </c>
    </row>
    <row r="1429" spans="1:17" hidden="1" x14ac:dyDescent="0.25">
      <c r="A1429">
        <v>259</v>
      </c>
      <c r="B1429">
        <v>42936</v>
      </c>
      <c r="C1429">
        <v>13</v>
      </c>
      <c r="D1429" t="s">
        <v>2805</v>
      </c>
      <c r="E1429" t="s">
        <v>2804</v>
      </c>
      <c r="F1429" s="26">
        <v>43895</v>
      </c>
      <c r="G1429" t="s">
        <v>2822</v>
      </c>
      <c r="H1429" t="s">
        <v>3073</v>
      </c>
      <c r="I1429">
        <v>15570</v>
      </c>
      <c r="J1429" t="s">
        <v>1679</v>
      </c>
      <c r="K1429" s="26" t="s">
        <v>2819</v>
      </c>
      <c r="L1429" t="s">
        <v>2820</v>
      </c>
      <c r="N1429">
        <v>203</v>
      </c>
      <c r="O1429">
        <v>0</v>
      </c>
      <c r="P1429">
        <f>SUMIF(Sheet9!$C:$C,Sheet10!B1429,Sheet9!$K:$K)</f>
        <v>203</v>
      </c>
      <c r="Q1429" s="4">
        <f t="shared" si="4"/>
        <v>0</v>
      </c>
    </row>
    <row r="1430" spans="1:17" hidden="1" x14ac:dyDescent="0.25">
      <c r="A1430">
        <v>260</v>
      </c>
      <c r="B1430">
        <v>42940</v>
      </c>
      <c r="C1430">
        <v>13</v>
      </c>
      <c r="D1430" t="s">
        <v>2805</v>
      </c>
      <c r="E1430" t="s">
        <v>2804</v>
      </c>
      <c r="F1430" s="26">
        <v>43895</v>
      </c>
      <c r="G1430" t="s">
        <v>2822</v>
      </c>
      <c r="H1430" t="s">
        <v>3074</v>
      </c>
      <c r="I1430">
        <v>15571</v>
      </c>
      <c r="J1430" t="s">
        <v>1679</v>
      </c>
      <c r="K1430" s="26" t="s">
        <v>2819</v>
      </c>
      <c r="L1430" t="s">
        <v>2820</v>
      </c>
      <c r="N1430">
        <v>2305.09</v>
      </c>
      <c r="O1430">
        <v>0</v>
      </c>
      <c r="P1430">
        <f>SUMIF(Sheet9!$C:$C,Sheet10!B1430,Sheet9!$K:$K)</f>
        <v>2305.09</v>
      </c>
      <c r="Q1430" s="4">
        <f t="shared" si="4"/>
        <v>0</v>
      </c>
    </row>
    <row r="1431" spans="1:17" hidden="1" x14ac:dyDescent="0.25">
      <c r="A1431">
        <v>261</v>
      </c>
      <c r="B1431">
        <v>42942</v>
      </c>
      <c r="C1431">
        <v>13</v>
      </c>
      <c r="D1431" t="s">
        <v>2805</v>
      </c>
      <c r="E1431" t="s">
        <v>2804</v>
      </c>
      <c r="F1431" s="26">
        <v>43895</v>
      </c>
      <c r="G1431" t="s">
        <v>2822</v>
      </c>
      <c r="H1431" t="s">
        <v>3075</v>
      </c>
      <c r="I1431">
        <v>15572</v>
      </c>
      <c r="J1431" t="s">
        <v>1767</v>
      </c>
      <c r="K1431" s="26" t="s">
        <v>2819</v>
      </c>
      <c r="L1431" t="s">
        <v>2820</v>
      </c>
      <c r="N1431">
        <v>1411.61</v>
      </c>
      <c r="O1431">
        <v>0</v>
      </c>
      <c r="P1431">
        <f>SUMIF(Sheet9!$C:$C,Sheet10!B1431,Sheet9!$K:$K)</f>
        <v>1411.61</v>
      </c>
      <c r="Q1431" s="4">
        <f t="shared" si="4"/>
        <v>0</v>
      </c>
    </row>
    <row r="1432" spans="1:17" hidden="1" x14ac:dyDescent="0.25">
      <c r="A1432">
        <v>262</v>
      </c>
      <c r="B1432">
        <v>42943</v>
      </c>
      <c r="C1432">
        <v>13</v>
      </c>
      <c r="D1432" t="s">
        <v>2805</v>
      </c>
      <c r="E1432" t="s">
        <v>2804</v>
      </c>
      <c r="F1432" s="26">
        <v>43895</v>
      </c>
      <c r="G1432" t="s">
        <v>2822</v>
      </c>
      <c r="H1432" t="s">
        <v>3076</v>
      </c>
      <c r="I1432">
        <v>15573</v>
      </c>
      <c r="J1432" t="s">
        <v>2304</v>
      </c>
      <c r="K1432" s="26" t="s">
        <v>2819</v>
      </c>
      <c r="L1432" t="s">
        <v>2820</v>
      </c>
      <c r="N1432">
        <v>204.61</v>
      </c>
      <c r="O1432">
        <v>0</v>
      </c>
      <c r="P1432">
        <f>SUMIF(Sheet9!$C:$C,Sheet10!B1432,Sheet9!$K:$K)</f>
        <v>204.61</v>
      </c>
      <c r="Q1432" s="4">
        <f t="shared" si="4"/>
        <v>0</v>
      </c>
    </row>
    <row r="1433" spans="1:17" hidden="1" x14ac:dyDescent="0.25">
      <c r="A1433">
        <v>263</v>
      </c>
      <c r="B1433">
        <v>42945</v>
      </c>
      <c r="C1433">
        <v>13</v>
      </c>
      <c r="D1433" t="s">
        <v>2805</v>
      </c>
      <c r="E1433" t="s">
        <v>2804</v>
      </c>
      <c r="F1433" s="26">
        <v>43895</v>
      </c>
      <c r="G1433" t="s">
        <v>2822</v>
      </c>
      <c r="H1433" t="s">
        <v>3077</v>
      </c>
      <c r="I1433">
        <v>15574</v>
      </c>
      <c r="J1433" t="s">
        <v>1679</v>
      </c>
      <c r="K1433" s="26" t="s">
        <v>2819</v>
      </c>
      <c r="L1433" t="s">
        <v>2820</v>
      </c>
      <c r="N1433">
        <v>3.18</v>
      </c>
      <c r="O1433">
        <v>0</v>
      </c>
      <c r="P1433">
        <f>SUMIF(Sheet9!$C:$C,Sheet10!B1433,Sheet9!$K:$K)</f>
        <v>3.18</v>
      </c>
      <c r="Q1433" s="4">
        <f t="shared" si="4"/>
        <v>0</v>
      </c>
    </row>
    <row r="1434" spans="1:17" hidden="1" x14ac:dyDescent="0.25">
      <c r="A1434">
        <v>264</v>
      </c>
      <c r="B1434">
        <v>42947</v>
      </c>
      <c r="C1434">
        <v>13</v>
      </c>
      <c r="D1434" t="s">
        <v>2805</v>
      </c>
      <c r="E1434" t="s">
        <v>2804</v>
      </c>
      <c r="F1434" s="26">
        <v>43895</v>
      </c>
      <c r="G1434" t="s">
        <v>2822</v>
      </c>
      <c r="H1434" t="s">
        <v>3078</v>
      </c>
      <c r="I1434">
        <v>15575</v>
      </c>
      <c r="J1434" t="s">
        <v>1679</v>
      </c>
      <c r="K1434" s="26" t="s">
        <v>2819</v>
      </c>
      <c r="L1434" t="s">
        <v>2820</v>
      </c>
      <c r="N1434">
        <v>1242.19</v>
      </c>
      <c r="O1434">
        <v>0</v>
      </c>
      <c r="P1434">
        <f>SUMIF(Sheet9!$C:$C,Sheet10!B1434,Sheet9!$K:$K)</f>
        <v>1242.19</v>
      </c>
      <c r="Q1434" s="4">
        <f t="shared" si="4"/>
        <v>0</v>
      </c>
    </row>
    <row r="1435" spans="1:17" hidden="1" x14ac:dyDescent="0.25">
      <c r="A1435">
        <v>265</v>
      </c>
      <c r="B1435">
        <v>42949</v>
      </c>
      <c r="C1435">
        <v>13</v>
      </c>
      <c r="D1435" t="s">
        <v>2805</v>
      </c>
      <c r="E1435" t="s">
        <v>2804</v>
      </c>
      <c r="F1435" s="26">
        <v>43895</v>
      </c>
      <c r="G1435" t="s">
        <v>2822</v>
      </c>
      <c r="H1435" t="s">
        <v>3079</v>
      </c>
      <c r="I1435">
        <v>15576</v>
      </c>
      <c r="J1435" t="s">
        <v>1679</v>
      </c>
      <c r="K1435" s="26" t="s">
        <v>2819</v>
      </c>
      <c r="L1435" t="s">
        <v>2820</v>
      </c>
      <c r="N1435">
        <v>90.17</v>
      </c>
      <c r="O1435">
        <v>0</v>
      </c>
      <c r="P1435">
        <f>SUMIF(Sheet9!$C:$C,Sheet10!B1435,Sheet9!$K:$K)</f>
        <v>90.17</v>
      </c>
      <c r="Q1435" s="4">
        <f t="shared" si="4"/>
        <v>0</v>
      </c>
    </row>
    <row r="1436" spans="1:17" hidden="1" x14ac:dyDescent="0.25">
      <c r="A1436">
        <v>266</v>
      </c>
      <c r="B1436">
        <v>42951</v>
      </c>
      <c r="C1436">
        <v>13</v>
      </c>
      <c r="D1436" t="s">
        <v>2805</v>
      </c>
      <c r="E1436" t="s">
        <v>2804</v>
      </c>
      <c r="F1436" s="26">
        <v>43895</v>
      </c>
      <c r="G1436" t="s">
        <v>2822</v>
      </c>
      <c r="H1436" t="s">
        <v>3080</v>
      </c>
      <c r="I1436">
        <v>15577</v>
      </c>
      <c r="J1436" t="s">
        <v>1679</v>
      </c>
      <c r="K1436" s="26" t="s">
        <v>2819</v>
      </c>
      <c r="L1436" t="s">
        <v>2820</v>
      </c>
      <c r="N1436">
        <v>139.1</v>
      </c>
      <c r="O1436">
        <v>0</v>
      </c>
      <c r="P1436">
        <f>SUMIF(Sheet9!$C:$C,Sheet10!B1436,Sheet9!$K:$K)</f>
        <v>139.1</v>
      </c>
      <c r="Q1436" s="4">
        <f t="shared" si="4"/>
        <v>0</v>
      </c>
    </row>
    <row r="1437" spans="1:17" hidden="1" x14ac:dyDescent="0.25">
      <c r="A1437">
        <v>267</v>
      </c>
      <c r="B1437">
        <v>42953</v>
      </c>
      <c r="C1437">
        <v>13</v>
      </c>
      <c r="D1437" t="s">
        <v>2805</v>
      </c>
      <c r="E1437" t="s">
        <v>2804</v>
      </c>
      <c r="F1437" s="26">
        <v>43895</v>
      </c>
      <c r="G1437" t="s">
        <v>2822</v>
      </c>
      <c r="H1437" t="s">
        <v>3081</v>
      </c>
      <c r="I1437">
        <v>15578</v>
      </c>
      <c r="J1437" t="s">
        <v>1679</v>
      </c>
      <c r="K1437" s="26" t="s">
        <v>2819</v>
      </c>
      <c r="L1437" t="s">
        <v>2820</v>
      </c>
      <c r="N1437">
        <v>141.52000000000001</v>
      </c>
      <c r="O1437">
        <v>0</v>
      </c>
      <c r="P1437">
        <f>SUMIF(Sheet9!$C:$C,Sheet10!B1437,Sheet9!$K:$K)</f>
        <v>141.52000000000001</v>
      </c>
      <c r="Q1437" s="4">
        <f t="shared" si="4"/>
        <v>0</v>
      </c>
    </row>
    <row r="1438" spans="1:17" hidden="1" x14ac:dyDescent="0.25">
      <c r="A1438">
        <v>268</v>
      </c>
      <c r="B1438">
        <v>42955</v>
      </c>
      <c r="C1438">
        <v>13</v>
      </c>
      <c r="D1438" t="s">
        <v>2805</v>
      </c>
      <c r="E1438" t="s">
        <v>2804</v>
      </c>
      <c r="F1438" s="26">
        <v>43895</v>
      </c>
      <c r="G1438" t="s">
        <v>2822</v>
      </c>
      <c r="H1438" t="s">
        <v>3082</v>
      </c>
      <c r="I1438">
        <v>15579</v>
      </c>
      <c r="J1438" t="s">
        <v>1679</v>
      </c>
      <c r="K1438" s="26" t="s">
        <v>2819</v>
      </c>
      <c r="L1438" t="s">
        <v>2820</v>
      </c>
      <c r="N1438">
        <v>864.11</v>
      </c>
      <c r="O1438">
        <v>0</v>
      </c>
      <c r="P1438">
        <f>SUMIF(Sheet9!$C:$C,Sheet10!B1438,Sheet9!$K:$K)</f>
        <v>864.11</v>
      </c>
      <c r="Q1438" s="4">
        <f t="shared" si="4"/>
        <v>0</v>
      </c>
    </row>
    <row r="1439" spans="1:17" hidden="1" x14ac:dyDescent="0.25">
      <c r="A1439">
        <v>269</v>
      </c>
      <c r="B1439">
        <v>42957</v>
      </c>
      <c r="C1439">
        <v>13</v>
      </c>
      <c r="D1439" t="s">
        <v>2805</v>
      </c>
      <c r="E1439" t="s">
        <v>2804</v>
      </c>
      <c r="F1439" s="26">
        <v>43895</v>
      </c>
      <c r="G1439" t="s">
        <v>2822</v>
      </c>
      <c r="H1439" t="s">
        <v>3083</v>
      </c>
      <c r="I1439">
        <v>15580</v>
      </c>
      <c r="J1439" t="s">
        <v>1679</v>
      </c>
      <c r="K1439" s="26" t="s">
        <v>2819</v>
      </c>
      <c r="L1439" t="s">
        <v>2820</v>
      </c>
      <c r="N1439">
        <v>50.67</v>
      </c>
      <c r="O1439">
        <v>0</v>
      </c>
      <c r="P1439">
        <f>SUMIF(Sheet9!$C:$C,Sheet10!B1439,Sheet9!$K:$K)</f>
        <v>50.67</v>
      </c>
      <c r="Q1439" s="4">
        <f t="shared" si="4"/>
        <v>0</v>
      </c>
    </row>
    <row r="1440" spans="1:17" hidden="1" x14ac:dyDescent="0.25">
      <c r="A1440">
        <v>270</v>
      </c>
      <c r="B1440">
        <v>42959</v>
      </c>
      <c r="C1440">
        <v>13</v>
      </c>
      <c r="D1440" t="s">
        <v>2805</v>
      </c>
      <c r="E1440" t="s">
        <v>2804</v>
      </c>
      <c r="F1440" s="26">
        <v>43895</v>
      </c>
      <c r="G1440" t="s">
        <v>2822</v>
      </c>
      <c r="H1440" t="s">
        <v>3084</v>
      </c>
      <c r="I1440">
        <v>15581</v>
      </c>
      <c r="J1440" t="s">
        <v>1825</v>
      </c>
      <c r="K1440" s="26" t="s">
        <v>2819</v>
      </c>
      <c r="L1440" t="s">
        <v>2820</v>
      </c>
      <c r="N1440">
        <v>4214.29</v>
      </c>
      <c r="O1440">
        <v>0</v>
      </c>
      <c r="P1440">
        <f>SUMIF(Sheet9!$C:$C,Sheet10!B1440,Sheet9!$K:$K)</f>
        <v>4214.29</v>
      </c>
      <c r="Q1440" s="4">
        <f t="shared" si="4"/>
        <v>0</v>
      </c>
    </row>
    <row r="1441" spans="1:17" hidden="1" x14ac:dyDescent="0.25">
      <c r="A1441">
        <v>271</v>
      </c>
      <c r="B1441">
        <v>42961</v>
      </c>
      <c r="C1441">
        <v>13</v>
      </c>
      <c r="D1441" t="s">
        <v>2805</v>
      </c>
      <c r="E1441" t="s">
        <v>2804</v>
      </c>
      <c r="F1441" s="26">
        <v>43895</v>
      </c>
      <c r="G1441" t="s">
        <v>2822</v>
      </c>
      <c r="H1441" t="s">
        <v>3085</v>
      </c>
      <c r="I1441">
        <v>15582</v>
      </c>
      <c r="J1441" t="s">
        <v>1679</v>
      </c>
      <c r="K1441" s="26" t="s">
        <v>2819</v>
      </c>
      <c r="L1441" t="s">
        <v>2820</v>
      </c>
      <c r="N1441">
        <v>244.87</v>
      </c>
      <c r="O1441">
        <v>0</v>
      </c>
      <c r="P1441">
        <f>SUMIF(Sheet9!$C:$C,Sheet10!B1441,Sheet9!$K:$K)</f>
        <v>244.87</v>
      </c>
      <c r="Q1441" s="4">
        <f t="shared" si="4"/>
        <v>0</v>
      </c>
    </row>
    <row r="1442" spans="1:17" hidden="1" x14ac:dyDescent="0.25">
      <c r="A1442">
        <v>272</v>
      </c>
      <c r="B1442">
        <v>42963</v>
      </c>
      <c r="C1442">
        <v>13</v>
      </c>
      <c r="D1442" t="s">
        <v>2805</v>
      </c>
      <c r="E1442" t="s">
        <v>2804</v>
      </c>
      <c r="F1442" s="26">
        <v>43895</v>
      </c>
      <c r="G1442" t="s">
        <v>2822</v>
      </c>
      <c r="H1442" t="s">
        <v>3086</v>
      </c>
      <c r="I1442">
        <v>15583</v>
      </c>
      <c r="J1442" t="s">
        <v>1679</v>
      </c>
      <c r="K1442" s="26" t="s">
        <v>2819</v>
      </c>
      <c r="L1442" t="s">
        <v>2820</v>
      </c>
      <c r="N1442">
        <v>421.52</v>
      </c>
      <c r="O1442">
        <v>0</v>
      </c>
      <c r="P1442">
        <f>SUMIF(Sheet9!$C:$C,Sheet10!B1442,Sheet9!$K:$K)</f>
        <v>421.52</v>
      </c>
      <c r="Q1442" s="4">
        <f t="shared" si="4"/>
        <v>0</v>
      </c>
    </row>
    <row r="1443" spans="1:17" hidden="1" x14ac:dyDescent="0.25">
      <c r="A1443">
        <v>273</v>
      </c>
      <c r="B1443">
        <v>42967</v>
      </c>
      <c r="C1443">
        <v>13</v>
      </c>
      <c r="D1443" t="s">
        <v>2805</v>
      </c>
      <c r="E1443" t="s">
        <v>2804</v>
      </c>
      <c r="F1443" s="26">
        <v>43895</v>
      </c>
      <c r="G1443" t="s">
        <v>2822</v>
      </c>
      <c r="H1443" t="s">
        <v>3088</v>
      </c>
      <c r="I1443">
        <v>15585</v>
      </c>
      <c r="J1443" t="s">
        <v>1679</v>
      </c>
      <c r="K1443" s="26" t="s">
        <v>2819</v>
      </c>
      <c r="L1443" t="s">
        <v>2820</v>
      </c>
      <c r="N1443">
        <v>229.58</v>
      </c>
      <c r="O1443">
        <v>0</v>
      </c>
      <c r="P1443">
        <f>SUMIF(Sheet9!$C:$C,Sheet10!B1443,Sheet9!$K:$K)</f>
        <v>229.58</v>
      </c>
      <c r="Q1443" s="4">
        <f t="shared" si="4"/>
        <v>0</v>
      </c>
    </row>
    <row r="1444" spans="1:17" hidden="1" x14ac:dyDescent="0.25">
      <c r="A1444">
        <v>274</v>
      </c>
      <c r="B1444">
        <v>42969</v>
      </c>
      <c r="C1444">
        <v>13</v>
      </c>
      <c r="D1444" t="s">
        <v>2805</v>
      </c>
      <c r="E1444" t="s">
        <v>2804</v>
      </c>
      <c r="F1444" s="26">
        <v>43895</v>
      </c>
      <c r="G1444" t="s">
        <v>2822</v>
      </c>
      <c r="H1444" t="s">
        <v>3089</v>
      </c>
      <c r="I1444">
        <v>15586</v>
      </c>
      <c r="J1444" t="s">
        <v>1679</v>
      </c>
      <c r="K1444" s="26" t="s">
        <v>2819</v>
      </c>
      <c r="L1444" t="s">
        <v>2820</v>
      </c>
      <c r="N1444">
        <v>337.14</v>
      </c>
      <c r="O1444">
        <v>0</v>
      </c>
      <c r="P1444">
        <f>SUMIF(Sheet9!$C:$C,Sheet10!B1444,Sheet9!$K:$K)</f>
        <v>337.14</v>
      </c>
      <c r="Q1444" s="4">
        <f t="shared" si="4"/>
        <v>0</v>
      </c>
    </row>
    <row r="1445" spans="1:17" hidden="1" x14ac:dyDescent="0.25">
      <c r="A1445">
        <v>275</v>
      </c>
      <c r="B1445">
        <v>42971</v>
      </c>
      <c r="C1445">
        <v>13</v>
      </c>
      <c r="D1445" t="s">
        <v>2805</v>
      </c>
      <c r="E1445" t="s">
        <v>2804</v>
      </c>
      <c r="F1445" s="26">
        <v>43895</v>
      </c>
      <c r="G1445" t="s">
        <v>2822</v>
      </c>
      <c r="H1445" t="s">
        <v>3090</v>
      </c>
      <c r="I1445">
        <v>15587</v>
      </c>
      <c r="J1445" t="s">
        <v>1679</v>
      </c>
      <c r="K1445" s="26" t="s">
        <v>2819</v>
      </c>
      <c r="L1445" t="s">
        <v>2820</v>
      </c>
      <c r="N1445">
        <v>25.22</v>
      </c>
      <c r="O1445">
        <v>0</v>
      </c>
      <c r="P1445">
        <f>SUMIF(Sheet9!$C:$C,Sheet10!B1445,Sheet9!$K:$K)</f>
        <v>25.22</v>
      </c>
      <c r="Q1445" s="4">
        <f t="shared" si="4"/>
        <v>0</v>
      </c>
    </row>
    <row r="1446" spans="1:17" hidden="1" x14ac:dyDescent="0.25">
      <c r="A1446">
        <v>276</v>
      </c>
      <c r="B1446">
        <v>42975</v>
      </c>
      <c r="C1446">
        <v>13</v>
      </c>
      <c r="D1446" t="s">
        <v>2805</v>
      </c>
      <c r="E1446" t="s">
        <v>2804</v>
      </c>
      <c r="F1446" s="26">
        <v>43895</v>
      </c>
      <c r="G1446" t="s">
        <v>2822</v>
      </c>
      <c r="H1446" t="s">
        <v>3092</v>
      </c>
      <c r="I1446">
        <v>15589</v>
      </c>
      <c r="J1446" t="s">
        <v>1679</v>
      </c>
      <c r="K1446" s="26" t="s">
        <v>2819</v>
      </c>
      <c r="L1446" t="s">
        <v>2820</v>
      </c>
      <c r="N1446">
        <v>264.60000000000002</v>
      </c>
      <c r="O1446">
        <v>0</v>
      </c>
      <c r="P1446">
        <f>SUMIF(Sheet9!$C:$C,Sheet10!B1446,Sheet9!$K:$K)</f>
        <v>264.60000000000002</v>
      </c>
      <c r="Q1446" s="4">
        <f t="shared" si="4"/>
        <v>0</v>
      </c>
    </row>
    <row r="1447" spans="1:17" hidden="1" x14ac:dyDescent="0.25">
      <c r="A1447">
        <v>277</v>
      </c>
      <c r="B1447">
        <v>42977</v>
      </c>
      <c r="C1447">
        <v>13</v>
      </c>
      <c r="D1447" t="s">
        <v>2805</v>
      </c>
      <c r="E1447" t="s">
        <v>2804</v>
      </c>
      <c r="F1447" s="26">
        <v>43895</v>
      </c>
      <c r="G1447" t="s">
        <v>2822</v>
      </c>
      <c r="H1447" t="s">
        <v>3093</v>
      </c>
      <c r="I1447">
        <v>15590</v>
      </c>
      <c r="J1447" t="s">
        <v>1679</v>
      </c>
      <c r="K1447" s="26" t="s">
        <v>2819</v>
      </c>
      <c r="L1447" t="s">
        <v>2820</v>
      </c>
      <c r="N1447">
        <v>68.48</v>
      </c>
      <c r="O1447">
        <v>0</v>
      </c>
      <c r="P1447">
        <f>SUMIF(Sheet9!$C:$C,Sheet10!B1447,Sheet9!$K:$K)</f>
        <v>68.48</v>
      </c>
      <c r="Q1447" s="4">
        <f t="shared" si="4"/>
        <v>0</v>
      </c>
    </row>
    <row r="1448" spans="1:17" hidden="1" x14ac:dyDescent="0.25">
      <c r="A1448">
        <v>278</v>
      </c>
      <c r="B1448">
        <v>42979</v>
      </c>
      <c r="C1448">
        <v>13</v>
      </c>
      <c r="D1448" t="s">
        <v>2805</v>
      </c>
      <c r="E1448" t="s">
        <v>2804</v>
      </c>
      <c r="F1448" s="26">
        <v>43895</v>
      </c>
      <c r="G1448" t="s">
        <v>2822</v>
      </c>
      <c r="H1448" t="s">
        <v>3094</v>
      </c>
      <c r="I1448">
        <v>15591</v>
      </c>
      <c r="J1448" t="s">
        <v>1679</v>
      </c>
      <c r="K1448" s="26" t="s">
        <v>2819</v>
      </c>
      <c r="L1448" t="s">
        <v>2820</v>
      </c>
      <c r="N1448">
        <v>26.97</v>
      </c>
      <c r="O1448">
        <v>0</v>
      </c>
      <c r="P1448">
        <f>SUMIF(Sheet9!$C:$C,Sheet10!B1448,Sheet9!$K:$K)</f>
        <v>26.97</v>
      </c>
      <c r="Q1448" s="4">
        <f t="shared" si="4"/>
        <v>0</v>
      </c>
    </row>
    <row r="1449" spans="1:17" hidden="1" x14ac:dyDescent="0.25">
      <c r="A1449">
        <v>279</v>
      </c>
      <c r="B1449">
        <v>42981</v>
      </c>
      <c r="C1449">
        <v>13</v>
      </c>
      <c r="D1449" t="s">
        <v>2805</v>
      </c>
      <c r="E1449" t="s">
        <v>2804</v>
      </c>
      <c r="F1449" s="26">
        <v>43895</v>
      </c>
      <c r="G1449" t="s">
        <v>2822</v>
      </c>
      <c r="H1449" t="s">
        <v>3095</v>
      </c>
      <c r="I1449">
        <v>15592</v>
      </c>
      <c r="J1449" t="s">
        <v>1679</v>
      </c>
      <c r="K1449" s="26" t="s">
        <v>2819</v>
      </c>
      <c r="L1449" t="s">
        <v>2820</v>
      </c>
      <c r="N1449">
        <v>4561.1000000000004</v>
      </c>
      <c r="O1449">
        <v>0</v>
      </c>
      <c r="P1449">
        <f>SUMIF(Sheet9!$C:$C,Sheet10!B1449,Sheet9!$K:$K)</f>
        <v>4561.1000000000004</v>
      </c>
      <c r="Q1449" s="4">
        <f t="shared" si="4"/>
        <v>0</v>
      </c>
    </row>
    <row r="1450" spans="1:17" hidden="1" x14ac:dyDescent="0.25">
      <c r="A1450">
        <v>280</v>
      </c>
      <c r="B1450">
        <v>42983</v>
      </c>
      <c r="C1450">
        <v>13</v>
      </c>
      <c r="D1450" t="s">
        <v>2805</v>
      </c>
      <c r="E1450" t="s">
        <v>2804</v>
      </c>
      <c r="F1450" s="26">
        <v>43895</v>
      </c>
      <c r="G1450" t="s">
        <v>2822</v>
      </c>
      <c r="H1450" t="s">
        <v>3096</v>
      </c>
      <c r="I1450">
        <v>15593</v>
      </c>
      <c r="J1450" t="s">
        <v>1679</v>
      </c>
      <c r="K1450" s="26" t="s">
        <v>2819</v>
      </c>
      <c r="L1450" t="s">
        <v>2820</v>
      </c>
      <c r="N1450">
        <v>2177.27</v>
      </c>
      <c r="O1450">
        <v>0</v>
      </c>
      <c r="P1450">
        <f>SUMIF(Sheet9!$C:$C,Sheet10!B1450,Sheet9!$K:$K)</f>
        <v>2177.27</v>
      </c>
      <c r="Q1450" s="4">
        <f t="shared" si="4"/>
        <v>0</v>
      </c>
    </row>
    <row r="1451" spans="1:17" hidden="1" x14ac:dyDescent="0.25">
      <c r="A1451">
        <v>281</v>
      </c>
      <c r="B1451">
        <v>42987</v>
      </c>
      <c r="C1451">
        <v>13</v>
      </c>
      <c r="D1451" t="s">
        <v>2805</v>
      </c>
      <c r="E1451" t="s">
        <v>2804</v>
      </c>
      <c r="F1451" s="26">
        <v>43895</v>
      </c>
      <c r="G1451" t="s">
        <v>2822</v>
      </c>
      <c r="H1451" t="s">
        <v>3098</v>
      </c>
      <c r="I1451">
        <v>15595</v>
      </c>
      <c r="J1451" t="s">
        <v>1679</v>
      </c>
      <c r="K1451" s="26" t="s">
        <v>2819</v>
      </c>
      <c r="L1451" t="s">
        <v>2820</v>
      </c>
      <c r="N1451">
        <v>529.69000000000005</v>
      </c>
      <c r="O1451">
        <v>0</v>
      </c>
      <c r="P1451">
        <f>SUMIF(Sheet9!$C:$C,Sheet10!B1451,Sheet9!$K:$K)</f>
        <v>529.69000000000005</v>
      </c>
      <c r="Q1451" s="4">
        <f t="shared" si="4"/>
        <v>0</v>
      </c>
    </row>
    <row r="1452" spans="1:17" hidden="1" x14ac:dyDescent="0.25">
      <c r="A1452">
        <v>282</v>
      </c>
      <c r="B1452">
        <v>42989</v>
      </c>
      <c r="C1452">
        <v>13</v>
      </c>
      <c r="D1452" t="s">
        <v>2805</v>
      </c>
      <c r="E1452" t="s">
        <v>2804</v>
      </c>
      <c r="F1452" s="26">
        <v>43895</v>
      </c>
      <c r="G1452" t="s">
        <v>2822</v>
      </c>
      <c r="H1452" t="s">
        <v>3099</v>
      </c>
      <c r="I1452">
        <v>15596</v>
      </c>
      <c r="J1452" t="s">
        <v>1679</v>
      </c>
      <c r="K1452" s="26" t="s">
        <v>2819</v>
      </c>
      <c r="L1452" t="s">
        <v>2820</v>
      </c>
      <c r="N1452">
        <v>124.94</v>
      </c>
      <c r="O1452">
        <v>0</v>
      </c>
      <c r="P1452">
        <f>SUMIF(Sheet9!$C:$C,Sheet10!B1452,Sheet9!$K:$K)</f>
        <v>124.94</v>
      </c>
      <c r="Q1452" s="4">
        <f t="shared" si="4"/>
        <v>0</v>
      </c>
    </row>
    <row r="1453" spans="1:17" hidden="1" x14ac:dyDescent="0.25">
      <c r="A1453">
        <v>283</v>
      </c>
      <c r="B1453">
        <v>42991</v>
      </c>
      <c r="C1453">
        <v>13</v>
      </c>
      <c r="D1453" t="s">
        <v>2805</v>
      </c>
      <c r="E1453" t="s">
        <v>2804</v>
      </c>
      <c r="F1453" s="26">
        <v>43895</v>
      </c>
      <c r="G1453" t="s">
        <v>2822</v>
      </c>
      <c r="H1453" t="s">
        <v>3100</v>
      </c>
      <c r="I1453">
        <v>15597</v>
      </c>
      <c r="J1453" t="s">
        <v>1679</v>
      </c>
      <c r="K1453" s="26" t="s">
        <v>2819</v>
      </c>
      <c r="L1453" t="s">
        <v>2820</v>
      </c>
      <c r="N1453">
        <v>900.39</v>
      </c>
      <c r="O1453">
        <v>0</v>
      </c>
      <c r="P1453">
        <f>SUMIF(Sheet9!$C:$C,Sheet10!B1453,Sheet9!$K:$K)</f>
        <v>900.39</v>
      </c>
      <c r="Q1453" s="4">
        <f t="shared" si="4"/>
        <v>0</v>
      </c>
    </row>
    <row r="1454" spans="1:17" hidden="1" x14ac:dyDescent="0.25">
      <c r="A1454">
        <v>284</v>
      </c>
      <c r="B1454">
        <v>42993</v>
      </c>
      <c r="C1454">
        <v>13</v>
      </c>
      <c r="D1454" t="s">
        <v>2805</v>
      </c>
      <c r="E1454" t="s">
        <v>2804</v>
      </c>
      <c r="F1454" s="26">
        <v>43895</v>
      </c>
      <c r="G1454" t="s">
        <v>2822</v>
      </c>
      <c r="H1454" t="s">
        <v>3101</v>
      </c>
      <c r="I1454">
        <v>15598</v>
      </c>
      <c r="J1454" t="s">
        <v>1679</v>
      </c>
      <c r="K1454" s="26" t="s">
        <v>2819</v>
      </c>
      <c r="L1454" t="s">
        <v>2820</v>
      </c>
      <c r="N1454">
        <v>331.94</v>
      </c>
      <c r="O1454">
        <v>0</v>
      </c>
      <c r="P1454">
        <f>SUMIF(Sheet9!$C:$C,Sheet10!B1454,Sheet9!$K:$K)</f>
        <v>331.94</v>
      </c>
      <c r="Q1454" s="4">
        <f t="shared" si="4"/>
        <v>0</v>
      </c>
    </row>
    <row r="1455" spans="1:17" hidden="1" x14ac:dyDescent="0.25">
      <c r="A1455">
        <v>285</v>
      </c>
      <c r="B1455">
        <v>42997</v>
      </c>
      <c r="C1455">
        <v>13</v>
      </c>
      <c r="D1455" t="s">
        <v>2805</v>
      </c>
      <c r="E1455" t="s">
        <v>2804</v>
      </c>
      <c r="F1455" s="26">
        <v>43895</v>
      </c>
      <c r="G1455" t="s">
        <v>2822</v>
      </c>
      <c r="H1455" t="s">
        <v>3103</v>
      </c>
      <c r="I1455">
        <v>15600</v>
      </c>
      <c r="J1455" t="s">
        <v>1679</v>
      </c>
      <c r="K1455" s="26" t="s">
        <v>2819</v>
      </c>
      <c r="L1455" t="s">
        <v>2820</v>
      </c>
      <c r="N1455">
        <v>4085.71</v>
      </c>
      <c r="O1455">
        <v>0</v>
      </c>
      <c r="P1455">
        <f>SUMIF(Sheet9!$C:$C,Sheet10!B1455,Sheet9!$K:$K)</f>
        <v>4085.71</v>
      </c>
      <c r="Q1455" s="4">
        <f t="shared" si="4"/>
        <v>0</v>
      </c>
    </row>
    <row r="1456" spans="1:17" hidden="1" x14ac:dyDescent="0.25">
      <c r="A1456">
        <v>286</v>
      </c>
      <c r="B1456">
        <v>42999</v>
      </c>
      <c r="C1456">
        <v>13</v>
      </c>
      <c r="D1456" t="s">
        <v>2805</v>
      </c>
      <c r="E1456" t="s">
        <v>2804</v>
      </c>
      <c r="F1456" s="26">
        <v>43895</v>
      </c>
      <c r="G1456" t="s">
        <v>2822</v>
      </c>
      <c r="H1456" t="s">
        <v>3104</v>
      </c>
      <c r="I1456">
        <v>15601</v>
      </c>
      <c r="J1456" t="s">
        <v>1679</v>
      </c>
      <c r="K1456" s="26" t="s">
        <v>2819</v>
      </c>
      <c r="L1456" t="s">
        <v>2820</v>
      </c>
      <c r="N1456">
        <v>803.58</v>
      </c>
      <c r="O1456">
        <v>0</v>
      </c>
      <c r="P1456">
        <f>SUMIF(Sheet9!$C:$C,Sheet10!B1456,Sheet9!$K:$K)</f>
        <v>803.58</v>
      </c>
      <c r="Q1456" s="4">
        <f t="shared" si="4"/>
        <v>0</v>
      </c>
    </row>
    <row r="1457" spans="1:17" hidden="1" x14ac:dyDescent="0.25">
      <c r="A1457">
        <v>287</v>
      </c>
      <c r="B1457">
        <v>43010</v>
      </c>
      <c r="C1457">
        <v>13</v>
      </c>
      <c r="D1457" t="s">
        <v>2805</v>
      </c>
      <c r="E1457" t="s">
        <v>2804</v>
      </c>
      <c r="F1457" s="26">
        <v>43895</v>
      </c>
      <c r="G1457" t="s">
        <v>2822</v>
      </c>
      <c r="H1457" t="s">
        <v>3106</v>
      </c>
      <c r="I1457">
        <v>15603</v>
      </c>
      <c r="J1457" t="s">
        <v>1679</v>
      </c>
      <c r="K1457" s="26" t="s">
        <v>2819</v>
      </c>
      <c r="L1457" t="s">
        <v>2820</v>
      </c>
      <c r="N1457">
        <v>44.08</v>
      </c>
      <c r="O1457">
        <v>0</v>
      </c>
      <c r="P1457">
        <f>SUMIF(Sheet9!$C:$C,Sheet10!B1457,Sheet9!$K:$K)</f>
        <v>44.08</v>
      </c>
      <c r="Q1457" s="4">
        <f t="shared" si="4"/>
        <v>0</v>
      </c>
    </row>
    <row r="1458" spans="1:17" hidden="1" x14ac:dyDescent="0.25">
      <c r="A1458">
        <v>288</v>
      </c>
      <c r="B1458">
        <v>43012</v>
      </c>
      <c r="C1458">
        <v>13</v>
      </c>
      <c r="D1458" t="s">
        <v>2805</v>
      </c>
      <c r="E1458" t="s">
        <v>2804</v>
      </c>
      <c r="F1458" s="26">
        <v>43895</v>
      </c>
      <c r="G1458" t="s">
        <v>2822</v>
      </c>
      <c r="H1458" t="s">
        <v>3107</v>
      </c>
      <c r="I1458">
        <v>15604</v>
      </c>
      <c r="J1458" t="s">
        <v>1679</v>
      </c>
      <c r="K1458" s="26" t="s">
        <v>2819</v>
      </c>
      <c r="L1458" t="s">
        <v>2820</v>
      </c>
      <c r="N1458">
        <v>271.64999999999998</v>
      </c>
      <c r="O1458">
        <v>0</v>
      </c>
      <c r="P1458">
        <f>SUMIF(Sheet9!$C:$C,Sheet10!B1458,Sheet9!$K:$K)</f>
        <v>271.64999999999998</v>
      </c>
      <c r="Q1458" s="4">
        <f t="shared" si="4"/>
        <v>0</v>
      </c>
    </row>
    <row r="1459" spans="1:17" hidden="1" x14ac:dyDescent="0.25">
      <c r="A1459">
        <v>289</v>
      </c>
      <c r="B1459">
        <v>43014</v>
      </c>
      <c r="C1459">
        <v>13</v>
      </c>
      <c r="D1459" t="s">
        <v>2805</v>
      </c>
      <c r="E1459" t="s">
        <v>2804</v>
      </c>
      <c r="F1459" s="26">
        <v>43895</v>
      </c>
      <c r="G1459" t="s">
        <v>2822</v>
      </c>
      <c r="H1459" t="s">
        <v>3108</v>
      </c>
      <c r="I1459">
        <v>15605</v>
      </c>
      <c r="J1459" t="s">
        <v>1679</v>
      </c>
      <c r="K1459" s="26" t="s">
        <v>2819</v>
      </c>
      <c r="L1459" t="s">
        <v>2820</v>
      </c>
      <c r="N1459">
        <v>1616.33</v>
      </c>
      <c r="O1459">
        <v>0</v>
      </c>
      <c r="P1459">
        <f>SUMIF(Sheet9!$C:$C,Sheet10!B1459,Sheet9!$K:$K)</f>
        <v>1616.33</v>
      </c>
      <c r="Q1459" s="4">
        <f t="shared" si="4"/>
        <v>0</v>
      </c>
    </row>
    <row r="1460" spans="1:17" hidden="1" x14ac:dyDescent="0.25">
      <c r="A1460">
        <v>290</v>
      </c>
      <c r="B1460">
        <v>43016</v>
      </c>
      <c r="C1460">
        <v>14</v>
      </c>
      <c r="D1460" t="s">
        <v>2808</v>
      </c>
      <c r="E1460" t="s">
        <v>2804</v>
      </c>
      <c r="F1460" s="26">
        <v>43895</v>
      </c>
      <c r="G1460" t="s">
        <v>2822</v>
      </c>
      <c r="H1460" t="s">
        <v>3109</v>
      </c>
      <c r="I1460">
        <v>334</v>
      </c>
      <c r="J1460" t="s">
        <v>1764</v>
      </c>
      <c r="K1460" s="26" t="s">
        <v>2819</v>
      </c>
      <c r="L1460" t="s">
        <v>2820</v>
      </c>
      <c r="N1460">
        <v>0</v>
      </c>
      <c r="O1460">
        <v>506.78</v>
      </c>
      <c r="P1460" s="2">
        <f>SUMIF(Sheet9!$C:$C,Sheet10!B1460,Sheet9!$K:$K)</f>
        <v>-506.78</v>
      </c>
      <c r="Q1460" s="2">
        <f>P1460+O1460</f>
        <v>0</v>
      </c>
    </row>
    <row r="1461" spans="1:17" hidden="1" x14ac:dyDescent="0.25">
      <c r="A1461">
        <v>291</v>
      </c>
      <c r="B1461">
        <v>43017</v>
      </c>
      <c r="C1461">
        <v>13</v>
      </c>
      <c r="D1461" t="s">
        <v>2805</v>
      </c>
      <c r="E1461" t="s">
        <v>2804</v>
      </c>
      <c r="F1461" s="26">
        <v>43895</v>
      </c>
      <c r="G1461" t="s">
        <v>2822</v>
      </c>
      <c r="H1461" t="s">
        <v>3110</v>
      </c>
      <c r="I1461">
        <v>15606</v>
      </c>
      <c r="J1461" t="s">
        <v>1679</v>
      </c>
      <c r="K1461" s="26" t="s">
        <v>2819</v>
      </c>
      <c r="L1461" t="s">
        <v>2820</v>
      </c>
      <c r="N1461">
        <v>64.98</v>
      </c>
      <c r="O1461">
        <v>0</v>
      </c>
      <c r="P1461">
        <f>SUMIF(Sheet9!$C:$C,Sheet10!B1461,Sheet9!$K:$K)</f>
        <v>64.98</v>
      </c>
      <c r="Q1461" s="4">
        <f t="shared" si="4"/>
        <v>0</v>
      </c>
    </row>
    <row r="1462" spans="1:17" hidden="1" x14ac:dyDescent="0.25">
      <c r="A1462">
        <v>292</v>
      </c>
      <c r="B1462">
        <v>43019</v>
      </c>
      <c r="C1462">
        <v>13</v>
      </c>
      <c r="D1462" t="s">
        <v>2805</v>
      </c>
      <c r="E1462" t="s">
        <v>2804</v>
      </c>
      <c r="F1462" s="26">
        <v>43895</v>
      </c>
      <c r="G1462" t="s">
        <v>2822</v>
      </c>
      <c r="H1462" t="s">
        <v>3111</v>
      </c>
      <c r="I1462">
        <v>15607</v>
      </c>
      <c r="J1462" t="s">
        <v>1679</v>
      </c>
      <c r="K1462" s="26" t="s">
        <v>2819</v>
      </c>
      <c r="L1462" t="s">
        <v>2820</v>
      </c>
      <c r="N1462">
        <v>66.849999999999994</v>
      </c>
      <c r="O1462">
        <v>0</v>
      </c>
      <c r="P1462">
        <f>SUMIF(Sheet9!$C:$C,Sheet10!B1462,Sheet9!$K:$K)</f>
        <v>66.849999999999994</v>
      </c>
      <c r="Q1462" s="4">
        <f t="shared" si="4"/>
        <v>0</v>
      </c>
    </row>
    <row r="1463" spans="1:17" hidden="1" x14ac:dyDescent="0.25">
      <c r="A1463">
        <v>293</v>
      </c>
      <c r="B1463">
        <v>43021</v>
      </c>
      <c r="C1463">
        <v>13</v>
      </c>
      <c r="D1463" t="s">
        <v>2805</v>
      </c>
      <c r="E1463" t="s">
        <v>2804</v>
      </c>
      <c r="F1463" s="26">
        <v>43895</v>
      </c>
      <c r="G1463" t="s">
        <v>2822</v>
      </c>
      <c r="H1463" t="s">
        <v>3112</v>
      </c>
      <c r="I1463">
        <v>15608</v>
      </c>
      <c r="J1463" t="s">
        <v>1679</v>
      </c>
      <c r="K1463" s="26" t="s">
        <v>2819</v>
      </c>
      <c r="L1463" t="s">
        <v>2820</v>
      </c>
      <c r="N1463">
        <v>512.55999999999995</v>
      </c>
      <c r="O1463">
        <v>0</v>
      </c>
      <c r="P1463">
        <f>SUMIF(Sheet9!$C:$C,Sheet10!B1463,Sheet9!$K:$K)</f>
        <v>512.55999999999995</v>
      </c>
      <c r="Q1463" s="4">
        <f t="shared" si="4"/>
        <v>0</v>
      </c>
    </row>
    <row r="1464" spans="1:17" hidden="1" x14ac:dyDescent="0.25">
      <c r="A1464">
        <v>294</v>
      </c>
      <c r="B1464">
        <v>43022</v>
      </c>
      <c r="C1464">
        <v>13</v>
      </c>
      <c r="D1464" t="s">
        <v>2805</v>
      </c>
      <c r="E1464" t="s">
        <v>2804</v>
      </c>
      <c r="F1464" s="26">
        <v>43895</v>
      </c>
      <c r="G1464" t="s">
        <v>2822</v>
      </c>
      <c r="H1464" t="s">
        <v>3113</v>
      </c>
      <c r="I1464">
        <v>15609</v>
      </c>
      <c r="J1464" t="s">
        <v>1679</v>
      </c>
      <c r="K1464" s="26" t="s">
        <v>2819</v>
      </c>
      <c r="L1464" t="s">
        <v>2820</v>
      </c>
      <c r="N1464">
        <v>66.819999999999993</v>
      </c>
      <c r="O1464">
        <v>0</v>
      </c>
      <c r="P1464">
        <f>SUMIF(Sheet9!$C:$C,Sheet10!B1464,Sheet9!$K:$K)</f>
        <v>66.819999999999993</v>
      </c>
      <c r="Q1464" s="4">
        <f t="shared" si="4"/>
        <v>0</v>
      </c>
    </row>
    <row r="1465" spans="1:17" hidden="1" x14ac:dyDescent="0.25">
      <c r="A1465">
        <v>295</v>
      </c>
      <c r="B1465">
        <v>43027</v>
      </c>
      <c r="C1465">
        <v>13</v>
      </c>
      <c r="D1465" t="s">
        <v>2805</v>
      </c>
      <c r="E1465" t="s">
        <v>2804</v>
      </c>
      <c r="F1465" s="26">
        <v>43895</v>
      </c>
      <c r="G1465" t="s">
        <v>2822</v>
      </c>
      <c r="H1465" t="s">
        <v>3115</v>
      </c>
      <c r="I1465">
        <v>15611</v>
      </c>
      <c r="J1465" t="s">
        <v>1679</v>
      </c>
      <c r="K1465" s="26" t="s">
        <v>2819</v>
      </c>
      <c r="L1465" t="s">
        <v>2820</v>
      </c>
      <c r="N1465">
        <v>505.71</v>
      </c>
      <c r="O1465">
        <v>0</v>
      </c>
      <c r="P1465">
        <f>SUMIF(Sheet9!$C:$C,Sheet10!B1465,Sheet9!$K:$K)</f>
        <v>505.71</v>
      </c>
      <c r="Q1465" s="4">
        <f t="shared" si="4"/>
        <v>0</v>
      </c>
    </row>
    <row r="1466" spans="1:17" hidden="1" x14ac:dyDescent="0.25">
      <c r="A1466">
        <v>296</v>
      </c>
      <c r="B1466">
        <v>43030</v>
      </c>
      <c r="C1466">
        <v>13</v>
      </c>
      <c r="D1466" t="s">
        <v>2805</v>
      </c>
      <c r="E1466" t="s">
        <v>2804</v>
      </c>
      <c r="F1466" s="26">
        <v>43895</v>
      </c>
      <c r="G1466" t="s">
        <v>2822</v>
      </c>
      <c r="H1466" t="s">
        <v>3116</v>
      </c>
      <c r="I1466">
        <v>15612</v>
      </c>
      <c r="J1466" t="s">
        <v>1867</v>
      </c>
      <c r="K1466" s="26" t="s">
        <v>2819</v>
      </c>
      <c r="L1466" t="s">
        <v>2820</v>
      </c>
      <c r="N1466">
        <v>4752.37</v>
      </c>
      <c r="O1466">
        <v>0</v>
      </c>
      <c r="P1466">
        <f>SUMIF(Sheet9!$C:$C,Sheet10!B1466,Sheet9!$K:$K)</f>
        <v>4752.37</v>
      </c>
      <c r="Q1466" s="4">
        <f t="shared" si="4"/>
        <v>0</v>
      </c>
    </row>
    <row r="1467" spans="1:17" hidden="1" x14ac:dyDescent="0.25">
      <c r="A1467">
        <v>297</v>
      </c>
      <c r="B1467">
        <v>43032</v>
      </c>
      <c r="C1467">
        <v>13</v>
      </c>
      <c r="D1467" t="s">
        <v>2805</v>
      </c>
      <c r="E1467" t="s">
        <v>2804</v>
      </c>
      <c r="F1467" s="26">
        <v>43895</v>
      </c>
      <c r="G1467" t="s">
        <v>2822</v>
      </c>
      <c r="H1467" t="s">
        <v>3117</v>
      </c>
      <c r="I1467">
        <v>15613</v>
      </c>
      <c r="J1467" t="s">
        <v>1679</v>
      </c>
      <c r="K1467" s="26" t="s">
        <v>2819</v>
      </c>
      <c r="L1467" t="s">
        <v>2820</v>
      </c>
      <c r="N1467">
        <v>14.19</v>
      </c>
      <c r="O1467">
        <v>0</v>
      </c>
      <c r="P1467">
        <f>SUMIF(Sheet9!$C:$C,Sheet10!B1467,Sheet9!$K:$K)</f>
        <v>14.19</v>
      </c>
      <c r="Q1467" s="4">
        <f t="shared" si="4"/>
        <v>0</v>
      </c>
    </row>
    <row r="1468" spans="1:17" hidden="1" x14ac:dyDescent="0.25">
      <c r="A1468">
        <v>298</v>
      </c>
      <c r="B1468">
        <v>43035</v>
      </c>
      <c r="C1468">
        <v>13</v>
      </c>
      <c r="D1468" t="s">
        <v>2805</v>
      </c>
      <c r="E1468" t="s">
        <v>2804</v>
      </c>
      <c r="F1468" s="26">
        <v>43896</v>
      </c>
      <c r="G1468" t="s">
        <v>2822</v>
      </c>
      <c r="H1468" t="s">
        <v>3118</v>
      </c>
      <c r="I1468">
        <v>15614</v>
      </c>
      <c r="J1468" t="s">
        <v>1679</v>
      </c>
      <c r="K1468" s="26" t="s">
        <v>2819</v>
      </c>
      <c r="L1468" t="s">
        <v>2820</v>
      </c>
      <c r="N1468">
        <v>344.87</v>
      </c>
      <c r="O1468">
        <v>0</v>
      </c>
      <c r="P1468">
        <f>SUMIF(Sheet9!$C:$C,Sheet10!B1468,Sheet9!$K:$K)</f>
        <v>344.87</v>
      </c>
      <c r="Q1468" s="4">
        <f t="shared" si="4"/>
        <v>0</v>
      </c>
    </row>
    <row r="1469" spans="1:17" hidden="1" x14ac:dyDescent="0.25">
      <c r="A1469">
        <v>299</v>
      </c>
      <c r="B1469">
        <v>43037</v>
      </c>
      <c r="C1469">
        <v>13</v>
      </c>
      <c r="D1469" t="s">
        <v>2805</v>
      </c>
      <c r="E1469" t="s">
        <v>2804</v>
      </c>
      <c r="F1469" s="26">
        <v>43896</v>
      </c>
      <c r="G1469" t="s">
        <v>2822</v>
      </c>
      <c r="H1469" t="s">
        <v>3119</v>
      </c>
      <c r="I1469">
        <v>15615</v>
      </c>
      <c r="J1469" t="s">
        <v>1679</v>
      </c>
      <c r="K1469" s="26" t="s">
        <v>2819</v>
      </c>
      <c r="L1469" t="s">
        <v>2820</v>
      </c>
      <c r="N1469">
        <v>1507.67</v>
      </c>
      <c r="O1469">
        <v>0</v>
      </c>
      <c r="P1469">
        <f>SUMIF(Sheet9!$C:$C,Sheet10!B1469,Sheet9!$K:$K)</f>
        <v>1507.67</v>
      </c>
      <c r="Q1469" s="4">
        <f t="shared" si="4"/>
        <v>0</v>
      </c>
    </row>
    <row r="1470" spans="1:17" hidden="1" x14ac:dyDescent="0.25">
      <c r="A1470">
        <v>300</v>
      </c>
      <c r="B1470">
        <v>43041</v>
      </c>
      <c r="C1470">
        <v>13</v>
      </c>
      <c r="D1470" t="s">
        <v>2805</v>
      </c>
      <c r="E1470" t="s">
        <v>2804</v>
      </c>
      <c r="F1470" s="26">
        <v>43896</v>
      </c>
      <c r="G1470" t="s">
        <v>2822</v>
      </c>
      <c r="H1470" t="s">
        <v>3122</v>
      </c>
      <c r="I1470">
        <v>15618</v>
      </c>
      <c r="J1470" t="s">
        <v>1679</v>
      </c>
      <c r="K1470" s="26" t="s">
        <v>2819</v>
      </c>
      <c r="L1470" t="s">
        <v>2820</v>
      </c>
      <c r="N1470">
        <v>334.97</v>
      </c>
      <c r="O1470">
        <v>0</v>
      </c>
      <c r="P1470">
        <f>SUMIF(Sheet9!$C:$C,Sheet10!B1470,Sheet9!$K:$K)</f>
        <v>334.97</v>
      </c>
      <c r="Q1470" s="4">
        <f t="shared" si="4"/>
        <v>0</v>
      </c>
    </row>
    <row r="1471" spans="1:17" hidden="1" x14ac:dyDescent="0.25">
      <c r="A1471">
        <v>301</v>
      </c>
      <c r="B1471">
        <v>43043</v>
      </c>
      <c r="C1471">
        <v>13</v>
      </c>
      <c r="D1471" t="s">
        <v>2805</v>
      </c>
      <c r="E1471" t="s">
        <v>2804</v>
      </c>
      <c r="F1471" s="26">
        <v>43896</v>
      </c>
      <c r="G1471" t="s">
        <v>2822</v>
      </c>
      <c r="H1471" t="s">
        <v>3123</v>
      </c>
      <c r="I1471">
        <v>15619</v>
      </c>
      <c r="J1471" t="s">
        <v>1869</v>
      </c>
      <c r="K1471" s="26" t="s">
        <v>2819</v>
      </c>
      <c r="L1471" t="s">
        <v>2820</v>
      </c>
      <c r="N1471">
        <v>49531.26</v>
      </c>
      <c r="O1471">
        <v>0</v>
      </c>
      <c r="P1471">
        <f>SUMIF(Sheet9!$C:$C,Sheet10!B1471,Sheet9!$K:$K)</f>
        <v>49531.26</v>
      </c>
      <c r="Q1471" s="4">
        <f t="shared" si="4"/>
        <v>0</v>
      </c>
    </row>
    <row r="1472" spans="1:17" hidden="1" x14ac:dyDescent="0.25">
      <c r="A1472">
        <v>302</v>
      </c>
      <c r="B1472">
        <v>43044</v>
      </c>
      <c r="C1472">
        <v>13</v>
      </c>
      <c r="D1472" t="s">
        <v>2805</v>
      </c>
      <c r="E1472" t="s">
        <v>2804</v>
      </c>
      <c r="F1472" s="26">
        <v>43896</v>
      </c>
      <c r="G1472" t="s">
        <v>2822</v>
      </c>
      <c r="H1472" t="s">
        <v>3124</v>
      </c>
      <c r="I1472">
        <v>15620</v>
      </c>
      <c r="J1472" t="s">
        <v>1679</v>
      </c>
      <c r="K1472" s="26" t="s">
        <v>2819</v>
      </c>
      <c r="L1472" t="s">
        <v>2820</v>
      </c>
      <c r="N1472">
        <v>178.55</v>
      </c>
      <c r="O1472">
        <v>0</v>
      </c>
      <c r="P1472">
        <f>SUMIF(Sheet9!$C:$C,Sheet10!B1472,Sheet9!$K:$K)</f>
        <v>178.55</v>
      </c>
      <c r="Q1472" s="4">
        <f t="shared" si="4"/>
        <v>0</v>
      </c>
    </row>
    <row r="1473" spans="1:17" hidden="1" x14ac:dyDescent="0.25">
      <c r="A1473">
        <v>303</v>
      </c>
      <c r="B1473">
        <v>43048</v>
      </c>
      <c r="C1473">
        <v>13</v>
      </c>
      <c r="D1473" t="s">
        <v>2805</v>
      </c>
      <c r="E1473" t="s">
        <v>2804</v>
      </c>
      <c r="F1473" s="26">
        <v>43896</v>
      </c>
      <c r="G1473" t="s">
        <v>2822</v>
      </c>
      <c r="H1473" t="s">
        <v>3125</v>
      </c>
      <c r="I1473">
        <v>15621</v>
      </c>
      <c r="J1473" t="s">
        <v>1679</v>
      </c>
      <c r="K1473" s="26" t="s">
        <v>2819</v>
      </c>
      <c r="L1473" t="s">
        <v>2820</v>
      </c>
      <c r="N1473">
        <v>678.15</v>
      </c>
      <c r="O1473">
        <v>0</v>
      </c>
      <c r="P1473">
        <f>SUMIF(Sheet9!$C:$C,Sheet10!B1473,Sheet9!$K:$K)</f>
        <v>678.15</v>
      </c>
      <c r="Q1473" s="4">
        <f t="shared" si="4"/>
        <v>0</v>
      </c>
    </row>
    <row r="1474" spans="1:17" hidden="1" x14ac:dyDescent="0.25">
      <c r="A1474">
        <v>304</v>
      </c>
      <c r="B1474">
        <v>43050</v>
      </c>
      <c r="C1474">
        <v>13</v>
      </c>
      <c r="D1474" t="s">
        <v>2805</v>
      </c>
      <c r="E1474" t="s">
        <v>2804</v>
      </c>
      <c r="F1474" s="26">
        <v>43896</v>
      </c>
      <c r="G1474" t="s">
        <v>2822</v>
      </c>
      <c r="H1474" t="s">
        <v>3126</v>
      </c>
      <c r="I1474">
        <v>15622</v>
      </c>
      <c r="J1474" t="s">
        <v>1679</v>
      </c>
      <c r="K1474" s="26" t="s">
        <v>2819</v>
      </c>
      <c r="L1474" t="s">
        <v>2820</v>
      </c>
      <c r="N1474">
        <v>2434.92</v>
      </c>
      <c r="O1474">
        <v>0</v>
      </c>
      <c r="P1474">
        <f>SUMIF(Sheet9!$C:$C,Sheet10!B1474,Sheet9!$K:$K)</f>
        <v>2434.92</v>
      </c>
      <c r="Q1474" s="4">
        <f t="shared" si="4"/>
        <v>0</v>
      </c>
    </row>
    <row r="1475" spans="1:17" hidden="1" x14ac:dyDescent="0.25">
      <c r="A1475">
        <v>305</v>
      </c>
      <c r="B1475">
        <v>43052</v>
      </c>
      <c r="C1475">
        <v>13</v>
      </c>
      <c r="D1475" t="s">
        <v>2805</v>
      </c>
      <c r="E1475" t="s">
        <v>2804</v>
      </c>
      <c r="F1475" s="26">
        <v>43896</v>
      </c>
      <c r="G1475" t="s">
        <v>2822</v>
      </c>
      <c r="H1475" t="s">
        <v>3127</v>
      </c>
      <c r="I1475">
        <v>15623</v>
      </c>
      <c r="J1475" t="s">
        <v>1679</v>
      </c>
      <c r="K1475" s="26" t="s">
        <v>2819</v>
      </c>
      <c r="L1475" t="s">
        <v>2820</v>
      </c>
      <c r="N1475">
        <v>669.93</v>
      </c>
      <c r="O1475">
        <v>0</v>
      </c>
      <c r="P1475">
        <f>SUMIF(Sheet9!$C:$C,Sheet10!B1475,Sheet9!$K:$K)</f>
        <v>669.93</v>
      </c>
      <c r="Q1475" s="4">
        <f t="shared" si="4"/>
        <v>0</v>
      </c>
    </row>
    <row r="1476" spans="1:17" hidden="1" x14ac:dyDescent="0.25">
      <c r="A1476">
        <v>306</v>
      </c>
      <c r="B1476">
        <v>43054</v>
      </c>
      <c r="C1476">
        <v>13</v>
      </c>
      <c r="D1476" t="s">
        <v>2805</v>
      </c>
      <c r="E1476" t="s">
        <v>2804</v>
      </c>
      <c r="F1476" s="26">
        <v>43896</v>
      </c>
      <c r="G1476" t="s">
        <v>2822</v>
      </c>
      <c r="H1476" t="s">
        <v>3128</v>
      </c>
      <c r="I1476">
        <v>15624</v>
      </c>
      <c r="J1476" t="s">
        <v>1679</v>
      </c>
      <c r="K1476" s="26" t="s">
        <v>2819</v>
      </c>
      <c r="L1476" t="s">
        <v>2820</v>
      </c>
      <c r="N1476">
        <v>223.44</v>
      </c>
      <c r="O1476">
        <v>0</v>
      </c>
      <c r="P1476">
        <f>SUMIF(Sheet9!$C:$C,Sheet10!B1476,Sheet9!$K:$K)</f>
        <v>223.44</v>
      </c>
      <c r="Q1476" s="4">
        <f t="shared" si="4"/>
        <v>0</v>
      </c>
    </row>
    <row r="1477" spans="1:17" hidden="1" x14ac:dyDescent="0.25">
      <c r="A1477">
        <v>307</v>
      </c>
      <c r="B1477">
        <v>43056</v>
      </c>
      <c r="C1477">
        <v>13</v>
      </c>
      <c r="D1477" t="s">
        <v>2805</v>
      </c>
      <c r="E1477" t="s">
        <v>2804</v>
      </c>
      <c r="F1477" s="26">
        <v>43896</v>
      </c>
      <c r="G1477" t="s">
        <v>2822</v>
      </c>
      <c r="H1477" t="s">
        <v>3129</v>
      </c>
      <c r="I1477">
        <v>15625</v>
      </c>
      <c r="J1477" t="s">
        <v>1679</v>
      </c>
      <c r="K1477" s="26" t="s">
        <v>2819</v>
      </c>
      <c r="L1477" t="s">
        <v>2820</v>
      </c>
      <c r="N1477">
        <v>277.39999999999998</v>
      </c>
      <c r="O1477">
        <v>0</v>
      </c>
      <c r="P1477">
        <f>SUMIF(Sheet9!$C:$C,Sheet10!B1477,Sheet9!$K:$K)</f>
        <v>277.39999999999998</v>
      </c>
      <c r="Q1477" s="4">
        <f t="shared" si="4"/>
        <v>0</v>
      </c>
    </row>
    <row r="1478" spans="1:17" hidden="1" x14ac:dyDescent="0.25">
      <c r="A1478">
        <v>308</v>
      </c>
      <c r="B1478">
        <v>43058</v>
      </c>
      <c r="C1478">
        <v>13</v>
      </c>
      <c r="D1478" t="s">
        <v>2805</v>
      </c>
      <c r="E1478" t="s">
        <v>2804</v>
      </c>
      <c r="F1478" s="26">
        <v>43896</v>
      </c>
      <c r="G1478" t="s">
        <v>2822</v>
      </c>
      <c r="H1478" t="s">
        <v>3130</v>
      </c>
      <c r="I1478">
        <v>15626</v>
      </c>
      <c r="J1478" t="s">
        <v>1679</v>
      </c>
      <c r="K1478" s="26" t="s">
        <v>2819</v>
      </c>
      <c r="L1478" t="s">
        <v>2820</v>
      </c>
      <c r="N1478">
        <v>1652.4</v>
      </c>
      <c r="O1478">
        <v>0</v>
      </c>
      <c r="P1478">
        <f>SUMIF(Sheet9!$C:$C,Sheet10!B1478,Sheet9!$K:$K)</f>
        <v>1652.4</v>
      </c>
      <c r="Q1478" s="4">
        <f t="shared" si="4"/>
        <v>0</v>
      </c>
    </row>
    <row r="1479" spans="1:17" hidden="1" x14ac:dyDescent="0.25">
      <c r="A1479">
        <v>309</v>
      </c>
      <c r="B1479">
        <v>43062</v>
      </c>
      <c r="C1479">
        <v>13</v>
      </c>
      <c r="D1479" t="s">
        <v>2805</v>
      </c>
      <c r="E1479" t="s">
        <v>2804</v>
      </c>
      <c r="F1479" s="26">
        <v>43896</v>
      </c>
      <c r="G1479" t="s">
        <v>2822</v>
      </c>
      <c r="H1479" t="s">
        <v>3132</v>
      </c>
      <c r="I1479">
        <v>15628</v>
      </c>
      <c r="J1479" t="s">
        <v>1679</v>
      </c>
      <c r="K1479" s="26" t="s">
        <v>2819</v>
      </c>
      <c r="L1479" t="s">
        <v>2820</v>
      </c>
      <c r="N1479">
        <v>16857.14</v>
      </c>
      <c r="O1479">
        <v>0</v>
      </c>
      <c r="P1479">
        <f>SUMIF(Sheet9!$C:$C,Sheet10!B1479,Sheet9!$K:$K)</f>
        <v>16857.14</v>
      </c>
      <c r="Q1479" s="4">
        <f t="shared" si="4"/>
        <v>0</v>
      </c>
    </row>
    <row r="1480" spans="1:17" hidden="1" x14ac:dyDescent="0.25">
      <c r="A1480">
        <v>310</v>
      </c>
      <c r="B1480">
        <v>43064</v>
      </c>
      <c r="C1480">
        <v>13</v>
      </c>
      <c r="D1480" t="s">
        <v>2805</v>
      </c>
      <c r="E1480" t="s">
        <v>2804</v>
      </c>
      <c r="F1480" s="26">
        <v>43896</v>
      </c>
      <c r="G1480" t="s">
        <v>2822</v>
      </c>
      <c r="H1480" t="s">
        <v>3133</v>
      </c>
      <c r="I1480">
        <v>15629</v>
      </c>
      <c r="J1480" t="s">
        <v>2096</v>
      </c>
      <c r="K1480" s="26" t="s">
        <v>2819</v>
      </c>
      <c r="L1480" t="s">
        <v>2820</v>
      </c>
      <c r="N1480">
        <v>4286.83</v>
      </c>
      <c r="O1480">
        <v>0</v>
      </c>
      <c r="P1480">
        <f>SUMIF(Sheet9!$C:$C,Sheet10!B1480,Sheet9!$K:$K)</f>
        <v>0</v>
      </c>
      <c r="Q1480" s="4">
        <f t="shared" si="4"/>
        <v>-4286.83</v>
      </c>
    </row>
    <row r="1481" spans="1:17" hidden="1" x14ac:dyDescent="0.25">
      <c r="A1481">
        <v>311</v>
      </c>
      <c r="B1481">
        <v>43066</v>
      </c>
      <c r="C1481">
        <v>13</v>
      </c>
      <c r="D1481" t="s">
        <v>2805</v>
      </c>
      <c r="E1481" t="s">
        <v>2804</v>
      </c>
      <c r="F1481" s="26">
        <v>43896</v>
      </c>
      <c r="G1481" t="s">
        <v>2822</v>
      </c>
      <c r="H1481" t="s">
        <v>3134</v>
      </c>
      <c r="I1481">
        <v>15630</v>
      </c>
      <c r="J1481" t="s">
        <v>1679</v>
      </c>
      <c r="K1481" s="26" t="s">
        <v>2819</v>
      </c>
      <c r="L1481" t="s">
        <v>2820</v>
      </c>
      <c r="N1481">
        <v>278.20999999999998</v>
      </c>
      <c r="O1481">
        <v>0</v>
      </c>
      <c r="P1481">
        <f>SUMIF(Sheet9!$C:$C,Sheet10!B1481,Sheet9!$K:$K)</f>
        <v>278.20999999999998</v>
      </c>
      <c r="Q1481" s="4">
        <f t="shared" si="4"/>
        <v>0</v>
      </c>
    </row>
    <row r="1482" spans="1:17" hidden="1" x14ac:dyDescent="0.25">
      <c r="A1482">
        <v>312</v>
      </c>
      <c r="B1482">
        <v>43071</v>
      </c>
      <c r="C1482">
        <v>13</v>
      </c>
      <c r="D1482" t="s">
        <v>2805</v>
      </c>
      <c r="E1482" t="s">
        <v>2804</v>
      </c>
      <c r="F1482" s="26">
        <v>43896</v>
      </c>
      <c r="G1482" t="s">
        <v>2822</v>
      </c>
      <c r="H1482" t="s">
        <v>3135</v>
      </c>
      <c r="I1482">
        <v>15631</v>
      </c>
      <c r="J1482" t="s">
        <v>1679</v>
      </c>
      <c r="K1482" s="26" t="s">
        <v>2819</v>
      </c>
      <c r="L1482" t="s">
        <v>2820</v>
      </c>
      <c r="N1482">
        <v>936.12</v>
      </c>
      <c r="O1482">
        <v>0</v>
      </c>
      <c r="P1482">
        <f>SUMIF(Sheet9!$C:$C,Sheet10!B1482,Sheet9!$K:$K)</f>
        <v>936.12</v>
      </c>
      <c r="Q1482" s="4">
        <f t="shared" si="4"/>
        <v>0</v>
      </c>
    </row>
    <row r="1483" spans="1:17" hidden="1" x14ac:dyDescent="0.25">
      <c r="A1483">
        <v>313</v>
      </c>
      <c r="B1483">
        <v>43078</v>
      </c>
      <c r="C1483">
        <v>13</v>
      </c>
      <c r="D1483" t="s">
        <v>2805</v>
      </c>
      <c r="E1483" t="s">
        <v>2804</v>
      </c>
      <c r="F1483" s="26">
        <v>43896</v>
      </c>
      <c r="G1483" t="s">
        <v>2822</v>
      </c>
      <c r="H1483" t="s">
        <v>3136</v>
      </c>
      <c r="I1483">
        <v>15632</v>
      </c>
      <c r="J1483" t="s">
        <v>1679</v>
      </c>
      <c r="K1483" s="26" t="s">
        <v>2819</v>
      </c>
      <c r="L1483" t="s">
        <v>2820</v>
      </c>
      <c r="N1483">
        <v>822.78</v>
      </c>
      <c r="O1483">
        <v>0</v>
      </c>
      <c r="P1483">
        <f>SUMIF(Sheet9!$C:$C,Sheet10!B1483,Sheet9!$K:$K)</f>
        <v>822.78</v>
      </c>
      <c r="Q1483" s="4">
        <f t="shared" si="4"/>
        <v>0</v>
      </c>
    </row>
    <row r="1484" spans="1:17" hidden="1" x14ac:dyDescent="0.25">
      <c r="A1484">
        <v>314</v>
      </c>
      <c r="B1484">
        <v>43082</v>
      </c>
      <c r="C1484">
        <v>13</v>
      </c>
      <c r="D1484" t="s">
        <v>2805</v>
      </c>
      <c r="E1484" t="s">
        <v>2804</v>
      </c>
      <c r="F1484" s="26">
        <v>43896</v>
      </c>
      <c r="G1484" t="s">
        <v>2822</v>
      </c>
      <c r="H1484" t="s">
        <v>3137</v>
      </c>
      <c r="I1484">
        <v>15633</v>
      </c>
      <c r="J1484" t="s">
        <v>1679</v>
      </c>
      <c r="K1484" s="26" t="s">
        <v>2819</v>
      </c>
      <c r="L1484" t="s">
        <v>2820</v>
      </c>
      <c r="N1484">
        <v>286.64999999999998</v>
      </c>
      <c r="O1484">
        <v>0</v>
      </c>
      <c r="P1484">
        <f>SUMIF(Sheet9!$C:$C,Sheet10!B1484,Sheet9!$K:$K)</f>
        <v>286.64999999999998</v>
      </c>
      <c r="Q1484" s="4">
        <f t="shared" si="4"/>
        <v>0</v>
      </c>
    </row>
    <row r="1485" spans="1:17" hidden="1" x14ac:dyDescent="0.25">
      <c r="A1485">
        <v>315</v>
      </c>
      <c r="B1485">
        <v>43084</v>
      </c>
      <c r="C1485">
        <v>13</v>
      </c>
      <c r="D1485" t="s">
        <v>2805</v>
      </c>
      <c r="E1485" t="s">
        <v>2804</v>
      </c>
      <c r="F1485" s="26">
        <v>43896</v>
      </c>
      <c r="G1485" t="s">
        <v>2822</v>
      </c>
      <c r="H1485" t="s">
        <v>3138</v>
      </c>
      <c r="I1485">
        <v>15634</v>
      </c>
      <c r="J1485" t="s">
        <v>1679</v>
      </c>
      <c r="K1485" s="26" t="s">
        <v>2819</v>
      </c>
      <c r="L1485" t="s">
        <v>2820</v>
      </c>
      <c r="N1485">
        <v>743.72</v>
      </c>
      <c r="O1485">
        <v>0</v>
      </c>
      <c r="P1485">
        <f>SUMIF(Sheet9!$C:$C,Sheet10!B1485,Sheet9!$K:$K)</f>
        <v>743.72</v>
      </c>
      <c r="Q1485" s="4">
        <f t="shared" si="4"/>
        <v>0</v>
      </c>
    </row>
    <row r="1486" spans="1:17" hidden="1" x14ac:dyDescent="0.25">
      <c r="A1486">
        <v>316</v>
      </c>
      <c r="B1486">
        <v>43086</v>
      </c>
      <c r="C1486">
        <v>13</v>
      </c>
      <c r="D1486" t="s">
        <v>2805</v>
      </c>
      <c r="E1486" t="s">
        <v>2804</v>
      </c>
      <c r="F1486" s="26">
        <v>43896</v>
      </c>
      <c r="G1486" t="s">
        <v>2822</v>
      </c>
      <c r="H1486" t="s">
        <v>3139</v>
      </c>
      <c r="I1486">
        <v>15635</v>
      </c>
      <c r="J1486" t="s">
        <v>1679</v>
      </c>
      <c r="K1486" s="26" t="s">
        <v>2819</v>
      </c>
      <c r="L1486" t="s">
        <v>2820</v>
      </c>
      <c r="N1486">
        <v>60.99</v>
      </c>
      <c r="O1486">
        <v>0</v>
      </c>
      <c r="P1486">
        <f>SUMIF(Sheet9!$C:$C,Sheet10!B1486,Sheet9!$K:$K)</f>
        <v>60.99</v>
      </c>
      <c r="Q1486" s="4">
        <f t="shared" si="4"/>
        <v>0</v>
      </c>
    </row>
    <row r="1487" spans="1:17" hidden="1" x14ac:dyDescent="0.25">
      <c r="A1487">
        <v>317</v>
      </c>
      <c r="B1487">
        <v>43091</v>
      </c>
      <c r="C1487">
        <v>13</v>
      </c>
      <c r="D1487" t="s">
        <v>2805</v>
      </c>
      <c r="E1487" t="s">
        <v>2804</v>
      </c>
      <c r="F1487" s="26">
        <v>43896</v>
      </c>
      <c r="G1487" t="s">
        <v>2822</v>
      </c>
      <c r="H1487" t="s">
        <v>3141</v>
      </c>
      <c r="I1487">
        <v>15637</v>
      </c>
      <c r="J1487" t="s">
        <v>1679</v>
      </c>
      <c r="K1487" s="26" t="s">
        <v>2819</v>
      </c>
      <c r="L1487" t="s">
        <v>2820</v>
      </c>
      <c r="N1487">
        <v>50.24</v>
      </c>
      <c r="O1487">
        <v>0</v>
      </c>
      <c r="P1487">
        <f>SUMIF(Sheet9!$C:$C,Sheet10!B1487,Sheet9!$K:$K)</f>
        <v>50.24</v>
      </c>
      <c r="Q1487" s="4">
        <f t="shared" si="4"/>
        <v>0</v>
      </c>
    </row>
    <row r="1488" spans="1:17" hidden="1" x14ac:dyDescent="0.25">
      <c r="A1488">
        <v>318</v>
      </c>
      <c r="B1488">
        <v>43096</v>
      </c>
      <c r="C1488">
        <v>13</v>
      </c>
      <c r="D1488" t="s">
        <v>2805</v>
      </c>
      <c r="E1488" t="s">
        <v>2804</v>
      </c>
      <c r="F1488" s="26">
        <v>43896</v>
      </c>
      <c r="G1488" t="s">
        <v>2822</v>
      </c>
      <c r="H1488" t="s">
        <v>3143</v>
      </c>
      <c r="I1488">
        <v>15639</v>
      </c>
      <c r="J1488" t="s">
        <v>1679</v>
      </c>
      <c r="K1488" s="26" t="s">
        <v>2819</v>
      </c>
      <c r="L1488" t="s">
        <v>2820</v>
      </c>
      <c r="N1488">
        <v>1729.79</v>
      </c>
      <c r="O1488">
        <v>0</v>
      </c>
      <c r="P1488">
        <f>SUMIF(Sheet9!$C:$C,Sheet10!B1488,Sheet9!$K:$K)</f>
        <v>1729.79</v>
      </c>
      <c r="Q1488" s="4">
        <f t="shared" si="4"/>
        <v>0</v>
      </c>
    </row>
    <row r="1489" spans="1:17" hidden="1" x14ac:dyDescent="0.25">
      <c r="A1489">
        <v>319</v>
      </c>
      <c r="B1489">
        <v>43110</v>
      </c>
      <c r="C1489">
        <v>13</v>
      </c>
      <c r="D1489" t="s">
        <v>2805</v>
      </c>
      <c r="E1489" t="s">
        <v>2804</v>
      </c>
      <c r="F1489" s="26">
        <v>43896</v>
      </c>
      <c r="G1489" t="s">
        <v>2822</v>
      </c>
      <c r="H1489" t="s">
        <v>3145</v>
      </c>
      <c r="I1489">
        <v>15641</v>
      </c>
      <c r="J1489" t="s">
        <v>1679</v>
      </c>
      <c r="K1489" s="26" t="s">
        <v>2819</v>
      </c>
      <c r="L1489" t="s">
        <v>2820</v>
      </c>
      <c r="N1489">
        <v>783.2</v>
      </c>
      <c r="O1489">
        <v>0</v>
      </c>
      <c r="P1489">
        <f>SUMIF(Sheet9!$C:$C,Sheet10!B1489,Sheet9!$K:$K)</f>
        <v>783.2</v>
      </c>
      <c r="Q1489" s="4">
        <f t="shared" si="4"/>
        <v>0</v>
      </c>
    </row>
    <row r="1490" spans="1:17" hidden="1" x14ac:dyDescent="0.25">
      <c r="A1490">
        <v>320</v>
      </c>
      <c r="B1490">
        <v>43112</v>
      </c>
      <c r="C1490">
        <v>13</v>
      </c>
      <c r="D1490" t="s">
        <v>2805</v>
      </c>
      <c r="E1490" t="s">
        <v>2804</v>
      </c>
      <c r="F1490" s="26">
        <v>43896</v>
      </c>
      <c r="G1490" t="s">
        <v>2822</v>
      </c>
      <c r="H1490" t="s">
        <v>3146</v>
      </c>
      <c r="I1490">
        <v>15642</v>
      </c>
      <c r="J1490" t="s">
        <v>1841</v>
      </c>
      <c r="K1490" s="26" t="s">
        <v>2819</v>
      </c>
      <c r="L1490" t="s">
        <v>2820</v>
      </c>
      <c r="N1490">
        <v>2528.5700000000002</v>
      </c>
      <c r="O1490">
        <v>0</v>
      </c>
      <c r="P1490">
        <f>SUMIF(Sheet9!$C:$C,Sheet10!B1490,Sheet9!$K:$K)</f>
        <v>2528.5700000000002</v>
      </c>
      <c r="Q1490" s="4">
        <f t="shared" si="4"/>
        <v>0</v>
      </c>
    </row>
    <row r="1491" spans="1:17" hidden="1" x14ac:dyDescent="0.25">
      <c r="A1491">
        <v>321</v>
      </c>
      <c r="B1491">
        <v>43114</v>
      </c>
      <c r="C1491">
        <v>13</v>
      </c>
      <c r="D1491" t="s">
        <v>2805</v>
      </c>
      <c r="E1491" t="s">
        <v>2804</v>
      </c>
      <c r="F1491" s="26">
        <v>43896</v>
      </c>
      <c r="G1491" t="s">
        <v>2822</v>
      </c>
      <c r="H1491" t="s">
        <v>3147</v>
      </c>
      <c r="I1491">
        <v>15643</v>
      </c>
      <c r="J1491" t="s">
        <v>1679</v>
      </c>
      <c r="K1491" s="26" t="s">
        <v>2819</v>
      </c>
      <c r="L1491" t="s">
        <v>2820</v>
      </c>
      <c r="N1491">
        <v>340.89</v>
      </c>
      <c r="O1491">
        <v>0</v>
      </c>
      <c r="P1491">
        <f>SUMIF(Sheet9!$C:$C,Sheet10!B1491,Sheet9!$K:$K)</f>
        <v>340.89</v>
      </c>
      <c r="Q1491" s="4">
        <f t="shared" si="4"/>
        <v>0</v>
      </c>
    </row>
    <row r="1492" spans="1:17" hidden="1" x14ac:dyDescent="0.25">
      <c r="A1492">
        <v>322</v>
      </c>
      <c r="B1492">
        <v>43120</v>
      </c>
      <c r="C1492">
        <v>13</v>
      </c>
      <c r="D1492" t="s">
        <v>2805</v>
      </c>
      <c r="E1492" t="s">
        <v>2804</v>
      </c>
      <c r="F1492" s="26">
        <v>43896</v>
      </c>
      <c r="G1492" t="s">
        <v>2822</v>
      </c>
      <c r="H1492" t="s">
        <v>3150</v>
      </c>
      <c r="I1492">
        <v>15646</v>
      </c>
      <c r="J1492" t="s">
        <v>1679</v>
      </c>
      <c r="K1492" s="26" t="s">
        <v>2819</v>
      </c>
      <c r="L1492" t="s">
        <v>2820</v>
      </c>
      <c r="N1492">
        <v>3349.65</v>
      </c>
      <c r="O1492">
        <v>0</v>
      </c>
      <c r="P1492">
        <f>SUMIF(Sheet9!$C:$C,Sheet10!B1492,Sheet9!$K:$K)</f>
        <v>3349.65</v>
      </c>
      <c r="Q1492" s="4">
        <f t="shared" ref="Q1492:Q1555" si="5">P1492-N1492</f>
        <v>0</v>
      </c>
    </row>
    <row r="1493" spans="1:17" hidden="1" x14ac:dyDescent="0.25">
      <c r="A1493">
        <v>323</v>
      </c>
      <c r="B1493">
        <v>43127</v>
      </c>
      <c r="C1493">
        <v>13</v>
      </c>
      <c r="D1493" t="s">
        <v>2805</v>
      </c>
      <c r="E1493" t="s">
        <v>2804</v>
      </c>
      <c r="F1493" s="26">
        <v>43896</v>
      </c>
      <c r="G1493" t="s">
        <v>2822</v>
      </c>
      <c r="H1493" t="s">
        <v>3151</v>
      </c>
      <c r="I1493">
        <v>15647</v>
      </c>
      <c r="J1493" t="s">
        <v>1679</v>
      </c>
      <c r="K1493" s="26" t="s">
        <v>2819</v>
      </c>
      <c r="L1493" t="s">
        <v>2820</v>
      </c>
      <c r="N1493">
        <v>4834.07</v>
      </c>
      <c r="O1493">
        <v>0</v>
      </c>
      <c r="P1493">
        <f>SUMIF(Sheet9!$C:$C,Sheet10!B1493,Sheet9!$K:$K)</f>
        <v>4834.07</v>
      </c>
      <c r="Q1493" s="4">
        <f t="shared" si="5"/>
        <v>0</v>
      </c>
    </row>
    <row r="1494" spans="1:17" hidden="1" x14ac:dyDescent="0.25">
      <c r="A1494">
        <v>324</v>
      </c>
      <c r="B1494">
        <v>43129</v>
      </c>
      <c r="C1494">
        <v>13</v>
      </c>
      <c r="D1494" t="s">
        <v>2805</v>
      </c>
      <c r="E1494" t="s">
        <v>2804</v>
      </c>
      <c r="F1494" s="26">
        <v>43896</v>
      </c>
      <c r="G1494" t="s">
        <v>2822</v>
      </c>
      <c r="H1494" t="s">
        <v>3152</v>
      </c>
      <c r="I1494">
        <v>15648</v>
      </c>
      <c r="J1494" t="s">
        <v>1679</v>
      </c>
      <c r="K1494" s="26" t="s">
        <v>2819</v>
      </c>
      <c r="L1494" t="s">
        <v>2820</v>
      </c>
      <c r="N1494">
        <v>2388.7399999999998</v>
      </c>
      <c r="O1494">
        <v>0</v>
      </c>
      <c r="P1494">
        <f>SUMIF(Sheet9!$C:$C,Sheet10!B1494,Sheet9!$K:$K)</f>
        <v>2388.7399999999998</v>
      </c>
      <c r="Q1494" s="4">
        <f t="shared" si="5"/>
        <v>0</v>
      </c>
    </row>
    <row r="1495" spans="1:17" hidden="1" x14ac:dyDescent="0.25">
      <c r="A1495">
        <v>325</v>
      </c>
      <c r="B1495">
        <v>43133</v>
      </c>
      <c r="C1495">
        <v>13</v>
      </c>
      <c r="D1495" t="s">
        <v>2805</v>
      </c>
      <c r="E1495" t="s">
        <v>2804</v>
      </c>
      <c r="F1495" s="26">
        <v>43896</v>
      </c>
      <c r="G1495" t="s">
        <v>2822</v>
      </c>
      <c r="H1495" t="s">
        <v>3154</v>
      </c>
      <c r="I1495">
        <v>15650</v>
      </c>
      <c r="J1495" t="s">
        <v>1679</v>
      </c>
      <c r="K1495" s="26" t="s">
        <v>2819</v>
      </c>
      <c r="L1495" t="s">
        <v>2820</v>
      </c>
      <c r="N1495">
        <v>449.55</v>
      </c>
      <c r="O1495">
        <v>0</v>
      </c>
      <c r="P1495">
        <f>SUMIF(Sheet9!$C:$C,Sheet10!B1495,Sheet9!$K:$K)</f>
        <v>449.55</v>
      </c>
      <c r="Q1495" s="4">
        <f t="shared" si="5"/>
        <v>0</v>
      </c>
    </row>
    <row r="1496" spans="1:17" hidden="1" x14ac:dyDescent="0.25">
      <c r="A1496">
        <v>326</v>
      </c>
      <c r="B1496">
        <v>43135</v>
      </c>
      <c r="C1496">
        <v>13</v>
      </c>
      <c r="D1496" t="s">
        <v>2805</v>
      </c>
      <c r="E1496" t="s">
        <v>2804</v>
      </c>
      <c r="F1496" s="26">
        <v>43896</v>
      </c>
      <c r="G1496" t="s">
        <v>2822</v>
      </c>
      <c r="H1496" t="s">
        <v>3155</v>
      </c>
      <c r="I1496">
        <v>15651</v>
      </c>
      <c r="J1496" t="s">
        <v>1679</v>
      </c>
      <c r="K1496" s="26" t="s">
        <v>2819</v>
      </c>
      <c r="L1496" t="s">
        <v>2820</v>
      </c>
      <c r="N1496">
        <v>222.9</v>
      </c>
      <c r="O1496">
        <v>0</v>
      </c>
      <c r="P1496">
        <f>SUMIF(Sheet9!$C:$C,Sheet10!B1496,Sheet9!$K:$K)</f>
        <v>222.9</v>
      </c>
      <c r="Q1496" s="4">
        <f t="shared" si="5"/>
        <v>0</v>
      </c>
    </row>
    <row r="1497" spans="1:17" hidden="1" x14ac:dyDescent="0.25">
      <c r="A1497">
        <v>327</v>
      </c>
      <c r="B1497">
        <v>43140</v>
      </c>
      <c r="C1497">
        <v>13</v>
      </c>
      <c r="D1497" t="s">
        <v>2805</v>
      </c>
      <c r="E1497" t="s">
        <v>2804</v>
      </c>
      <c r="F1497" s="26">
        <v>43896</v>
      </c>
      <c r="G1497" t="s">
        <v>2822</v>
      </c>
      <c r="H1497" t="s">
        <v>3157</v>
      </c>
      <c r="I1497">
        <v>15653</v>
      </c>
      <c r="J1497" t="s">
        <v>2787</v>
      </c>
      <c r="K1497" s="26" t="s">
        <v>2819</v>
      </c>
      <c r="L1497" t="s">
        <v>2820</v>
      </c>
      <c r="N1497">
        <v>0</v>
      </c>
      <c r="O1497">
        <v>4286.83</v>
      </c>
      <c r="P1497">
        <f>SUMIF(Sheet9!$C:$C,Sheet10!B1497,Sheet9!$K:$K)</f>
        <v>0</v>
      </c>
      <c r="Q1497" s="4">
        <f>P1497+O1497</f>
        <v>4286.83</v>
      </c>
    </row>
    <row r="1498" spans="1:17" hidden="1" x14ac:dyDescent="0.25">
      <c r="A1498">
        <v>328</v>
      </c>
      <c r="B1498">
        <v>43141</v>
      </c>
      <c r="C1498">
        <v>13</v>
      </c>
      <c r="D1498" t="s">
        <v>2805</v>
      </c>
      <c r="E1498" t="s">
        <v>2804</v>
      </c>
      <c r="F1498" s="26">
        <v>43896</v>
      </c>
      <c r="G1498" t="s">
        <v>2822</v>
      </c>
      <c r="H1498" t="s">
        <v>3158</v>
      </c>
      <c r="I1498">
        <v>15654</v>
      </c>
      <c r="J1498" t="s">
        <v>1679</v>
      </c>
      <c r="K1498" s="26" t="s">
        <v>2819</v>
      </c>
      <c r="L1498" t="s">
        <v>2820</v>
      </c>
      <c r="N1498">
        <v>326.56</v>
      </c>
      <c r="O1498">
        <v>0</v>
      </c>
      <c r="P1498">
        <f>SUMIF(Sheet9!$C:$C,Sheet10!B1498,Sheet9!$K:$K)</f>
        <v>326.56</v>
      </c>
      <c r="Q1498" s="4">
        <f t="shared" si="5"/>
        <v>0</v>
      </c>
    </row>
    <row r="1499" spans="1:17" hidden="1" x14ac:dyDescent="0.25">
      <c r="A1499">
        <v>329</v>
      </c>
      <c r="B1499">
        <v>43143</v>
      </c>
      <c r="C1499">
        <v>13</v>
      </c>
      <c r="D1499" t="s">
        <v>2805</v>
      </c>
      <c r="E1499" t="s">
        <v>2804</v>
      </c>
      <c r="F1499" s="26">
        <v>43896</v>
      </c>
      <c r="G1499" t="s">
        <v>2822</v>
      </c>
      <c r="H1499" t="s">
        <v>3159</v>
      </c>
      <c r="I1499">
        <v>15655</v>
      </c>
      <c r="J1499" t="s">
        <v>1679</v>
      </c>
      <c r="K1499" s="26" t="s">
        <v>2819</v>
      </c>
      <c r="L1499" t="s">
        <v>2820</v>
      </c>
      <c r="N1499">
        <v>214.06</v>
      </c>
      <c r="O1499">
        <v>0</v>
      </c>
      <c r="P1499">
        <f>SUMIF(Sheet9!$C:$C,Sheet10!B1499,Sheet9!$K:$K)</f>
        <v>214.06</v>
      </c>
      <c r="Q1499" s="4">
        <f t="shared" si="5"/>
        <v>0</v>
      </c>
    </row>
    <row r="1500" spans="1:17" hidden="1" x14ac:dyDescent="0.25">
      <c r="A1500">
        <v>330</v>
      </c>
      <c r="B1500">
        <v>43145</v>
      </c>
      <c r="C1500">
        <v>13</v>
      </c>
      <c r="D1500" t="s">
        <v>2805</v>
      </c>
      <c r="E1500" t="s">
        <v>2804</v>
      </c>
      <c r="F1500" s="26">
        <v>43896</v>
      </c>
      <c r="G1500" t="s">
        <v>2822</v>
      </c>
      <c r="H1500" t="s">
        <v>3160</v>
      </c>
      <c r="I1500">
        <v>15656</v>
      </c>
      <c r="J1500" t="s">
        <v>1679</v>
      </c>
      <c r="K1500" s="26" t="s">
        <v>2819</v>
      </c>
      <c r="L1500" t="s">
        <v>2820</v>
      </c>
      <c r="N1500">
        <v>16.350000000000001</v>
      </c>
      <c r="O1500">
        <v>0</v>
      </c>
      <c r="P1500">
        <f>SUMIF(Sheet9!$C:$C,Sheet10!B1500,Sheet9!$K:$K)</f>
        <v>16.350000000000001</v>
      </c>
      <c r="Q1500" s="4">
        <f t="shared" si="5"/>
        <v>0</v>
      </c>
    </row>
    <row r="1501" spans="1:17" hidden="1" x14ac:dyDescent="0.25">
      <c r="A1501">
        <v>331</v>
      </c>
      <c r="B1501">
        <v>43147</v>
      </c>
      <c r="C1501">
        <v>13</v>
      </c>
      <c r="D1501" t="s">
        <v>2805</v>
      </c>
      <c r="E1501" t="s">
        <v>2804</v>
      </c>
      <c r="F1501" s="26">
        <v>43896</v>
      </c>
      <c r="G1501" t="s">
        <v>2822</v>
      </c>
      <c r="H1501" t="s">
        <v>3161</v>
      </c>
      <c r="I1501">
        <v>15657</v>
      </c>
      <c r="J1501" t="s">
        <v>1679</v>
      </c>
      <c r="K1501" s="26" t="s">
        <v>2819</v>
      </c>
      <c r="L1501" t="s">
        <v>2820</v>
      </c>
      <c r="N1501">
        <v>432.05</v>
      </c>
      <c r="O1501">
        <v>0</v>
      </c>
      <c r="P1501">
        <f>SUMIF(Sheet9!$C:$C,Sheet10!B1501,Sheet9!$K:$K)</f>
        <v>432.05</v>
      </c>
      <c r="Q1501" s="4">
        <f t="shared" si="5"/>
        <v>0</v>
      </c>
    </row>
    <row r="1502" spans="1:17" hidden="1" x14ac:dyDescent="0.25">
      <c r="A1502">
        <v>332</v>
      </c>
      <c r="B1502">
        <v>43149</v>
      </c>
      <c r="C1502">
        <v>13</v>
      </c>
      <c r="D1502" t="s">
        <v>2805</v>
      </c>
      <c r="E1502" t="s">
        <v>2804</v>
      </c>
      <c r="F1502" s="26">
        <v>43896</v>
      </c>
      <c r="G1502" t="s">
        <v>2822</v>
      </c>
      <c r="H1502" t="s">
        <v>3162</v>
      </c>
      <c r="I1502">
        <v>15658</v>
      </c>
      <c r="J1502" t="s">
        <v>1679</v>
      </c>
      <c r="K1502" s="26" t="s">
        <v>2819</v>
      </c>
      <c r="L1502" t="s">
        <v>2820</v>
      </c>
      <c r="N1502">
        <v>1061.3800000000001</v>
      </c>
      <c r="O1502">
        <v>0</v>
      </c>
      <c r="P1502">
        <f>SUMIF(Sheet9!$C:$C,Sheet10!B1502,Sheet9!$K:$K)</f>
        <v>1061.3800000000001</v>
      </c>
      <c r="Q1502" s="4">
        <f t="shared" si="5"/>
        <v>0</v>
      </c>
    </row>
    <row r="1503" spans="1:17" hidden="1" x14ac:dyDescent="0.25">
      <c r="A1503">
        <v>333</v>
      </c>
      <c r="B1503">
        <v>43155</v>
      </c>
      <c r="C1503">
        <v>13</v>
      </c>
      <c r="D1503" t="s">
        <v>2805</v>
      </c>
      <c r="E1503" t="s">
        <v>2804</v>
      </c>
      <c r="F1503" s="26">
        <v>43896</v>
      </c>
      <c r="G1503" t="s">
        <v>2822</v>
      </c>
      <c r="H1503" t="s">
        <v>3165</v>
      </c>
      <c r="I1503">
        <v>15661</v>
      </c>
      <c r="J1503" t="s">
        <v>1679</v>
      </c>
      <c r="K1503" s="26" t="s">
        <v>2819</v>
      </c>
      <c r="L1503" t="s">
        <v>2820</v>
      </c>
      <c r="N1503">
        <v>1807.35</v>
      </c>
      <c r="O1503">
        <v>0</v>
      </c>
      <c r="P1503">
        <f>SUMIF(Sheet9!$C:$C,Sheet10!B1503,Sheet9!$K:$K)</f>
        <v>1807.35</v>
      </c>
      <c r="Q1503" s="4">
        <f t="shared" si="5"/>
        <v>0</v>
      </c>
    </row>
    <row r="1504" spans="1:17" hidden="1" x14ac:dyDescent="0.25">
      <c r="A1504">
        <v>334</v>
      </c>
      <c r="B1504">
        <v>43157</v>
      </c>
      <c r="C1504">
        <v>13</v>
      </c>
      <c r="D1504" t="s">
        <v>2805</v>
      </c>
      <c r="E1504" t="s">
        <v>2804</v>
      </c>
      <c r="F1504" s="26">
        <v>43896</v>
      </c>
      <c r="G1504" t="s">
        <v>2822</v>
      </c>
      <c r="H1504" t="s">
        <v>3166</v>
      </c>
      <c r="I1504">
        <v>15662</v>
      </c>
      <c r="J1504" t="s">
        <v>1679</v>
      </c>
      <c r="K1504" s="26" t="s">
        <v>2819</v>
      </c>
      <c r="L1504" t="s">
        <v>2820</v>
      </c>
      <c r="N1504">
        <v>551.46</v>
      </c>
      <c r="O1504">
        <v>0</v>
      </c>
      <c r="P1504">
        <f>SUMIF(Sheet9!$C:$C,Sheet10!B1504,Sheet9!$K:$K)</f>
        <v>551.46</v>
      </c>
      <c r="Q1504" s="4">
        <f t="shared" si="5"/>
        <v>0</v>
      </c>
    </row>
    <row r="1505" spans="1:17" hidden="1" x14ac:dyDescent="0.25">
      <c r="A1505">
        <v>335</v>
      </c>
      <c r="B1505">
        <v>43159</v>
      </c>
      <c r="C1505">
        <v>13</v>
      </c>
      <c r="D1505" t="s">
        <v>2805</v>
      </c>
      <c r="E1505" t="s">
        <v>2804</v>
      </c>
      <c r="F1505" s="26">
        <v>43896</v>
      </c>
      <c r="G1505" t="s">
        <v>2822</v>
      </c>
      <c r="H1505" t="s">
        <v>3167</v>
      </c>
      <c r="I1505">
        <v>15663</v>
      </c>
      <c r="J1505" t="s">
        <v>1679</v>
      </c>
      <c r="K1505" s="26" t="s">
        <v>2819</v>
      </c>
      <c r="L1505" t="s">
        <v>2820</v>
      </c>
      <c r="N1505">
        <v>22.98</v>
      </c>
      <c r="O1505">
        <v>0</v>
      </c>
      <c r="P1505">
        <f>SUMIF(Sheet9!$C:$C,Sheet10!B1505,Sheet9!$K:$K)</f>
        <v>22.98</v>
      </c>
      <c r="Q1505" s="4">
        <f t="shared" si="5"/>
        <v>0</v>
      </c>
    </row>
    <row r="1506" spans="1:17" hidden="1" x14ac:dyDescent="0.25">
      <c r="A1506">
        <v>336</v>
      </c>
      <c r="B1506">
        <v>43166</v>
      </c>
      <c r="C1506">
        <v>13</v>
      </c>
      <c r="D1506" t="s">
        <v>2805</v>
      </c>
      <c r="E1506" t="s">
        <v>2804</v>
      </c>
      <c r="F1506" s="26">
        <v>43896</v>
      </c>
      <c r="G1506" t="s">
        <v>2822</v>
      </c>
      <c r="H1506" t="s">
        <v>3168</v>
      </c>
      <c r="I1506">
        <v>15664</v>
      </c>
      <c r="J1506" t="s">
        <v>1679</v>
      </c>
      <c r="K1506" s="26" t="s">
        <v>2819</v>
      </c>
      <c r="L1506" t="s">
        <v>2820</v>
      </c>
      <c r="N1506">
        <v>167.48</v>
      </c>
      <c r="O1506">
        <v>0</v>
      </c>
      <c r="P1506">
        <f>SUMIF(Sheet9!$C:$C,Sheet10!B1506,Sheet9!$K:$K)</f>
        <v>167.48</v>
      </c>
      <c r="Q1506" s="4">
        <f t="shared" si="5"/>
        <v>0</v>
      </c>
    </row>
    <row r="1507" spans="1:17" hidden="1" x14ac:dyDescent="0.25">
      <c r="A1507">
        <v>337</v>
      </c>
      <c r="B1507">
        <v>43168</v>
      </c>
      <c r="C1507">
        <v>13</v>
      </c>
      <c r="D1507" t="s">
        <v>2805</v>
      </c>
      <c r="E1507" t="s">
        <v>2804</v>
      </c>
      <c r="F1507" s="26">
        <v>43896</v>
      </c>
      <c r="G1507" t="s">
        <v>2822</v>
      </c>
      <c r="H1507" t="s">
        <v>3169</v>
      </c>
      <c r="I1507">
        <v>15665</v>
      </c>
      <c r="J1507" t="s">
        <v>1679</v>
      </c>
      <c r="K1507" s="26" t="s">
        <v>2819</v>
      </c>
      <c r="L1507" t="s">
        <v>2820</v>
      </c>
      <c r="N1507">
        <v>4618.5</v>
      </c>
      <c r="O1507">
        <v>0</v>
      </c>
      <c r="P1507">
        <f>SUMIF(Sheet9!$C:$C,Sheet10!B1507,Sheet9!$K:$K)</f>
        <v>4618.5</v>
      </c>
      <c r="Q1507" s="4">
        <f t="shared" si="5"/>
        <v>0</v>
      </c>
    </row>
    <row r="1508" spans="1:17" hidden="1" x14ac:dyDescent="0.25">
      <c r="A1508">
        <v>338</v>
      </c>
      <c r="B1508">
        <v>43170</v>
      </c>
      <c r="C1508">
        <v>13</v>
      </c>
      <c r="D1508" t="s">
        <v>2805</v>
      </c>
      <c r="E1508" t="s">
        <v>2804</v>
      </c>
      <c r="F1508" s="26">
        <v>43896</v>
      </c>
      <c r="G1508" t="s">
        <v>2822</v>
      </c>
      <c r="H1508" t="s">
        <v>3170</v>
      </c>
      <c r="I1508">
        <v>15666</v>
      </c>
      <c r="J1508" t="s">
        <v>1679</v>
      </c>
      <c r="K1508" s="26" t="s">
        <v>2819</v>
      </c>
      <c r="L1508" t="s">
        <v>2820</v>
      </c>
      <c r="N1508">
        <v>18.440000000000001</v>
      </c>
      <c r="O1508">
        <v>0</v>
      </c>
      <c r="P1508">
        <f>SUMIF(Sheet9!$C:$C,Sheet10!B1508,Sheet9!$K:$K)</f>
        <v>18.440000000000001</v>
      </c>
      <c r="Q1508" s="4">
        <f t="shared" si="5"/>
        <v>0</v>
      </c>
    </row>
    <row r="1509" spans="1:17" hidden="1" x14ac:dyDescent="0.25">
      <c r="A1509">
        <v>339</v>
      </c>
      <c r="B1509">
        <v>43172</v>
      </c>
      <c r="C1509">
        <v>13</v>
      </c>
      <c r="D1509" t="s">
        <v>2805</v>
      </c>
      <c r="E1509" t="s">
        <v>2804</v>
      </c>
      <c r="F1509" s="26">
        <v>43896</v>
      </c>
      <c r="G1509" t="s">
        <v>2822</v>
      </c>
      <c r="H1509" t="s">
        <v>3171</v>
      </c>
      <c r="I1509">
        <v>15667</v>
      </c>
      <c r="J1509" t="s">
        <v>1679</v>
      </c>
      <c r="K1509" s="26" t="s">
        <v>2819</v>
      </c>
      <c r="L1509" t="s">
        <v>2820</v>
      </c>
      <c r="N1509">
        <v>732.53</v>
      </c>
      <c r="O1509">
        <v>0</v>
      </c>
      <c r="P1509">
        <f>SUMIF(Sheet9!$C:$C,Sheet10!B1509,Sheet9!$K:$K)</f>
        <v>732.53</v>
      </c>
      <c r="Q1509" s="4">
        <f t="shared" si="5"/>
        <v>0</v>
      </c>
    </row>
    <row r="1510" spans="1:17" hidden="1" x14ac:dyDescent="0.25">
      <c r="A1510">
        <v>340</v>
      </c>
      <c r="B1510">
        <v>43174</v>
      </c>
      <c r="C1510">
        <v>13</v>
      </c>
      <c r="D1510" t="s">
        <v>2805</v>
      </c>
      <c r="E1510" t="s">
        <v>2804</v>
      </c>
      <c r="F1510" s="26">
        <v>43896</v>
      </c>
      <c r="G1510" t="s">
        <v>2822</v>
      </c>
      <c r="H1510" t="s">
        <v>3172</v>
      </c>
      <c r="I1510">
        <v>15668</v>
      </c>
      <c r="J1510" t="s">
        <v>1679</v>
      </c>
      <c r="K1510" s="26" t="s">
        <v>2819</v>
      </c>
      <c r="L1510" t="s">
        <v>2820</v>
      </c>
      <c r="N1510">
        <v>186.69</v>
      </c>
      <c r="O1510">
        <v>0</v>
      </c>
      <c r="P1510">
        <f>SUMIF(Sheet9!$C:$C,Sheet10!B1510,Sheet9!$K:$K)</f>
        <v>186.69</v>
      </c>
      <c r="Q1510" s="4">
        <f t="shared" si="5"/>
        <v>0</v>
      </c>
    </row>
    <row r="1511" spans="1:17" hidden="1" x14ac:dyDescent="0.25">
      <c r="A1511">
        <v>341</v>
      </c>
      <c r="B1511">
        <v>43176</v>
      </c>
      <c r="C1511">
        <v>13</v>
      </c>
      <c r="D1511" t="s">
        <v>2805</v>
      </c>
      <c r="E1511" t="s">
        <v>2804</v>
      </c>
      <c r="F1511" s="26">
        <v>43896</v>
      </c>
      <c r="G1511" t="s">
        <v>2822</v>
      </c>
      <c r="H1511" t="s">
        <v>3173</v>
      </c>
      <c r="I1511">
        <v>15669</v>
      </c>
      <c r="J1511" t="s">
        <v>1679</v>
      </c>
      <c r="K1511" s="26" t="s">
        <v>2819</v>
      </c>
      <c r="L1511" t="s">
        <v>2820</v>
      </c>
      <c r="N1511">
        <v>337.14</v>
      </c>
      <c r="O1511">
        <v>0</v>
      </c>
      <c r="P1511">
        <f>SUMIF(Sheet9!$C:$C,Sheet10!B1511,Sheet9!$K:$K)</f>
        <v>337.14</v>
      </c>
      <c r="Q1511" s="4">
        <f t="shared" si="5"/>
        <v>0</v>
      </c>
    </row>
    <row r="1512" spans="1:17" hidden="1" x14ac:dyDescent="0.25">
      <c r="A1512">
        <v>342</v>
      </c>
      <c r="B1512">
        <v>43179</v>
      </c>
      <c r="C1512">
        <v>13</v>
      </c>
      <c r="D1512" t="s">
        <v>2805</v>
      </c>
      <c r="E1512" t="s">
        <v>2804</v>
      </c>
      <c r="F1512" s="26">
        <v>43896</v>
      </c>
      <c r="G1512" t="s">
        <v>2822</v>
      </c>
      <c r="H1512" t="s">
        <v>3174</v>
      </c>
      <c r="I1512">
        <v>15670</v>
      </c>
      <c r="J1512" t="s">
        <v>1679</v>
      </c>
      <c r="K1512" s="26" t="s">
        <v>2819</v>
      </c>
      <c r="L1512" t="s">
        <v>2820</v>
      </c>
      <c r="N1512">
        <v>6.7</v>
      </c>
      <c r="O1512">
        <v>0</v>
      </c>
      <c r="P1512">
        <f>SUMIF(Sheet9!$C:$C,Sheet10!B1512,Sheet9!$K:$K)</f>
        <v>6.7</v>
      </c>
      <c r="Q1512" s="4">
        <f t="shared" si="5"/>
        <v>0</v>
      </c>
    </row>
    <row r="1513" spans="1:17" hidden="1" x14ac:dyDescent="0.25">
      <c r="A1513">
        <v>343</v>
      </c>
      <c r="B1513">
        <v>43184</v>
      </c>
      <c r="C1513">
        <v>13</v>
      </c>
      <c r="D1513" t="s">
        <v>2805</v>
      </c>
      <c r="E1513" t="s">
        <v>2804</v>
      </c>
      <c r="F1513" s="26">
        <v>43896</v>
      </c>
      <c r="G1513" t="s">
        <v>2822</v>
      </c>
      <c r="H1513" t="s">
        <v>3175</v>
      </c>
      <c r="I1513">
        <v>15671</v>
      </c>
      <c r="J1513" t="s">
        <v>2056</v>
      </c>
      <c r="K1513" s="26" t="s">
        <v>2819</v>
      </c>
      <c r="L1513" t="s">
        <v>2820</v>
      </c>
      <c r="N1513">
        <v>3737.69</v>
      </c>
      <c r="O1513">
        <v>0</v>
      </c>
      <c r="P1513">
        <f>SUMIF(Sheet9!$C:$C,Sheet10!B1513,Sheet9!$K:$K)</f>
        <v>3737.69</v>
      </c>
      <c r="Q1513" s="4">
        <f t="shared" si="5"/>
        <v>0</v>
      </c>
    </row>
    <row r="1514" spans="1:17" hidden="1" x14ac:dyDescent="0.25">
      <c r="A1514">
        <v>344</v>
      </c>
      <c r="B1514">
        <v>43193</v>
      </c>
      <c r="C1514">
        <v>13</v>
      </c>
      <c r="D1514" t="s">
        <v>2805</v>
      </c>
      <c r="E1514" t="s">
        <v>2804</v>
      </c>
      <c r="F1514" s="26">
        <v>43896</v>
      </c>
      <c r="G1514" t="s">
        <v>2822</v>
      </c>
      <c r="H1514" t="s">
        <v>3176</v>
      </c>
      <c r="I1514">
        <v>15672</v>
      </c>
      <c r="J1514" t="s">
        <v>1679</v>
      </c>
      <c r="K1514" s="26" t="s">
        <v>2819</v>
      </c>
      <c r="L1514" t="s">
        <v>2820</v>
      </c>
      <c r="N1514">
        <v>171.36</v>
      </c>
      <c r="O1514">
        <v>0</v>
      </c>
      <c r="P1514">
        <f>SUMIF(Sheet9!$C:$C,Sheet10!B1514,Sheet9!$K:$K)</f>
        <v>171.36</v>
      </c>
      <c r="Q1514" s="4">
        <f t="shared" si="5"/>
        <v>0</v>
      </c>
    </row>
    <row r="1515" spans="1:17" hidden="1" x14ac:dyDescent="0.25">
      <c r="A1515">
        <v>345</v>
      </c>
      <c r="B1515">
        <v>43195</v>
      </c>
      <c r="C1515">
        <v>13</v>
      </c>
      <c r="D1515" t="s">
        <v>2805</v>
      </c>
      <c r="E1515" t="s">
        <v>2804</v>
      </c>
      <c r="F1515" s="26">
        <v>43896</v>
      </c>
      <c r="G1515" t="s">
        <v>2822</v>
      </c>
      <c r="H1515" t="s">
        <v>3177</v>
      </c>
      <c r="I1515">
        <v>15673</v>
      </c>
      <c r="J1515" t="s">
        <v>1679</v>
      </c>
      <c r="K1515" s="26" t="s">
        <v>2819</v>
      </c>
      <c r="L1515" t="s">
        <v>2820</v>
      </c>
      <c r="N1515">
        <v>2488.16</v>
      </c>
      <c r="O1515">
        <v>0</v>
      </c>
      <c r="P1515">
        <f>SUMIF(Sheet9!$C:$C,Sheet10!B1515,Sheet9!$K:$K)</f>
        <v>2488.16</v>
      </c>
      <c r="Q1515" s="4">
        <f t="shared" si="5"/>
        <v>0</v>
      </c>
    </row>
    <row r="1516" spans="1:17" hidden="1" x14ac:dyDescent="0.25">
      <c r="A1516">
        <v>346</v>
      </c>
      <c r="B1516">
        <v>43198</v>
      </c>
      <c r="C1516">
        <v>13</v>
      </c>
      <c r="D1516" t="s">
        <v>2805</v>
      </c>
      <c r="E1516" t="s">
        <v>2804</v>
      </c>
      <c r="F1516" s="26">
        <v>43896</v>
      </c>
      <c r="G1516" t="s">
        <v>2822</v>
      </c>
      <c r="H1516" t="s">
        <v>3178</v>
      </c>
      <c r="I1516">
        <v>15674</v>
      </c>
      <c r="J1516" t="s">
        <v>1679</v>
      </c>
      <c r="K1516" s="26" t="s">
        <v>2819</v>
      </c>
      <c r="L1516" t="s">
        <v>2820</v>
      </c>
      <c r="N1516">
        <v>367.64</v>
      </c>
      <c r="O1516">
        <v>0</v>
      </c>
      <c r="P1516">
        <f>SUMIF(Sheet9!$C:$C,Sheet10!B1516,Sheet9!$K:$K)</f>
        <v>367.64</v>
      </c>
      <c r="Q1516" s="4">
        <f t="shared" si="5"/>
        <v>0</v>
      </c>
    </row>
    <row r="1517" spans="1:17" hidden="1" x14ac:dyDescent="0.25">
      <c r="A1517">
        <v>347</v>
      </c>
      <c r="B1517">
        <v>43206</v>
      </c>
      <c r="C1517">
        <v>13</v>
      </c>
      <c r="D1517" t="s">
        <v>2805</v>
      </c>
      <c r="E1517" t="s">
        <v>2804</v>
      </c>
      <c r="F1517" s="26">
        <v>43896</v>
      </c>
      <c r="G1517" t="s">
        <v>2822</v>
      </c>
      <c r="H1517" t="s">
        <v>3180</v>
      </c>
      <c r="I1517">
        <v>15676</v>
      </c>
      <c r="J1517" t="s">
        <v>1679</v>
      </c>
      <c r="K1517" s="26" t="s">
        <v>2819</v>
      </c>
      <c r="L1517" t="s">
        <v>2820</v>
      </c>
      <c r="N1517">
        <v>125.99</v>
      </c>
      <c r="O1517">
        <v>0</v>
      </c>
      <c r="P1517">
        <f>SUMIF(Sheet9!$C:$C,Sheet10!B1517,Sheet9!$K:$K)</f>
        <v>125.99</v>
      </c>
      <c r="Q1517" s="4">
        <f t="shared" si="5"/>
        <v>0</v>
      </c>
    </row>
    <row r="1518" spans="1:17" hidden="1" x14ac:dyDescent="0.25">
      <c r="A1518">
        <v>348</v>
      </c>
      <c r="B1518">
        <v>43218</v>
      </c>
      <c r="C1518">
        <v>13</v>
      </c>
      <c r="D1518" t="s">
        <v>2805</v>
      </c>
      <c r="E1518" t="s">
        <v>2804</v>
      </c>
      <c r="F1518" s="26">
        <v>43896</v>
      </c>
      <c r="G1518" t="s">
        <v>2822</v>
      </c>
      <c r="H1518" t="s">
        <v>3181</v>
      </c>
      <c r="I1518">
        <v>15677</v>
      </c>
      <c r="J1518" t="s">
        <v>1679</v>
      </c>
      <c r="K1518" s="26" t="s">
        <v>2819</v>
      </c>
      <c r="L1518" t="s">
        <v>2820</v>
      </c>
      <c r="N1518">
        <v>884.72</v>
      </c>
      <c r="O1518">
        <v>0</v>
      </c>
      <c r="P1518">
        <f>SUMIF(Sheet9!$C:$C,Sheet10!B1518,Sheet9!$K:$K)</f>
        <v>884.72</v>
      </c>
      <c r="Q1518" s="4">
        <f t="shared" si="5"/>
        <v>0</v>
      </c>
    </row>
    <row r="1519" spans="1:17" hidden="1" x14ac:dyDescent="0.25">
      <c r="A1519">
        <v>349</v>
      </c>
      <c r="B1519">
        <v>43222</v>
      </c>
      <c r="C1519">
        <v>13</v>
      </c>
      <c r="D1519" t="s">
        <v>2805</v>
      </c>
      <c r="E1519" t="s">
        <v>2804</v>
      </c>
      <c r="F1519" s="26">
        <v>43896</v>
      </c>
      <c r="G1519" t="s">
        <v>2822</v>
      </c>
      <c r="H1519" t="s">
        <v>3182</v>
      </c>
      <c r="I1519">
        <v>15678</v>
      </c>
      <c r="J1519" t="s">
        <v>1838</v>
      </c>
      <c r="K1519" s="26" t="s">
        <v>2819</v>
      </c>
      <c r="L1519" t="s">
        <v>2820</v>
      </c>
      <c r="N1519">
        <v>12780.81</v>
      </c>
      <c r="O1519">
        <v>0</v>
      </c>
      <c r="P1519">
        <f>SUMIF(Sheet9!$C:$C,Sheet10!B1519,Sheet9!$K:$K)</f>
        <v>12780.81</v>
      </c>
      <c r="Q1519" s="4">
        <f t="shared" si="5"/>
        <v>0</v>
      </c>
    </row>
    <row r="1520" spans="1:17" hidden="1" x14ac:dyDescent="0.25">
      <c r="A1520">
        <v>350</v>
      </c>
      <c r="B1520">
        <v>43225</v>
      </c>
      <c r="C1520">
        <v>13</v>
      </c>
      <c r="D1520" t="s">
        <v>2805</v>
      </c>
      <c r="E1520" t="s">
        <v>2804</v>
      </c>
      <c r="F1520" s="26">
        <v>43896</v>
      </c>
      <c r="G1520" t="s">
        <v>2822</v>
      </c>
      <c r="H1520" t="s">
        <v>3183</v>
      </c>
      <c r="I1520">
        <v>15679</v>
      </c>
      <c r="J1520" t="s">
        <v>1679</v>
      </c>
      <c r="K1520" s="26" t="s">
        <v>2819</v>
      </c>
      <c r="L1520" t="s">
        <v>2820</v>
      </c>
      <c r="N1520">
        <v>3290.47</v>
      </c>
      <c r="O1520">
        <v>0</v>
      </c>
      <c r="P1520">
        <f>SUMIF(Sheet9!$C:$C,Sheet10!B1520,Sheet9!$K:$K)</f>
        <v>3290.47</v>
      </c>
      <c r="Q1520" s="4">
        <f t="shared" si="5"/>
        <v>0</v>
      </c>
    </row>
    <row r="1521" spans="1:17" hidden="1" x14ac:dyDescent="0.25">
      <c r="A1521">
        <v>351</v>
      </c>
      <c r="B1521">
        <v>43228</v>
      </c>
      <c r="C1521">
        <v>13</v>
      </c>
      <c r="D1521" t="s">
        <v>2805</v>
      </c>
      <c r="E1521" t="s">
        <v>2804</v>
      </c>
      <c r="F1521" s="26">
        <v>43896</v>
      </c>
      <c r="G1521" t="s">
        <v>2822</v>
      </c>
      <c r="H1521" t="s">
        <v>3184</v>
      </c>
      <c r="I1521">
        <v>15680</v>
      </c>
      <c r="J1521" t="s">
        <v>1679</v>
      </c>
      <c r="K1521" s="26" t="s">
        <v>2819</v>
      </c>
      <c r="L1521" t="s">
        <v>2820</v>
      </c>
      <c r="N1521">
        <v>907.52</v>
      </c>
      <c r="O1521">
        <v>0</v>
      </c>
      <c r="P1521">
        <f>SUMIF(Sheet9!$C:$C,Sheet10!B1521,Sheet9!$K:$K)</f>
        <v>907.52</v>
      </c>
      <c r="Q1521" s="4">
        <f t="shared" si="5"/>
        <v>0</v>
      </c>
    </row>
    <row r="1522" spans="1:17" hidden="1" x14ac:dyDescent="0.25">
      <c r="A1522">
        <v>352</v>
      </c>
      <c r="B1522">
        <v>43243</v>
      </c>
      <c r="C1522">
        <v>13</v>
      </c>
      <c r="D1522" t="s">
        <v>2805</v>
      </c>
      <c r="E1522" t="s">
        <v>2804</v>
      </c>
      <c r="F1522" s="26">
        <v>43897</v>
      </c>
      <c r="G1522" t="s">
        <v>2822</v>
      </c>
      <c r="H1522" t="s">
        <v>3186</v>
      </c>
      <c r="I1522">
        <v>15682</v>
      </c>
      <c r="J1522" t="s">
        <v>1679</v>
      </c>
      <c r="K1522" s="26" t="s">
        <v>2819</v>
      </c>
      <c r="L1522" t="s">
        <v>2820</v>
      </c>
      <c r="N1522">
        <v>415.56</v>
      </c>
      <c r="O1522">
        <v>0</v>
      </c>
      <c r="P1522">
        <f>SUMIF(Sheet9!$C:$C,Sheet10!B1522,Sheet9!$K:$K)</f>
        <v>415.56</v>
      </c>
      <c r="Q1522" s="4">
        <f t="shared" si="5"/>
        <v>0</v>
      </c>
    </row>
    <row r="1523" spans="1:17" hidden="1" x14ac:dyDescent="0.25">
      <c r="A1523">
        <v>353</v>
      </c>
      <c r="B1523">
        <v>43247</v>
      </c>
      <c r="C1523">
        <v>13</v>
      </c>
      <c r="D1523" t="s">
        <v>2805</v>
      </c>
      <c r="E1523" t="s">
        <v>2804</v>
      </c>
      <c r="F1523" s="26">
        <v>43897</v>
      </c>
      <c r="G1523" t="s">
        <v>2822</v>
      </c>
      <c r="H1523" t="s">
        <v>3187</v>
      </c>
      <c r="I1523">
        <v>15683</v>
      </c>
      <c r="J1523" t="s">
        <v>1679</v>
      </c>
      <c r="K1523" s="26" t="s">
        <v>2819</v>
      </c>
      <c r="L1523" t="s">
        <v>2820</v>
      </c>
      <c r="N1523">
        <v>390.27</v>
      </c>
      <c r="O1523">
        <v>0</v>
      </c>
      <c r="P1523">
        <f>SUMIF(Sheet9!$C:$C,Sheet10!B1523,Sheet9!$K:$K)</f>
        <v>390.27</v>
      </c>
      <c r="Q1523" s="4">
        <f t="shared" si="5"/>
        <v>0</v>
      </c>
    </row>
    <row r="1524" spans="1:17" hidden="1" x14ac:dyDescent="0.25">
      <c r="A1524">
        <v>354</v>
      </c>
      <c r="B1524">
        <v>43249</v>
      </c>
      <c r="C1524">
        <v>13</v>
      </c>
      <c r="D1524" t="s">
        <v>2805</v>
      </c>
      <c r="E1524" t="s">
        <v>2804</v>
      </c>
      <c r="F1524" s="26">
        <v>43897</v>
      </c>
      <c r="G1524" t="s">
        <v>2822</v>
      </c>
      <c r="H1524" t="s">
        <v>3188</v>
      </c>
      <c r="I1524">
        <v>15684</v>
      </c>
      <c r="J1524" t="s">
        <v>1679</v>
      </c>
      <c r="K1524" s="26" t="s">
        <v>2819</v>
      </c>
      <c r="L1524" t="s">
        <v>2820</v>
      </c>
      <c r="N1524">
        <v>204.56</v>
      </c>
      <c r="O1524">
        <v>0</v>
      </c>
      <c r="P1524">
        <f>SUMIF(Sheet9!$C:$C,Sheet10!B1524,Sheet9!$K:$K)</f>
        <v>204.56</v>
      </c>
      <c r="Q1524" s="4">
        <f t="shared" si="5"/>
        <v>0</v>
      </c>
    </row>
    <row r="1525" spans="1:17" hidden="1" x14ac:dyDescent="0.25">
      <c r="A1525">
        <v>355</v>
      </c>
      <c r="B1525">
        <v>43251</v>
      </c>
      <c r="C1525">
        <v>13</v>
      </c>
      <c r="D1525" t="s">
        <v>2805</v>
      </c>
      <c r="E1525" t="s">
        <v>2804</v>
      </c>
      <c r="F1525" s="26">
        <v>43897</v>
      </c>
      <c r="G1525" t="s">
        <v>2822</v>
      </c>
      <c r="H1525" t="s">
        <v>3189</v>
      </c>
      <c r="I1525">
        <v>15685</v>
      </c>
      <c r="J1525" t="s">
        <v>1679</v>
      </c>
      <c r="K1525" s="26" t="s">
        <v>2819</v>
      </c>
      <c r="L1525" t="s">
        <v>2820</v>
      </c>
      <c r="N1525">
        <v>136.96</v>
      </c>
      <c r="O1525">
        <v>0</v>
      </c>
      <c r="P1525">
        <f>SUMIF(Sheet9!$C:$C,Sheet10!B1525,Sheet9!$K:$K)</f>
        <v>136.96</v>
      </c>
      <c r="Q1525" s="4">
        <f t="shared" si="5"/>
        <v>0</v>
      </c>
    </row>
    <row r="1526" spans="1:17" hidden="1" x14ac:dyDescent="0.25">
      <c r="A1526">
        <v>356</v>
      </c>
      <c r="B1526">
        <v>43253</v>
      </c>
      <c r="C1526">
        <v>13</v>
      </c>
      <c r="D1526" t="s">
        <v>2805</v>
      </c>
      <c r="E1526" t="s">
        <v>2804</v>
      </c>
      <c r="F1526" s="26">
        <v>43897</v>
      </c>
      <c r="G1526" t="s">
        <v>2822</v>
      </c>
      <c r="H1526" t="s">
        <v>3190</v>
      </c>
      <c r="I1526">
        <v>15686</v>
      </c>
      <c r="J1526" t="s">
        <v>1679</v>
      </c>
      <c r="K1526" s="26" t="s">
        <v>2819</v>
      </c>
      <c r="L1526" t="s">
        <v>2820</v>
      </c>
      <c r="N1526">
        <v>192.41</v>
      </c>
      <c r="O1526">
        <v>0</v>
      </c>
      <c r="P1526">
        <f>SUMIF(Sheet9!$C:$C,Sheet10!B1526,Sheet9!$K:$K)</f>
        <v>192.41</v>
      </c>
      <c r="Q1526" s="4">
        <f t="shared" si="5"/>
        <v>0</v>
      </c>
    </row>
    <row r="1527" spans="1:17" hidden="1" x14ac:dyDescent="0.25">
      <c r="A1527">
        <v>357</v>
      </c>
      <c r="B1527">
        <v>43255</v>
      </c>
      <c r="C1527">
        <v>13</v>
      </c>
      <c r="D1527" t="s">
        <v>2805</v>
      </c>
      <c r="E1527" t="s">
        <v>2804</v>
      </c>
      <c r="F1527" s="26">
        <v>43897</v>
      </c>
      <c r="G1527" t="s">
        <v>2822</v>
      </c>
      <c r="H1527" t="s">
        <v>3191</v>
      </c>
      <c r="I1527">
        <v>15687</v>
      </c>
      <c r="J1527" t="s">
        <v>1679</v>
      </c>
      <c r="K1527" s="26" t="s">
        <v>2819</v>
      </c>
      <c r="L1527" t="s">
        <v>2820</v>
      </c>
      <c r="N1527">
        <v>183.82</v>
      </c>
      <c r="O1527">
        <v>0</v>
      </c>
      <c r="P1527">
        <f>SUMIF(Sheet9!$C:$C,Sheet10!B1527,Sheet9!$K:$K)</f>
        <v>183.82</v>
      </c>
      <c r="Q1527" s="4">
        <f t="shared" si="5"/>
        <v>0</v>
      </c>
    </row>
    <row r="1528" spans="1:17" hidden="1" x14ac:dyDescent="0.25">
      <c r="A1528">
        <v>358</v>
      </c>
      <c r="B1528">
        <v>43257</v>
      </c>
      <c r="C1528">
        <v>13</v>
      </c>
      <c r="D1528" t="s">
        <v>2805</v>
      </c>
      <c r="E1528" t="s">
        <v>2804</v>
      </c>
      <c r="F1528" s="26">
        <v>43897</v>
      </c>
      <c r="G1528" t="s">
        <v>2822</v>
      </c>
      <c r="H1528" t="s">
        <v>3192</v>
      </c>
      <c r="I1528">
        <v>15688</v>
      </c>
      <c r="J1528" t="s">
        <v>1679</v>
      </c>
      <c r="K1528" s="26" t="s">
        <v>2819</v>
      </c>
      <c r="L1528" t="s">
        <v>2820</v>
      </c>
      <c r="N1528">
        <v>22.98</v>
      </c>
      <c r="O1528">
        <v>0</v>
      </c>
      <c r="P1528">
        <f>SUMIF(Sheet9!$C:$C,Sheet10!B1528,Sheet9!$K:$K)</f>
        <v>22.98</v>
      </c>
      <c r="Q1528" s="4">
        <f t="shared" si="5"/>
        <v>0</v>
      </c>
    </row>
    <row r="1529" spans="1:17" hidden="1" x14ac:dyDescent="0.25">
      <c r="A1529">
        <v>359</v>
      </c>
      <c r="B1529">
        <v>43259</v>
      </c>
      <c r="C1529">
        <v>13</v>
      </c>
      <c r="D1529" t="s">
        <v>2805</v>
      </c>
      <c r="E1529" t="s">
        <v>2804</v>
      </c>
      <c r="F1529" s="26">
        <v>43897</v>
      </c>
      <c r="G1529" t="s">
        <v>2822</v>
      </c>
      <c r="H1529" t="s">
        <v>3193</v>
      </c>
      <c r="I1529">
        <v>15689</v>
      </c>
      <c r="J1529" t="s">
        <v>1811</v>
      </c>
      <c r="K1529" s="26" t="s">
        <v>2819</v>
      </c>
      <c r="L1529" t="s">
        <v>2820</v>
      </c>
      <c r="N1529">
        <v>367.02</v>
      </c>
      <c r="O1529">
        <v>0</v>
      </c>
      <c r="P1529">
        <f>SUMIF(Sheet9!$C:$C,Sheet10!B1529,Sheet9!$K:$K)</f>
        <v>367.02</v>
      </c>
      <c r="Q1529" s="4">
        <f t="shared" si="5"/>
        <v>0</v>
      </c>
    </row>
    <row r="1530" spans="1:17" hidden="1" x14ac:dyDescent="0.25">
      <c r="A1530">
        <v>360</v>
      </c>
      <c r="B1530">
        <v>43265</v>
      </c>
      <c r="C1530">
        <v>13</v>
      </c>
      <c r="D1530" t="s">
        <v>2805</v>
      </c>
      <c r="E1530" t="s">
        <v>2804</v>
      </c>
      <c r="F1530" s="26">
        <v>43897</v>
      </c>
      <c r="G1530" t="s">
        <v>2822</v>
      </c>
      <c r="H1530" t="s">
        <v>3194</v>
      </c>
      <c r="I1530">
        <v>15690</v>
      </c>
      <c r="J1530" t="s">
        <v>1679</v>
      </c>
      <c r="K1530" s="26" t="s">
        <v>2819</v>
      </c>
      <c r="L1530" t="s">
        <v>2820</v>
      </c>
      <c r="N1530">
        <v>361.46</v>
      </c>
      <c r="O1530">
        <v>0</v>
      </c>
      <c r="P1530">
        <f>SUMIF(Sheet9!$C:$C,Sheet10!B1530,Sheet9!$K:$K)</f>
        <v>361.46</v>
      </c>
      <c r="Q1530" s="4">
        <f t="shared" si="5"/>
        <v>0</v>
      </c>
    </row>
    <row r="1531" spans="1:17" hidden="1" x14ac:dyDescent="0.25">
      <c r="A1531">
        <v>361</v>
      </c>
      <c r="B1531">
        <v>43271</v>
      </c>
      <c r="C1531">
        <v>13</v>
      </c>
      <c r="D1531" t="s">
        <v>2805</v>
      </c>
      <c r="E1531" t="s">
        <v>2804</v>
      </c>
      <c r="F1531" s="26">
        <v>43897</v>
      </c>
      <c r="G1531" t="s">
        <v>2822</v>
      </c>
      <c r="H1531" t="s">
        <v>3197</v>
      </c>
      <c r="I1531">
        <v>15693</v>
      </c>
      <c r="J1531" t="s">
        <v>1679</v>
      </c>
      <c r="K1531" s="26" t="s">
        <v>2819</v>
      </c>
      <c r="L1531" t="s">
        <v>2820</v>
      </c>
      <c r="N1531">
        <v>769.37</v>
      </c>
      <c r="O1531">
        <v>0</v>
      </c>
      <c r="P1531">
        <f>SUMIF(Sheet9!$C:$C,Sheet10!B1531,Sheet9!$K:$K)</f>
        <v>769.37</v>
      </c>
      <c r="Q1531" s="4">
        <f t="shared" si="5"/>
        <v>0</v>
      </c>
    </row>
    <row r="1532" spans="1:17" hidden="1" x14ac:dyDescent="0.25">
      <c r="A1532">
        <v>362</v>
      </c>
      <c r="B1532">
        <v>43273</v>
      </c>
      <c r="C1532">
        <v>13</v>
      </c>
      <c r="D1532" t="s">
        <v>2805</v>
      </c>
      <c r="E1532" t="s">
        <v>2804</v>
      </c>
      <c r="F1532" s="26">
        <v>43897</v>
      </c>
      <c r="G1532" t="s">
        <v>2822</v>
      </c>
      <c r="H1532" t="s">
        <v>3198</v>
      </c>
      <c r="I1532">
        <v>15694</v>
      </c>
      <c r="J1532" t="s">
        <v>1679</v>
      </c>
      <c r="K1532" s="26" t="s">
        <v>2819</v>
      </c>
      <c r="L1532" t="s">
        <v>2820</v>
      </c>
      <c r="N1532">
        <v>70.599999999999994</v>
      </c>
      <c r="O1532">
        <v>0</v>
      </c>
      <c r="P1532">
        <f>SUMIF(Sheet9!$C:$C,Sheet10!B1532,Sheet9!$K:$K)</f>
        <v>70.599999999999994</v>
      </c>
      <c r="Q1532" s="4">
        <f t="shared" si="5"/>
        <v>0</v>
      </c>
    </row>
    <row r="1533" spans="1:17" hidden="1" x14ac:dyDescent="0.25">
      <c r="A1533">
        <v>363</v>
      </c>
      <c r="B1533">
        <v>43276</v>
      </c>
      <c r="C1533">
        <v>13</v>
      </c>
      <c r="D1533" t="s">
        <v>2805</v>
      </c>
      <c r="E1533" t="s">
        <v>2804</v>
      </c>
      <c r="F1533" s="26">
        <v>43897</v>
      </c>
      <c r="G1533" t="s">
        <v>2822</v>
      </c>
      <c r="H1533" t="s">
        <v>3200</v>
      </c>
      <c r="I1533">
        <v>15696</v>
      </c>
      <c r="J1533" t="s">
        <v>1881</v>
      </c>
      <c r="K1533" s="26" t="s">
        <v>2819</v>
      </c>
      <c r="L1533" t="s">
        <v>2820</v>
      </c>
      <c r="N1533">
        <v>5459.15</v>
      </c>
      <c r="O1533">
        <v>0</v>
      </c>
      <c r="P1533">
        <f>SUMIF(Sheet9!$C:$C,Sheet10!B1533,Sheet9!$K:$K)</f>
        <v>5459.15</v>
      </c>
      <c r="Q1533" s="4">
        <f t="shared" si="5"/>
        <v>0</v>
      </c>
    </row>
    <row r="1534" spans="1:17" hidden="1" x14ac:dyDescent="0.25">
      <c r="A1534">
        <v>364</v>
      </c>
      <c r="B1534">
        <v>43279</v>
      </c>
      <c r="C1534">
        <v>13</v>
      </c>
      <c r="D1534" t="s">
        <v>2805</v>
      </c>
      <c r="E1534" t="s">
        <v>2804</v>
      </c>
      <c r="F1534" s="26">
        <v>43897</v>
      </c>
      <c r="G1534" t="s">
        <v>2822</v>
      </c>
      <c r="H1534" t="s">
        <v>3201</v>
      </c>
      <c r="I1534">
        <v>15697</v>
      </c>
      <c r="J1534" t="s">
        <v>1679</v>
      </c>
      <c r="K1534" s="26" t="s">
        <v>2819</v>
      </c>
      <c r="L1534" t="s">
        <v>2820</v>
      </c>
      <c r="N1534">
        <v>373.08</v>
      </c>
      <c r="O1534">
        <v>0</v>
      </c>
      <c r="P1534">
        <f>SUMIF(Sheet9!$C:$C,Sheet10!B1534,Sheet9!$K:$K)</f>
        <v>373.08</v>
      </c>
      <c r="Q1534" s="4">
        <f t="shared" si="5"/>
        <v>0</v>
      </c>
    </row>
    <row r="1535" spans="1:17" hidden="1" x14ac:dyDescent="0.25">
      <c r="A1535">
        <v>365</v>
      </c>
      <c r="B1535">
        <v>43281</v>
      </c>
      <c r="C1535">
        <v>13</v>
      </c>
      <c r="D1535" t="s">
        <v>2805</v>
      </c>
      <c r="E1535" t="s">
        <v>2804</v>
      </c>
      <c r="F1535" s="26">
        <v>43897</v>
      </c>
      <c r="G1535" t="s">
        <v>2822</v>
      </c>
      <c r="H1535" t="s">
        <v>3202</v>
      </c>
      <c r="I1535">
        <v>15698</v>
      </c>
      <c r="J1535" t="s">
        <v>1679</v>
      </c>
      <c r="K1535" s="26" t="s">
        <v>2819</v>
      </c>
      <c r="L1535" t="s">
        <v>2820</v>
      </c>
      <c r="N1535">
        <v>124.94</v>
      </c>
      <c r="O1535">
        <v>0</v>
      </c>
      <c r="P1535">
        <f>SUMIF(Sheet9!$C:$C,Sheet10!B1535,Sheet9!$K:$K)</f>
        <v>124.94</v>
      </c>
      <c r="Q1535" s="4">
        <f t="shared" si="5"/>
        <v>0</v>
      </c>
    </row>
    <row r="1536" spans="1:17" hidden="1" x14ac:dyDescent="0.25">
      <c r="A1536">
        <v>366</v>
      </c>
      <c r="B1536">
        <v>43284</v>
      </c>
      <c r="C1536">
        <v>13</v>
      </c>
      <c r="D1536" t="s">
        <v>2805</v>
      </c>
      <c r="E1536" t="s">
        <v>2804</v>
      </c>
      <c r="F1536" s="26">
        <v>43897</v>
      </c>
      <c r="G1536" t="s">
        <v>2822</v>
      </c>
      <c r="H1536" t="s">
        <v>3203</v>
      </c>
      <c r="I1536">
        <v>15699</v>
      </c>
      <c r="J1536" t="s">
        <v>1679</v>
      </c>
      <c r="K1536" s="26" t="s">
        <v>2819</v>
      </c>
      <c r="L1536" t="s">
        <v>2820</v>
      </c>
      <c r="N1536">
        <v>2558.0300000000002</v>
      </c>
      <c r="O1536">
        <v>0</v>
      </c>
      <c r="P1536">
        <f>SUMIF(Sheet9!$C:$C,Sheet10!B1536,Sheet9!$K:$K)</f>
        <v>2558.0300000000002</v>
      </c>
      <c r="Q1536" s="4">
        <f t="shared" si="5"/>
        <v>0</v>
      </c>
    </row>
    <row r="1537" spans="1:17" hidden="1" x14ac:dyDescent="0.25">
      <c r="A1537">
        <v>367</v>
      </c>
      <c r="B1537">
        <v>43286</v>
      </c>
      <c r="C1537">
        <v>13</v>
      </c>
      <c r="D1537" t="s">
        <v>2805</v>
      </c>
      <c r="E1537" t="s">
        <v>2804</v>
      </c>
      <c r="F1537" s="26">
        <v>43897</v>
      </c>
      <c r="G1537" t="s">
        <v>2822</v>
      </c>
      <c r="H1537" t="s">
        <v>3204</v>
      </c>
      <c r="I1537">
        <v>15700</v>
      </c>
      <c r="J1537" t="s">
        <v>1679</v>
      </c>
      <c r="K1537" s="26" t="s">
        <v>2819</v>
      </c>
      <c r="L1537" t="s">
        <v>2820</v>
      </c>
      <c r="N1537">
        <v>534.75</v>
      </c>
      <c r="O1537">
        <v>0</v>
      </c>
      <c r="P1537">
        <f>SUMIF(Sheet9!$C:$C,Sheet10!B1537,Sheet9!$K:$K)</f>
        <v>534.75</v>
      </c>
      <c r="Q1537" s="4">
        <f t="shared" si="5"/>
        <v>0</v>
      </c>
    </row>
    <row r="1538" spans="1:17" hidden="1" x14ac:dyDescent="0.25">
      <c r="A1538">
        <v>368</v>
      </c>
      <c r="B1538">
        <v>43290</v>
      </c>
      <c r="C1538">
        <v>13</v>
      </c>
      <c r="D1538" t="s">
        <v>2805</v>
      </c>
      <c r="E1538" t="s">
        <v>2804</v>
      </c>
      <c r="F1538" s="26">
        <v>43897</v>
      </c>
      <c r="G1538" t="s">
        <v>2822</v>
      </c>
      <c r="H1538" t="s">
        <v>3206</v>
      </c>
      <c r="I1538">
        <v>15702</v>
      </c>
      <c r="J1538" t="s">
        <v>1679</v>
      </c>
      <c r="K1538" s="26" t="s">
        <v>2819</v>
      </c>
      <c r="L1538" t="s">
        <v>2820</v>
      </c>
      <c r="N1538">
        <v>53.79</v>
      </c>
      <c r="O1538">
        <v>0</v>
      </c>
      <c r="P1538">
        <f>SUMIF(Sheet9!$C:$C,Sheet10!B1538,Sheet9!$K:$K)</f>
        <v>53.79</v>
      </c>
      <c r="Q1538" s="4">
        <f t="shared" si="5"/>
        <v>0</v>
      </c>
    </row>
    <row r="1539" spans="1:17" hidden="1" x14ac:dyDescent="0.25">
      <c r="A1539">
        <v>369</v>
      </c>
      <c r="B1539">
        <v>43292</v>
      </c>
      <c r="C1539">
        <v>13</v>
      </c>
      <c r="D1539" t="s">
        <v>2805</v>
      </c>
      <c r="E1539" t="s">
        <v>2804</v>
      </c>
      <c r="F1539" s="26">
        <v>43897</v>
      </c>
      <c r="G1539" t="s">
        <v>2822</v>
      </c>
      <c r="H1539" t="s">
        <v>3207</v>
      </c>
      <c r="I1539">
        <v>15703</v>
      </c>
      <c r="J1539" t="s">
        <v>1679</v>
      </c>
      <c r="K1539" s="26" t="s">
        <v>2819</v>
      </c>
      <c r="L1539" t="s">
        <v>2820</v>
      </c>
      <c r="N1539">
        <v>683.71</v>
      </c>
      <c r="O1539">
        <v>0</v>
      </c>
      <c r="P1539">
        <f>SUMIF(Sheet9!$C:$C,Sheet10!B1539,Sheet9!$K:$K)</f>
        <v>683.71</v>
      </c>
      <c r="Q1539" s="4">
        <f t="shared" si="5"/>
        <v>0</v>
      </c>
    </row>
    <row r="1540" spans="1:17" hidden="1" x14ac:dyDescent="0.25">
      <c r="A1540">
        <v>370</v>
      </c>
      <c r="B1540">
        <v>43294</v>
      </c>
      <c r="C1540">
        <v>13</v>
      </c>
      <c r="D1540" t="s">
        <v>2805</v>
      </c>
      <c r="E1540" t="s">
        <v>2804</v>
      </c>
      <c r="F1540" s="26">
        <v>43897</v>
      </c>
      <c r="G1540" t="s">
        <v>2822</v>
      </c>
      <c r="H1540" t="s">
        <v>3208</v>
      </c>
      <c r="I1540">
        <v>15704</v>
      </c>
      <c r="J1540" t="s">
        <v>1679</v>
      </c>
      <c r="K1540" s="26" t="s">
        <v>2819</v>
      </c>
      <c r="L1540" t="s">
        <v>2820</v>
      </c>
      <c r="N1540">
        <v>63.35</v>
      </c>
      <c r="O1540">
        <v>0</v>
      </c>
      <c r="P1540">
        <f>SUMIF(Sheet9!$C:$C,Sheet10!B1540,Sheet9!$K:$K)</f>
        <v>63.35</v>
      </c>
      <c r="Q1540" s="4">
        <f t="shared" si="5"/>
        <v>0</v>
      </c>
    </row>
    <row r="1541" spans="1:17" hidden="1" x14ac:dyDescent="0.25">
      <c r="A1541">
        <v>371</v>
      </c>
      <c r="B1541">
        <v>43296</v>
      </c>
      <c r="C1541">
        <v>13</v>
      </c>
      <c r="D1541" t="s">
        <v>2805</v>
      </c>
      <c r="E1541" t="s">
        <v>2804</v>
      </c>
      <c r="F1541" s="26">
        <v>43897</v>
      </c>
      <c r="G1541" t="s">
        <v>2822</v>
      </c>
      <c r="H1541" t="s">
        <v>3209</v>
      </c>
      <c r="I1541">
        <v>15705</v>
      </c>
      <c r="J1541" t="s">
        <v>1679</v>
      </c>
      <c r="K1541" s="26" t="s">
        <v>2819</v>
      </c>
      <c r="L1541" t="s">
        <v>2820</v>
      </c>
      <c r="N1541">
        <v>43.75</v>
      </c>
      <c r="O1541">
        <v>0</v>
      </c>
      <c r="P1541">
        <f>SUMIF(Sheet9!$C:$C,Sheet10!B1541,Sheet9!$K:$K)</f>
        <v>43.75</v>
      </c>
      <c r="Q1541" s="4">
        <f t="shared" si="5"/>
        <v>0</v>
      </c>
    </row>
    <row r="1542" spans="1:17" hidden="1" x14ac:dyDescent="0.25">
      <c r="A1542">
        <v>372</v>
      </c>
      <c r="B1542">
        <v>43299</v>
      </c>
      <c r="C1542">
        <v>13</v>
      </c>
      <c r="D1542" t="s">
        <v>2805</v>
      </c>
      <c r="E1542" t="s">
        <v>2804</v>
      </c>
      <c r="F1542" s="26">
        <v>43897</v>
      </c>
      <c r="G1542" t="s">
        <v>2822</v>
      </c>
      <c r="H1542" t="s">
        <v>3210</v>
      </c>
      <c r="I1542">
        <v>15706</v>
      </c>
      <c r="J1542" t="s">
        <v>1679</v>
      </c>
      <c r="K1542" s="26" t="s">
        <v>2819</v>
      </c>
      <c r="L1542" t="s">
        <v>2820</v>
      </c>
      <c r="N1542">
        <v>134.91</v>
      </c>
      <c r="O1542">
        <v>0</v>
      </c>
      <c r="P1542">
        <f>SUMIF(Sheet9!$C:$C,Sheet10!B1542,Sheet9!$K:$K)</f>
        <v>134.91</v>
      </c>
      <c r="Q1542" s="4">
        <f t="shared" si="5"/>
        <v>0</v>
      </c>
    </row>
    <row r="1543" spans="1:17" hidden="1" x14ac:dyDescent="0.25">
      <c r="A1543">
        <v>373</v>
      </c>
      <c r="B1543">
        <v>43303</v>
      </c>
      <c r="C1543">
        <v>13</v>
      </c>
      <c r="D1543" t="s">
        <v>2805</v>
      </c>
      <c r="E1543" t="s">
        <v>2804</v>
      </c>
      <c r="F1543" s="26">
        <v>43897</v>
      </c>
      <c r="G1543" t="s">
        <v>2822</v>
      </c>
      <c r="H1543" t="s">
        <v>3211</v>
      </c>
      <c r="I1543">
        <v>15707</v>
      </c>
      <c r="J1543" t="s">
        <v>1679</v>
      </c>
      <c r="K1543" s="26" t="s">
        <v>2819</v>
      </c>
      <c r="L1543" t="s">
        <v>2820</v>
      </c>
      <c r="N1543">
        <v>406.93</v>
      </c>
      <c r="O1543">
        <v>0</v>
      </c>
      <c r="P1543">
        <f>SUMIF(Sheet9!$C:$C,Sheet10!B1543,Sheet9!$K:$K)</f>
        <v>406.93</v>
      </c>
      <c r="Q1543" s="4">
        <f t="shared" si="5"/>
        <v>0</v>
      </c>
    </row>
    <row r="1544" spans="1:17" hidden="1" x14ac:dyDescent="0.25">
      <c r="A1544">
        <v>374</v>
      </c>
      <c r="B1544">
        <v>43311</v>
      </c>
      <c r="C1544">
        <v>13</v>
      </c>
      <c r="D1544" t="s">
        <v>2805</v>
      </c>
      <c r="E1544" t="s">
        <v>2804</v>
      </c>
      <c r="F1544" s="26">
        <v>43897</v>
      </c>
      <c r="G1544" t="s">
        <v>2822</v>
      </c>
      <c r="H1544" t="s">
        <v>3214</v>
      </c>
      <c r="I1544">
        <v>15710</v>
      </c>
      <c r="J1544" t="s">
        <v>1679</v>
      </c>
      <c r="K1544" s="26" t="s">
        <v>2819</v>
      </c>
      <c r="L1544" t="s">
        <v>2820</v>
      </c>
      <c r="N1544">
        <v>244.87</v>
      </c>
      <c r="O1544">
        <v>0</v>
      </c>
      <c r="P1544">
        <f>SUMIF(Sheet9!$C:$C,Sheet10!B1544,Sheet9!$K:$K)</f>
        <v>244.87</v>
      </c>
      <c r="Q1544" s="4">
        <f t="shared" si="5"/>
        <v>0</v>
      </c>
    </row>
    <row r="1545" spans="1:17" hidden="1" x14ac:dyDescent="0.25">
      <c r="A1545">
        <v>375</v>
      </c>
      <c r="B1545">
        <v>43313</v>
      </c>
      <c r="C1545">
        <v>13</v>
      </c>
      <c r="D1545" t="s">
        <v>2805</v>
      </c>
      <c r="E1545" t="s">
        <v>2804</v>
      </c>
      <c r="F1545" s="26">
        <v>43897</v>
      </c>
      <c r="G1545" t="s">
        <v>2822</v>
      </c>
      <c r="H1545" t="s">
        <v>3215</v>
      </c>
      <c r="I1545">
        <v>15711</v>
      </c>
      <c r="J1545" t="s">
        <v>1679</v>
      </c>
      <c r="K1545" s="26" t="s">
        <v>2819</v>
      </c>
      <c r="L1545" t="s">
        <v>2820</v>
      </c>
      <c r="N1545">
        <v>432.05</v>
      </c>
      <c r="O1545">
        <v>0</v>
      </c>
      <c r="P1545">
        <f>SUMIF(Sheet9!$C:$C,Sheet10!B1545,Sheet9!$K:$K)</f>
        <v>432.05</v>
      </c>
      <c r="Q1545" s="4">
        <f t="shared" si="5"/>
        <v>0</v>
      </c>
    </row>
    <row r="1546" spans="1:17" hidden="1" x14ac:dyDescent="0.25">
      <c r="A1546">
        <v>376</v>
      </c>
      <c r="B1546">
        <v>43317</v>
      </c>
      <c r="C1546">
        <v>13</v>
      </c>
      <c r="D1546" t="s">
        <v>2805</v>
      </c>
      <c r="E1546" t="s">
        <v>2804</v>
      </c>
      <c r="F1546" s="26">
        <v>43897</v>
      </c>
      <c r="G1546" t="s">
        <v>2822</v>
      </c>
      <c r="H1546" t="s">
        <v>3216</v>
      </c>
      <c r="I1546">
        <v>15712</v>
      </c>
      <c r="J1546" t="s">
        <v>1679</v>
      </c>
      <c r="K1546" s="26" t="s">
        <v>2819</v>
      </c>
      <c r="L1546" t="s">
        <v>2820</v>
      </c>
      <c r="N1546">
        <v>2105.5500000000002</v>
      </c>
      <c r="O1546">
        <v>0</v>
      </c>
      <c r="P1546">
        <f>SUMIF(Sheet9!$C:$C,Sheet10!B1546,Sheet9!$K:$K)</f>
        <v>2105.5500000000002</v>
      </c>
      <c r="Q1546" s="4">
        <f t="shared" si="5"/>
        <v>0</v>
      </c>
    </row>
    <row r="1547" spans="1:17" hidden="1" x14ac:dyDescent="0.25">
      <c r="A1547">
        <v>377</v>
      </c>
      <c r="B1547">
        <v>43321</v>
      </c>
      <c r="C1547">
        <v>13</v>
      </c>
      <c r="D1547" t="s">
        <v>2805</v>
      </c>
      <c r="E1547" t="s">
        <v>2804</v>
      </c>
      <c r="F1547" s="26">
        <v>43897</v>
      </c>
      <c r="G1547" t="s">
        <v>2822</v>
      </c>
      <c r="H1547" t="s">
        <v>3217</v>
      </c>
      <c r="I1547">
        <v>15713</v>
      </c>
      <c r="J1547" t="s">
        <v>1679</v>
      </c>
      <c r="K1547" s="26" t="s">
        <v>2819</v>
      </c>
      <c r="L1547" t="s">
        <v>2820</v>
      </c>
      <c r="N1547">
        <v>370</v>
      </c>
      <c r="O1547">
        <v>0</v>
      </c>
      <c r="P1547">
        <f>SUMIF(Sheet9!$C:$C,Sheet10!B1547,Sheet9!$K:$K)</f>
        <v>370</v>
      </c>
      <c r="Q1547" s="4">
        <f t="shared" si="5"/>
        <v>0</v>
      </c>
    </row>
    <row r="1548" spans="1:17" hidden="1" x14ac:dyDescent="0.25">
      <c r="A1548">
        <v>378</v>
      </c>
      <c r="B1548">
        <v>43323</v>
      </c>
      <c r="C1548">
        <v>13</v>
      </c>
      <c r="D1548" t="s">
        <v>2805</v>
      </c>
      <c r="E1548" t="s">
        <v>2804</v>
      </c>
      <c r="F1548" s="26">
        <v>43897</v>
      </c>
      <c r="G1548" t="s">
        <v>2822</v>
      </c>
      <c r="H1548" t="s">
        <v>3218</v>
      </c>
      <c r="I1548">
        <v>15714</v>
      </c>
      <c r="J1548" t="s">
        <v>1679</v>
      </c>
      <c r="K1548" s="26" t="s">
        <v>2819</v>
      </c>
      <c r="L1548" t="s">
        <v>2820</v>
      </c>
      <c r="N1548">
        <v>919.1</v>
      </c>
      <c r="O1548">
        <v>0</v>
      </c>
      <c r="P1548">
        <f>SUMIF(Sheet9!$C:$C,Sheet10!B1548,Sheet9!$K:$K)</f>
        <v>919.1</v>
      </c>
      <c r="Q1548" s="4">
        <f t="shared" si="5"/>
        <v>0</v>
      </c>
    </row>
    <row r="1549" spans="1:17" hidden="1" x14ac:dyDescent="0.25">
      <c r="A1549">
        <v>379</v>
      </c>
      <c r="B1549">
        <v>43325</v>
      </c>
      <c r="C1549">
        <v>13</v>
      </c>
      <c r="D1549" t="s">
        <v>2805</v>
      </c>
      <c r="E1549" t="s">
        <v>2804</v>
      </c>
      <c r="F1549" s="26">
        <v>43897</v>
      </c>
      <c r="G1549" t="s">
        <v>2822</v>
      </c>
      <c r="H1549" t="s">
        <v>3219</v>
      </c>
      <c r="I1549">
        <v>15715</v>
      </c>
      <c r="J1549" t="s">
        <v>1679</v>
      </c>
      <c r="K1549" s="26" t="s">
        <v>2819</v>
      </c>
      <c r="L1549" t="s">
        <v>2820</v>
      </c>
      <c r="N1549">
        <v>260.19</v>
      </c>
      <c r="O1549">
        <v>0</v>
      </c>
      <c r="P1549">
        <f>SUMIF(Sheet9!$C:$C,Sheet10!B1549,Sheet9!$K:$K)</f>
        <v>260.19</v>
      </c>
      <c r="Q1549" s="4">
        <f t="shared" si="5"/>
        <v>0</v>
      </c>
    </row>
    <row r="1550" spans="1:17" hidden="1" x14ac:dyDescent="0.25">
      <c r="A1550">
        <v>380</v>
      </c>
      <c r="B1550">
        <v>43327</v>
      </c>
      <c r="C1550">
        <v>13</v>
      </c>
      <c r="D1550" t="s">
        <v>2805</v>
      </c>
      <c r="E1550" t="s">
        <v>2804</v>
      </c>
      <c r="F1550" s="26">
        <v>43897</v>
      </c>
      <c r="G1550" t="s">
        <v>2822</v>
      </c>
      <c r="H1550" t="s">
        <v>3220</v>
      </c>
      <c r="I1550">
        <v>15716</v>
      </c>
      <c r="J1550" t="s">
        <v>1679</v>
      </c>
      <c r="K1550" s="26" t="s">
        <v>2819</v>
      </c>
      <c r="L1550" t="s">
        <v>2820</v>
      </c>
      <c r="N1550">
        <v>57.03</v>
      </c>
      <c r="O1550">
        <v>0</v>
      </c>
      <c r="P1550">
        <f>SUMIF(Sheet9!$C:$C,Sheet10!B1550,Sheet9!$K:$K)</f>
        <v>57.03</v>
      </c>
      <c r="Q1550" s="4">
        <f t="shared" si="5"/>
        <v>0</v>
      </c>
    </row>
    <row r="1551" spans="1:17" hidden="1" x14ac:dyDescent="0.25">
      <c r="A1551">
        <v>381</v>
      </c>
      <c r="B1551">
        <v>43329</v>
      </c>
      <c r="C1551">
        <v>13</v>
      </c>
      <c r="D1551" t="s">
        <v>2805</v>
      </c>
      <c r="E1551" t="s">
        <v>2804</v>
      </c>
      <c r="F1551" s="26">
        <v>43897</v>
      </c>
      <c r="G1551" t="s">
        <v>2822</v>
      </c>
      <c r="H1551" t="s">
        <v>3221</v>
      </c>
      <c r="I1551">
        <v>15717</v>
      </c>
      <c r="J1551" t="s">
        <v>1679</v>
      </c>
      <c r="K1551" s="26" t="s">
        <v>2819</v>
      </c>
      <c r="L1551" t="s">
        <v>2820</v>
      </c>
      <c r="N1551">
        <v>159.6</v>
      </c>
      <c r="O1551">
        <v>0</v>
      </c>
      <c r="P1551">
        <f>SUMIF(Sheet9!$C:$C,Sheet10!B1551,Sheet9!$K:$K)</f>
        <v>159.6</v>
      </c>
      <c r="Q1551" s="4">
        <f t="shared" si="5"/>
        <v>0</v>
      </c>
    </row>
    <row r="1552" spans="1:17" hidden="1" x14ac:dyDescent="0.25">
      <c r="A1552">
        <v>382</v>
      </c>
      <c r="B1552">
        <v>43331</v>
      </c>
      <c r="C1552">
        <v>13</v>
      </c>
      <c r="D1552" t="s">
        <v>2805</v>
      </c>
      <c r="E1552" t="s">
        <v>2804</v>
      </c>
      <c r="F1552" s="26">
        <v>43897</v>
      </c>
      <c r="G1552" t="s">
        <v>2822</v>
      </c>
      <c r="H1552" t="s">
        <v>3222</v>
      </c>
      <c r="I1552">
        <v>15718</v>
      </c>
      <c r="J1552" t="s">
        <v>1679</v>
      </c>
      <c r="K1552" s="26" t="s">
        <v>2819</v>
      </c>
      <c r="L1552" t="s">
        <v>2820</v>
      </c>
      <c r="N1552">
        <v>963.5</v>
      </c>
      <c r="O1552">
        <v>0</v>
      </c>
      <c r="P1552">
        <f>SUMIF(Sheet9!$C:$C,Sheet10!B1552,Sheet9!$K:$K)</f>
        <v>963.5</v>
      </c>
      <c r="Q1552" s="4">
        <f t="shared" si="5"/>
        <v>0</v>
      </c>
    </row>
    <row r="1553" spans="1:17" hidden="1" x14ac:dyDescent="0.25">
      <c r="A1553">
        <v>383</v>
      </c>
      <c r="B1553">
        <v>43333</v>
      </c>
      <c r="C1553">
        <v>13</v>
      </c>
      <c r="D1553" t="s">
        <v>2805</v>
      </c>
      <c r="E1553" t="s">
        <v>2804</v>
      </c>
      <c r="F1553" s="26">
        <v>43897</v>
      </c>
      <c r="G1553" t="s">
        <v>2822</v>
      </c>
      <c r="H1553" t="s">
        <v>3223</v>
      </c>
      <c r="I1553">
        <v>15719</v>
      </c>
      <c r="J1553" t="s">
        <v>1881</v>
      </c>
      <c r="K1553" s="26" t="s">
        <v>2819</v>
      </c>
      <c r="L1553" t="s">
        <v>2820</v>
      </c>
      <c r="N1553">
        <v>156.02000000000001</v>
      </c>
      <c r="O1553">
        <v>0</v>
      </c>
      <c r="P1553">
        <f>SUMIF(Sheet9!$C:$C,Sheet10!B1553,Sheet9!$K:$K)</f>
        <v>156.02000000000001</v>
      </c>
      <c r="Q1553" s="4">
        <f t="shared" si="5"/>
        <v>0</v>
      </c>
    </row>
    <row r="1554" spans="1:17" hidden="1" x14ac:dyDescent="0.25">
      <c r="A1554">
        <v>384</v>
      </c>
      <c r="B1554">
        <v>43334</v>
      </c>
      <c r="C1554">
        <v>13</v>
      </c>
      <c r="D1554" t="s">
        <v>2805</v>
      </c>
      <c r="E1554" t="s">
        <v>2804</v>
      </c>
      <c r="F1554" s="26">
        <v>43897</v>
      </c>
      <c r="G1554" t="s">
        <v>2822</v>
      </c>
      <c r="H1554" t="s">
        <v>3224</v>
      </c>
      <c r="I1554">
        <v>15720</v>
      </c>
      <c r="J1554" t="s">
        <v>1679</v>
      </c>
      <c r="K1554" s="26" t="s">
        <v>2819</v>
      </c>
      <c r="L1554" t="s">
        <v>2820</v>
      </c>
      <c r="N1554">
        <v>129.06</v>
      </c>
      <c r="O1554">
        <v>0</v>
      </c>
      <c r="P1554">
        <f>SUMIF(Sheet9!$C:$C,Sheet10!B1554,Sheet9!$K:$K)</f>
        <v>129.06</v>
      </c>
      <c r="Q1554" s="4">
        <f t="shared" si="5"/>
        <v>0</v>
      </c>
    </row>
    <row r="1555" spans="1:17" hidden="1" x14ac:dyDescent="0.25">
      <c r="A1555">
        <v>385</v>
      </c>
      <c r="B1555">
        <v>43338</v>
      </c>
      <c r="C1555">
        <v>13</v>
      </c>
      <c r="D1555" t="s">
        <v>2805</v>
      </c>
      <c r="E1555" t="s">
        <v>2804</v>
      </c>
      <c r="F1555" s="26">
        <v>43897</v>
      </c>
      <c r="G1555" t="s">
        <v>2822</v>
      </c>
      <c r="H1555" t="s">
        <v>3226</v>
      </c>
      <c r="I1555">
        <v>15722</v>
      </c>
      <c r="J1555" t="s">
        <v>1887</v>
      </c>
      <c r="K1555" s="26" t="s">
        <v>2819</v>
      </c>
      <c r="L1555" t="s">
        <v>2820</v>
      </c>
      <c r="N1555">
        <v>14940.71</v>
      </c>
      <c r="O1555">
        <v>0</v>
      </c>
      <c r="P1555">
        <f>SUMIF(Sheet9!$C:$C,Sheet10!B1555,Sheet9!$K:$K)</f>
        <v>14940.71</v>
      </c>
      <c r="Q1555" s="4">
        <f t="shared" si="5"/>
        <v>0</v>
      </c>
    </row>
    <row r="1556" spans="1:17" hidden="1" x14ac:dyDescent="0.25">
      <c r="A1556">
        <v>386</v>
      </c>
      <c r="B1556">
        <v>43340</v>
      </c>
      <c r="C1556">
        <v>13</v>
      </c>
      <c r="D1556" t="s">
        <v>2805</v>
      </c>
      <c r="E1556" t="s">
        <v>2804</v>
      </c>
      <c r="F1556" s="26">
        <v>43897</v>
      </c>
      <c r="G1556" t="s">
        <v>2822</v>
      </c>
      <c r="H1556" t="s">
        <v>3227</v>
      </c>
      <c r="I1556">
        <v>15723</v>
      </c>
      <c r="J1556" t="s">
        <v>1679</v>
      </c>
      <c r="K1556" s="26" t="s">
        <v>2819</v>
      </c>
      <c r="L1556" t="s">
        <v>2820</v>
      </c>
      <c r="N1556">
        <v>3968.97</v>
      </c>
      <c r="O1556">
        <v>0</v>
      </c>
      <c r="P1556">
        <f>SUMIF(Sheet9!$C:$C,Sheet10!B1556,Sheet9!$K:$K)</f>
        <v>3968.97</v>
      </c>
      <c r="Q1556" s="4">
        <f t="shared" ref="Q1556:Q1619" si="6">P1556-N1556</f>
        <v>0</v>
      </c>
    </row>
    <row r="1557" spans="1:17" hidden="1" x14ac:dyDescent="0.25">
      <c r="A1557">
        <v>387</v>
      </c>
      <c r="B1557">
        <v>43342</v>
      </c>
      <c r="C1557">
        <v>13</v>
      </c>
      <c r="D1557" t="s">
        <v>2805</v>
      </c>
      <c r="E1557" t="s">
        <v>2804</v>
      </c>
      <c r="F1557" s="26">
        <v>43897</v>
      </c>
      <c r="G1557" t="s">
        <v>2822</v>
      </c>
      <c r="H1557" t="s">
        <v>3228</v>
      </c>
      <c r="I1557">
        <v>15724</v>
      </c>
      <c r="J1557" t="s">
        <v>1679</v>
      </c>
      <c r="K1557" s="26" t="s">
        <v>2819</v>
      </c>
      <c r="L1557" t="s">
        <v>2820</v>
      </c>
      <c r="N1557">
        <v>3912.47</v>
      </c>
      <c r="O1557">
        <v>0</v>
      </c>
      <c r="P1557">
        <f>SUMIF(Sheet9!$C:$C,Sheet10!B1557,Sheet9!$K:$K)</f>
        <v>3912.47</v>
      </c>
      <c r="Q1557" s="4">
        <f t="shared" si="6"/>
        <v>0</v>
      </c>
    </row>
    <row r="1558" spans="1:17" hidden="1" x14ac:dyDescent="0.25">
      <c r="A1558">
        <v>388</v>
      </c>
      <c r="B1558">
        <v>43345</v>
      </c>
      <c r="C1558">
        <v>13</v>
      </c>
      <c r="D1558" t="s">
        <v>2805</v>
      </c>
      <c r="E1558" t="s">
        <v>2804</v>
      </c>
      <c r="F1558" s="26">
        <v>43897</v>
      </c>
      <c r="G1558" t="s">
        <v>2822</v>
      </c>
      <c r="H1558" t="s">
        <v>3229</v>
      </c>
      <c r="I1558">
        <v>15725</v>
      </c>
      <c r="J1558" t="s">
        <v>1679</v>
      </c>
      <c r="K1558" s="26" t="s">
        <v>2819</v>
      </c>
      <c r="L1558" t="s">
        <v>2820</v>
      </c>
      <c r="N1558">
        <v>511.57</v>
      </c>
      <c r="O1558">
        <v>0</v>
      </c>
      <c r="P1558">
        <f>SUMIF(Sheet9!$C:$C,Sheet10!B1558,Sheet9!$K:$K)</f>
        <v>511.57</v>
      </c>
      <c r="Q1558" s="4">
        <f t="shared" si="6"/>
        <v>0</v>
      </c>
    </row>
    <row r="1559" spans="1:17" hidden="1" x14ac:dyDescent="0.25">
      <c r="A1559">
        <v>389</v>
      </c>
      <c r="B1559">
        <v>43347</v>
      </c>
      <c r="C1559">
        <v>13</v>
      </c>
      <c r="D1559" t="s">
        <v>2805</v>
      </c>
      <c r="E1559" t="s">
        <v>2804</v>
      </c>
      <c r="F1559" s="26">
        <v>43897</v>
      </c>
      <c r="G1559" t="s">
        <v>2822</v>
      </c>
      <c r="H1559" t="s">
        <v>3230</v>
      </c>
      <c r="I1559">
        <v>15726</v>
      </c>
      <c r="J1559" t="s">
        <v>1679</v>
      </c>
      <c r="K1559" s="26" t="s">
        <v>2819</v>
      </c>
      <c r="L1559" t="s">
        <v>2820</v>
      </c>
      <c r="N1559">
        <v>911.86</v>
      </c>
      <c r="O1559">
        <v>0</v>
      </c>
      <c r="P1559">
        <f>SUMIF(Sheet9!$C:$C,Sheet10!B1559,Sheet9!$K:$K)</f>
        <v>911.86</v>
      </c>
      <c r="Q1559" s="4">
        <f t="shared" si="6"/>
        <v>0</v>
      </c>
    </row>
    <row r="1560" spans="1:17" hidden="1" x14ac:dyDescent="0.25">
      <c r="A1560">
        <v>390</v>
      </c>
      <c r="B1560">
        <v>43349</v>
      </c>
      <c r="C1560">
        <v>13</v>
      </c>
      <c r="D1560" t="s">
        <v>2805</v>
      </c>
      <c r="E1560" t="s">
        <v>2804</v>
      </c>
      <c r="F1560" s="26">
        <v>43897</v>
      </c>
      <c r="G1560" t="s">
        <v>2822</v>
      </c>
      <c r="H1560" t="s">
        <v>3231</v>
      </c>
      <c r="I1560">
        <v>15727</v>
      </c>
      <c r="J1560" t="s">
        <v>1679</v>
      </c>
      <c r="K1560" s="26" t="s">
        <v>2819</v>
      </c>
      <c r="L1560" t="s">
        <v>2820</v>
      </c>
      <c r="N1560">
        <v>183.51</v>
      </c>
      <c r="O1560">
        <v>0</v>
      </c>
      <c r="P1560">
        <f>SUMIF(Sheet9!$C:$C,Sheet10!B1560,Sheet9!$K:$K)</f>
        <v>183.51</v>
      </c>
      <c r="Q1560" s="4">
        <f t="shared" si="6"/>
        <v>0</v>
      </c>
    </row>
    <row r="1561" spans="1:17" hidden="1" x14ac:dyDescent="0.25">
      <c r="A1561">
        <v>391</v>
      </c>
      <c r="B1561">
        <v>43353</v>
      </c>
      <c r="C1561">
        <v>13</v>
      </c>
      <c r="D1561" t="s">
        <v>2805</v>
      </c>
      <c r="E1561" t="s">
        <v>2804</v>
      </c>
      <c r="F1561" s="26">
        <v>43897</v>
      </c>
      <c r="G1561" t="s">
        <v>2822</v>
      </c>
      <c r="H1561" t="s">
        <v>3233</v>
      </c>
      <c r="I1561">
        <v>15729</v>
      </c>
      <c r="J1561" t="s">
        <v>1679</v>
      </c>
      <c r="K1561" s="26" t="s">
        <v>2819</v>
      </c>
      <c r="L1561" t="s">
        <v>2820</v>
      </c>
      <c r="N1561">
        <v>702.27</v>
      </c>
      <c r="O1561">
        <v>0</v>
      </c>
      <c r="P1561">
        <f>SUMIF(Sheet9!$C:$C,Sheet10!B1561,Sheet9!$K:$K)</f>
        <v>702.27</v>
      </c>
      <c r="Q1561" s="4">
        <f t="shared" si="6"/>
        <v>0</v>
      </c>
    </row>
    <row r="1562" spans="1:17" hidden="1" x14ac:dyDescent="0.25">
      <c r="A1562">
        <v>392</v>
      </c>
      <c r="B1562">
        <v>43355</v>
      </c>
      <c r="C1562">
        <v>13</v>
      </c>
      <c r="D1562" t="s">
        <v>2805</v>
      </c>
      <c r="E1562" t="s">
        <v>2804</v>
      </c>
      <c r="F1562" s="26">
        <v>43897</v>
      </c>
      <c r="G1562" t="s">
        <v>2822</v>
      </c>
      <c r="H1562" t="s">
        <v>3234</v>
      </c>
      <c r="I1562">
        <v>15730</v>
      </c>
      <c r="J1562" t="s">
        <v>1679</v>
      </c>
      <c r="K1562" s="26" t="s">
        <v>2819</v>
      </c>
      <c r="L1562" t="s">
        <v>2820</v>
      </c>
      <c r="N1562">
        <v>1462.29</v>
      </c>
      <c r="O1562">
        <v>0</v>
      </c>
      <c r="P1562">
        <f>SUMIF(Sheet9!$C:$C,Sheet10!B1562,Sheet9!$K:$K)</f>
        <v>1462.29</v>
      </c>
      <c r="Q1562" s="4">
        <f t="shared" si="6"/>
        <v>0</v>
      </c>
    </row>
    <row r="1563" spans="1:17" hidden="1" x14ac:dyDescent="0.25">
      <c r="A1563">
        <v>393</v>
      </c>
      <c r="B1563">
        <v>43357</v>
      </c>
      <c r="C1563">
        <v>13</v>
      </c>
      <c r="D1563" t="s">
        <v>2805</v>
      </c>
      <c r="E1563" t="s">
        <v>2804</v>
      </c>
      <c r="F1563" s="26">
        <v>43897</v>
      </c>
      <c r="G1563" t="s">
        <v>2822</v>
      </c>
      <c r="H1563" t="s">
        <v>3235</v>
      </c>
      <c r="I1563">
        <v>15731</v>
      </c>
      <c r="J1563" t="s">
        <v>1893</v>
      </c>
      <c r="K1563" s="26" t="s">
        <v>2819</v>
      </c>
      <c r="L1563" t="s">
        <v>2820</v>
      </c>
      <c r="N1563">
        <v>147.59</v>
      </c>
      <c r="O1563">
        <v>0</v>
      </c>
      <c r="P1563">
        <f>SUMIF(Sheet9!$C:$C,Sheet10!B1563,Sheet9!$K:$K)</f>
        <v>147.59</v>
      </c>
      <c r="Q1563" s="4">
        <f t="shared" si="6"/>
        <v>0</v>
      </c>
    </row>
    <row r="1564" spans="1:17" hidden="1" x14ac:dyDescent="0.25">
      <c r="A1564">
        <v>394</v>
      </c>
      <c r="B1564">
        <v>43358</v>
      </c>
      <c r="C1564">
        <v>13</v>
      </c>
      <c r="D1564" t="s">
        <v>2805</v>
      </c>
      <c r="E1564" t="s">
        <v>2804</v>
      </c>
      <c r="F1564" s="26">
        <v>43897</v>
      </c>
      <c r="G1564" t="s">
        <v>2822</v>
      </c>
      <c r="H1564" t="s">
        <v>3236</v>
      </c>
      <c r="I1564">
        <v>15732</v>
      </c>
      <c r="J1564" t="s">
        <v>1679</v>
      </c>
      <c r="K1564" s="26" t="s">
        <v>2819</v>
      </c>
      <c r="L1564" t="s">
        <v>2820</v>
      </c>
      <c r="N1564">
        <v>842.86</v>
      </c>
      <c r="O1564">
        <v>0</v>
      </c>
      <c r="P1564">
        <f>SUMIF(Sheet9!$C:$C,Sheet10!B1564,Sheet9!$K:$K)</f>
        <v>842.86</v>
      </c>
      <c r="Q1564" s="4">
        <f t="shared" si="6"/>
        <v>0</v>
      </c>
    </row>
    <row r="1565" spans="1:17" hidden="1" x14ac:dyDescent="0.25">
      <c r="A1565">
        <v>395</v>
      </c>
      <c r="B1565">
        <v>43360</v>
      </c>
      <c r="C1565">
        <v>13</v>
      </c>
      <c r="D1565" t="s">
        <v>2805</v>
      </c>
      <c r="E1565" t="s">
        <v>2804</v>
      </c>
      <c r="F1565" s="26">
        <v>43897</v>
      </c>
      <c r="G1565" t="s">
        <v>2822</v>
      </c>
      <c r="H1565" t="s">
        <v>3237</v>
      </c>
      <c r="I1565">
        <v>15733</v>
      </c>
      <c r="J1565" t="s">
        <v>1679</v>
      </c>
      <c r="K1565" s="26" t="s">
        <v>2819</v>
      </c>
      <c r="L1565" t="s">
        <v>2820</v>
      </c>
      <c r="N1565">
        <v>249.63</v>
      </c>
      <c r="O1565">
        <v>0</v>
      </c>
      <c r="P1565">
        <f>SUMIF(Sheet9!$C:$C,Sheet10!B1565,Sheet9!$K:$K)</f>
        <v>249.63</v>
      </c>
      <c r="Q1565" s="4">
        <f t="shared" si="6"/>
        <v>0</v>
      </c>
    </row>
    <row r="1566" spans="1:17" hidden="1" x14ac:dyDescent="0.25">
      <c r="A1566">
        <v>396</v>
      </c>
      <c r="B1566">
        <v>43362</v>
      </c>
      <c r="C1566">
        <v>13</v>
      </c>
      <c r="D1566" t="s">
        <v>2805</v>
      </c>
      <c r="E1566" t="s">
        <v>2804</v>
      </c>
      <c r="F1566" s="26">
        <v>43897</v>
      </c>
      <c r="G1566" t="s">
        <v>2822</v>
      </c>
      <c r="H1566" t="s">
        <v>3238</v>
      </c>
      <c r="I1566">
        <v>15734</v>
      </c>
      <c r="J1566" t="s">
        <v>1679</v>
      </c>
      <c r="K1566" s="26" t="s">
        <v>2819</v>
      </c>
      <c r="L1566" t="s">
        <v>2820</v>
      </c>
      <c r="N1566">
        <v>51.56</v>
      </c>
      <c r="O1566">
        <v>0</v>
      </c>
      <c r="P1566">
        <f>SUMIF(Sheet9!$C:$C,Sheet10!B1566,Sheet9!$K:$K)</f>
        <v>51.56</v>
      </c>
      <c r="Q1566" s="4">
        <f t="shared" si="6"/>
        <v>0</v>
      </c>
    </row>
    <row r="1567" spans="1:17" hidden="1" x14ac:dyDescent="0.25">
      <c r="A1567">
        <v>397</v>
      </c>
      <c r="B1567">
        <v>43364</v>
      </c>
      <c r="C1567">
        <v>13</v>
      </c>
      <c r="D1567" t="s">
        <v>2805</v>
      </c>
      <c r="E1567" t="s">
        <v>2804</v>
      </c>
      <c r="F1567" s="26">
        <v>43897</v>
      </c>
      <c r="G1567" t="s">
        <v>2822</v>
      </c>
      <c r="H1567" t="s">
        <v>3239</v>
      </c>
      <c r="I1567">
        <v>15735</v>
      </c>
      <c r="J1567" t="s">
        <v>1679</v>
      </c>
      <c r="K1567" s="26" t="s">
        <v>2819</v>
      </c>
      <c r="L1567" t="s">
        <v>2820</v>
      </c>
      <c r="N1567">
        <v>1216.18</v>
      </c>
      <c r="O1567">
        <v>0</v>
      </c>
      <c r="P1567">
        <f>SUMIF(Sheet9!$C:$C,Sheet10!B1567,Sheet9!$K:$K)</f>
        <v>1216.18</v>
      </c>
      <c r="Q1567" s="4">
        <f t="shared" si="6"/>
        <v>0</v>
      </c>
    </row>
    <row r="1568" spans="1:17" hidden="1" x14ac:dyDescent="0.25">
      <c r="A1568">
        <v>398</v>
      </c>
      <c r="B1568">
        <v>43366</v>
      </c>
      <c r="C1568">
        <v>13</v>
      </c>
      <c r="D1568" t="s">
        <v>2805</v>
      </c>
      <c r="E1568" t="s">
        <v>2804</v>
      </c>
      <c r="F1568" s="26">
        <v>43897</v>
      </c>
      <c r="G1568" t="s">
        <v>2822</v>
      </c>
      <c r="H1568" t="s">
        <v>3240</v>
      </c>
      <c r="I1568">
        <v>15736</v>
      </c>
      <c r="J1568" t="s">
        <v>1679</v>
      </c>
      <c r="K1568" s="26" t="s">
        <v>2819</v>
      </c>
      <c r="L1568" t="s">
        <v>2820</v>
      </c>
      <c r="N1568">
        <v>43.76</v>
      </c>
      <c r="O1568">
        <v>0</v>
      </c>
      <c r="P1568">
        <f>SUMIF(Sheet9!$C:$C,Sheet10!B1568,Sheet9!$K:$K)</f>
        <v>43.76</v>
      </c>
      <c r="Q1568" s="4">
        <f t="shared" si="6"/>
        <v>0</v>
      </c>
    </row>
    <row r="1569" spans="1:17" hidden="1" x14ac:dyDescent="0.25">
      <c r="A1569">
        <v>399</v>
      </c>
      <c r="B1569">
        <v>43368</v>
      </c>
      <c r="C1569">
        <v>13</v>
      </c>
      <c r="D1569" t="s">
        <v>2805</v>
      </c>
      <c r="E1569" t="s">
        <v>2804</v>
      </c>
      <c r="F1569" s="26">
        <v>43897</v>
      </c>
      <c r="G1569" t="s">
        <v>2822</v>
      </c>
      <c r="H1569" t="s">
        <v>3241</v>
      </c>
      <c r="I1569">
        <v>15737</v>
      </c>
      <c r="J1569" t="s">
        <v>1679</v>
      </c>
      <c r="K1569" s="26" t="s">
        <v>2819</v>
      </c>
      <c r="L1569" t="s">
        <v>2820</v>
      </c>
      <c r="N1569">
        <v>642.16999999999996</v>
      </c>
      <c r="O1569">
        <v>0</v>
      </c>
      <c r="P1569">
        <f>SUMIF(Sheet9!$C:$C,Sheet10!B1569,Sheet9!$K:$K)</f>
        <v>642.16999999999996</v>
      </c>
      <c r="Q1569" s="4">
        <f t="shared" si="6"/>
        <v>0</v>
      </c>
    </row>
    <row r="1570" spans="1:17" hidden="1" x14ac:dyDescent="0.25">
      <c r="A1570">
        <v>400</v>
      </c>
      <c r="B1570">
        <v>43370</v>
      </c>
      <c r="C1570">
        <v>13</v>
      </c>
      <c r="D1570" t="s">
        <v>2805</v>
      </c>
      <c r="E1570" t="s">
        <v>2804</v>
      </c>
      <c r="F1570" s="26">
        <v>43897</v>
      </c>
      <c r="G1570" t="s">
        <v>2822</v>
      </c>
      <c r="H1570" t="s">
        <v>3242</v>
      </c>
      <c r="I1570">
        <v>15738</v>
      </c>
      <c r="J1570" t="s">
        <v>1679</v>
      </c>
      <c r="K1570" s="26" t="s">
        <v>2819</v>
      </c>
      <c r="L1570" t="s">
        <v>2820</v>
      </c>
      <c r="N1570">
        <v>3424.89</v>
      </c>
      <c r="O1570">
        <v>0</v>
      </c>
      <c r="P1570">
        <f>SUMIF(Sheet9!$C:$C,Sheet10!B1570,Sheet9!$K:$K)</f>
        <v>3424.89</v>
      </c>
      <c r="Q1570" s="4">
        <f t="shared" si="6"/>
        <v>0</v>
      </c>
    </row>
    <row r="1571" spans="1:17" hidden="1" x14ac:dyDescent="0.25">
      <c r="A1571">
        <v>401</v>
      </c>
      <c r="B1571">
        <v>43372</v>
      </c>
      <c r="C1571">
        <v>13</v>
      </c>
      <c r="D1571" t="s">
        <v>2805</v>
      </c>
      <c r="E1571" t="s">
        <v>2804</v>
      </c>
      <c r="F1571" s="26">
        <v>43897</v>
      </c>
      <c r="G1571" t="s">
        <v>2822</v>
      </c>
      <c r="H1571" t="s">
        <v>3243</v>
      </c>
      <c r="I1571">
        <v>15739</v>
      </c>
      <c r="J1571" t="s">
        <v>1679</v>
      </c>
      <c r="K1571" s="26" t="s">
        <v>2819</v>
      </c>
      <c r="L1571" t="s">
        <v>2820</v>
      </c>
      <c r="N1571">
        <v>192.6</v>
      </c>
      <c r="O1571">
        <v>0</v>
      </c>
      <c r="P1571">
        <f>SUMIF(Sheet9!$C:$C,Sheet10!B1571,Sheet9!$K:$K)</f>
        <v>192.6</v>
      </c>
      <c r="Q1571" s="4">
        <f t="shared" si="6"/>
        <v>0</v>
      </c>
    </row>
    <row r="1572" spans="1:17" hidden="1" x14ac:dyDescent="0.25">
      <c r="A1572">
        <v>402</v>
      </c>
      <c r="B1572">
        <v>43374</v>
      </c>
      <c r="C1572">
        <v>13</v>
      </c>
      <c r="D1572" t="s">
        <v>2805</v>
      </c>
      <c r="E1572" t="s">
        <v>2804</v>
      </c>
      <c r="F1572" s="26">
        <v>43897</v>
      </c>
      <c r="G1572" t="s">
        <v>2822</v>
      </c>
      <c r="H1572" t="s">
        <v>3244</v>
      </c>
      <c r="I1572">
        <v>15740</v>
      </c>
      <c r="J1572" t="s">
        <v>1679</v>
      </c>
      <c r="K1572" s="26" t="s">
        <v>2819</v>
      </c>
      <c r="L1572" t="s">
        <v>2820</v>
      </c>
      <c r="N1572">
        <v>183.82</v>
      </c>
      <c r="O1572">
        <v>0</v>
      </c>
      <c r="P1572">
        <f>SUMIF(Sheet9!$C:$C,Sheet10!B1572,Sheet9!$K:$K)</f>
        <v>183.82</v>
      </c>
      <c r="Q1572" s="4">
        <f t="shared" si="6"/>
        <v>0</v>
      </c>
    </row>
    <row r="1573" spans="1:17" hidden="1" x14ac:dyDescent="0.25">
      <c r="A1573">
        <v>403</v>
      </c>
      <c r="B1573">
        <v>43376</v>
      </c>
      <c r="C1573">
        <v>13</v>
      </c>
      <c r="D1573" t="s">
        <v>2805</v>
      </c>
      <c r="E1573" t="s">
        <v>2804</v>
      </c>
      <c r="F1573" s="26">
        <v>43897</v>
      </c>
      <c r="G1573" t="s">
        <v>2822</v>
      </c>
      <c r="H1573" t="s">
        <v>3245</v>
      </c>
      <c r="I1573">
        <v>15741</v>
      </c>
      <c r="J1573" t="s">
        <v>1679</v>
      </c>
      <c r="K1573" s="26" t="s">
        <v>2819</v>
      </c>
      <c r="L1573" t="s">
        <v>2820</v>
      </c>
      <c r="N1573">
        <v>1377.9</v>
      </c>
      <c r="O1573">
        <v>0</v>
      </c>
      <c r="P1573">
        <f>SUMIF(Sheet9!$C:$C,Sheet10!B1573,Sheet9!$K:$K)</f>
        <v>1377.9</v>
      </c>
      <c r="Q1573" s="4">
        <f t="shared" si="6"/>
        <v>0</v>
      </c>
    </row>
    <row r="1574" spans="1:17" hidden="1" x14ac:dyDescent="0.25">
      <c r="A1574">
        <v>404</v>
      </c>
      <c r="B1574">
        <v>43378</v>
      </c>
      <c r="C1574">
        <v>13</v>
      </c>
      <c r="D1574" t="s">
        <v>2805</v>
      </c>
      <c r="E1574" t="s">
        <v>2804</v>
      </c>
      <c r="F1574" s="26">
        <v>43897</v>
      </c>
      <c r="G1574" t="s">
        <v>2822</v>
      </c>
      <c r="H1574" t="s">
        <v>3246</v>
      </c>
      <c r="I1574">
        <v>15742</v>
      </c>
      <c r="J1574" t="s">
        <v>1679</v>
      </c>
      <c r="K1574" s="26" t="s">
        <v>2819</v>
      </c>
      <c r="L1574" t="s">
        <v>2820</v>
      </c>
      <c r="N1574">
        <v>526.6</v>
      </c>
      <c r="O1574">
        <v>0</v>
      </c>
      <c r="P1574">
        <f>SUMIF(Sheet9!$C:$C,Sheet10!B1574,Sheet9!$K:$K)</f>
        <v>526.6</v>
      </c>
      <c r="Q1574" s="4">
        <f t="shared" si="6"/>
        <v>0</v>
      </c>
    </row>
    <row r="1575" spans="1:17" hidden="1" x14ac:dyDescent="0.25">
      <c r="A1575">
        <v>405</v>
      </c>
      <c r="B1575">
        <v>43380</v>
      </c>
      <c r="C1575">
        <v>13</v>
      </c>
      <c r="D1575" t="s">
        <v>2805</v>
      </c>
      <c r="E1575" t="s">
        <v>2804</v>
      </c>
      <c r="F1575" s="26">
        <v>43897</v>
      </c>
      <c r="G1575" t="s">
        <v>2822</v>
      </c>
      <c r="H1575" t="s">
        <v>3247</v>
      </c>
      <c r="I1575">
        <v>15743</v>
      </c>
      <c r="J1575" t="s">
        <v>1679</v>
      </c>
      <c r="K1575" s="26" t="s">
        <v>2819</v>
      </c>
      <c r="L1575" t="s">
        <v>2820</v>
      </c>
      <c r="N1575">
        <v>383.6</v>
      </c>
      <c r="O1575">
        <v>0</v>
      </c>
      <c r="P1575">
        <f>SUMIF(Sheet9!$C:$C,Sheet10!B1575,Sheet9!$K:$K)</f>
        <v>383.6</v>
      </c>
      <c r="Q1575" s="4">
        <f t="shared" si="6"/>
        <v>0</v>
      </c>
    </row>
    <row r="1576" spans="1:17" hidden="1" x14ac:dyDescent="0.25">
      <c r="A1576">
        <v>406</v>
      </c>
      <c r="B1576">
        <v>43383</v>
      </c>
      <c r="C1576">
        <v>13</v>
      </c>
      <c r="D1576" t="s">
        <v>2805</v>
      </c>
      <c r="E1576" t="s">
        <v>2804</v>
      </c>
      <c r="F1576" s="26">
        <v>43897</v>
      </c>
      <c r="G1576" t="s">
        <v>2822</v>
      </c>
      <c r="H1576" t="s">
        <v>3249</v>
      </c>
      <c r="I1576">
        <v>15745</v>
      </c>
      <c r="J1576" t="s">
        <v>1679</v>
      </c>
      <c r="K1576" s="26" t="s">
        <v>2819</v>
      </c>
      <c r="L1576" t="s">
        <v>2820</v>
      </c>
      <c r="N1576">
        <v>897.08</v>
      </c>
      <c r="O1576">
        <v>0</v>
      </c>
      <c r="P1576">
        <f>SUMIF(Sheet9!$C:$C,Sheet10!B1576,Sheet9!$K:$K)</f>
        <v>897.08</v>
      </c>
      <c r="Q1576" s="4">
        <f t="shared" si="6"/>
        <v>0</v>
      </c>
    </row>
    <row r="1577" spans="1:17" hidden="1" x14ac:dyDescent="0.25">
      <c r="A1577">
        <v>407</v>
      </c>
      <c r="B1577">
        <v>43385</v>
      </c>
      <c r="C1577">
        <v>13</v>
      </c>
      <c r="D1577" t="s">
        <v>2805</v>
      </c>
      <c r="E1577" t="s">
        <v>2804</v>
      </c>
      <c r="F1577" s="26">
        <v>43897</v>
      </c>
      <c r="G1577" t="s">
        <v>2822</v>
      </c>
      <c r="H1577" t="s">
        <v>3250</v>
      </c>
      <c r="I1577">
        <v>15746</v>
      </c>
      <c r="J1577" t="s">
        <v>1679</v>
      </c>
      <c r="K1577" s="26" t="s">
        <v>2819</v>
      </c>
      <c r="L1577" t="s">
        <v>2820</v>
      </c>
      <c r="N1577">
        <v>919.1</v>
      </c>
      <c r="O1577">
        <v>0</v>
      </c>
      <c r="P1577">
        <f>SUMIF(Sheet9!$C:$C,Sheet10!B1577,Sheet9!$K:$K)</f>
        <v>919.1</v>
      </c>
      <c r="Q1577" s="4">
        <f t="shared" si="6"/>
        <v>0</v>
      </c>
    </row>
    <row r="1578" spans="1:17" hidden="1" x14ac:dyDescent="0.25">
      <c r="A1578">
        <v>408</v>
      </c>
      <c r="B1578">
        <v>43389</v>
      </c>
      <c r="C1578">
        <v>13</v>
      </c>
      <c r="D1578" t="s">
        <v>2805</v>
      </c>
      <c r="E1578" t="s">
        <v>2804</v>
      </c>
      <c r="F1578" s="26">
        <v>43897</v>
      </c>
      <c r="G1578" t="s">
        <v>2822</v>
      </c>
      <c r="H1578" t="s">
        <v>3251</v>
      </c>
      <c r="I1578">
        <v>15747</v>
      </c>
      <c r="J1578" t="s">
        <v>1679</v>
      </c>
      <c r="K1578" s="26" t="s">
        <v>2819</v>
      </c>
      <c r="L1578" t="s">
        <v>2820</v>
      </c>
      <c r="N1578">
        <v>1101.05</v>
      </c>
      <c r="O1578">
        <v>0</v>
      </c>
      <c r="P1578">
        <f>SUMIF(Sheet9!$C:$C,Sheet10!B1578,Sheet9!$K:$K)</f>
        <v>1101.05</v>
      </c>
      <c r="Q1578" s="4">
        <f t="shared" si="6"/>
        <v>0</v>
      </c>
    </row>
    <row r="1579" spans="1:17" hidden="1" x14ac:dyDescent="0.25">
      <c r="A1579">
        <v>409</v>
      </c>
      <c r="B1579">
        <v>43393</v>
      </c>
      <c r="C1579">
        <v>13</v>
      </c>
      <c r="D1579" t="s">
        <v>2805</v>
      </c>
      <c r="E1579" t="s">
        <v>2804</v>
      </c>
      <c r="F1579" s="26">
        <v>43897</v>
      </c>
      <c r="G1579" t="s">
        <v>2822</v>
      </c>
      <c r="H1579" t="s">
        <v>3252</v>
      </c>
      <c r="I1579">
        <v>15748</v>
      </c>
      <c r="J1579" t="s">
        <v>1679</v>
      </c>
      <c r="K1579" s="26" t="s">
        <v>2819</v>
      </c>
      <c r="L1579" t="s">
        <v>2820</v>
      </c>
      <c r="N1579">
        <v>505.71</v>
      </c>
      <c r="O1579">
        <v>0</v>
      </c>
      <c r="P1579">
        <f>SUMIF(Sheet9!$C:$C,Sheet10!B1579,Sheet9!$K:$K)</f>
        <v>505.71</v>
      </c>
      <c r="Q1579" s="4">
        <f t="shared" si="6"/>
        <v>0</v>
      </c>
    </row>
    <row r="1580" spans="1:17" hidden="1" x14ac:dyDescent="0.25">
      <c r="A1580">
        <v>410</v>
      </c>
      <c r="B1580">
        <v>43395</v>
      </c>
      <c r="C1580">
        <v>13</v>
      </c>
      <c r="D1580" t="s">
        <v>2805</v>
      </c>
      <c r="E1580" t="s">
        <v>2804</v>
      </c>
      <c r="F1580" s="26">
        <v>43899</v>
      </c>
      <c r="G1580" t="s">
        <v>2822</v>
      </c>
      <c r="H1580" t="s">
        <v>3253</v>
      </c>
      <c r="I1580">
        <v>15749</v>
      </c>
      <c r="J1580" t="s">
        <v>1679</v>
      </c>
      <c r="K1580" s="26" t="s">
        <v>2819</v>
      </c>
      <c r="L1580" t="s">
        <v>2820</v>
      </c>
      <c r="N1580">
        <v>77.36</v>
      </c>
      <c r="O1580">
        <v>0</v>
      </c>
      <c r="P1580">
        <f>SUMIF(Sheet9!$C:$C,Sheet10!B1580,Sheet9!$K:$K)</f>
        <v>77.36</v>
      </c>
      <c r="Q1580" s="4">
        <f t="shared" si="6"/>
        <v>0</v>
      </c>
    </row>
    <row r="1581" spans="1:17" hidden="1" x14ac:dyDescent="0.25">
      <c r="A1581">
        <v>411</v>
      </c>
      <c r="B1581">
        <v>43397</v>
      </c>
      <c r="C1581">
        <v>13</v>
      </c>
      <c r="D1581" t="s">
        <v>2805</v>
      </c>
      <c r="E1581" t="s">
        <v>2804</v>
      </c>
      <c r="F1581" s="26">
        <v>43899</v>
      </c>
      <c r="G1581" t="s">
        <v>2822</v>
      </c>
      <c r="H1581" t="s">
        <v>3254</v>
      </c>
      <c r="I1581">
        <v>15750</v>
      </c>
      <c r="J1581" t="s">
        <v>1679</v>
      </c>
      <c r="K1581" s="26" t="s">
        <v>2819</v>
      </c>
      <c r="L1581" t="s">
        <v>2820</v>
      </c>
      <c r="N1581">
        <v>702.88</v>
      </c>
      <c r="O1581">
        <v>0</v>
      </c>
      <c r="P1581">
        <f>SUMIF(Sheet9!$C:$C,Sheet10!B1581,Sheet9!$K:$K)</f>
        <v>702.88</v>
      </c>
      <c r="Q1581" s="4">
        <f t="shared" si="6"/>
        <v>0</v>
      </c>
    </row>
    <row r="1582" spans="1:17" hidden="1" x14ac:dyDescent="0.25">
      <c r="A1582">
        <v>412</v>
      </c>
      <c r="B1582">
        <v>43399</v>
      </c>
      <c r="C1582">
        <v>13</v>
      </c>
      <c r="D1582" t="s">
        <v>2805</v>
      </c>
      <c r="E1582" t="s">
        <v>2804</v>
      </c>
      <c r="F1582" s="26">
        <v>43899</v>
      </c>
      <c r="G1582" t="s">
        <v>2822</v>
      </c>
      <c r="H1582" t="s">
        <v>3255</v>
      </c>
      <c r="I1582">
        <v>15751</v>
      </c>
      <c r="J1582" t="s">
        <v>1679</v>
      </c>
      <c r="K1582" s="26" t="s">
        <v>2819</v>
      </c>
      <c r="L1582" t="s">
        <v>2820</v>
      </c>
      <c r="N1582">
        <v>63.4</v>
      </c>
      <c r="O1582">
        <v>0</v>
      </c>
      <c r="P1582">
        <f>SUMIF(Sheet9!$C:$C,Sheet10!B1582,Sheet9!$K:$K)</f>
        <v>63.4</v>
      </c>
      <c r="Q1582" s="4">
        <f t="shared" si="6"/>
        <v>0</v>
      </c>
    </row>
    <row r="1583" spans="1:17" hidden="1" x14ac:dyDescent="0.25">
      <c r="A1583">
        <v>413</v>
      </c>
      <c r="B1583">
        <v>43401</v>
      </c>
      <c r="C1583">
        <v>13</v>
      </c>
      <c r="D1583" t="s">
        <v>2805</v>
      </c>
      <c r="E1583" t="s">
        <v>2804</v>
      </c>
      <c r="F1583" s="26">
        <v>43899</v>
      </c>
      <c r="G1583" t="s">
        <v>2822</v>
      </c>
      <c r="H1583" t="s">
        <v>3256</v>
      </c>
      <c r="I1583">
        <v>15752</v>
      </c>
      <c r="J1583" t="s">
        <v>1679</v>
      </c>
      <c r="K1583" s="26" t="s">
        <v>2819</v>
      </c>
      <c r="L1583" t="s">
        <v>2820</v>
      </c>
      <c r="N1583">
        <v>1774.92</v>
      </c>
      <c r="O1583">
        <v>0</v>
      </c>
      <c r="P1583">
        <f>SUMIF(Sheet9!$C:$C,Sheet10!B1583,Sheet9!$K:$K)</f>
        <v>1774.92</v>
      </c>
      <c r="Q1583" s="4">
        <f t="shared" si="6"/>
        <v>0</v>
      </c>
    </row>
    <row r="1584" spans="1:17" hidden="1" x14ac:dyDescent="0.25">
      <c r="A1584">
        <v>414</v>
      </c>
      <c r="B1584">
        <v>43403</v>
      </c>
      <c r="C1584">
        <v>13</v>
      </c>
      <c r="D1584" t="s">
        <v>2805</v>
      </c>
      <c r="E1584" t="s">
        <v>2804</v>
      </c>
      <c r="F1584" s="26">
        <v>43899</v>
      </c>
      <c r="G1584" t="s">
        <v>2822</v>
      </c>
      <c r="H1584" t="s">
        <v>3257</v>
      </c>
      <c r="I1584">
        <v>15753</v>
      </c>
      <c r="J1584" t="s">
        <v>1679</v>
      </c>
      <c r="K1584" s="26" t="s">
        <v>2819</v>
      </c>
      <c r="L1584" t="s">
        <v>2820</v>
      </c>
      <c r="N1584">
        <v>17.12</v>
      </c>
      <c r="O1584">
        <v>0</v>
      </c>
      <c r="P1584">
        <f>SUMIF(Sheet9!$C:$C,Sheet10!B1584,Sheet9!$K:$K)</f>
        <v>17.12</v>
      </c>
      <c r="Q1584" s="4">
        <f t="shared" si="6"/>
        <v>0</v>
      </c>
    </row>
    <row r="1585" spans="1:17" hidden="1" x14ac:dyDescent="0.25">
      <c r="A1585">
        <v>415</v>
      </c>
      <c r="B1585">
        <v>43405</v>
      </c>
      <c r="C1585">
        <v>13</v>
      </c>
      <c r="D1585" t="s">
        <v>2805</v>
      </c>
      <c r="E1585" t="s">
        <v>2804</v>
      </c>
      <c r="F1585" s="26">
        <v>43899</v>
      </c>
      <c r="G1585" t="s">
        <v>2822</v>
      </c>
      <c r="H1585" t="s">
        <v>3258</v>
      </c>
      <c r="I1585">
        <v>15754</v>
      </c>
      <c r="J1585" t="s">
        <v>1679</v>
      </c>
      <c r="K1585" s="26" t="s">
        <v>2819</v>
      </c>
      <c r="L1585" t="s">
        <v>2820</v>
      </c>
      <c r="N1585">
        <v>59.91</v>
      </c>
      <c r="O1585">
        <v>0</v>
      </c>
      <c r="P1585">
        <f>SUMIF(Sheet9!$C:$C,Sheet10!B1585,Sheet9!$K:$K)</f>
        <v>59.91</v>
      </c>
      <c r="Q1585" s="4">
        <f t="shared" si="6"/>
        <v>0</v>
      </c>
    </row>
    <row r="1586" spans="1:17" hidden="1" x14ac:dyDescent="0.25">
      <c r="A1586">
        <v>416</v>
      </c>
      <c r="B1586">
        <v>43407</v>
      </c>
      <c r="C1586">
        <v>13</v>
      </c>
      <c r="D1586" t="s">
        <v>2805</v>
      </c>
      <c r="E1586" t="s">
        <v>2804</v>
      </c>
      <c r="F1586" s="26">
        <v>43899</v>
      </c>
      <c r="G1586" t="s">
        <v>2822</v>
      </c>
      <c r="H1586" t="s">
        <v>3259</v>
      </c>
      <c r="I1586">
        <v>15755</v>
      </c>
      <c r="J1586" t="s">
        <v>1679</v>
      </c>
      <c r="K1586" s="26" t="s">
        <v>2819</v>
      </c>
      <c r="L1586" t="s">
        <v>2820</v>
      </c>
      <c r="N1586">
        <v>847.69</v>
      </c>
      <c r="O1586">
        <v>0</v>
      </c>
      <c r="P1586">
        <f>SUMIF(Sheet9!$C:$C,Sheet10!B1586,Sheet9!$K:$K)</f>
        <v>847.69</v>
      </c>
      <c r="Q1586" s="4">
        <f t="shared" si="6"/>
        <v>0</v>
      </c>
    </row>
    <row r="1587" spans="1:17" hidden="1" x14ac:dyDescent="0.25">
      <c r="A1587">
        <v>417</v>
      </c>
      <c r="B1587">
        <v>43409</v>
      </c>
      <c r="C1587">
        <v>13</v>
      </c>
      <c r="D1587" t="s">
        <v>2805</v>
      </c>
      <c r="E1587" t="s">
        <v>2804</v>
      </c>
      <c r="F1587" s="26">
        <v>43899</v>
      </c>
      <c r="G1587" t="s">
        <v>2822</v>
      </c>
      <c r="H1587" t="s">
        <v>3260</v>
      </c>
      <c r="I1587">
        <v>15756</v>
      </c>
      <c r="J1587" t="s">
        <v>1679</v>
      </c>
      <c r="K1587" s="26" t="s">
        <v>2819</v>
      </c>
      <c r="L1587" t="s">
        <v>2820</v>
      </c>
      <c r="N1587">
        <v>122.21</v>
      </c>
      <c r="O1587">
        <v>0</v>
      </c>
      <c r="P1587">
        <f>SUMIF(Sheet9!$C:$C,Sheet10!B1587,Sheet9!$K:$K)</f>
        <v>122.21</v>
      </c>
      <c r="Q1587" s="4">
        <f t="shared" si="6"/>
        <v>0</v>
      </c>
    </row>
    <row r="1588" spans="1:17" hidden="1" x14ac:dyDescent="0.25">
      <c r="A1588">
        <v>418</v>
      </c>
      <c r="B1588">
        <v>43416</v>
      </c>
      <c r="C1588">
        <v>13</v>
      </c>
      <c r="D1588" t="s">
        <v>2805</v>
      </c>
      <c r="E1588" t="s">
        <v>2804</v>
      </c>
      <c r="F1588" s="26">
        <v>43899</v>
      </c>
      <c r="G1588" t="s">
        <v>2822</v>
      </c>
      <c r="H1588" t="s">
        <v>3262</v>
      </c>
      <c r="I1588">
        <v>15758</v>
      </c>
      <c r="J1588" t="s">
        <v>1679</v>
      </c>
      <c r="K1588" s="26" t="s">
        <v>2819</v>
      </c>
      <c r="L1588" t="s">
        <v>2820</v>
      </c>
      <c r="N1588">
        <v>1084.8</v>
      </c>
      <c r="O1588">
        <v>0</v>
      </c>
      <c r="P1588">
        <f>SUMIF(Sheet9!$C:$C,Sheet10!B1588,Sheet9!$K:$K)</f>
        <v>1084.8</v>
      </c>
      <c r="Q1588" s="4">
        <f t="shared" si="6"/>
        <v>0</v>
      </c>
    </row>
    <row r="1589" spans="1:17" hidden="1" x14ac:dyDescent="0.25">
      <c r="A1589">
        <v>419</v>
      </c>
      <c r="B1589">
        <v>43418</v>
      </c>
      <c r="C1589">
        <v>13</v>
      </c>
      <c r="D1589" t="s">
        <v>2805</v>
      </c>
      <c r="E1589" t="s">
        <v>2804</v>
      </c>
      <c r="F1589" s="26">
        <v>43899</v>
      </c>
      <c r="G1589" t="s">
        <v>2822</v>
      </c>
      <c r="H1589" t="s">
        <v>3263</v>
      </c>
      <c r="I1589">
        <v>15759</v>
      </c>
      <c r="J1589" t="s">
        <v>1679</v>
      </c>
      <c r="K1589" s="26" t="s">
        <v>2819</v>
      </c>
      <c r="L1589" t="s">
        <v>2820</v>
      </c>
      <c r="N1589">
        <v>11.13</v>
      </c>
      <c r="O1589">
        <v>0</v>
      </c>
      <c r="P1589">
        <f>SUMIF(Sheet9!$C:$C,Sheet10!B1589,Sheet9!$K:$K)</f>
        <v>11.13</v>
      </c>
      <c r="Q1589" s="4">
        <f t="shared" si="6"/>
        <v>0</v>
      </c>
    </row>
    <row r="1590" spans="1:17" hidden="1" x14ac:dyDescent="0.25">
      <c r="A1590">
        <v>420</v>
      </c>
      <c r="B1590">
        <v>43420</v>
      </c>
      <c r="C1590">
        <v>13</v>
      </c>
      <c r="D1590" t="s">
        <v>2805</v>
      </c>
      <c r="E1590" t="s">
        <v>2804</v>
      </c>
      <c r="F1590" s="26">
        <v>43899</v>
      </c>
      <c r="G1590" t="s">
        <v>2822</v>
      </c>
      <c r="H1590" t="s">
        <v>3264</v>
      </c>
      <c r="I1590">
        <v>15760</v>
      </c>
      <c r="J1590" t="s">
        <v>1679</v>
      </c>
      <c r="K1590" s="26" t="s">
        <v>2819</v>
      </c>
      <c r="L1590" t="s">
        <v>2820</v>
      </c>
      <c r="N1590">
        <v>5983.9</v>
      </c>
      <c r="O1590">
        <v>0</v>
      </c>
      <c r="P1590">
        <f>SUMIF(Sheet9!$C:$C,Sheet10!B1590,Sheet9!$K:$K)</f>
        <v>5983.9</v>
      </c>
      <c r="Q1590" s="4">
        <f t="shared" si="6"/>
        <v>0</v>
      </c>
    </row>
    <row r="1591" spans="1:17" hidden="1" x14ac:dyDescent="0.25">
      <c r="A1591">
        <v>421</v>
      </c>
      <c r="B1591">
        <v>43422</v>
      </c>
      <c r="C1591">
        <v>13</v>
      </c>
      <c r="D1591" t="s">
        <v>2805</v>
      </c>
      <c r="E1591" t="s">
        <v>2804</v>
      </c>
      <c r="F1591" s="26">
        <v>43899</v>
      </c>
      <c r="G1591" t="s">
        <v>2822</v>
      </c>
      <c r="H1591" t="s">
        <v>3265</v>
      </c>
      <c r="I1591">
        <v>15761</v>
      </c>
      <c r="J1591" t="s">
        <v>1679</v>
      </c>
      <c r="K1591" s="26" t="s">
        <v>2819</v>
      </c>
      <c r="L1591" t="s">
        <v>2820</v>
      </c>
      <c r="N1591">
        <v>945.72</v>
      </c>
      <c r="O1591">
        <v>0</v>
      </c>
      <c r="P1591">
        <f>SUMIF(Sheet9!$C:$C,Sheet10!B1591,Sheet9!$K:$K)</f>
        <v>945.72</v>
      </c>
      <c r="Q1591" s="4">
        <f t="shared" si="6"/>
        <v>0</v>
      </c>
    </row>
    <row r="1592" spans="1:17" hidden="1" x14ac:dyDescent="0.25">
      <c r="A1592">
        <v>422</v>
      </c>
      <c r="B1592">
        <v>43426</v>
      </c>
      <c r="C1592">
        <v>13</v>
      </c>
      <c r="D1592" t="s">
        <v>2805</v>
      </c>
      <c r="E1592" t="s">
        <v>2804</v>
      </c>
      <c r="F1592" s="26">
        <v>43899</v>
      </c>
      <c r="G1592" t="s">
        <v>2822</v>
      </c>
      <c r="H1592" t="s">
        <v>3266</v>
      </c>
      <c r="I1592">
        <v>15762</v>
      </c>
      <c r="J1592" t="s">
        <v>1679</v>
      </c>
      <c r="K1592" s="26" t="s">
        <v>2819</v>
      </c>
      <c r="L1592" t="s">
        <v>2820</v>
      </c>
      <c r="N1592">
        <v>6285.7</v>
      </c>
      <c r="O1592">
        <v>0</v>
      </c>
      <c r="P1592">
        <f>SUMIF(Sheet9!$C:$C,Sheet10!B1592,Sheet9!$K:$K)</f>
        <v>6285.7</v>
      </c>
      <c r="Q1592" s="4">
        <f t="shared" si="6"/>
        <v>0</v>
      </c>
    </row>
    <row r="1593" spans="1:17" hidden="1" x14ac:dyDescent="0.25">
      <c r="A1593">
        <v>423</v>
      </c>
      <c r="B1593">
        <v>43432</v>
      </c>
      <c r="C1593">
        <v>13</v>
      </c>
      <c r="D1593" t="s">
        <v>2805</v>
      </c>
      <c r="E1593" t="s">
        <v>2804</v>
      </c>
      <c r="F1593" s="26">
        <v>43899</v>
      </c>
      <c r="G1593" t="s">
        <v>2822</v>
      </c>
      <c r="H1593" t="s">
        <v>3268</v>
      </c>
      <c r="I1593">
        <v>15764</v>
      </c>
      <c r="J1593" t="s">
        <v>1679</v>
      </c>
      <c r="K1593" s="26" t="s">
        <v>2819</v>
      </c>
      <c r="L1593" t="s">
        <v>2820</v>
      </c>
      <c r="N1593">
        <v>48.86</v>
      </c>
      <c r="O1593">
        <v>0</v>
      </c>
      <c r="P1593">
        <f>SUMIF(Sheet9!$C:$C,Sheet10!B1593,Sheet9!$K:$K)</f>
        <v>48.86</v>
      </c>
      <c r="Q1593" s="4">
        <f t="shared" si="6"/>
        <v>0</v>
      </c>
    </row>
    <row r="1594" spans="1:17" hidden="1" x14ac:dyDescent="0.25">
      <c r="A1594">
        <v>424</v>
      </c>
      <c r="B1594">
        <v>43440</v>
      </c>
      <c r="C1594">
        <v>13</v>
      </c>
      <c r="D1594" t="s">
        <v>2805</v>
      </c>
      <c r="E1594" t="s">
        <v>2804</v>
      </c>
      <c r="F1594" s="26">
        <v>43899</v>
      </c>
      <c r="G1594" t="s">
        <v>2822</v>
      </c>
      <c r="H1594" t="s">
        <v>3270</v>
      </c>
      <c r="I1594">
        <v>15766</v>
      </c>
      <c r="J1594" t="s">
        <v>1679</v>
      </c>
      <c r="K1594" s="26" t="s">
        <v>2819</v>
      </c>
      <c r="L1594" t="s">
        <v>2820</v>
      </c>
      <c r="N1594">
        <v>1029.55</v>
      </c>
      <c r="O1594">
        <v>0</v>
      </c>
      <c r="P1594">
        <f>SUMIF(Sheet9!$C:$C,Sheet10!B1594,Sheet9!$K:$K)</f>
        <v>1029.55</v>
      </c>
      <c r="Q1594" s="4">
        <f t="shared" si="6"/>
        <v>0</v>
      </c>
    </row>
    <row r="1595" spans="1:17" hidden="1" x14ac:dyDescent="0.25">
      <c r="A1595">
        <v>425</v>
      </c>
      <c r="B1595">
        <v>43444</v>
      </c>
      <c r="C1595">
        <v>13</v>
      </c>
      <c r="D1595" t="s">
        <v>2805</v>
      </c>
      <c r="E1595" t="s">
        <v>2804</v>
      </c>
      <c r="F1595" s="26">
        <v>43899</v>
      </c>
      <c r="G1595" t="s">
        <v>2822</v>
      </c>
      <c r="H1595" t="s">
        <v>3272</v>
      </c>
      <c r="I1595">
        <v>15768</v>
      </c>
      <c r="J1595" t="s">
        <v>1679</v>
      </c>
      <c r="K1595" s="26" t="s">
        <v>2819</v>
      </c>
      <c r="L1595" t="s">
        <v>2820</v>
      </c>
      <c r="N1595">
        <v>469.18</v>
      </c>
      <c r="O1595">
        <v>0</v>
      </c>
      <c r="P1595">
        <f>SUMIF(Sheet9!$C:$C,Sheet10!B1595,Sheet9!$K:$K)</f>
        <v>469.18</v>
      </c>
      <c r="Q1595" s="4">
        <f t="shared" si="6"/>
        <v>0</v>
      </c>
    </row>
    <row r="1596" spans="1:17" hidden="1" x14ac:dyDescent="0.25">
      <c r="A1596">
        <v>426</v>
      </c>
      <c r="B1596">
        <v>43446</v>
      </c>
      <c r="C1596">
        <v>13</v>
      </c>
      <c r="D1596" t="s">
        <v>2805</v>
      </c>
      <c r="E1596" t="s">
        <v>2804</v>
      </c>
      <c r="F1596" s="26">
        <v>43899</v>
      </c>
      <c r="G1596" t="s">
        <v>2822</v>
      </c>
      <c r="H1596" t="s">
        <v>3273</v>
      </c>
      <c r="I1596">
        <v>15769</v>
      </c>
      <c r="J1596" t="s">
        <v>1679</v>
      </c>
      <c r="K1596" s="26" t="s">
        <v>2819</v>
      </c>
      <c r="L1596" t="s">
        <v>2820</v>
      </c>
      <c r="N1596">
        <v>440.75</v>
      </c>
      <c r="O1596">
        <v>0</v>
      </c>
      <c r="P1596">
        <f>SUMIF(Sheet9!$C:$C,Sheet10!B1596,Sheet9!$K:$K)</f>
        <v>440.75</v>
      </c>
      <c r="Q1596" s="4">
        <f t="shared" si="6"/>
        <v>0</v>
      </c>
    </row>
    <row r="1597" spans="1:17" hidden="1" x14ac:dyDescent="0.25">
      <c r="A1597">
        <v>427</v>
      </c>
      <c r="B1597">
        <v>43448</v>
      </c>
      <c r="C1597">
        <v>13</v>
      </c>
      <c r="D1597" t="s">
        <v>2805</v>
      </c>
      <c r="E1597" t="s">
        <v>2804</v>
      </c>
      <c r="F1597" s="26">
        <v>43899</v>
      </c>
      <c r="G1597" t="s">
        <v>2822</v>
      </c>
      <c r="H1597" t="s">
        <v>3274</v>
      </c>
      <c r="I1597">
        <v>15770</v>
      </c>
      <c r="J1597" t="s">
        <v>1679</v>
      </c>
      <c r="K1597" s="26" t="s">
        <v>2819</v>
      </c>
      <c r="L1597" t="s">
        <v>2820</v>
      </c>
      <c r="N1597">
        <v>1024.53</v>
      </c>
      <c r="O1597">
        <v>0</v>
      </c>
      <c r="P1597">
        <f>SUMIF(Sheet9!$C:$C,Sheet10!B1597,Sheet9!$K:$K)</f>
        <v>1024.53</v>
      </c>
      <c r="Q1597" s="4">
        <f t="shared" si="6"/>
        <v>0</v>
      </c>
    </row>
    <row r="1598" spans="1:17" hidden="1" x14ac:dyDescent="0.25">
      <c r="A1598">
        <v>428</v>
      </c>
      <c r="B1598">
        <v>43452</v>
      </c>
      <c r="C1598">
        <v>13</v>
      </c>
      <c r="D1598" t="s">
        <v>2805</v>
      </c>
      <c r="E1598" t="s">
        <v>2804</v>
      </c>
      <c r="F1598" s="26">
        <v>43899</v>
      </c>
      <c r="G1598" t="s">
        <v>2822</v>
      </c>
      <c r="H1598" t="s">
        <v>3276</v>
      </c>
      <c r="I1598">
        <v>15772</v>
      </c>
      <c r="J1598" t="s">
        <v>1679</v>
      </c>
      <c r="K1598" s="26" t="s">
        <v>2819</v>
      </c>
      <c r="L1598" t="s">
        <v>2820</v>
      </c>
      <c r="N1598">
        <v>69.3</v>
      </c>
      <c r="O1598">
        <v>0</v>
      </c>
      <c r="P1598">
        <f>SUMIF(Sheet9!$C:$C,Sheet10!B1598,Sheet9!$K:$K)</f>
        <v>69.3</v>
      </c>
      <c r="Q1598" s="4">
        <f t="shared" si="6"/>
        <v>0</v>
      </c>
    </row>
    <row r="1599" spans="1:17" hidden="1" x14ac:dyDescent="0.25">
      <c r="A1599">
        <v>429</v>
      </c>
      <c r="B1599">
        <v>43455</v>
      </c>
      <c r="C1599">
        <v>13</v>
      </c>
      <c r="D1599" t="s">
        <v>2805</v>
      </c>
      <c r="E1599" t="s">
        <v>2804</v>
      </c>
      <c r="F1599" s="26">
        <v>43899</v>
      </c>
      <c r="G1599" t="s">
        <v>2822</v>
      </c>
      <c r="H1599" t="s">
        <v>3277</v>
      </c>
      <c r="I1599">
        <v>15773</v>
      </c>
      <c r="J1599" t="s">
        <v>1679</v>
      </c>
      <c r="K1599" s="26" t="s">
        <v>2819</v>
      </c>
      <c r="L1599" t="s">
        <v>2820</v>
      </c>
      <c r="N1599">
        <v>2047.32</v>
      </c>
      <c r="O1599">
        <v>0</v>
      </c>
      <c r="P1599">
        <f>SUMIF(Sheet9!$C:$C,Sheet10!B1599,Sheet9!$K:$K)</f>
        <v>2047.32</v>
      </c>
      <c r="Q1599" s="4">
        <f t="shared" si="6"/>
        <v>0</v>
      </c>
    </row>
    <row r="1600" spans="1:17" hidden="1" x14ac:dyDescent="0.25">
      <c r="A1600">
        <v>430</v>
      </c>
      <c r="B1600">
        <v>43458</v>
      </c>
      <c r="C1600">
        <v>13</v>
      </c>
      <c r="D1600" t="s">
        <v>2805</v>
      </c>
      <c r="E1600" t="s">
        <v>2804</v>
      </c>
      <c r="F1600" s="26">
        <v>43899</v>
      </c>
      <c r="G1600" t="s">
        <v>2822</v>
      </c>
      <c r="H1600" t="s">
        <v>3278</v>
      </c>
      <c r="I1600">
        <v>15774</v>
      </c>
      <c r="J1600" t="s">
        <v>1679</v>
      </c>
      <c r="K1600" s="26" t="s">
        <v>2819</v>
      </c>
      <c r="L1600" t="s">
        <v>2820</v>
      </c>
      <c r="N1600">
        <v>183.51</v>
      </c>
      <c r="O1600">
        <v>0</v>
      </c>
      <c r="P1600">
        <f>SUMIF(Sheet9!$C:$C,Sheet10!B1600,Sheet9!$K:$K)</f>
        <v>183.51</v>
      </c>
      <c r="Q1600" s="4">
        <f t="shared" si="6"/>
        <v>0</v>
      </c>
    </row>
    <row r="1601" spans="1:17" hidden="1" x14ac:dyDescent="0.25">
      <c r="A1601">
        <v>431</v>
      </c>
      <c r="B1601">
        <v>43460</v>
      </c>
      <c r="C1601">
        <v>13</v>
      </c>
      <c r="D1601" t="s">
        <v>2805</v>
      </c>
      <c r="E1601" t="s">
        <v>2804</v>
      </c>
      <c r="F1601" s="26">
        <v>43899</v>
      </c>
      <c r="G1601" t="s">
        <v>2822</v>
      </c>
      <c r="H1601" t="s">
        <v>3279</v>
      </c>
      <c r="I1601">
        <v>15775</v>
      </c>
      <c r="J1601" t="s">
        <v>1679</v>
      </c>
      <c r="K1601" s="26" t="s">
        <v>2819</v>
      </c>
      <c r="L1601" t="s">
        <v>2820</v>
      </c>
      <c r="N1601">
        <v>1996.93</v>
      </c>
      <c r="O1601">
        <v>0</v>
      </c>
      <c r="P1601">
        <f>SUMIF(Sheet9!$C:$C,Sheet10!B1601,Sheet9!$K:$K)</f>
        <v>1996.93</v>
      </c>
      <c r="Q1601" s="4">
        <f t="shared" si="6"/>
        <v>0</v>
      </c>
    </row>
    <row r="1602" spans="1:17" hidden="1" x14ac:dyDescent="0.25">
      <c r="A1602">
        <v>432</v>
      </c>
      <c r="B1602">
        <v>43462</v>
      </c>
      <c r="C1602">
        <v>13</v>
      </c>
      <c r="D1602" t="s">
        <v>2805</v>
      </c>
      <c r="E1602" t="s">
        <v>2804</v>
      </c>
      <c r="F1602" s="26">
        <v>43899</v>
      </c>
      <c r="G1602" t="s">
        <v>2822</v>
      </c>
      <c r="H1602" t="s">
        <v>3280</v>
      </c>
      <c r="I1602">
        <v>15776</v>
      </c>
      <c r="J1602" t="s">
        <v>1679</v>
      </c>
      <c r="K1602" s="26" t="s">
        <v>2819</v>
      </c>
      <c r="L1602" t="s">
        <v>2820</v>
      </c>
      <c r="N1602">
        <v>373.08</v>
      </c>
      <c r="O1602">
        <v>0</v>
      </c>
      <c r="P1602">
        <f>SUMIF(Sheet9!$C:$C,Sheet10!B1602,Sheet9!$K:$K)</f>
        <v>373.08</v>
      </c>
      <c r="Q1602" s="4">
        <f t="shared" si="6"/>
        <v>0</v>
      </c>
    </row>
    <row r="1603" spans="1:17" hidden="1" x14ac:dyDescent="0.25">
      <c r="A1603">
        <v>433</v>
      </c>
      <c r="B1603">
        <v>43464</v>
      </c>
      <c r="C1603">
        <v>13</v>
      </c>
      <c r="D1603" t="s">
        <v>2805</v>
      </c>
      <c r="E1603" t="s">
        <v>2804</v>
      </c>
      <c r="F1603" s="26">
        <v>43899</v>
      </c>
      <c r="G1603" t="s">
        <v>2822</v>
      </c>
      <c r="H1603" t="s">
        <v>3281</v>
      </c>
      <c r="I1603">
        <v>15777</v>
      </c>
      <c r="J1603" t="s">
        <v>1679</v>
      </c>
      <c r="K1603" s="26" t="s">
        <v>2819</v>
      </c>
      <c r="L1603" t="s">
        <v>2820</v>
      </c>
      <c r="N1603">
        <v>44.08</v>
      </c>
      <c r="O1603">
        <v>0</v>
      </c>
      <c r="P1603">
        <f>SUMIF(Sheet9!$C:$C,Sheet10!B1603,Sheet9!$K:$K)</f>
        <v>44.08</v>
      </c>
      <c r="Q1603" s="4">
        <f t="shared" si="6"/>
        <v>0</v>
      </c>
    </row>
    <row r="1604" spans="1:17" hidden="1" x14ac:dyDescent="0.25">
      <c r="A1604">
        <v>434</v>
      </c>
      <c r="B1604">
        <v>43468</v>
      </c>
      <c r="C1604">
        <v>13</v>
      </c>
      <c r="D1604" t="s">
        <v>2805</v>
      </c>
      <c r="E1604" t="s">
        <v>2804</v>
      </c>
      <c r="F1604" s="26">
        <v>43899</v>
      </c>
      <c r="G1604" t="s">
        <v>2822</v>
      </c>
      <c r="H1604" t="s">
        <v>3283</v>
      </c>
      <c r="I1604">
        <v>15779</v>
      </c>
      <c r="J1604" t="s">
        <v>1679</v>
      </c>
      <c r="K1604" s="26" t="s">
        <v>2819</v>
      </c>
      <c r="L1604" t="s">
        <v>2820</v>
      </c>
      <c r="N1604">
        <v>70.599999999999994</v>
      </c>
      <c r="O1604">
        <v>0</v>
      </c>
      <c r="P1604">
        <f>SUMIF(Sheet9!$C:$C,Sheet10!B1604,Sheet9!$K:$K)</f>
        <v>70.599999999999994</v>
      </c>
      <c r="Q1604" s="4">
        <f t="shared" si="6"/>
        <v>0</v>
      </c>
    </row>
    <row r="1605" spans="1:17" hidden="1" x14ac:dyDescent="0.25">
      <c r="A1605">
        <v>435</v>
      </c>
      <c r="B1605">
        <v>43471</v>
      </c>
      <c r="C1605">
        <v>13</v>
      </c>
      <c r="D1605" t="s">
        <v>2805</v>
      </c>
      <c r="E1605" t="s">
        <v>2804</v>
      </c>
      <c r="F1605" s="26">
        <v>43899</v>
      </c>
      <c r="G1605" t="s">
        <v>2822</v>
      </c>
      <c r="H1605" t="s">
        <v>3285</v>
      </c>
      <c r="I1605">
        <v>15781</v>
      </c>
      <c r="J1605" t="s">
        <v>1679</v>
      </c>
      <c r="K1605" s="26" t="s">
        <v>2819</v>
      </c>
      <c r="L1605" t="s">
        <v>2820</v>
      </c>
      <c r="N1605">
        <v>1200.95</v>
      </c>
      <c r="O1605">
        <v>0</v>
      </c>
      <c r="P1605">
        <f>SUMIF(Sheet9!$C:$C,Sheet10!B1605,Sheet9!$K:$K)</f>
        <v>1200.95</v>
      </c>
      <c r="Q1605" s="4">
        <f t="shared" si="6"/>
        <v>0</v>
      </c>
    </row>
    <row r="1606" spans="1:17" hidden="1" x14ac:dyDescent="0.25">
      <c r="A1606">
        <v>436</v>
      </c>
      <c r="B1606">
        <v>43474</v>
      </c>
      <c r="C1606">
        <v>13</v>
      </c>
      <c r="D1606" t="s">
        <v>2805</v>
      </c>
      <c r="E1606" t="s">
        <v>2804</v>
      </c>
      <c r="F1606" s="26">
        <v>43899</v>
      </c>
      <c r="G1606" t="s">
        <v>2822</v>
      </c>
      <c r="H1606" t="s">
        <v>3286</v>
      </c>
      <c r="I1606">
        <v>15782</v>
      </c>
      <c r="J1606" t="s">
        <v>1679</v>
      </c>
      <c r="K1606" s="26" t="s">
        <v>2819</v>
      </c>
      <c r="L1606" t="s">
        <v>2820</v>
      </c>
      <c r="N1606">
        <v>1763.65</v>
      </c>
      <c r="O1606">
        <v>0</v>
      </c>
      <c r="P1606">
        <f>SUMIF(Sheet9!$C:$C,Sheet10!B1606,Sheet9!$K:$K)</f>
        <v>1763.65</v>
      </c>
      <c r="Q1606" s="4">
        <f t="shared" si="6"/>
        <v>0</v>
      </c>
    </row>
    <row r="1607" spans="1:17" hidden="1" x14ac:dyDescent="0.25">
      <c r="A1607">
        <v>437</v>
      </c>
      <c r="B1607">
        <v>43477</v>
      </c>
      <c r="C1607">
        <v>13</v>
      </c>
      <c r="D1607" t="s">
        <v>2805</v>
      </c>
      <c r="E1607" t="s">
        <v>2804</v>
      </c>
      <c r="F1607" s="26">
        <v>43899</v>
      </c>
      <c r="G1607" t="s">
        <v>2822</v>
      </c>
      <c r="H1607" t="s">
        <v>3287</v>
      </c>
      <c r="I1607">
        <v>15783</v>
      </c>
      <c r="J1607" t="s">
        <v>1679</v>
      </c>
      <c r="K1607" s="26" t="s">
        <v>2819</v>
      </c>
      <c r="L1607" t="s">
        <v>2820</v>
      </c>
      <c r="N1607">
        <v>56.85</v>
      </c>
      <c r="O1607">
        <v>0</v>
      </c>
      <c r="P1607">
        <f>SUMIF(Sheet9!$C:$C,Sheet10!B1607,Sheet9!$K:$K)</f>
        <v>56.85</v>
      </c>
      <c r="Q1607" s="4">
        <f t="shared" si="6"/>
        <v>0</v>
      </c>
    </row>
    <row r="1608" spans="1:17" hidden="1" x14ac:dyDescent="0.25">
      <c r="A1608">
        <v>438</v>
      </c>
      <c r="B1608">
        <v>43484</v>
      </c>
      <c r="C1608">
        <v>13</v>
      </c>
      <c r="D1608" t="s">
        <v>2805</v>
      </c>
      <c r="E1608" t="s">
        <v>2804</v>
      </c>
      <c r="F1608" s="26">
        <v>43899</v>
      </c>
      <c r="G1608" t="s">
        <v>2822</v>
      </c>
      <c r="H1608" t="s">
        <v>3288</v>
      </c>
      <c r="I1608">
        <v>15784</v>
      </c>
      <c r="J1608" t="s">
        <v>1679</v>
      </c>
      <c r="K1608" s="26" t="s">
        <v>2819</v>
      </c>
      <c r="L1608" t="s">
        <v>2820</v>
      </c>
      <c r="N1608">
        <v>40.770000000000003</v>
      </c>
      <c r="O1608">
        <v>0</v>
      </c>
      <c r="P1608">
        <f>SUMIF(Sheet9!$C:$C,Sheet10!B1608,Sheet9!$K:$K)</f>
        <v>40.770000000000003</v>
      </c>
      <c r="Q1608" s="4">
        <f t="shared" si="6"/>
        <v>0</v>
      </c>
    </row>
    <row r="1609" spans="1:17" hidden="1" x14ac:dyDescent="0.25">
      <c r="A1609">
        <v>439</v>
      </c>
      <c r="B1609">
        <v>43487</v>
      </c>
      <c r="C1609">
        <v>13</v>
      </c>
      <c r="D1609" t="s">
        <v>2805</v>
      </c>
      <c r="E1609" t="s">
        <v>2804</v>
      </c>
      <c r="F1609" s="26">
        <v>43899</v>
      </c>
      <c r="G1609" t="s">
        <v>2822</v>
      </c>
      <c r="H1609" t="s">
        <v>3289</v>
      </c>
      <c r="I1609">
        <v>15785</v>
      </c>
      <c r="J1609" t="s">
        <v>1679</v>
      </c>
      <c r="K1609" s="26" t="s">
        <v>2819</v>
      </c>
      <c r="L1609" t="s">
        <v>2820</v>
      </c>
      <c r="N1609">
        <v>8.99</v>
      </c>
      <c r="O1609">
        <v>0</v>
      </c>
      <c r="P1609">
        <f>SUMIF(Sheet9!$C:$C,Sheet10!B1609,Sheet9!$K:$K)</f>
        <v>8.99</v>
      </c>
      <c r="Q1609" s="4">
        <f t="shared" si="6"/>
        <v>0</v>
      </c>
    </row>
    <row r="1610" spans="1:17" hidden="1" x14ac:dyDescent="0.25">
      <c r="A1610">
        <v>440</v>
      </c>
      <c r="B1610">
        <v>43491</v>
      </c>
      <c r="C1610">
        <v>13</v>
      </c>
      <c r="D1610" t="s">
        <v>2805</v>
      </c>
      <c r="E1610" t="s">
        <v>2804</v>
      </c>
      <c r="F1610" s="26">
        <v>43899</v>
      </c>
      <c r="G1610" t="s">
        <v>2822</v>
      </c>
      <c r="H1610" t="s">
        <v>3290</v>
      </c>
      <c r="I1610">
        <v>15786</v>
      </c>
      <c r="J1610" t="s">
        <v>1679</v>
      </c>
      <c r="K1610" s="26" t="s">
        <v>2819</v>
      </c>
      <c r="L1610" t="s">
        <v>2820</v>
      </c>
      <c r="N1610">
        <v>790.79</v>
      </c>
      <c r="O1610">
        <v>0</v>
      </c>
      <c r="P1610">
        <f>SUMIF(Sheet9!$C:$C,Sheet10!B1610,Sheet9!$K:$K)</f>
        <v>790.79</v>
      </c>
      <c r="Q1610" s="4">
        <f t="shared" si="6"/>
        <v>0</v>
      </c>
    </row>
    <row r="1611" spans="1:17" hidden="1" x14ac:dyDescent="0.25">
      <c r="A1611">
        <v>441</v>
      </c>
      <c r="B1611">
        <v>43494</v>
      </c>
      <c r="C1611">
        <v>13</v>
      </c>
      <c r="D1611" t="s">
        <v>2805</v>
      </c>
      <c r="E1611" t="s">
        <v>2804</v>
      </c>
      <c r="F1611" s="26">
        <v>43899</v>
      </c>
      <c r="G1611" t="s">
        <v>2822</v>
      </c>
      <c r="H1611" t="s">
        <v>3291</v>
      </c>
      <c r="I1611">
        <v>15787</v>
      </c>
      <c r="J1611" t="s">
        <v>1679</v>
      </c>
      <c r="K1611" s="26" t="s">
        <v>2819</v>
      </c>
      <c r="L1611" t="s">
        <v>2820</v>
      </c>
      <c r="N1611">
        <v>2212.9499999999998</v>
      </c>
      <c r="O1611">
        <v>0</v>
      </c>
      <c r="P1611">
        <f>SUMIF(Sheet9!$C:$C,Sheet10!B1611,Sheet9!$K:$K)</f>
        <v>2212.9499999999998</v>
      </c>
      <c r="Q1611" s="4">
        <f t="shared" si="6"/>
        <v>0</v>
      </c>
    </row>
    <row r="1612" spans="1:17" hidden="1" x14ac:dyDescent="0.25">
      <c r="A1612">
        <v>442</v>
      </c>
      <c r="B1612">
        <v>43496</v>
      </c>
      <c r="C1612">
        <v>13</v>
      </c>
      <c r="D1612" t="s">
        <v>2805</v>
      </c>
      <c r="E1612" t="s">
        <v>2804</v>
      </c>
      <c r="F1612" s="26">
        <v>43899</v>
      </c>
      <c r="G1612" t="s">
        <v>2822</v>
      </c>
      <c r="H1612" t="s">
        <v>3292</v>
      </c>
      <c r="I1612">
        <v>15788</v>
      </c>
      <c r="J1612" t="s">
        <v>1679</v>
      </c>
      <c r="K1612" s="26" t="s">
        <v>2819</v>
      </c>
      <c r="L1612" t="s">
        <v>2820</v>
      </c>
      <c r="N1612">
        <v>2930.12</v>
      </c>
      <c r="O1612">
        <v>0</v>
      </c>
      <c r="P1612">
        <f>SUMIF(Sheet9!$C:$C,Sheet10!B1612,Sheet9!$K:$K)</f>
        <v>2930.12</v>
      </c>
      <c r="Q1612" s="4">
        <f t="shared" si="6"/>
        <v>0</v>
      </c>
    </row>
    <row r="1613" spans="1:17" hidden="1" x14ac:dyDescent="0.25">
      <c r="A1613">
        <v>443</v>
      </c>
      <c r="B1613">
        <v>43501</v>
      </c>
      <c r="C1613">
        <v>13</v>
      </c>
      <c r="D1613" t="s">
        <v>2805</v>
      </c>
      <c r="E1613" t="s">
        <v>2804</v>
      </c>
      <c r="F1613" s="26">
        <v>43899</v>
      </c>
      <c r="G1613" t="s">
        <v>2822</v>
      </c>
      <c r="H1613" t="s">
        <v>3293</v>
      </c>
      <c r="I1613">
        <v>15789</v>
      </c>
      <c r="J1613" t="s">
        <v>1679</v>
      </c>
      <c r="K1613" s="26" t="s">
        <v>2819</v>
      </c>
      <c r="L1613" t="s">
        <v>2820</v>
      </c>
      <c r="N1613">
        <v>59.38</v>
      </c>
      <c r="O1613">
        <v>0</v>
      </c>
      <c r="P1613">
        <f>SUMIF(Sheet9!$C:$C,Sheet10!B1613,Sheet9!$K:$K)</f>
        <v>59.38</v>
      </c>
      <c r="Q1613" s="4">
        <f t="shared" si="6"/>
        <v>0</v>
      </c>
    </row>
    <row r="1614" spans="1:17" hidden="1" x14ac:dyDescent="0.25">
      <c r="A1614">
        <v>444</v>
      </c>
      <c r="B1614">
        <v>43503</v>
      </c>
      <c r="C1614">
        <v>13</v>
      </c>
      <c r="D1614" t="s">
        <v>2805</v>
      </c>
      <c r="E1614" t="s">
        <v>2804</v>
      </c>
      <c r="F1614" s="26">
        <v>43899</v>
      </c>
      <c r="G1614" t="s">
        <v>2822</v>
      </c>
      <c r="H1614" t="s">
        <v>3294</v>
      </c>
      <c r="I1614">
        <v>15790</v>
      </c>
      <c r="J1614" t="s">
        <v>1679</v>
      </c>
      <c r="K1614" s="26" t="s">
        <v>2819</v>
      </c>
      <c r="L1614" t="s">
        <v>2820</v>
      </c>
      <c r="N1614">
        <v>10.36</v>
      </c>
      <c r="O1614">
        <v>0</v>
      </c>
      <c r="P1614">
        <f>SUMIF(Sheet9!$C:$C,Sheet10!B1614,Sheet9!$K:$K)</f>
        <v>10.36</v>
      </c>
      <c r="Q1614" s="4">
        <f t="shared" si="6"/>
        <v>0</v>
      </c>
    </row>
    <row r="1615" spans="1:17" hidden="1" x14ac:dyDescent="0.25">
      <c r="A1615">
        <v>445</v>
      </c>
      <c r="B1615">
        <v>43508</v>
      </c>
      <c r="C1615">
        <v>13</v>
      </c>
      <c r="D1615" t="s">
        <v>2805</v>
      </c>
      <c r="E1615" t="s">
        <v>2804</v>
      </c>
      <c r="F1615" s="26">
        <v>43899</v>
      </c>
      <c r="G1615" t="s">
        <v>2822</v>
      </c>
      <c r="H1615" t="s">
        <v>3296</v>
      </c>
      <c r="I1615">
        <v>15792</v>
      </c>
      <c r="J1615" t="s">
        <v>1679</v>
      </c>
      <c r="K1615" s="26" t="s">
        <v>2819</v>
      </c>
      <c r="L1615" t="s">
        <v>2820</v>
      </c>
      <c r="N1615">
        <v>329.02</v>
      </c>
      <c r="O1615">
        <v>0</v>
      </c>
      <c r="P1615">
        <f>SUMIF(Sheet9!$C:$C,Sheet10!B1615,Sheet9!$K:$K)</f>
        <v>329.02</v>
      </c>
      <c r="Q1615" s="4">
        <f t="shared" si="6"/>
        <v>0</v>
      </c>
    </row>
    <row r="1616" spans="1:17" hidden="1" x14ac:dyDescent="0.25">
      <c r="A1616">
        <v>446</v>
      </c>
      <c r="B1616">
        <v>43510</v>
      </c>
      <c r="C1616">
        <v>13</v>
      </c>
      <c r="D1616" t="s">
        <v>2805</v>
      </c>
      <c r="E1616" t="s">
        <v>2804</v>
      </c>
      <c r="F1616" s="26">
        <v>43899</v>
      </c>
      <c r="G1616" t="s">
        <v>2822</v>
      </c>
      <c r="H1616" t="s">
        <v>3297</v>
      </c>
      <c r="I1616">
        <v>15793</v>
      </c>
      <c r="J1616" t="s">
        <v>1679</v>
      </c>
      <c r="K1616" s="26" t="s">
        <v>2819</v>
      </c>
      <c r="L1616" t="s">
        <v>2820</v>
      </c>
      <c r="N1616">
        <v>950.48</v>
      </c>
      <c r="O1616">
        <v>0</v>
      </c>
      <c r="P1616">
        <f>SUMIF(Sheet9!$C:$C,Sheet10!B1616,Sheet9!$K:$K)</f>
        <v>950.48</v>
      </c>
      <c r="Q1616" s="4">
        <f t="shared" si="6"/>
        <v>0</v>
      </c>
    </row>
    <row r="1617" spans="1:17" hidden="1" x14ac:dyDescent="0.25">
      <c r="A1617">
        <v>447</v>
      </c>
      <c r="B1617">
        <v>43515</v>
      </c>
      <c r="C1617">
        <v>13</v>
      </c>
      <c r="D1617" t="s">
        <v>2805</v>
      </c>
      <c r="E1617" t="s">
        <v>2804</v>
      </c>
      <c r="F1617" s="26">
        <v>43899</v>
      </c>
      <c r="G1617" t="s">
        <v>2822</v>
      </c>
      <c r="H1617" t="s">
        <v>3299</v>
      </c>
      <c r="I1617">
        <v>15795</v>
      </c>
      <c r="J1617" t="s">
        <v>1869</v>
      </c>
      <c r="K1617" s="26" t="s">
        <v>2819</v>
      </c>
      <c r="L1617" t="s">
        <v>2820</v>
      </c>
      <c r="N1617">
        <v>17672.64</v>
      </c>
      <c r="O1617">
        <v>0</v>
      </c>
      <c r="P1617">
        <f>SUMIF(Sheet9!$C:$C,Sheet10!B1617,Sheet9!$K:$K)</f>
        <v>17672.64</v>
      </c>
      <c r="Q1617" s="4">
        <f t="shared" si="6"/>
        <v>0</v>
      </c>
    </row>
    <row r="1618" spans="1:17" hidden="1" x14ac:dyDescent="0.25">
      <c r="A1618">
        <v>448</v>
      </c>
      <c r="B1618">
        <v>43519</v>
      </c>
      <c r="C1618">
        <v>13</v>
      </c>
      <c r="D1618" t="s">
        <v>2805</v>
      </c>
      <c r="E1618" t="s">
        <v>2804</v>
      </c>
      <c r="F1618" s="26">
        <v>43899</v>
      </c>
      <c r="G1618" t="s">
        <v>2822</v>
      </c>
      <c r="H1618" t="s">
        <v>3301</v>
      </c>
      <c r="I1618">
        <v>15797</v>
      </c>
      <c r="J1618" t="s">
        <v>1679</v>
      </c>
      <c r="K1618" s="26" t="s">
        <v>2819</v>
      </c>
      <c r="L1618" t="s">
        <v>2820</v>
      </c>
      <c r="N1618">
        <v>337.14</v>
      </c>
      <c r="O1618">
        <v>0</v>
      </c>
      <c r="P1618">
        <f>SUMIF(Sheet9!$C:$C,Sheet10!B1618,Sheet9!$K:$K)</f>
        <v>337.14</v>
      </c>
      <c r="Q1618" s="4">
        <f t="shared" si="6"/>
        <v>0</v>
      </c>
    </row>
    <row r="1619" spans="1:17" hidden="1" x14ac:dyDescent="0.25">
      <c r="A1619">
        <v>449</v>
      </c>
      <c r="B1619">
        <v>43523</v>
      </c>
      <c r="C1619">
        <v>13</v>
      </c>
      <c r="D1619" t="s">
        <v>2805</v>
      </c>
      <c r="E1619" t="s">
        <v>2804</v>
      </c>
      <c r="F1619" s="26">
        <v>43899</v>
      </c>
      <c r="G1619" t="s">
        <v>2822</v>
      </c>
      <c r="H1619" t="s">
        <v>3302</v>
      </c>
      <c r="I1619">
        <v>15798</v>
      </c>
      <c r="J1619" t="s">
        <v>1937</v>
      </c>
      <c r="K1619" s="26" t="s">
        <v>2819</v>
      </c>
      <c r="L1619" t="s">
        <v>2820</v>
      </c>
      <c r="N1619">
        <v>465.46</v>
      </c>
      <c r="O1619">
        <v>0</v>
      </c>
      <c r="P1619">
        <f>SUMIF(Sheet9!$C:$C,Sheet10!B1619,Sheet9!$K:$K)</f>
        <v>465.46</v>
      </c>
      <c r="Q1619" s="4">
        <f t="shared" si="6"/>
        <v>0</v>
      </c>
    </row>
    <row r="1620" spans="1:17" hidden="1" x14ac:dyDescent="0.25">
      <c r="A1620">
        <v>450</v>
      </c>
      <c r="B1620">
        <v>43529</v>
      </c>
      <c r="C1620">
        <v>13</v>
      </c>
      <c r="D1620" t="s">
        <v>2805</v>
      </c>
      <c r="E1620" t="s">
        <v>2804</v>
      </c>
      <c r="F1620" s="26">
        <v>43899</v>
      </c>
      <c r="G1620" t="s">
        <v>2822</v>
      </c>
      <c r="H1620" t="s">
        <v>3303</v>
      </c>
      <c r="I1620">
        <v>15799</v>
      </c>
      <c r="J1620" t="s">
        <v>1775</v>
      </c>
      <c r="K1620" s="26" t="s">
        <v>2819</v>
      </c>
      <c r="L1620" t="s">
        <v>2820</v>
      </c>
      <c r="N1620">
        <v>674.29</v>
      </c>
      <c r="O1620">
        <v>0</v>
      </c>
      <c r="P1620">
        <f>SUMIF(Sheet9!$C:$C,Sheet10!B1620,Sheet9!$K:$K)</f>
        <v>674.29</v>
      </c>
      <c r="Q1620" s="4">
        <f t="shared" ref="Q1620:Q1683" si="7">P1620-N1620</f>
        <v>0</v>
      </c>
    </row>
    <row r="1621" spans="1:17" hidden="1" x14ac:dyDescent="0.25">
      <c r="A1621">
        <v>451</v>
      </c>
      <c r="B1621">
        <v>43531</v>
      </c>
      <c r="C1621">
        <v>13</v>
      </c>
      <c r="D1621" t="s">
        <v>2805</v>
      </c>
      <c r="E1621" t="s">
        <v>2804</v>
      </c>
      <c r="F1621" s="26">
        <v>43899</v>
      </c>
      <c r="G1621" t="s">
        <v>2822</v>
      </c>
      <c r="H1621" t="s">
        <v>3304</v>
      </c>
      <c r="I1621">
        <v>15800</v>
      </c>
      <c r="J1621" t="s">
        <v>1679</v>
      </c>
      <c r="K1621" s="26" t="s">
        <v>2819</v>
      </c>
      <c r="L1621" t="s">
        <v>2820</v>
      </c>
      <c r="N1621">
        <v>89.96</v>
      </c>
      <c r="O1621">
        <v>0</v>
      </c>
      <c r="P1621">
        <f>SUMIF(Sheet9!$C:$C,Sheet10!B1621,Sheet9!$K:$K)</f>
        <v>89.96</v>
      </c>
      <c r="Q1621" s="4">
        <f t="shared" si="7"/>
        <v>0</v>
      </c>
    </row>
    <row r="1622" spans="1:17" hidden="1" x14ac:dyDescent="0.25">
      <c r="A1622">
        <v>452</v>
      </c>
      <c r="B1622">
        <v>43536</v>
      </c>
      <c r="C1622">
        <v>13</v>
      </c>
      <c r="D1622" t="s">
        <v>2805</v>
      </c>
      <c r="E1622" t="s">
        <v>2804</v>
      </c>
      <c r="F1622" s="26">
        <v>43899</v>
      </c>
      <c r="G1622" t="s">
        <v>2822</v>
      </c>
      <c r="H1622" t="s">
        <v>3305</v>
      </c>
      <c r="I1622">
        <v>15801</v>
      </c>
      <c r="J1622" t="s">
        <v>1679</v>
      </c>
      <c r="K1622" s="26" t="s">
        <v>2819</v>
      </c>
      <c r="L1622" t="s">
        <v>2820</v>
      </c>
      <c r="N1622">
        <v>314.73</v>
      </c>
      <c r="O1622">
        <v>0</v>
      </c>
      <c r="P1622">
        <f>SUMIF(Sheet9!$C:$C,Sheet10!B1622,Sheet9!$K:$K)</f>
        <v>314.73</v>
      </c>
      <c r="Q1622" s="4">
        <f t="shared" si="7"/>
        <v>0</v>
      </c>
    </row>
    <row r="1623" spans="1:17" hidden="1" x14ac:dyDescent="0.25">
      <c r="A1623">
        <v>453</v>
      </c>
      <c r="B1623">
        <v>43538</v>
      </c>
      <c r="C1623">
        <v>13</v>
      </c>
      <c r="D1623" t="s">
        <v>2805</v>
      </c>
      <c r="E1623" t="s">
        <v>2804</v>
      </c>
      <c r="F1623" s="26">
        <v>43899</v>
      </c>
      <c r="G1623" t="s">
        <v>2822</v>
      </c>
      <c r="H1623" t="s">
        <v>3306</v>
      </c>
      <c r="I1623">
        <v>15802</v>
      </c>
      <c r="J1623" t="s">
        <v>1867</v>
      </c>
      <c r="K1623" s="26" t="s">
        <v>2819</v>
      </c>
      <c r="L1623" t="s">
        <v>2820</v>
      </c>
      <c r="N1623">
        <v>550.53</v>
      </c>
      <c r="O1623">
        <v>0</v>
      </c>
      <c r="P1623">
        <f>SUMIF(Sheet9!$C:$C,Sheet10!B1623,Sheet9!$K:$K)</f>
        <v>550.53</v>
      </c>
      <c r="Q1623" s="4">
        <f t="shared" si="7"/>
        <v>0</v>
      </c>
    </row>
    <row r="1624" spans="1:17" hidden="1" x14ac:dyDescent="0.25">
      <c r="A1624">
        <v>454</v>
      </c>
      <c r="B1624">
        <v>43549</v>
      </c>
      <c r="C1624">
        <v>13</v>
      </c>
      <c r="D1624" t="s">
        <v>2805</v>
      </c>
      <c r="E1624" t="s">
        <v>2804</v>
      </c>
      <c r="F1624" s="26">
        <v>43899</v>
      </c>
      <c r="G1624" t="s">
        <v>2822</v>
      </c>
      <c r="H1624" t="s">
        <v>3308</v>
      </c>
      <c r="I1624">
        <v>15804</v>
      </c>
      <c r="J1624" t="s">
        <v>1679</v>
      </c>
      <c r="K1624" s="26" t="s">
        <v>2819</v>
      </c>
      <c r="L1624" t="s">
        <v>2820</v>
      </c>
      <c r="N1624">
        <v>39.15</v>
      </c>
      <c r="O1624">
        <v>0</v>
      </c>
      <c r="P1624">
        <f>SUMIF(Sheet9!$C:$C,Sheet10!B1624,Sheet9!$K:$K)</f>
        <v>39.15</v>
      </c>
      <c r="Q1624" s="4">
        <f t="shared" si="7"/>
        <v>0</v>
      </c>
    </row>
    <row r="1625" spans="1:17" hidden="1" x14ac:dyDescent="0.25">
      <c r="A1625">
        <v>455</v>
      </c>
      <c r="B1625">
        <v>43552</v>
      </c>
      <c r="C1625">
        <v>13</v>
      </c>
      <c r="D1625" t="s">
        <v>2805</v>
      </c>
      <c r="E1625" t="s">
        <v>2804</v>
      </c>
      <c r="F1625" s="26">
        <v>43899</v>
      </c>
      <c r="G1625" t="s">
        <v>2822</v>
      </c>
      <c r="H1625" t="s">
        <v>3309</v>
      </c>
      <c r="I1625">
        <v>15805</v>
      </c>
      <c r="J1625" t="s">
        <v>1679</v>
      </c>
      <c r="K1625" s="26" t="s">
        <v>2819</v>
      </c>
      <c r="L1625" t="s">
        <v>2820</v>
      </c>
      <c r="N1625">
        <v>103.12</v>
      </c>
      <c r="O1625">
        <v>0</v>
      </c>
      <c r="P1625">
        <f>SUMIF(Sheet9!$C:$C,Sheet10!B1625,Sheet9!$K:$K)</f>
        <v>103.12</v>
      </c>
      <c r="Q1625" s="4">
        <f t="shared" si="7"/>
        <v>0</v>
      </c>
    </row>
    <row r="1626" spans="1:17" hidden="1" x14ac:dyDescent="0.25">
      <c r="A1626">
        <v>456</v>
      </c>
      <c r="B1626">
        <v>43558</v>
      </c>
      <c r="C1626">
        <v>13</v>
      </c>
      <c r="D1626" t="s">
        <v>2805</v>
      </c>
      <c r="E1626" t="s">
        <v>2804</v>
      </c>
      <c r="F1626" s="26">
        <v>43899</v>
      </c>
      <c r="G1626" t="s">
        <v>2822</v>
      </c>
      <c r="H1626" t="s">
        <v>3312</v>
      </c>
      <c r="I1626">
        <v>15808</v>
      </c>
      <c r="J1626" t="s">
        <v>1679</v>
      </c>
      <c r="K1626" s="26" t="s">
        <v>2819</v>
      </c>
      <c r="L1626" t="s">
        <v>2820</v>
      </c>
      <c r="N1626">
        <v>2384.7399999999998</v>
      </c>
      <c r="O1626">
        <v>0</v>
      </c>
      <c r="P1626">
        <f>SUMIF(Sheet9!$C:$C,Sheet10!B1626,Sheet9!$K:$K)</f>
        <v>2384.7399999999998</v>
      </c>
      <c r="Q1626" s="4">
        <f t="shared" si="7"/>
        <v>0</v>
      </c>
    </row>
    <row r="1627" spans="1:17" hidden="1" x14ac:dyDescent="0.25">
      <c r="A1627">
        <v>457</v>
      </c>
      <c r="B1627">
        <v>43560</v>
      </c>
      <c r="C1627">
        <v>13</v>
      </c>
      <c r="D1627" t="s">
        <v>2805</v>
      </c>
      <c r="E1627" t="s">
        <v>2804</v>
      </c>
      <c r="F1627" s="26">
        <v>43899</v>
      </c>
      <c r="G1627" t="s">
        <v>2822</v>
      </c>
      <c r="H1627" t="s">
        <v>3313</v>
      </c>
      <c r="I1627">
        <v>15809</v>
      </c>
      <c r="J1627" t="s">
        <v>1679</v>
      </c>
      <c r="K1627" s="26" t="s">
        <v>2819</v>
      </c>
      <c r="L1627" t="s">
        <v>2820</v>
      </c>
      <c r="N1627">
        <v>42.1</v>
      </c>
      <c r="O1627">
        <v>0</v>
      </c>
      <c r="P1627">
        <f>SUMIF(Sheet9!$C:$C,Sheet10!B1627,Sheet9!$K:$K)</f>
        <v>42.1</v>
      </c>
      <c r="Q1627" s="4">
        <f t="shared" si="7"/>
        <v>0</v>
      </c>
    </row>
    <row r="1628" spans="1:17" hidden="1" x14ac:dyDescent="0.25">
      <c r="A1628">
        <v>458</v>
      </c>
      <c r="B1628">
        <v>43562</v>
      </c>
      <c r="C1628">
        <v>13</v>
      </c>
      <c r="D1628" t="s">
        <v>2805</v>
      </c>
      <c r="E1628" t="s">
        <v>2804</v>
      </c>
      <c r="F1628" s="26">
        <v>43899</v>
      </c>
      <c r="G1628" t="s">
        <v>2822</v>
      </c>
      <c r="H1628" t="s">
        <v>3314</v>
      </c>
      <c r="I1628">
        <v>15810</v>
      </c>
      <c r="J1628" t="s">
        <v>1679</v>
      </c>
      <c r="K1628" s="26" t="s">
        <v>2819</v>
      </c>
      <c r="L1628" t="s">
        <v>2820</v>
      </c>
      <c r="N1628">
        <v>1359.66</v>
      </c>
      <c r="O1628">
        <v>0</v>
      </c>
      <c r="P1628">
        <f>SUMIF(Sheet9!$C:$C,Sheet10!B1628,Sheet9!$K:$K)</f>
        <v>1359.66</v>
      </c>
      <c r="Q1628" s="4">
        <f t="shared" si="7"/>
        <v>0</v>
      </c>
    </row>
    <row r="1629" spans="1:17" hidden="1" x14ac:dyDescent="0.25">
      <c r="A1629">
        <v>459</v>
      </c>
      <c r="B1629">
        <v>43564</v>
      </c>
      <c r="C1629">
        <v>13</v>
      </c>
      <c r="D1629" t="s">
        <v>2805</v>
      </c>
      <c r="E1629" t="s">
        <v>2804</v>
      </c>
      <c r="F1629" s="26">
        <v>43899</v>
      </c>
      <c r="G1629" t="s">
        <v>2822</v>
      </c>
      <c r="H1629" t="s">
        <v>3315</v>
      </c>
      <c r="I1629">
        <v>15811</v>
      </c>
      <c r="J1629" t="s">
        <v>1679</v>
      </c>
      <c r="K1629" s="26" t="s">
        <v>2819</v>
      </c>
      <c r="L1629" t="s">
        <v>2820</v>
      </c>
      <c r="N1629">
        <v>20.49</v>
      </c>
      <c r="O1629">
        <v>0</v>
      </c>
      <c r="P1629">
        <f>SUMIF(Sheet9!$C:$C,Sheet10!B1629,Sheet9!$K:$K)</f>
        <v>20.49</v>
      </c>
      <c r="Q1629" s="4">
        <f t="shared" si="7"/>
        <v>0</v>
      </c>
    </row>
    <row r="1630" spans="1:17" hidden="1" x14ac:dyDescent="0.25">
      <c r="A1630">
        <v>460</v>
      </c>
      <c r="B1630">
        <v>43566</v>
      </c>
      <c r="C1630">
        <v>13</v>
      </c>
      <c r="D1630" t="s">
        <v>2805</v>
      </c>
      <c r="E1630" t="s">
        <v>2804</v>
      </c>
      <c r="F1630" s="26">
        <v>43899</v>
      </c>
      <c r="G1630" t="s">
        <v>2822</v>
      </c>
      <c r="H1630" t="s">
        <v>3316</v>
      </c>
      <c r="I1630">
        <v>15812</v>
      </c>
      <c r="J1630" t="s">
        <v>1679</v>
      </c>
      <c r="K1630" s="26" t="s">
        <v>2819</v>
      </c>
      <c r="L1630" t="s">
        <v>2820</v>
      </c>
      <c r="N1630">
        <v>492.34</v>
      </c>
      <c r="O1630">
        <v>0</v>
      </c>
      <c r="P1630">
        <f>SUMIF(Sheet9!$C:$C,Sheet10!B1630,Sheet9!$K:$K)</f>
        <v>492.34</v>
      </c>
      <c r="Q1630" s="4">
        <f t="shared" si="7"/>
        <v>0</v>
      </c>
    </row>
    <row r="1631" spans="1:17" hidden="1" x14ac:dyDescent="0.25">
      <c r="A1631">
        <v>461</v>
      </c>
      <c r="B1631">
        <v>43568</v>
      </c>
      <c r="C1631">
        <v>13</v>
      </c>
      <c r="D1631" t="s">
        <v>2805</v>
      </c>
      <c r="E1631" t="s">
        <v>2804</v>
      </c>
      <c r="F1631" s="26">
        <v>43899</v>
      </c>
      <c r="G1631" t="s">
        <v>2822</v>
      </c>
      <c r="H1631" t="s">
        <v>3317</v>
      </c>
      <c r="I1631">
        <v>15813</v>
      </c>
      <c r="J1631" t="s">
        <v>2499</v>
      </c>
      <c r="K1631" s="26" t="s">
        <v>2819</v>
      </c>
      <c r="L1631" t="s">
        <v>2820</v>
      </c>
      <c r="N1631">
        <v>4846.3</v>
      </c>
      <c r="O1631">
        <v>0</v>
      </c>
      <c r="P1631">
        <f>SUMIF(Sheet9!$C:$C,Sheet10!B1631,Sheet9!$K:$K)</f>
        <v>4846.3</v>
      </c>
      <c r="Q1631" s="4">
        <f t="shared" si="7"/>
        <v>0</v>
      </c>
    </row>
    <row r="1632" spans="1:17" hidden="1" x14ac:dyDescent="0.25">
      <c r="A1632">
        <v>462</v>
      </c>
      <c r="B1632">
        <v>43572</v>
      </c>
      <c r="C1632">
        <v>14</v>
      </c>
      <c r="D1632" t="s">
        <v>2808</v>
      </c>
      <c r="E1632" t="s">
        <v>2804</v>
      </c>
      <c r="F1632" s="26">
        <v>43899</v>
      </c>
      <c r="G1632" t="s">
        <v>2822</v>
      </c>
      <c r="H1632" t="s">
        <v>3318</v>
      </c>
      <c r="I1632">
        <v>335</v>
      </c>
      <c r="J1632" t="s">
        <v>1764</v>
      </c>
      <c r="K1632" s="26" t="s">
        <v>2819</v>
      </c>
      <c r="L1632" t="s">
        <v>2820</v>
      </c>
      <c r="N1632">
        <v>0</v>
      </c>
      <c r="O1632">
        <v>3290.5</v>
      </c>
      <c r="P1632" s="2">
        <f>SUMIF(Sheet9!$C:$C,Sheet10!B1632,Sheet9!$K:$K)</f>
        <v>-3290.5</v>
      </c>
      <c r="Q1632" s="2">
        <f>P1632+O1632</f>
        <v>0</v>
      </c>
    </row>
    <row r="1633" spans="1:17" hidden="1" x14ac:dyDescent="0.25">
      <c r="A1633">
        <v>463</v>
      </c>
      <c r="B1633">
        <v>43573</v>
      </c>
      <c r="C1633">
        <v>13</v>
      </c>
      <c r="D1633" t="s">
        <v>2805</v>
      </c>
      <c r="E1633" t="s">
        <v>2804</v>
      </c>
      <c r="F1633" s="26">
        <v>43899</v>
      </c>
      <c r="G1633" t="s">
        <v>2822</v>
      </c>
      <c r="H1633" t="s">
        <v>3319</v>
      </c>
      <c r="I1633">
        <v>15814</v>
      </c>
      <c r="J1633" t="s">
        <v>1679</v>
      </c>
      <c r="K1633" s="26" t="s">
        <v>2819</v>
      </c>
      <c r="L1633" t="s">
        <v>2820</v>
      </c>
      <c r="N1633">
        <v>1947.41</v>
      </c>
      <c r="O1633">
        <v>0</v>
      </c>
      <c r="P1633">
        <f>SUMIF(Sheet9!$C:$C,Sheet10!B1633,Sheet9!$K:$K)</f>
        <v>1947.41</v>
      </c>
      <c r="Q1633" s="4">
        <f t="shared" si="7"/>
        <v>0</v>
      </c>
    </row>
    <row r="1634" spans="1:17" hidden="1" x14ac:dyDescent="0.25">
      <c r="A1634">
        <v>464</v>
      </c>
      <c r="B1634">
        <v>43574</v>
      </c>
      <c r="C1634">
        <v>13</v>
      </c>
      <c r="D1634" t="s">
        <v>2805</v>
      </c>
      <c r="E1634" t="s">
        <v>2804</v>
      </c>
      <c r="F1634" s="26">
        <v>43899</v>
      </c>
      <c r="G1634" t="s">
        <v>2822</v>
      </c>
      <c r="H1634" t="s">
        <v>3320</v>
      </c>
      <c r="I1634">
        <v>15815</v>
      </c>
      <c r="J1634" t="s">
        <v>1679</v>
      </c>
      <c r="K1634" s="26" t="s">
        <v>2819</v>
      </c>
      <c r="L1634" t="s">
        <v>2820</v>
      </c>
      <c r="N1634">
        <v>1570.21</v>
      </c>
      <c r="O1634">
        <v>0</v>
      </c>
      <c r="P1634">
        <f>SUMIF(Sheet9!$C:$C,Sheet10!B1634,Sheet9!$K:$K)</f>
        <v>1570.21</v>
      </c>
      <c r="Q1634" s="4">
        <f t="shared" si="7"/>
        <v>0</v>
      </c>
    </row>
    <row r="1635" spans="1:17" hidden="1" x14ac:dyDescent="0.25">
      <c r="A1635">
        <v>465</v>
      </c>
      <c r="B1635">
        <v>43575</v>
      </c>
      <c r="C1635">
        <v>13</v>
      </c>
      <c r="D1635" t="s">
        <v>2805</v>
      </c>
      <c r="E1635" t="s">
        <v>2804</v>
      </c>
      <c r="F1635" s="26">
        <v>43899</v>
      </c>
      <c r="G1635" t="s">
        <v>2822</v>
      </c>
      <c r="H1635" t="s">
        <v>3321</v>
      </c>
      <c r="I1635">
        <v>15816</v>
      </c>
      <c r="J1635" t="s">
        <v>1679</v>
      </c>
      <c r="K1635" s="26" t="s">
        <v>2819</v>
      </c>
      <c r="L1635" t="s">
        <v>2820</v>
      </c>
      <c r="N1635">
        <v>94.65</v>
      </c>
      <c r="O1635">
        <v>0</v>
      </c>
      <c r="P1635">
        <f>SUMIF(Sheet9!$C:$C,Sheet10!B1635,Sheet9!$K:$K)</f>
        <v>94.65</v>
      </c>
      <c r="Q1635" s="4">
        <f t="shared" si="7"/>
        <v>0</v>
      </c>
    </row>
    <row r="1636" spans="1:17" hidden="1" x14ac:dyDescent="0.25">
      <c r="A1636">
        <v>466</v>
      </c>
      <c r="B1636">
        <v>43577</v>
      </c>
      <c r="C1636">
        <v>13</v>
      </c>
      <c r="D1636" t="s">
        <v>2805</v>
      </c>
      <c r="E1636" t="s">
        <v>2804</v>
      </c>
      <c r="F1636" s="26">
        <v>43899</v>
      </c>
      <c r="G1636" t="s">
        <v>2822</v>
      </c>
      <c r="H1636" t="s">
        <v>3322</v>
      </c>
      <c r="I1636">
        <v>15817</v>
      </c>
      <c r="J1636" t="s">
        <v>1679</v>
      </c>
      <c r="K1636" s="26" t="s">
        <v>2819</v>
      </c>
      <c r="L1636" t="s">
        <v>2820</v>
      </c>
      <c r="N1636">
        <v>483.76</v>
      </c>
      <c r="O1636">
        <v>0</v>
      </c>
      <c r="P1636">
        <f>SUMIF(Sheet9!$C:$C,Sheet10!B1636,Sheet9!$K:$K)</f>
        <v>483.76</v>
      </c>
      <c r="Q1636" s="4">
        <f t="shared" si="7"/>
        <v>0</v>
      </c>
    </row>
    <row r="1637" spans="1:17" hidden="1" x14ac:dyDescent="0.25">
      <c r="A1637">
        <v>467</v>
      </c>
      <c r="B1637">
        <v>43580</v>
      </c>
      <c r="C1637">
        <v>13</v>
      </c>
      <c r="D1637" t="s">
        <v>2805</v>
      </c>
      <c r="E1637" t="s">
        <v>2804</v>
      </c>
      <c r="F1637" s="26">
        <v>43899</v>
      </c>
      <c r="G1637" t="s">
        <v>2822</v>
      </c>
      <c r="H1637" t="s">
        <v>3323</v>
      </c>
      <c r="I1637">
        <v>15818</v>
      </c>
      <c r="J1637" t="s">
        <v>1679</v>
      </c>
      <c r="K1637" s="26" t="s">
        <v>2819</v>
      </c>
      <c r="L1637" t="s">
        <v>2820</v>
      </c>
      <c r="N1637">
        <v>627.66</v>
      </c>
      <c r="O1637">
        <v>0</v>
      </c>
      <c r="P1637">
        <f>SUMIF(Sheet9!$C:$C,Sheet10!B1637,Sheet9!$K:$K)</f>
        <v>627.66</v>
      </c>
      <c r="Q1637" s="4">
        <f t="shared" si="7"/>
        <v>0</v>
      </c>
    </row>
    <row r="1638" spans="1:17" hidden="1" x14ac:dyDescent="0.25">
      <c r="A1638">
        <v>468</v>
      </c>
      <c r="B1638">
        <v>43582</v>
      </c>
      <c r="C1638">
        <v>13</v>
      </c>
      <c r="D1638" t="s">
        <v>2805</v>
      </c>
      <c r="E1638" t="s">
        <v>2804</v>
      </c>
      <c r="F1638" s="26">
        <v>43899</v>
      </c>
      <c r="G1638" t="s">
        <v>2822</v>
      </c>
      <c r="H1638" t="s">
        <v>3324</v>
      </c>
      <c r="I1638">
        <v>15819</v>
      </c>
      <c r="J1638" t="s">
        <v>1679</v>
      </c>
      <c r="K1638" s="26" t="s">
        <v>2819</v>
      </c>
      <c r="L1638" t="s">
        <v>2820</v>
      </c>
      <c r="N1638">
        <v>339.07</v>
      </c>
      <c r="O1638">
        <v>0</v>
      </c>
      <c r="P1638">
        <f>SUMIF(Sheet9!$C:$C,Sheet10!B1638,Sheet9!$K:$K)</f>
        <v>339.07</v>
      </c>
      <c r="Q1638" s="4">
        <f t="shared" si="7"/>
        <v>0</v>
      </c>
    </row>
    <row r="1639" spans="1:17" hidden="1" x14ac:dyDescent="0.25">
      <c r="A1639">
        <v>469</v>
      </c>
      <c r="B1639">
        <v>43584</v>
      </c>
      <c r="C1639">
        <v>13</v>
      </c>
      <c r="D1639" t="s">
        <v>2805</v>
      </c>
      <c r="E1639" t="s">
        <v>2804</v>
      </c>
      <c r="F1639" s="26">
        <v>43899</v>
      </c>
      <c r="G1639" t="s">
        <v>2822</v>
      </c>
      <c r="H1639" t="s">
        <v>3325</v>
      </c>
      <c r="I1639">
        <v>15820</v>
      </c>
      <c r="J1639" t="s">
        <v>1679</v>
      </c>
      <c r="K1639" s="26" t="s">
        <v>2819</v>
      </c>
      <c r="L1639" t="s">
        <v>2820</v>
      </c>
      <c r="N1639">
        <v>1556.76</v>
      </c>
      <c r="O1639">
        <v>0</v>
      </c>
      <c r="P1639">
        <f>SUMIF(Sheet9!$C:$C,Sheet10!B1639,Sheet9!$K:$K)</f>
        <v>1556.76</v>
      </c>
      <c r="Q1639" s="4">
        <f t="shared" si="7"/>
        <v>0</v>
      </c>
    </row>
    <row r="1640" spans="1:17" hidden="1" x14ac:dyDescent="0.25">
      <c r="A1640">
        <v>470</v>
      </c>
      <c r="B1640">
        <v>43587</v>
      </c>
      <c r="C1640">
        <v>13</v>
      </c>
      <c r="D1640" t="s">
        <v>2805</v>
      </c>
      <c r="E1640" t="s">
        <v>2804</v>
      </c>
      <c r="F1640" s="26">
        <v>43899</v>
      </c>
      <c r="G1640" t="s">
        <v>2822</v>
      </c>
      <c r="H1640" t="s">
        <v>3326</v>
      </c>
      <c r="I1640">
        <v>15821</v>
      </c>
      <c r="J1640" t="s">
        <v>1679</v>
      </c>
      <c r="K1640" s="26" t="s">
        <v>2819</v>
      </c>
      <c r="L1640" t="s">
        <v>2820</v>
      </c>
      <c r="N1640">
        <v>704.04</v>
      </c>
      <c r="O1640">
        <v>0</v>
      </c>
      <c r="P1640">
        <f>SUMIF(Sheet9!$C:$C,Sheet10!B1640,Sheet9!$K:$K)</f>
        <v>704.04</v>
      </c>
      <c r="Q1640" s="4">
        <f t="shared" si="7"/>
        <v>0</v>
      </c>
    </row>
    <row r="1641" spans="1:17" hidden="1" x14ac:dyDescent="0.25">
      <c r="A1641">
        <v>471</v>
      </c>
      <c r="B1641">
        <v>43589</v>
      </c>
      <c r="C1641">
        <v>13</v>
      </c>
      <c r="D1641" t="s">
        <v>2805</v>
      </c>
      <c r="E1641" t="s">
        <v>2804</v>
      </c>
      <c r="F1641" s="26">
        <v>43899</v>
      </c>
      <c r="G1641" t="s">
        <v>2822</v>
      </c>
      <c r="H1641" t="s">
        <v>3327</v>
      </c>
      <c r="I1641">
        <v>15822</v>
      </c>
      <c r="J1641" t="s">
        <v>1679</v>
      </c>
      <c r="K1641" s="26" t="s">
        <v>2819</v>
      </c>
      <c r="L1641" t="s">
        <v>2820</v>
      </c>
      <c r="N1641">
        <v>1086.03</v>
      </c>
      <c r="O1641">
        <v>0</v>
      </c>
      <c r="P1641">
        <f>SUMIF(Sheet9!$C:$C,Sheet10!B1641,Sheet9!$K:$K)</f>
        <v>1086.03</v>
      </c>
      <c r="Q1641" s="4">
        <f t="shared" si="7"/>
        <v>0</v>
      </c>
    </row>
    <row r="1642" spans="1:17" hidden="1" x14ac:dyDescent="0.25">
      <c r="A1642">
        <v>472</v>
      </c>
      <c r="B1642">
        <v>43594</v>
      </c>
      <c r="C1642">
        <v>13</v>
      </c>
      <c r="D1642" t="s">
        <v>2805</v>
      </c>
      <c r="E1642" t="s">
        <v>2804</v>
      </c>
      <c r="F1642" s="26">
        <v>43899</v>
      </c>
      <c r="G1642" t="s">
        <v>2822</v>
      </c>
      <c r="H1642" t="s">
        <v>3328</v>
      </c>
      <c r="I1642">
        <v>15823</v>
      </c>
      <c r="J1642" t="s">
        <v>1679</v>
      </c>
      <c r="K1642" s="26" t="s">
        <v>2819</v>
      </c>
      <c r="L1642" t="s">
        <v>2820</v>
      </c>
      <c r="N1642">
        <v>7.74</v>
      </c>
      <c r="O1642">
        <v>0</v>
      </c>
      <c r="P1642">
        <f>SUMIF(Sheet9!$C:$C,Sheet10!B1642,Sheet9!$K:$K)</f>
        <v>7.74</v>
      </c>
      <c r="Q1642" s="4">
        <f t="shared" si="7"/>
        <v>0</v>
      </c>
    </row>
    <row r="1643" spans="1:17" hidden="1" x14ac:dyDescent="0.25">
      <c r="A1643">
        <v>473</v>
      </c>
      <c r="B1643">
        <v>43600</v>
      </c>
      <c r="C1643">
        <v>13</v>
      </c>
      <c r="D1643" t="s">
        <v>2805</v>
      </c>
      <c r="E1643" t="s">
        <v>2804</v>
      </c>
      <c r="F1643" s="26">
        <v>43899</v>
      </c>
      <c r="G1643" t="s">
        <v>2822</v>
      </c>
      <c r="H1643" t="s">
        <v>3329</v>
      </c>
      <c r="I1643">
        <v>15824</v>
      </c>
      <c r="J1643" t="s">
        <v>1679</v>
      </c>
      <c r="K1643" s="26" t="s">
        <v>2819</v>
      </c>
      <c r="L1643" t="s">
        <v>2820</v>
      </c>
      <c r="N1643">
        <v>1096.8</v>
      </c>
      <c r="O1643">
        <v>0</v>
      </c>
      <c r="P1643">
        <f>SUMIF(Sheet9!$C:$C,Sheet10!B1643,Sheet9!$K:$K)</f>
        <v>1096.8</v>
      </c>
      <c r="Q1643" s="4">
        <f t="shared" si="7"/>
        <v>0</v>
      </c>
    </row>
    <row r="1644" spans="1:17" hidden="1" x14ac:dyDescent="0.25">
      <c r="A1644">
        <v>474</v>
      </c>
      <c r="B1644">
        <v>43608</v>
      </c>
      <c r="C1644">
        <v>13</v>
      </c>
      <c r="D1644" t="s">
        <v>2805</v>
      </c>
      <c r="E1644" t="s">
        <v>2804</v>
      </c>
      <c r="F1644" s="26">
        <v>43899</v>
      </c>
      <c r="G1644" t="s">
        <v>2822</v>
      </c>
      <c r="H1644" t="s">
        <v>3330</v>
      </c>
      <c r="I1644">
        <v>15825</v>
      </c>
      <c r="J1644" t="s">
        <v>1867</v>
      </c>
      <c r="K1644" s="26" t="s">
        <v>2819</v>
      </c>
      <c r="L1644" t="s">
        <v>2820</v>
      </c>
      <c r="N1644">
        <v>2824.11</v>
      </c>
      <c r="O1644">
        <v>0</v>
      </c>
      <c r="P1644">
        <f>SUMIF(Sheet9!$C:$C,Sheet10!B1644,Sheet9!$K:$K)</f>
        <v>2824.11</v>
      </c>
      <c r="Q1644" s="4">
        <f t="shared" si="7"/>
        <v>0</v>
      </c>
    </row>
    <row r="1645" spans="1:17" hidden="1" x14ac:dyDescent="0.25">
      <c r="A1645">
        <v>475</v>
      </c>
      <c r="B1645">
        <v>43612</v>
      </c>
      <c r="C1645">
        <v>13</v>
      </c>
      <c r="D1645" t="s">
        <v>2805</v>
      </c>
      <c r="E1645" t="s">
        <v>2804</v>
      </c>
      <c r="F1645" s="26">
        <v>43899</v>
      </c>
      <c r="G1645" t="s">
        <v>2822</v>
      </c>
      <c r="H1645" t="s">
        <v>3332</v>
      </c>
      <c r="I1645">
        <v>15827</v>
      </c>
      <c r="J1645" t="s">
        <v>1679</v>
      </c>
      <c r="K1645" s="26" t="s">
        <v>2819</v>
      </c>
      <c r="L1645" t="s">
        <v>2820</v>
      </c>
      <c r="N1645">
        <v>51.56</v>
      </c>
      <c r="O1645">
        <v>0</v>
      </c>
      <c r="P1645">
        <f>SUMIF(Sheet9!$C:$C,Sheet10!B1645,Sheet9!$K:$K)</f>
        <v>51.56</v>
      </c>
      <c r="Q1645" s="4">
        <f t="shared" si="7"/>
        <v>0</v>
      </c>
    </row>
    <row r="1646" spans="1:17" hidden="1" x14ac:dyDescent="0.25">
      <c r="A1646">
        <v>476</v>
      </c>
      <c r="B1646">
        <v>43614</v>
      </c>
      <c r="C1646">
        <v>13</v>
      </c>
      <c r="D1646" t="s">
        <v>2805</v>
      </c>
      <c r="E1646" t="s">
        <v>2804</v>
      </c>
      <c r="F1646" s="26">
        <v>43899</v>
      </c>
      <c r="G1646" t="s">
        <v>2822</v>
      </c>
      <c r="H1646" t="s">
        <v>3333</v>
      </c>
      <c r="I1646">
        <v>15828</v>
      </c>
      <c r="J1646" t="s">
        <v>1679</v>
      </c>
      <c r="K1646" s="26" t="s">
        <v>2819</v>
      </c>
      <c r="L1646" t="s">
        <v>2820</v>
      </c>
      <c r="N1646">
        <v>1283.51</v>
      </c>
      <c r="O1646">
        <v>0</v>
      </c>
      <c r="P1646">
        <f>SUMIF(Sheet9!$C:$C,Sheet10!B1646,Sheet9!$K:$K)</f>
        <v>1283.51</v>
      </c>
      <c r="Q1646" s="4">
        <f t="shared" si="7"/>
        <v>0</v>
      </c>
    </row>
    <row r="1647" spans="1:17" hidden="1" x14ac:dyDescent="0.25">
      <c r="A1647">
        <v>477</v>
      </c>
      <c r="B1647">
        <v>43617</v>
      </c>
      <c r="C1647">
        <v>13</v>
      </c>
      <c r="D1647" t="s">
        <v>2805</v>
      </c>
      <c r="E1647" t="s">
        <v>2804</v>
      </c>
      <c r="F1647" s="26">
        <v>43899</v>
      </c>
      <c r="G1647" t="s">
        <v>2822</v>
      </c>
      <c r="H1647" t="s">
        <v>3334</v>
      </c>
      <c r="I1647">
        <v>15829</v>
      </c>
      <c r="J1647" t="s">
        <v>1679</v>
      </c>
      <c r="K1647" s="26" t="s">
        <v>2819</v>
      </c>
      <c r="L1647" t="s">
        <v>2820</v>
      </c>
      <c r="N1647">
        <v>1320.85</v>
      </c>
      <c r="O1647">
        <v>0</v>
      </c>
      <c r="P1647">
        <f>SUMIF(Sheet9!$C:$C,Sheet10!B1647,Sheet9!$K:$K)</f>
        <v>1320.85</v>
      </c>
      <c r="Q1647" s="4">
        <f t="shared" si="7"/>
        <v>0</v>
      </c>
    </row>
    <row r="1648" spans="1:17" hidden="1" x14ac:dyDescent="0.25">
      <c r="A1648">
        <v>478</v>
      </c>
      <c r="B1648">
        <v>43619</v>
      </c>
      <c r="C1648">
        <v>13</v>
      </c>
      <c r="D1648" t="s">
        <v>2805</v>
      </c>
      <c r="E1648" t="s">
        <v>2804</v>
      </c>
      <c r="F1648" s="26">
        <v>43899</v>
      </c>
      <c r="G1648" t="s">
        <v>2822</v>
      </c>
      <c r="H1648" t="s">
        <v>3335</v>
      </c>
      <c r="I1648">
        <v>15830</v>
      </c>
      <c r="J1648" t="s">
        <v>1679</v>
      </c>
      <c r="K1648" s="26" t="s">
        <v>2819</v>
      </c>
      <c r="L1648" t="s">
        <v>2820</v>
      </c>
      <c r="N1648">
        <v>75.5</v>
      </c>
      <c r="O1648">
        <v>0</v>
      </c>
      <c r="P1648">
        <f>SUMIF(Sheet9!$C:$C,Sheet10!B1648,Sheet9!$K:$K)</f>
        <v>75.5</v>
      </c>
      <c r="Q1648" s="4">
        <f t="shared" si="7"/>
        <v>0</v>
      </c>
    </row>
    <row r="1649" spans="1:17" hidden="1" x14ac:dyDescent="0.25">
      <c r="A1649">
        <v>479</v>
      </c>
      <c r="B1649">
        <v>43623</v>
      </c>
      <c r="C1649">
        <v>13</v>
      </c>
      <c r="D1649" t="s">
        <v>2805</v>
      </c>
      <c r="E1649" t="s">
        <v>2804</v>
      </c>
      <c r="F1649" s="26">
        <v>43899</v>
      </c>
      <c r="G1649" t="s">
        <v>2822</v>
      </c>
      <c r="H1649" t="s">
        <v>3336</v>
      </c>
      <c r="I1649">
        <v>15831</v>
      </c>
      <c r="J1649" t="s">
        <v>1679</v>
      </c>
      <c r="K1649" s="26" t="s">
        <v>2819</v>
      </c>
      <c r="L1649" t="s">
        <v>2820</v>
      </c>
      <c r="N1649">
        <v>508.61</v>
      </c>
      <c r="O1649">
        <v>0</v>
      </c>
      <c r="P1649">
        <f>SUMIF(Sheet9!$C:$C,Sheet10!B1649,Sheet9!$K:$K)</f>
        <v>508.61</v>
      </c>
      <c r="Q1649" s="4">
        <f t="shared" si="7"/>
        <v>0</v>
      </c>
    </row>
    <row r="1650" spans="1:17" hidden="1" x14ac:dyDescent="0.25">
      <c r="A1650">
        <v>480</v>
      </c>
      <c r="B1650">
        <v>43630</v>
      </c>
      <c r="C1650">
        <v>13</v>
      </c>
      <c r="D1650" t="s">
        <v>2805</v>
      </c>
      <c r="E1650" t="s">
        <v>2804</v>
      </c>
      <c r="F1650" s="26">
        <v>43899</v>
      </c>
      <c r="G1650" t="s">
        <v>2822</v>
      </c>
      <c r="H1650" t="s">
        <v>3337</v>
      </c>
      <c r="I1650">
        <v>15832</v>
      </c>
      <c r="J1650" t="s">
        <v>1679</v>
      </c>
      <c r="K1650" s="26" t="s">
        <v>2819</v>
      </c>
      <c r="L1650" t="s">
        <v>2820</v>
      </c>
      <c r="N1650">
        <v>536.57000000000005</v>
      </c>
      <c r="O1650">
        <v>0</v>
      </c>
      <c r="P1650">
        <f>SUMIF(Sheet9!$C:$C,Sheet10!B1650,Sheet9!$K:$K)</f>
        <v>536.57000000000005</v>
      </c>
      <c r="Q1650" s="4">
        <f t="shared" si="7"/>
        <v>0</v>
      </c>
    </row>
    <row r="1651" spans="1:17" hidden="1" x14ac:dyDescent="0.25">
      <c r="A1651">
        <v>481</v>
      </c>
      <c r="B1651">
        <v>43636</v>
      </c>
      <c r="C1651">
        <v>13</v>
      </c>
      <c r="D1651" t="s">
        <v>2805</v>
      </c>
      <c r="E1651" t="s">
        <v>2804</v>
      </c>
      <c r="F1651" s="26">
        <v>43899</v>
      </c>
      <c r="G1651" t="s">
        <v>2822</v>
      </c>
      <c r="H1651" t="s">
        <v>3338</v>
      </c>
      <c r="I1651">
        <v>15833</v>
      </c>
      <c r="J1651" t="s">
        <v>1679</v>
      </c>
      <c r="K1651" s="26" t="s">
        <v>2819</v>
      </c>
      <c r="L1651" t="s">
        <v>2820</v>
      </c>
      <c r="N1651">
        <v>12.42</v>
      </c>
      <c r="O1651">
        <v>0</v>
      </c>
      <c r="P1651">
        <f>SUMIF(Sheet9!$C:$C,Sheet10!B1651,Sheet9!$K:$K)</f>
        <v>12.42</v>
      </c>
      <c r="Q1651" s="4">
        <f t="shared" si="7"/>
        <v>0</v>
      </c>
    </row>
    <row r="1652" spans="1:17" hidden="1" x14ac:dyDescent="0.25">
      <c r="A1652">
        <v>482</v>
      </c>
      <c r="B1652">
        <v>43648</v>
      </c>
      <c r="C1652">
        <v>13</v>
      </c>
      <c r="D1652" t="s">
        <v>2805</v>
      </c>
      <c r="E1652" t="s">
        <v>2804</v>
      </c>
      <c r="F1652" s="26">
        <v>43899</v>
      </c>
      <c r="G1652" t="s">
        <v>2822</v>
      </c>
      <c r="H1652" t="s">
        <v>3340</v>
      </c>
      <c r="I1652">
        <v>15835</v>
      </c>
      <c r="J1652" t="s">
        <v>1679</v>
      </c>
      <c r="K1652" s="26" t="s">
        <v>2819</v>
      </c>
      <c r="L1652" t="s">
        <v>2820</v>
      </c>
      <c r="N1652">
        <v>1972.1</v>
      </c>
      <c r="O1652">
        <v>0</v>
      </c>
      <c r="P1652">
        <f>SUMIF(Sheet9!$C:$C,Sheet10!B1652,Sheet9!$K:$K)</f>
        <v>1972.1</v>
      </c>
      <c r="Q1652" s="4">
        <f t="shared" si="7"/>
        <v>0</v>
      </c>
    </row>
    <row r="1653" spans="1:17" hidden="1" x14ac:dyDescent="0.25">
      <c r="A1653">
        <v>483</v>
      </c>
      <c r="B1653">
        <v>43650</v>
      </c>
      <c r="C1653">
        <v>13</v>
      </c>
      <c r="D1653" t="s">
        <v>2805</v>
      </c>
      <c r="E1653" t="s">
        <v>2804</v>
      </c>
      <c r="F1653" s="26">
        <v>43899</v>
      </c>
      <c r="G1653" t="s">
        <v>2822</v>
      </c>
      <c r="H1653" t="s">
        <v>3341</v>
      </c>
      <c r="I1653">
        <v>15836</v>
      </c>
      <c r="J1653" t="s">
        <v>1679</v>
      </c>
      <c r="K1653" s="26" t="s">
        <v>2819</v>
      </c>
      <c r="L1653" t="s">
        <v>2820</v>
      </c>
      <c r="N1653">
        <v>1835.09</v>
      </c>
      <c r="O1653">
        <v>0</v>
      </c>
      <c r="P1653">
        <f>SUMIF(Sheet9!$C:$C,Sheet10!B1653,Sheet9!$K:$K)</f>
        <v>1835.09</v>
      </c>
      <c r="Q1653" s="4">
        <f t="shared" si="7"/>
        <v>0</v>
      </c>
    </row>
    <row r="1654" spans="1:17" hidden="1" x14ac:dyDescent="0.25">
      <c r="A1654">
        <v>484</v>
      </c>
      <c r="B1654">
        <v>43652</v>
      </c>
      <c r="C1654">
        <v>13</v>
      </c>
      <c r="D1654" t="s">
        <v>2805</v>
      </c>
      <c r="E1654" t="s">
        <v>2804</v>
      </c>
      <c r="F1654" s="26">
        <v>43899</v>
      </c>
      <c r="G1654" t="s">
        <v>2822</v>
      </c>
      <c r="H1654" t="s">
        <v>3342</v>
      </c>
      <c r="I1654">
        <v>15837</v>
      </c>
      <c r="J1654" t="s">
        <v>1679</v>
      </c>
      <c r="K1654" s="26" t="s">
        <v>2819</v>
      </c>
      <c r="L1654" t="s">
        <v>2820</v>
      </c>
      <c r="N1654">
        <v>196.44</v>
      </c>
      <c r="O1654">
        <v>0</v>
      </c>
      <c r="P1654">
        <f>SUMIF(Sheet9!$C:$C,Sheet10!B1654,Sheet9!$K:$K)</f>
        <v>196.44</v>
      </c>
      <c r="Q1654" s="4">
        <f t="shared" si="7"/>
        <v>0</v>
      </c>
    </row>
    <row r="1655" spans="1:17" hidden="1" x14ac:dyDescent="0.25">
      <c r="A1655">
        <v>485</v>
      </c>
      <c r="B1655">
        <v>43656</v>
      </c>
      <c r="C1655">
        <v>13</v>
      </c>
      <c r="D1655" t="s">
        <v>2805</v>
      </c>
      <c r="E1655" t="s">
        <v>2804</v>
      </c>
      <c r="F1655" s="26">
        <v>43899</v>
      </c>
      <c r="G1655" t="s">
        <v>2822</v>
      </c>
      <c r="H1655" t="s">
        <v>3343</v>
      </c>
      <c r="I1655">
        <v>15838</v>
      </c>
      <c r="J1655" t="s">
        <v>1679</v>
      </c>
      <c r="K1655" s="26" t="s">
        <v>2819</v>
      </c>
      <c r="L1655" t="s">
        <v>2820</v>
      </c>
      <c r="N1655">
        <v>32.700000000000003</v>
      </c>
      <c r="O1655">
        <v>0</v>
      </c>
      <c r="P1655">
        <f>SUMIF(Sheet9!$C:$C,Sheet10!B1655,Sheet9!$K:$K)</f>
        <v>32.700000000000003</v>
      </c>
      <c r="Q1655" s="4">
        <f t="shared" si="7"/>
        <v>0</v>
      </c>
    </row>
    <row r="1656" spans="1:17" hidden="1" x14ac:dyDescent="0.25">
      <c r="A1656">
        <v>486</v>
      </c>
      <c r="B1656">
        <v>43663</v>
      </c>
      <c r="C1656">
        <v>13</v>
      </c>
      <c r="D1656" t="s">
        <v>2805</v>
      </c>
      <c r="E1656" t="s">
        <v>2804</v>
      </c>
      <c r="F1656" s="26">
        <v>43899</v>
      </c>
      <c r="G1656" t="s">
        <v>2822</v>
      </c>
      <c r="H1656" t="s">
        <v>3344</v>
      </c>
      <c r="I1656">
        <v>15839</v>
      </c>
      <c r="J1656" t="s">
        <v>1679</v>
      </c>
      <c r="K1656" s="26" t="s">
        <v>2819</v>
      </c>
      <c r="L1656" t="s">
        <v>2820</v>
      </c>
      <c r="N1656">
        <v>628.79</v>
      </c>
      <c r="O1656">
        <v>0</v>
      </c>
      <c r="P1656">
        <f>SUMIF(Sheet9!$C:$C,Sheet10!B1656,Sheet9!$K:$K)</f>
        <v>628.79</v>
      </c>
      <c r="Q1656" s="4">
        <f t="shared" si="7"/>
        <v>0</v>
      </c>
    </row>
    <row r="1657" spans="1:17" hidden="1" x14ac:dyDescent="0.25">
      <c r="A1657">
        <v>487</v>
      </c>
      <c r="B1657">
        <v>43672</v>
      </c>
      <c r="C1657">
        <v>13</v>
      </c>
      <c r="D1657" t="s">
        <v>2805</v>
      </c>
      <c r="E1657" t="s">
        <v>2804</v>
      </c>
      <c r="F1657" s="26">
        <v>43899</v>
      </c>
      <c r="G1657" t="s">
        <v>2822</v>
      </c>
      <c r="H1657" t="s">
        <v>3345</v>
      </c>
      <c r="I1657">
        <v>15840</v>
      </c>
      <c r="J1657" t="s">
        <v>1679</v>
      </c>
      <c r="K1657" s="26" t="s">
        <v>2819</v>
      </c>
      <c r="L1657" t="s">
        <v>2820</v>
      </c>
      <c r="N1657">
        <v>70.8</v>
      </c>
      <c r="O1657">
        <v>0</v>
      </c>
      <c r="P1657">
        <f>SUMIF(Sheet9!$C:$C,Sheet10!B1657,Sheet9!$K:$K)</f>
        <v>70.8</v>
      </c>
      <c r="Q1657" s="4">
        <f t="shared" si="7"/>
        <v>0</v>
      </c>
    </row>
    <row r="1658" spans="1:17" hidden="1" x14ac:dyDescent="0.25">
      <c r="A1658">
        <v>488</v>
      </c>
      <c r="B1658">
        <v>43674</v>
      </c>
      <c r="C1658">
        <v>13</v>
      </c>
      <c r="D1658" t="s">
        <v>2805</v>
      </c>
      <c r="E1658" t="s">
        <v>2804</v>
      </c>
      <c r="F1658" s="26">
        <v>43899</v>
      </c>
      <c r="G1658" t="s">
        <v>2822</v>
      </c>
      <c r="H1658" t="s">
        <v>3346</v>
      </c>
      <c r="I1658">
        <v>15841</v>
      </c>
      <c r="J1658" t="s">
        <v>1679</v>
      </c>
      <c r="K1658" s="26" t="s">
        <v>2819</v>
      </c>
      <c r="L1658" t="s">
        <v>2820</v>
      </c>
      <c r="N1658">
        <v>926.43</v>
      </c>
      <c r="O1658">
        <v>0</v>
      </c>
      <c r="P1658">
        <f>SUMIF(Sheet9!$C:$C,Sheet10!B1658,Sheet9!$K:$K)</f>
        <v>926.43</v>
      </c>
      <c r="Q1658" s="4">
        <f t="shared" si="7"/>
        <v>0</v>
      </c>
    </row>
    <row r="1659" spans="1:17" hidden="1" x14ac:dyDescent="0.25">
      <c r="A1659">
        <v>1199</v>
      </c>
      <c r="B1659">
        <v>53088</v>
      </c>
      <c r="C1659">
        <v>15</v>
      </c>
      <c r="D1659" t="s">
        <v>2815</v>
      </c>
      <c r="E1659" t="s">
        <v>2804</v>
      </c>
      <c r="F1659" s="26">
        <v>43899</v>
      </c>
      <c r="G1659" t="s">
        <v>2822</v>
      </c>
      <c r="H1659" t="s">
        <v>4033</v>
      </c>
      <c r="I1659">
        <v>2697</v>
      </c>
      <c r="J1659" t="s">
        <v>1715</v>
      </c>
      <c r="K1659" s="26" t="s">
        <v>2819</v>
      </c>
      <c r="L1659" t="s">
        <v>2820</v>
      </c>
      <c r="N1659">
        <v>10603.1</v>
      </c>
      <c r="O1659">
        <v>0</v>
      </c>
      <c r="P1659">
        <f>SUMIF(Sheet9!$C:$C,Sheet10!B1659,Sheet9!$K:$K)</f>
        <v>10603.1</v>
      </c>
      <c r="Q1659" s="4">
        <f t="shared" si="7"/>
        <v>0</v>
      </c>
    </row>
    <row r="1660" spans="1:17" hidden="1" x14ac:dyDescent="0.25">
      <c r="A1660">
        <v>1200</v>
      </c>
      <c r="B1660">
        <v>53089</v>
      </c>
      <c r="C1660">
        <v>59</v>
      </c>
      <c r="D1660" t="s">
        <v>2274</v>
      </c>
      <c r="E1660" t="s">
        <v>2804</v>
      </c>
      <c r="F1660" s="26">
        <v>43899</v>
      </c>
      <c r="G1660" t="s">
        <v>2822</v>
      </c>
      <c r="H1660" t="s">
        <v>4034</v>
      </c>
      <c r="I1660">
        <v>152</v>
      </c>
      <c r="J1660" t="s">
        <v>2274</v>
      </c>
      <c r="K1660" s="26" t="s">
        <v>2819</v>
      </c>
      <c r="L1660" t="s">
        <v>2820</v>
      </c>
      <c r="N1660">
        <v>0</v>
      </c>
      <c r="O1660">
        <v>10603.1</v>
      </c>
      <c r="P1660">
        <f>SUMIF(Sheet9!$C:$C,Sheet10!B1660,Sheet9!$K:$K)</f>
        <v>-10603.1</v>
      </c>
      <c r="Q1660" s="4">
        <f>P1660+O1660</f>
        <v>0</v>
      </c>
    </row>
    <row r="1661" spans="1:17" hidden="1" x14ac:dyDescent="0.25">
      <c r="A1661">
        <v>489</v>
      </c>
      <c r="B1661">
        <v>43687</v>
      </c>
      <c r="C1661">
        <v>13</v>
      </c>
      <c r="D1661" t="s">
        <v>2805</v>
      </c>
      <c r="E1661" t="s">
        <v>2804</v>
      </c>
      <c r="F1661" s="26">
        <v>43900</v>
      </c>
      <c r="G1661" t="s">
        <v>2822</v>
      </c>
      <c r="H1661" t="s">
        <v>3347</v>
      </c>
      <c r="I1661">
        <v>15842</v>
      </c>
      <c r="J1661" t="s">
        <v>1679</v>
      </c>
      <c r="K1661" s="26" t="s">
        <v>2819</v>
      </c>
      <c r="L1661" t="s">
        <v>2820</v>
      </c>
      <c r="N1661">
        <v>191.56</v>
      </c>
      <c r="O1661">
        <v>0</v>
      </c>
      <c r="P1661">
        <f>SUMIF(Sheet9!$C:$C,Sheet10!B1661,Sheet9!$K:$K)</f>
        <v>191.56</v>
      </c>
      <c r="Q1661" s="4">
        <f t="shared" si="7"/>
        <v>0</v>
      </c>
    </row>
    <row r="1662" spans="1:17" hidden="1" x14ac:dyDescent="0.25">
      <c r="A1662">
        <v>490</v>
      </c>
      <c r="B1662">
        <v>43689</v>
      </c>
      <c r="C1662">
        <v>13</v>
      </c>
      <c r="D1662" t="s">
        <v>2805</v>
      </c>
      <c r="E1662" t="s">
        <v>2804</v>
      </c>
      <c r="F1662" s="26">
        <v>43900</v>
      </c>
      <c r="G1662" t="s">
        <v>2822</v>
      </c>
      <c r="H1662" t="s">
        <v>3348</v>
      </c>
      <c r="I1662">
        <v>15843</v>
      </c>
      <c r="J1662" t="s">
        <v>1679</v>
      </c>
      <c r="K1662" s="26" t="s">
        <v>2819</v>
      </c>
      <c r="L1662" t="s">
        <v>2820</v>
      </c>
      <c r="N1662">
        <v>289.33</v>
      </c>
      <c r="O1662">
        <v>0</v>
      </c>
      <c r="P1662">
        <f>SUMIF(Sheet9!$C:$C,Sheet10!B1662,Sheet9!$K:$K)</f>
        <v>289.33</v>
      </c>
      <c r="Q1662" s="4">
        <f t="shared" si="7"/>
        <v>0</v>
      </c>
    </row>
    <row r="1663" spans="1:17" hidden="1" x14ac:dyDescent="0.25">
      <c r="A1663">
        <v>491</v>
      </c>
      <c r="B1663">
        <v>43691</v>
      </c>
      <c r="C1663">
        <v>13</v>
      </c>
      <c r="D1663" t="s">
        <v>2805</v>
      </c>
      <c r="E1663" t="s">
        <v>2804</v>
      </c>
      <c r="F1663" s="26">
        <v>43900</v>
      </c>
      <c r="G1663" t="s">
        <v>2822</v>
      </c>
      <c r="H1663" t="s">
        <v>3349</v>
      </c>
      <c r="I1663">
        <v>15844</v>
      </c>
      <c r="J1663" t="s">
        <v>1679</v>
      </c>
      <c r="K1663" s="26" t="s">
        <v>2819</v>
      </c>
      <c r="L1663" t="s">
        <v>2820</v>
      </c>
      <c r="N1663">
        <v>33.6</v>
      </c>
      <c r="O1663">
        <v>0</v>
      </c>
      <c r="P1663">
        <f>SUMIF(Sheet9!$C:$C,Sheet10!B1663,Sheet9!$K:$K)</f>
        <v>33.6</v>
      </c>
      <c r="Q1663" s="4">
        <f t="shared" si="7"/>
        <v>0</v>
      </c>
    </row>
    <row r="1664" spans="1:17" hidden="1" x14ac:dyDescent="0.25">
      <c r="A1664">
        <v>492</v>
      </c>
      <c r="B1664">
        <v>43694</v>
      </c>
      <c r="C1664">
        <v>13</v>
      </c>
      <c r="D1664" t="s">
        <v>2805</v>
      </c>
      <c r="E1664" t="s">
        <v>2804</v>
      </c>
      <c r="F1664" s="26">
        <v>43900</v>
      </c>
      <c r="G1664" t="s">
        <v>2822</v>
      </c>
      <c r="H1664" t="s">
        <v>3350</v>
      </c>
      <c r="I1664">
        <v>15845</v>
      </c>
      <c r="J1664" t="s">
        <v>1679</v>
      </c>
      <c r="K1664" s="26" t="s">
        <v>2819</v>
      </c>
      <c r="L1664" t="s">
        <v>2820</v>
      </c>
      <c r="N1664">
        <v>1510.95</v>
      </c>
      <c r="O1664">
        <v>0</v>
      </c>
      <c r="P1664">
        <f>SUMIF(Sheet9!$C:$C,Sheet10!B1664,Sheet9!$K:$K)</f>
        <v>1510.95</v>
      </c>
      <c r="Q1664" s="4">
        <f t="shared" si="7"/>
        <v>0</v>
      </c>
    </row>
    <row r="1665" spans="1:17" hidden="1" x14ac:dyDescent="0.25">
      <c r="A1665">
        <v>493</v>
      </c>
      <c r="B1665">
        <v>43696</v>
      </c>
      <c r="C1665">
        <v>15</v>
      </c>
      <c r="D1665" t="s">
        <v>2815</v>
      </c>
      <c r="E1665" t="s">
        <v>2804</v>
      </c>
      <c r="F1665" s="26">
        <v>43900</v>
      </c>
      <c r="G1665" t="s">
        <v>2822</v>
      </c>
      <c r="H1665" t="s">
        <v>4035</v>
      </c>
      <c r="I1665">
        <v>2184</v>
      </c>
      <c r="J1665" t="s">
        <v>1695</v>
      </c>
      <c r="K1665" s="26" t="s">
        <v>2819</v>
      </c>
      <c r="L1665" t="s">
        <v>2820</v>
      </c>
      <c r="N1665">
        <v>9125.3700000000008</v>
      </c>
      <c r="O1665">
        <v>0</v>
      </c>
      <c r="P1665">
        <f>SUMIF(Sheet9!$C:$C,Sheet10!B1665,Sheet9!$K:$K)</f>
        <v>9125.3700000000008</v>
      </c>
      <c r="Q1665" s="4">
        <f t="shared" si="7"/>
        <v>0</v>
      </c>
    </row>
    <row r="1666" spans="1:17" hidden="1" x14ac:dyDescent="0.25">
      <c r="A1666">
        <v>494</v>
      </c>
      <c r="B1666">
        <v>43697</v>
      </c>
      <c r="C1666">
        <v>15</v>
      </c>
      <c r="D1666" t="s">
        <v>2815</v>
      </c>
      <c r="E1666" t="s">
        <v>2804</v>
      </c>
      <c r="F1666" s="26">
        <v>43900</v>
      </c>
      <c r="G1666" t="s">
        <v>2822</v>
      </c>
      <c r="H1666" t="s">
        <v>4036</v>
      </c>
      <c r="I1666">
        <v>2185</v>
      </c>
      <c r="J1666" t="s">
        <v>1695</v>
      </c>
      <c r="K1666" s="26" t="s">
        <v>2819</v>
      </c>
      <c r="L1666" t="s">
        <v>2820</v>
      </c>
      <c r="N1666">
        <v>15096.4</v>
      </c>
      <c r="O1666">
        <v>0</v>
      </c>
      <c r="P1666">
        <f>SUMIF(Sheet9!$C:$C,Sheet10!B1666,Sheet9!$K:$K)</f>
        <v>15096.4</v>
      </c>
      <c r="Q1666" s="4">
        <f t="shared" si="7"/>
        <v>0</v>
      </c>
    </row>
    <row r="1667" spans="1:17" hidden="1" x14ac:dyDescent="0.25">
      <c r="A1667">
        <v>495</v>
      </c>
      <c r="B1667">
        <v>43698</v>
      </c>
      <c r="C1667">
        <v>15</v>
      </c>
      <c r="D1667" t="s">
        <v>2815</v>
      </c>
      <c r="E1667" t="s">
        <v>2804</v>
      </c>
      <c r="F1667" s="26">
        <v>43900</v>
      </c>
      <c r="G1667" t="s">
        <v>2822</v>
      </c>
      <c r="H1667" t="s">
        <v>4037</v>
      </c>
      <c r="I1667">
        <v>2186</v>
      </c>
      <c r="J1667" t="s">
        <v>1695</v>
      </c>
      <c r="K1667" s="26" t="s">
        <v>2819</v>
      </c>
      <c r="L1667" t="s">
        <v>2820</v>
      </c>
      <c r="N1667">
        <v>710.94</v>
      </c>
      <c r="O1667">
        <v>0</v>
      </c>
      <c r="P1667">
        <f>SUMIF(Sheet9!$C:$C,Sheet10!B1667,Sheet9!$K:$K)</f>
        <v>710.94</v>
      </c>
      <c r="Q1667" s="4">
        <f t="shared" si="7"/>
        <v>0</v>
      </c>
    </row>
    <row r="1668" spans="1:17" hidden="1" x14ac:dyDescent="0.25">
      <c r="A1668">
        <v>496</v>
      </c>
      <c r="B1668">
        <v>43699</v>
      </c>
      <c r="C1668">
        <v>15</v>
      </c>
      <c r="D1668" t="s">
        <v>2815</v>
      </c>
      <c r="E1668" t="s">
        <v>2804</v>
      </c>
      <c r="F1668" s="26">
        <v>43900</v>
      </c>
      <c r="G1668" t="s">
        <v>2822</v>
      </c>
      <c r="H1668" t="s">
        <v>4038</v>
      </c>
      <c r="I1668">
        <v>2187</v>
      </c>
      <c r="J1668" t="s">
        <v>1695</v>
      </c>
      <c r="K1668" s="26" t="s">
        <v>2819</v>
      </c>
      <c r="L1668" t="s">
        <v>2820</v>
      </c>
      <c r="N1668">
        <v>4731.47</v>
      </c>
      <c r="O1668">
        <v>0</v>
      </c>
      <c r="P1668">
        <f>SUMIF(Sheet9!$C:$C,Sheet10!B1668,Sheet9!$K:$K)</f>
        <v>4731.47</v>
      </c>
      <c r="Q1668" s="4">
        <f t="shared" si="7"/>
        <v>0</v>
      </c>
    </row>
    <row r="1669" spans="1:17" hidden="1" x14ac:dyDescent="0.25">
      <c r="A1669">
        <v>497</v>
      </c>
      <c r="B1669">
        <v>43700</v>
      </c>
      <c r="C1669">
        <v>13</v>
      </c>
      <c r="D1669" t="s">
        <v>2805</v>
      </c>
      <c r="E1669" t="s">
        <v>2804</v>
      </c>
      <c r="F1669" s="26">
        <v>43900</v>
      </c>
      <c r="G1669" t="s">
        <v>2822</v>
      </c>
      <c r="H1669" t="s">
        <v>3351</v>
      </c>
      <c r="I1669">
        <v>15846</v>
      </c>
      <c r="J1669" t="s">
        <v>1679</v>
      </c>
      <c r="K1669" s="26" t="s">
        <v>2819</v>
      </c>
      <c r="L1669" t="s">
        <v>2820</v>
      </c>
      <c r="N1669">
        <v>75.5</v>
      </c>
      <c r="O1669">
        <v>0</v>
      </c>
      <c r="P1669">
        <f>SUMIF(Sheet9!$C:$C,Sheet10!B1669,Sheet9!$K:$K)</f>
        <v>75.5</v>
      </c>
      <c r="Q1669" s="4">
        <f t="shared" si="7"/>
        <v>0</v>
      </c>
    </row>
    <row r="1670" spans="1:17" hidden="1" x14ac:dyDescent="0.25">
      <c r="A1670">
        <v>498</v>
      </c>
      <c r="B1670">
        <v>43702</v>
      </c>
      <c r="C1670">
        <v>15</v>
      </c>
      <c r="D1670" t="s">
        <v>2815</v>
      </c>
      <c r="E1670" t="s">
        <v>2804</v>
      </c>
      <c r="F1670" s="26">
        <v>43900</v>
      </c>
      <c r="G1670" t="s">
        <v>2822</v>
      </c>
      <c r="H1670" t="s">
        <v>4039</v>
      </c>
      <c r="I1670">
        <v>2188</v>
      </c>
      <c r="J1670" t="s">
        <v>1729</v>
      </c>
      <c r="K1670" s="26" t="s">
        <v>2819</v>
      </c>
      <c r="L1670" t="s">
        <v>2820</v>
      </c>
      <c r="N1670">
        <v>54887.66</v>
      </c>
      <c r="O1670">
        <v>0</v>
      </c>
      <c r="P1670">
        <f>SUMIF(Sheet9!$C:$C,Sheet10!B1670,Sheet9!$K:$K)</f>
        <v>54887.66</v>
      </c>
      <c r="Q1670" s="4">
        <f t="shared" si="7"/>
        <v>0</v>
      </c>
    </row>
    <row r="1671" spans="1:17" hidden="1" x14ac:dyDescent="0.25">
      <c r="A1671">
        <v>499</v>
      </c>
      <c r="B1671">
        <v>43703</v>
      </c>
      <c r="C1671">
        <v>15</v>
      </c>
      <c r="D1671" t="s">
        <v>2815</v>
      </c>
      <c r="E1671" t="s">
        <v>2804</v>
      </c>
      <c r="F1671" s="26">
        <v>43900</v>
      </c>
      <c r="G1671" t="s">
        <v>2822</v>
      </c>
      <c r="H1671" t="s">
        <v>4040</v>
      </c>
      <c r="I1671">
        <v>2189</v>
      </c>
      <c r="J1671" t="s">
        <v>1695</v>
      </c>
      <c r="K1671" s="26" t="s">
        <v>2819</v>
      </c>
      <c r="L1671" t="s">
        <v>2820</v>
      </c>
      <c r="N1671">
        <v>26686.71</v>
      </c>
      <c r="O1671">
        <v>0</v>
      </c>
      <c r="P1671">
        <f>SUMIF(Sheet9!$C:$C,Sheet10!B1671,Sheet9!$K:$K)</f>
        <v>26686.71</v>
      </c>
      <c r="Q1671" s="4">
        <f t="shared" si="7"/>
        <v>0</v>
      </c>
    </row>
    <row r="1672" spans="1:17" hidden="1" x14ac:dyDescent="0.25">
      <c r="A1672">
        <v>500</v>
      </c>
      <c r="B1672">
        <v>43704</v>
      </c>
      <c r="C1672">
        <v>15</v>
      </c>
      <c r="D1672" t="s">
        <v>2815</v>
      </c>
      <c r="E1672" t="s">
        <v>2804</v>
      </c>
      <c r="F1672" s="26">
        <v>43900</v>
      </c>
      <c r="G1672" t="s">
        <v>2822</v>
      </c>
      <c r="H1672" t="s">
        <v>4041</v>
      </c>
      <c r="I1672">
        <v>2190</v>
      </c>
      <c r="J1672" t="s">
        <v>1904</v>
      </c>
      <c r="K1672" s="26" t="s">
        <v>2819</v>
      </c>
      <c r="L1672" t="s">
        <v>2820</v>
      </c>
      <c r="N1672">
        <v>29215.8</v>
      </c>
      <c r="O1672">
        <v>0</v>
      </c>
      <c r="P1672">
        <f>SUMIF(Sheet9!$C:$C,Sheet10!B1672,Sheet9!$K:$K)</f>
        <v>29215.8</v>
      </c>
      <c r="Q1672" s="4">
        <f t="shared" si="7"/>
        <v>0</v>
      </c>
    </row>
    <row r="1673" spans="1:17" hidden="1" x14ac:dyDescent="0.25">
      <c r="A1673">
        <v>501</v>
      </c>
      <c r="B1673">
        <v>43706</v>
      </c>
      <c r="C1673">
        <v>15</v>
      </c>
      <c r="D1673" t="s">
        <v>2815</v>
      </c>
      <c r="E1673" t="s">
        <v>2804</v>
      </c>
      <c r="F1673" s="26">
        <v>43900</v>
      </c>
      <c r="G1673" t="s">
        <v>2822</v>
      </c>
      <c r="H1673" t="s">
        <v>4042</v>
      </c>
      <c r="I1673">
        <v>2191</v>
      </c>
      <c r="J1673" t="s">
        <v>1906</v>
      </c>
      <c r="K1673" s="26" t="s">
        <v>2819</v>
      </c>
      <c r="L1673" t="s">
        <v>2820</v>
      </c>
      <c r="N1673">
        <v>43071.83</v>
      </c>
      <c r="O1673">
        <v>0</v>
      </c>
      <c r="P1673">
        <f>SUMIF(Sheet9!$C:$C,Sheet10!B1673,Sheet9!$K:$K)</f>
        <v>43071.83</v>
      </c>
      <c r="Q1673" s="4">
        <f t="shared" si="7"/>
        <v>0</v>
      </c>
    </row>
    <row r="1674" spans="1:17" hidden="1" x14ac:dyDescent="0.25">
      <c r="A1674">
        <v>502</v>
      </c>
      <c r="B1674">
        <v>43707</v>
      </c>
      <c r="C1674">
        <v>15</v>
      </c>
      <c r="D1674" t="s">
        <v>2815</v>
      </c>
      <c r="E1674" t="s">
        <v>2804</v>
      </c>
      <c r="F1674" s="26">
        <v>43900</v>
      </c>
      <c r="G1674" t="s">
        <v>2822</v>
      </c>
      <c r="H1674" t="s">
        <v>4043</v>
      </c>
      <c r="I1674">
        <v>2192</v>
      </c>
      <c r="J1674" t="s">
        <v>1695</v>
      </c>
      <c r="K1674" s="26" t="s">
        <v>2819</v>
      </c>
      <c r="L1674" t="s">
        <v>2820</v>
      </c>
      <c r="N1674">
        <v>2823.72</v>
      </c>
      <c r="O1674">
        <v>0</v>
      </c>
      <c r="P1674">
        <f>SUMIF(Sheet9!$C:$C,Sheet10!B1674,Sheet9!$K:$K)</f>
        <v>2823.72</v>
      </c>
      <c r="Q1674" s="4">
        <f t="shared" si="7"/>
        <v>0</v>
      </c>
    </row>
    <row r="1675" spans="1:17" hidden="1" x14ac:dyDescent="0.25">
      <c r="A1675">
        <v>503</v>
      </c>
      <c r="B1675">
        <v>43708</v>
      </c>
      <c r="C1675">
        <v>15</v>
      </c>
      <c r="D1675" t="s">
        <v>2815</v>
      </c>
      <c r="E1675" t="s">
        <v>2804</v>
      </c>
      <c r="F1675" s="26">
        <v>43900</v>
      </c>
      <c r="G1675" t="s">
        <v>2822</v>
      </c>
      <c r="H1675" t="s">
        <v>4044</v>
      </c>
      <c r="I1675">
        <v>2193</v>
      </c>
      <c r="J1675" t="s">
        <v>1909</v>
      </c>
      <c r="K1675" s="26" t="s">
        <v>2819</v>
      </c>
      <c r="L1675" t="s">
        <v>2820</v>
      </c>
      <c r="N1675">
        <v>58627.23</v>
      </c>
      <c r="O1675">
        <v>0</v>
      </c>
      <c r="P1675">
        <f>SUMIF(Sheet9!$C:$C,Sheet10!B1675,Sheet9!$K:$K)</f>
        <v>58627.23</v>
      </c>
      <c r="Q1675" s="4">
        <f t="shared" si="7"/>
        <v>0</v>
      </c>
    </row>
    <row r="1676" spans="1:17" hidden="1" x14ac:dyDescent="0.25">
      <c r="A1676">
        <v>504</v>
      </c>
      <c r="B1676">
        <v>43710</v>
      </c>
      <c r="C1676">
        <v>15</v>
      </c>
      <c r="D1676" t="s">
        <v>2815</v>
      </c>
      <c r="E1676" t="s">
        <v>2804</v>
      </c>
      <c r="F1676" s="26">
        <v>43900</v>
      </c>
      <c r="G1676" t="s">
        <v>2822</v>
      </c>
      <c r="H1676" t="s">
        <v>4045</v>
      </c>
      <c r="I1676">
        <v>2194</v>
      </c>
      <c r="J1676" t="s">
        <v>1695</v>
      </c>
      <c r="K1676" s="26" t="s">
        <v>2819</v>
      </c>
      <c r="L1676" t="s">
        <v>2820</v>
      </c>
      <c r="N1676">
        <v>9035.89</v>
      </c>
      <c r="O1676">
        <v>0</v>
      </c>
      <c r="P1676">
        <f>SUMIF(Sheet9!$C:$C,Sheet10!B1676,Sheet9!$K:$K)</f>
        <v>9035.89</v>
      </c>
      <c r="Q1676" s="4">
        <f t="shared" si="7"/>
        <v>0</v>
      </c>
    </row>
    <row r="1677" spans="1:17" hidden="1" x14ac:dyDescent="0.25">
      <c r="A1677">
        <v>505</v>
      </c>
      <c r="B1677">
        <v>43711</v>
      </c>
      <c r="C1677">
        <v>15</v>
      </c>
      <c r="D1677" t="s">
        <v>2815</v>
      </c>
      <c r="E1677" t="s">
        <v>2804</v>
      </c>
      <c r="F1677" s="26">
        <v>43900</v>
      </c>
      <c r="G1677" t="s">
        <v>2822</v>
      </c>
      <c r="H1677" t="s">
        <v>4046</v>
      </c>
      <c r="I1677">
        <v>2195</v>
      </c>
      <c r="J1677" t="s">
        <v>1695</v>
      </c>
      <c r="K1677" s="26" t="s">
        <v>2819</v>
      </c>
      <c r="L1677" t="s">
        <v>2820</v>
      </c>
      <c r="N1677">
        <v>16760.21</v>
      </c>
      <c r="O1677">
        <v>0</v>
      </c>
      <c r="P1677">
        <f>SUMIF(Sheet9!$C:$C,Sheet10!B1677,Sheet9!$K:$K)</f>
        <v>16760.21</v>
      </c>
      <c r="Q1677" s="4">
        <f t="shared" si="7"/>
        <v>0</v>
      </c>
    </row>
    <row r="1678" spans="1:17" hidden="1" x14ac:dyDescent="0.25">
      <c r="A1678">
        <v>506</v>
      </c>
      <c r="B1678">
        <v>43712</v>
      </c>
      <c r="C1678">
        <v>15</v>
      </c>
      <c r="D1678" t="s">
        <v>2815</v>
      </c>
      <c r="E1678" t="s">
        <v>2804</v>
      </c>
      <c r="F1678" s="26">
        <v>43900</v>
      </c>
      <c r="G1678" t="s">
        <v>2822</v>
      </c>
      <c r="H1678" t="s">
        <v>4047</v>
      </c>
      <c r="I1678">
        <v>2196</v>
      </c>
      <c r="J1678" t="s">
        <v>1695</v>
      </c>
      <c r="K1678" s="26" t="s">
        <v>2819</v>
      </c>
      <c r="L1678" t="s">
        <v>2820</v>
      </c>
      <c r="N1678">
        <v>2024.61</v>
      </c>
      <c r="O1678">
        <v>0</v>
      </c>
      <c r="P1678">
        <f>SUMIF(Sheet9!$C:$C,Sheet10!B1678,Sheet9!$K:$K)</f>
        <v>2024.61</v>
      </c>
      <c r="Q1678" s="4">
        <f t="shared" si="7"/>
        <v>0</v>
      </c>
    </row>
    <row r="1679" spans="1:17" hidden="1" x14ac:dyDescent="0.25">
      <c r="A1679">
        <v>507</v>
      </c>
      <c r="B1679">
        <v>43714</v>
      </c>
      <c r="C1679">
        <v>15</v>
      </c>
      <c r="D1679" t="s">
        <v>2815</v>
      </c>
      <c r="E1679" t="s">
        <v>2804</v>
      </c>
      <c r="F1679" s="26">
        <v>43900</v>
      </c>
      <c r="G1679" t="s">
        <v>2822</v>
      </c>
      <c r="H1679" t="s">
        <v>4048</v>
      </c>
      <c r="I1679">
        <v>2197</v>
      </c>
      <c r="J1679" t="s">
        <v>1695</v>
      </c>
      <c r="K1679" s="26" t="s">
        <v>2819</v>
      </c>
      <c r="L1679" t="s">
        <v>2820</v>
      </c>
      <c r="N1679">
        <v>1676.02</v>
      </c>
      <c r="O1679">
        <v>0</v>
      </c>
      <c r="P1679">
        <f>SUMIF(Sheet9!$C:$C,Sheet10!B1679,Sheet9!$K:$K)</f>
        <v>1676.02</v>
      </c>
      <c r="Q1679" s="4">
        <f t="shared" si="7"/>
        <v>0</v>
      </c>
    </row>
    <row r="1680" spans="1:17" hidden="1" x14ac:dyDescent="0.25">
      <c r="A1680">
        <v>508</v>
      </c>
      <c r="B1680">
        <v>43715</v>
      </c>
      <c r="C1680">
        <v>13</v>
      </c>
      <c r="D1680" t="s">
        <v>2805</v>
      </c>
      <c r="E1680" t="s">
        <v>2804</v>
      </c>
      <c r="F1680" s="26">
        <v>43900</v>
      </c>
      <c r="G1680" t="s">
        <v>2822</v>
      </c>
      <c r="H1680" t="s">
        <v>3352</v>
      </c>
      <c r="I1680">
        <v>15847</v>
      </c>
      <c r="J1680" t="s">
        <v>1679</v>
      </c>
      <c r="K1680" s="26" t="s">
        <v>2819</v>
      </c>
      <c r="L1680" t="s">
        <v>2820</v>
      </c>
      <c r="N1680">
        <v>1376.32</v>
      </c>
      <c r="O1680">
        <v>0</v>
      </c>
      <c r="P1680">
        <f>SUMIF(Sheet9!$C:$C,Sheet10!B1680,Sheet9!$K:$K)</f>
        <v>1376.32</v>
      </c>
      <c r="Q1680" s="4">
        <f t="shared" si="7"/>
        <v>0</v>
      </c>
    </row>
    <row r="1681" spans="1:17" hidden="1" x14ac:dyDescent="0.25">
      <c r="A1681">
        <v>509</v>
      </c>
      <c r="B1681">
        <v>43717</v>
      </c>
      <c r="C1681">
        <v>15</v>
      </c>
      <c r="D1681" t="s">
        <v>2815</v>
      </c>
      <c r="E1681" t="s">
        <v>2804</v>
      </c>
      <c r="F1681" s="26">
        <v>43900</v>
      </c>
      <c r="G1681" t="s">
        <v>2822</v>
      </c>
      <c r="H1681" t="s">
        <v>4049</v>
      </c>
      <c r="I1681">
        <v>2198</v>
      </c>
      <c r="J1681" t="s">
        <v>1695</v>
      </c>
      <c r="K1681" s="26" t="s">
        <v>2819</v>
      </c>
      <c r="L1681" t="s">
        <v>2820</v>
      </c>
      <c r="N1681">
        <v>13152</v>
      </c>
      <c r="O1681">
        <v>0</v>
      </c>
      <c r="P1681">
        <f>SUMIF(Sheet9!$C:$C,Sheet10!B1681,Sheet9!$K:$K)</f>
        <v>13152</v>
      </c>
      <c r="Q1681" s="4">
        <f t="shared" si="7"/>
        <v>0</v>
      </c>
    </row>
    <row r="1682" spans="1:17" hidden="1" x14ac:dyDescent="0.25">
      <c r="A1682">
        <v>510</v>
      </c>
      <c r="B1682">
        <v>43718</v>
      </c>
      <c r="C1682">
        <v>15</v>
      </c>
      <c r="D1682" t="s">
        <v>2815</v>
      </c>
      <c r="E1682" t="s">
        <v>2804</v>
      </c>
      <c r="F1682" s="26">
        <v>43900</v>
      </c>
      <c r="G1682" t="s">
        <v>2822</v>
      </c>
      <c r="H1682" t="s">
        <v>4050</v>
      </c>
      <c r="I1682">
        <v>2199</v>
      </c>
      <c r="J1682" t="s">
        <v>1695</v>
      </c>
      <c r="K1682" s="26" t="s">
        <v>2819</v>
      </c>
      <c r="L1682" t="s">
        <v>2820</v>
      </c>
      <c r="N1682">
        <v>6083.52</v>
      </c>
      <c r="O1682">
        <v>0</v>
      </c>
      <c r="P1682">
        <f>SUMIF(Sheet9!$C:$C,Sheet10!B1682,Sheet9!$K:$K)</f>
        <v>6083.52</v>
      </c>
      <c r="Q1682" s="4">
        <f t="shared" si="7"/>
        <v>0</v>
      </c>
    </row>
    <row r="1683" spans="1:17" hidden="1" x14ac:dyDescent="0.25">
      <c r="A1683">
        <v>511</v>
      </c>
      <c r="B1683">
        <v>43719</v>
      </c>
      <c r="C1683">
        <v>13</v>
      </c>
      <c r="D1683" t="s">
        <v>2805</v>
      </c>
      <c r="E1683" t="s">
        <v>2804</v>
      </c>
      <c r="F1683" s="26">
        <v>43900</v>
      </c>
      <c r="G1683" t="s">
        <v>2822</v>
      </c>
      <c r="H1683" t="s">
        <v>3353</v>
      </c>
      <c r="I1683">
        <v>15848</v>
      </c>
      <c r="J1683" t="s">
        <v>1679</v>
      </c>
      <c r="K1683" s="26" t="s">
        <v>2819</v>
      </c>
      <c r="L1683" t="s">
        <v>2820</v>
      </c>
      <c r="N1683">
        <v>3467.86</v>
      </c>
      <c r="O1683">
        <v>0</v>
      </c>
      <c r="P1683">
        <f>SUMIF(Sheet9!$C:$C,Sheet10!B1683,Sheet9!$K:$K)</f>
        <v>3467.86</v>
      </c>
      <c r="Q1683" s="4">
        <f t="shared" si="7"/>
        <v>0</v>
      </c>
    </row>
    <row r="1684" spans="1:17" hidden="1" x14ac:dyDescent="0.25">
      <c r="A1684">
        <v>512</v>
      </c>
      <c r="B1684">
        <v>43721</v>
      </c>
      <c r="C1684">
        <v>15</v>
      </c>
      <c r="D1684" t="s">
        <v>2815</v>
      </c>
      <c r="E1684" t="s">
        <v>2804</v>
      </c>
      <c r="F1684" s="26">
        <v>43900</v>
      </c>
      <c r="G1684" t="s">
        <v>2822</v>
      </c>
      <c r="H1684" t="s">
        <v>4051</v>
      </c>
      <c r="I1684">
        <v>2200</v>
      </c>
      <c r="J1684" t="s">
        <v>1695</v>
      </c>
      <c r="K1684" s="26" t="s">
        <v>2819</v>
      </c>
      <c r="L1684" t="s">
        <v>2820</v>
      </c>
      <c r="N1684">
        <v>1694.23</v>
      </c>
      <c r="O1684">
        <v>0</v>
      </c>
      <c r="P1684">
        <f>SUMIF(Sheet9!$C:$C,Sheet10!B1684,Sheet9!$K:$K)</f>
        <v>1694.23</v>
      </c>
      <c r="Q1684" s="4">
        <f t="shared" ref="Q1684:Q1747" si="8">P1684-N1684</f>
        <v>0</v>
      </c>
    </row>
    <row r="1685" spans="1:17" hidden="1" x14ac:dyDescent="0.25">
      <c r="A1685">
        <v>513</v>
      </c>
      <c r="B1685">
        <v>43722</v>
      </c>
      <c r="C1685">
        <v>15</v>
      </c>
      <c r="D1685" t="s">
        <v>2815</v>
      </c>
      <c r="E1685" t="s">
        <v>2804</v>
      </c>
      <c r="F1685" s="26">
        <v>43900</v>
      </c>
      <c r="G1685" t="s">
        <v>2822</v>
      </c>
      <c r="H1685" t="s">
        <v>4052</v>
      </c>
      <c r="I1685">
        <v>2201</v>
      </c>
      <c r="J1685" t="s">
        <v>1695</v>
      </c>
      <c r="K1685" s="26" t="s">
        <v>2819</v>
      </c>
      <c r="L1685" t="s">
        <v>2820</v>
      </c>
      <c r="N1685">
        <v>1463.67</v>
      </c>
      <c r="O1685">
        <v>0</v>
      </c>
      <c r="P1685">
        <f>SUMIF(Sheet9!$C:$C,Sheet10!B1685,Sheet9!$K:$K)</f>
        <v>1463.67</v>
      </c>
      <c r="Q1685" s="4">
        <f t="shared" si="8"/>
        <v>0</v>
      </c>
    </row>
    <row r="1686" spans="1:17" hidden="1" x14ac:dyDescent="0.25">
      <c r="A1686">
        <v>514</v>
      </c>
      <c r="B1686">
        <v>43723</v>
      </c>
      <c r="C1686">
        <v>15</v>
      </c>
      <c r="D1686" t="s">
        <v>2815</v>
      </c>
      <c r="E1686" t="s">
        <v>2804</v>
      </c>
      <c r="F1686" s="26">
        <v>43900</v>
      </c>
      <c r="G1686" t="s">
        <v>2822</v>
      </c>
      <c r="H1686" t="s">
        <v>4053</v>
      </c>
      <c r="I1686">
        <v>2202</v>
      </c>
      <c r="J1686" t="s">
        <v>1695</v>
      </c>
      <c r="K1686" s="26" t="s">
        <v>2819</v>
      </c>
      <c r="L1686" t="s">
        <v>2820</v>
      </c>
      <c r="N1686">
        <v>7701.65</v>
      </c>
      <c r="O1686">
        <v>0</v>
      </c>
      <c r="P1686">
        <f>SUMIF(Sheet9!$C:$C,Sheet10!B1686,Sheet9!$K:$K)</f>
        <v>7701.65</v>
      </c>
      <c r="Q1686" s="4">
        <f t="shared" si="8"/>
        <v>0</v>
      </c>
    </row>
    <row r="1687" spans="1:17" hidden="1" x14ac:dyDescent="0.25">
      <c r="A1687">
        <v>515</v>
      </c>
      <c r="B1687">
        <v>43724</v>
      </c>
      <c r="C1687">
        <v>13</v>
      </c>
      <c r="D1687" t="s">
        <v>2805</v>
      </c>
      <c r="E1687" t="s">
        <v>2804</v>
      </c>
      <c r="F1687" s="26">
        <v>43900</v>
      </c>
      <c r="G1687" t="s">
        <v>2822</v>
      </c>
      <c r="H1687" t="s">
        <v>3354</v>
      </c>
      <c r="I1687">
        <v>15849</v>
      </c>
      <c r="J1687" t="s">
        <v>1679</v>
      </c>
      <c r="K1687" s="26" t="s">
        <v>2819</v>
      </c>
      <c r="L1687" t="s">
        <v>2820</v>
      </c>
      <c r="N1687">
        <v>723.33</v>
      </c>
      <c r="O1687">
        <v>0</v>
      </c>
      <c r="P1687">
        <f>SUMIF(Sheet9!$C:$C,Sheet10!B1687,Sheet9!$K:$K)</f>
        <v>723.33</v>
      </c>
      <c r="Q1687" s="4">
        <f t="shared" si="8"/>
        <v>0</v>
      </c>
    </row>
    <row r="1688" spans="1:17" hidden="1" x14ac:dyDescent="0.25">
      <c r="A1688">
        <v>516</v>
      </c>
      <c r="B1688">
        <v>43726</v>
      </c>
      <c r="C1688">
        <v>13</v>
      </c>
      <c r="D1688" t="s">
        <v>2805</v>
      </c>
      <c r="E1688" t="s">
        <v>2804</v>
      </c>
      <c r="F1688" s="26">
        <v>43900</v>
      </c>
      <c r="G1688" t="s">
        <v>2822</v>
      </c>
      <c r="H1688" t="s">
        <v>3355</v>
      </c>
      <c r="I1688">
        <v>15850</v>
      </c>
      <c r="J1688" t="s">
        <v>1679</v>
      </c>
      <c r="K1688" s="26" t="s">
        <v>2819</v>
      </c>
      <c r="L1688" t="s">
        <v>2820</v>
      </c>
      <c r="N1688">
        <v>667.44</v>
      </c>
      <c r="O1688">
        <v>0</v>
      </c>
      <c r="P1688">
        <f>SUMIF(Sheet9!$C:$C,Sheet10!B1688,Sheet9!$K:$K)</f>
        <v>667.44</v>
      </c>
      <c r="Q1688" s="4">
        <f t="shared" si="8"/>
        <v>0</v>
      </c>
    </row>
    <row r="1689" spans="1:17" hidden="1" x14ac:dyDescent="0.25">
      <c r="A1689">
        <v>517</v>
      </c>
      <c r="B1689">
        <v>43728</v>
      </c>
      <c r="C1689">
        <v>15</v>
      </c>
      <c r="D1689" t="s">
        <v>2815</v>
      </c>
      <c r="E1689" t="s">
        <v>2804</v>
      </c>
      <c r="F1689" s="26">
        <v>43900</v>
      </c>
      <c r="G1689" t="s">
        <v>2822</v>
      </c>
      <c r="H1689" t="s">
        <v>4054</v>
      </c>
      <c r="I1689">
        <v>2203</v>
      </c>
      <c r="J1689" t="s">
        <v>1695</v>
      </c>
      <c r="K1689" s="26" t="s">
        <v>2819</v>
      </c>
      <c r="L1689" t="s">
        <v>2820</v>
      </c>
      <c r="N1689">
        <v>13675.08</v>
      </c>
      <c r="O1689">
        <v>0</v>
      </c>
      <c r="P1689">
        <f>SUMIF(Sheet9!$C:$C,Sheet10!B1689,Sheet9!$K:$K)</f>
        <v>13675.08</v>
      </c>
      <c r="Q1689" s="4">
        <f t="shared" si="8"/>
        <v>0</v>
      </c>
    </row>
    <row r="1690" spans="1:17" hidden="1" x14ac:dyDescent="0.25">
      <c r="A1690">
        <v>518</v>
      </c>
      <c r="B1690">
        <v>43729</v>
      </c>
      <c r="C1690">
        <v>15</v>
      </c>
      <c r="D1690" t="s">
        <v>2815</v>
      </c>
      <c r="E1690" t="s">
        <v>2804</v>
      </c>
      <c r="F1690" s="26">
        <v>43900</v>
      </c>
      <c r="G1690" t="s">
        <v>2822</v>
      </c>
      <c r="H1690" t="s">
        <v>4055</v>
      </c>
      <c r="I1690">
        <v>2204</v>
      </c>
      <c r="J1690" t="s">
        <v>1695</v>
      </c>
      <c r="K1690" s="26" t="s">
        <v>2819</v>
      </c>
      <c r="L1690" t="s">
        <v>2820</v>
      </c>
      <c r="N1690">
        <v>2258.9699999999998</v>
      </c>
      <c r="O1690">
        <v>0</v>
      </c>
      <c r="P1690">
        <f>SUMIF(Sheet9!$C:$C,Sheet10!B1690,Sheet9!$K:$K)</f>
        <v>2258.9699999999998</v>
      </c>
      <c r="Q1690" s="4">
        <f t="shared" si="8"/>
        <v>0</v>
      </c>
    </row>
    <row r="1691" spans="1:17" hidden="1" x14ac:dyDescent="0.25">
      <c r="A1691">
        <v>519</v>
      </c>
      <c r="B1691">
        <v>43730</v>
      </c>
      <c r="C1691">
        <v>15</v>
      </c>
      <c r="D1691" t="s">
        <v>2815</v>
      </c>
      <c r="E1691" t="s">
        <v>2804</v>
      </c>
      <c r="F1691" s="26">
        <v>43900</v>
      </c>
      <c r="G1691" t="s">
        <v>2822</v>
      </c>
      <c r="H1691" t="s">
        <v>4056</v>
      </c>
      <c r="I1691">
        <v>2205</v>
      </c>
      <c r="J1691" t="s">
        <v>1715</v>
      </c>
      <c r="K1691" s="26" t="s">
        <v>2819</v>
      </c>
      <c r="L1691" t="s">
        <v>2820</v>
      </c>
      <c r="N1691">
        <v>18295.89</v>
      </c>
      <c r="O1691">
        <v>0</v>
      </c>
      <c r="P1691">
        <f>SUMIF(Sheet9!$C:$C,Sheet10!B1691,Sheet9!$K:$K)</f>
        <v>18295.89</v>
      </c>
      <c r="Q1691" s="4">
        <f t="shared" si="8"/>
        <v>0</v>
      </c>
    </row>
    <row r="1692" spans="1:17" hidden="1" x14ac:dyDescent="0.25">
      <c r="A1692">
        <v>520</v>
      </c>
      <c r="B1692">
        <v>43731</v>
      </c>
      <c r="C1692">
        <v>15</v>
      </c>
      <c r="D1692" t="s">
        <v>2815</v>
      </c>
      <c r="E1692" t="s">
        <v>2804</v>
      </c>
      <c r="F1692" s="26">
        <v>43900</v>
      </c>
      <c r="G1692" t="s">
        <v>2822</v>
      </c>
      <c r="H1692" t="s">
        <v>4057</v>
      </c>
      <c r="I1692">
        <v>2206</v>
      </c>
      <c r="J1692" t="s">
        <v>1695</v>
      </c>
      <c r="K1692" s="26" t="s">
        <v>2819</v>
      </c>
      <c r="L1692" t="s">
        <v>2820</v>
      </c>
      <c r="N1692">
        <v>3287.28</v>
      </c>
      <c r="O1692">
        <v>0</v>
      </c>
      <c r="P1692">
        <f>SUMIF(Sheet9!$C:$C,Sheet10!B1692,Sheet9!$K:$K)</f>
        <v>3287.28</v>
      </c>
      <c r="Q1692" s="4">
        <f t="shared" si="8"/>
        <v>0</v>
      </c>
    </row>
    <row r="1693" spans="1:17" hidden="1" x14ac:dyDescent="0.25">
      <c r="A1693">
        <v>521</v>
      </c>
      <c r="B1693">
        <v>43732</v>
      </c>
      <c r="C1693">
        <v>15</v>
      </c>
      <c r="D1693" t="s">
        <v>2815</v>
      </c>
      <c r="E1693" t="s">
        <v>2804</v>
      </c>
      <c r="F1693" s="26">
        <v>43900</v>
      </c>
      <c r="G1693" t="s">
        <v>2822</v>
      </c>
      <c r="H1693" t="s">
        <v>4058</v>
      </c>
      <c r="I1693">
        <v>2207</v>
      </c>
      <c r="J1693" t="s">
        <v>1695</v>
      </c>
      <c r="K1693" s="26" t="s">
        <v>2819</v>
      </c>
      <c r="L1693" t="s">
        <v>2820</v>
      </c>
      <c r="N1693">
        <v>1283.6500000000001</v>
      </c>
      <c r="O1693">
        <v>0</v>
      </c>
      <c r="P1693">
        <f>SUMIF(Sheet9!$C:$C,Sheet10!B1693,Sheet9!$K:$K)</f>
        <v>1283.6500000000001</v>
      </c>
      <c r="Q1693" s="4">
        <f t="shared" si="8"/>
        <v>0</v>
      </c>
    </row>
    <row r="1694" spans="1:17" hidden="1" x14ac:dyDescent="0.25">
      <c r="A1694">
        <v>522</v>
      </c>
      <c r="B1694">
        <v>43733</v>
      </c>
      <c r="C1694">
        <v>15</v>
      </c>
      <c r="D1694" t="s">
        <v>2815</v>
      </c>
      <c r="E1694" t="s">
        <v>2804</v>
      </c>
      <c r="F1694" s="26">
        <v>43900</v>
      </c>
      <c r="G1694" t="s">
        <v>2822</v>
      </c>
      <c r="H1694" t="s">
        <v>4059</v>
      </c>
      <c r="I1694">
        <v>2208</v>
      </c>
      <c r="J1694" t="s">
        <v>1695</v>
      </c>
      <c r="K1694" s="26" t="s">
        <v>2819</v>
      </c>
      <c r="L1694" t="s">
        <v>2820</v>
      </c>
      <c r="N1694">
        <v>4050</v>
      </c>
      <c r="O1694">
        <v>0</v>
      </c>
      <c r="P1694">
        <f>SUMIF(Sheet9!$C:$C,Sheet10!B1694,Sheet9!$K:$K)</f>
        <v>4050</v>
      </c>
      <c r="Q1694" s="4">
        <f t="shared" si="8"/>
        <v>0</v>
      </c>
    </row>
    <row r="1695" spans="1:17" hidden="1" x14ac:dyDescent="0.25">
      <c r="A1695">
        <v>523</v>
      </c>
      <c r="B1695">
        <v>43734</v>
      </c>
      <c r="C1695">
        <v>15</v>
      </c>
      <c r="D1695" t="s">
        <v>2815</v>
      </c>
      <c r="E1695" t="s">
        <v>2804</v>
      </c>
      <c r="F1695" s="26">
        <v>43900</v>
      </c>
      <c r="G1695" t="s">
        <v>2822</v>
      </c>
      <c r="H1695" t="s">
        <v>4060</v>
      </c>
      <c r="I1695">
        <v>2209</v>
      </c>
      <c r="J1695" t="s">
        <v>1695</v>
      </c>
      <c r="K1695" s="26" t="s">
        <v>2819</v>
      </c>
      <c r="L1695" t="s">
        <v>2820</v>
      </c>
      <c r="N1695">
        <v>39167.839999999997</v>
      </c>
      <c r="O1695">
        <v>0</v>
      </c>
      <c r="P1695">
        <f>SUMIF(Sheet9!$C:$C,Sheet10!B1695,Sheet9!$K:$K)</f>
        <v>39167.839999999997</v>
      </c>
      <c r="Q1695" s="4">
        <f t="shared" si="8"/>
        <v>0</v>
      </c>
    </row>
    <row r="1696" spans="1:17" hidden="1" x14ac:dyDescent="0.25">
      <c r="A1696">
        <v>524</v>
      </c>
      <c r="B1696">
        <v>43735</v>
      </c>
      <c r="C1696">
        <v>15</v>
      </c>
      <c r="D1696" t="s">
        <v>2815</v>
      </c>
      <c r="E1696" t="s">
        <v>2804</v>
      </c>
      <c r="F1696" s="26">
        <v>43900</v>
      </c>
      <c r="G1696" t="s">
        <v>2822</v>
      </c>
      <c r="H1696" t="s">
        <v>4061</v>
      </c>
      <c r="I1696">
        <v>2210</v>
      </c>
      <c r="J1696" t="s">
        <v>1929</v>
      </c>
      <c r="K1696" s="26" t="s">
        <v>2819</v>
      </c>
      <c r="L1696" t="s">
        <v>2820</v>
      </c>
      <c r="N1696">
        <v>11294.86</v>
      </c>
      <c r="O1696">
        <v>0</v>
      </c>
      <c r="P1696">
        <f>SUMIF(Sheet9!$C:$C,Sheet10!B1696,Sheet9!$K:$K)</f>
        <v>11294.86</v>
      </c>
      <c r="Q1696" s="4">
        <f t="shared" si="8"/>
        <v>0</v>
      </c>
    </row>
    <row r="1697" spans="1:17" hidden="1" x14ac:dyDescent="0.25">
      <c r="A1697">
        <v>525</v>
      </c>
      <c r="B1697">
        <v>43736</v>
      </c>
      <c r="C1697">
        <v>15</v>
      </c>
      <c r="D1697" t="s">
        <v>2815</v>
      </c>
      <c r="E1697" t="s">
        <v>2804</v>
      </c>
      <c r="F1697" s="26">
        <v>43900</v>
      </c>
      <c r="G1697" t="s">
        <v>2822</v>
      </c>
      <c r="H1697" t="s">
        <v>4062</v>
      </c>
      <c r="I1697">
        <v>2211</v>
      </c>
      <c r="J1697" t="s">
        <v>1695</v>
      </c>
      <c r="K1697" s="26" t="s">
        <v>2819</v>
      </c>
      <c r="L1697" t="s">
        <v>2820</v>
      </c>
      <c r="N1697">
        <v>2823.72</v>
      </c>
      <c r="O1697">
        <v>0</v>
      </c>
      <c r="P1697">
        <f>SUMIF(Sheet9!$C:$C,Sheet10!B1697,Sheet9!$K:$K)</f>
        <v>2823.72</v>
      </c>
      <c r="Q1697" s="4">
        <f t="shared" si="8"/>
        <v>0</v>
      </c>
    </row>
    <row r="1698" spans="1:17" hidden="1" x14ac:dyDescent="0.25">
      <c r="A1698">
        <v>526</v>
      </c>
      <c r="B1698">
        <v>43737</v>
      </c>
      <c r="C1698">
        <v>15</v>
      </c>
      <c r="D1698" t="s">
        <v>2815</v>
      </c>
      <c r="E1698" t="s">
        <v>2804</v>
      </c>
      <c r="F1698" s="26">
        <v>43900</v>
      </c>
      <c r="G1698" t="s">
        <v>2822</v>
      </c>
      <c r="H1698" t="s">
        <v>4063</v>
      </c>
      <c r="I1698">
        <v>2212</v>
      </c>
      <c r="J1698" t="s">
        <v>1931</v>
      </c>
      <c r="K1698" s="26" t="s">
        <v>2819</v>
      </c>
      <c r="L1698" t="s">
        <v>2820</v>
      </c>
      <c r="N1698">
        <v>654.91</v>
      </c>
      <c r="O1698">
        <v>0</v>
      </c>
      <c r="P1698">
        <f>SUMIF(Sheet9!$C:$C,Sheet10!B1698,Sheet9!$K:$K)</f>
        <v>654.91</v>
      </c>
      <c r="Q1698" s="4">
        <f t="shared" si="8"/>
        <v>0</v>
      </c>
    </row>
    <row r="1699" spans="1:17" hidden="1" x14ac:dyDescent="0.25">
      <c r="A1699">
        <v>527</v>
      </c>
      <c r="B1699">
        <v>43738</v>
      </c>
      <c r="C1699">
        <v>13</v>
      </c>
      <c r="D1699" t="s">
        <v>2805</v>
      </c>
      <c r="E1699" t="s">
        <v>2804</v>
      </c>
      <c r="F1699" s="26">
        <v>43900</v>
      </c>
      <c r="G1699" t="s">
        <v>2822</v>
      </c>
      <c r="H1699" t="s">
        <v>3356</v>
      </c>
      <c r="I1699">
        <v>15851</v>
      </c>
      <c r="J1699" t="s">
        <v>1679</v>
      </c>
      <c r="K1699" s="26" t="s">
        <v>2819</v>
      </c>
      <c r="L1699" t="s">
        <v>2820</v>
      </c>
      <c r="N1699">
        <v>847.69</v>
      </c>
      <c r="O1699">
        <v>0</v>
      </c>
      <c r="P1699">
        <f>SUMIF(Sheet9!$C:$C,Sheet10!B1699,Sheet9!$K:$K)</f>
        <v>847.69</v>
      </c>
      <c r="Q1699" s="4">
        <f t="shared" si="8"/>
        <v>0</v>
      </c>
    </row>
    <row r="1700" spans="1:17" hidden="1" x14ac:dyDescent="0.25">
      <c r="A1700">
        <v>528</v>
      </c>
      <c r="B1700">
        <v>43740</v>
      </c>
      <c r="C1700">
        <v>15</v>
      </c>
      <c r="D1700" t="s">
        <v>2815</v>
      </c>
      <c r="E1700" t="s">
        <v>2804</v>
      </c>
      <c r="F1700" s="26">
        <v>43900</v>
      </c>
      <c r="G1700" t="s">
        <v>2822</v>
      </c>
      <c r="H1700" t="s">
        <v>4064</v>
      </c>
      <c r="I1700">
        <v>2213</v>
      </c>
      <c r="J1700" t="s">
        <v>1695</v>
      </c>
      <c r="K1700" s="26" t="s">
        <v>2819</v>
      </c>
      <c r="L1700" t="s">
        <v>2820</v>
      </c>
      <c r="N1700">
        <v>1854.52</v>
      </c>
      <c r="O1700">
        <v>0</v>
      </c>
      <c r="P1700">
        <f>SUMIF(Sheet9!$C:$C,Sheet10!B1700,Sheet9!$K:$K)</f>
        <v>1854.52</v>
      </c>
      <c r="Q1700" s="4">
        <f t="shared" si="8"/>
        <v>0</v>
      </c>
    </row>
    <row r="1701" spans="1:17" hidden="1" x14ac:dyDescent="0.25">
      <c r="A1701">
        <v>529</v>
      </c>
      <c r="B1701">
        <v>43741</v>
      </c>
      <c r="C1701">
        <v>13</v>
      </c>
      <c r="D1701" t="s">
        <v>2805</v>
      </c>
      <c r="E1701" t="s">
        <v>2804</v>
      </c>
      <c r="F1701" s="26">
        <v>43900</v>
      </c>
      <c r="G1701" t="s">
        <v>2822</v>
      </c>
      <c r="H1701" t="s">
        <v>3357</v>
      </c>
      <c r="I1701">
        <v>15852</v>
      </c>
      <c r="J1701" t="s">
        <v>1679</v>
      </c>
      <c r="K1701" s="26" t="s">
        <v>2819</v>
      </c>
      <c r="L1701" t="s">
        <v>2820</v>
      </c>
      <c r="N1701">
        <v>5320.14</v>
      </c>
      <c r="O1701">
        <v>0</v>
      </c>
      <c r="P1701">
        <f>SUMIF(Sheet9!$C:$C,Sheet10!B1701,Sheet9!$K:$K)</f>
        <v>5320.14</v>
      </c>
      <c r="Q1701" s="4">
        <f t="shared" si="8"/>
        <v>0</v>
      </c>
    </row>
    <row r="1702" spans="1:17" hidden="1" x14ac:dyDescent="0.25">
      <c r="A1702">
        <v>530</v>
      </c>
      <c r="B1702">
        <v>43743</v>
      </c>
      <c r="C1702">
        <v>13</v>
      </c>
      <c r="D1702" t="s">
        <v>2805</v>
      </c>
      <c r="E1702" t="s">
        <v>2804</v>
      </c>
      <c r="F1702" s="26">
        <v>43900</v>
      </c>
      <c r="G1702" t="s">
        <v>2822</v>
      </c>
      <c r="H1702" t="s">
        <v>3358</v>
      </c>
      <c r="I1702">
        <v>15853</v>
      </c>
      <c r="J1702" t="s">
        <v>1679</v>
      </c>
      <c r="K1702" s="26" t="s">
        <v>2819</v>
      </c>
      <c r="L1702" t="s">
        <v>2820</v>
      </c>
      <c r="N1702">
        <v>133.63</v>
      </c>
      <c r="O1702">
        <v>0</v>
      </c>
      <c r="P1702">
        <f>SUMIF(Sheet9!$C:$C,Sheet10!B1702,Sheet9!$K:$K)</f>
        <v>133.63</v>
      </c>
      <c r="Q1702" s="4">
        <f t="shared" si="8"/>
        <v>0</v>
      </c>
    </row>
    <row r="1703" spans="1:17" hidden="1" x14ac:dyDescent="0.25">
      <c r="A1703">
        <v>531</v>
      </c>
      <c r="B1703">
        <v>43745</v>
      </c>
      <c r="C1703">
        <v>15</v>
      </c>
      <c r="D1703" t="s">
        <v>2815</v>
      </c>
      <c r="E1703" t="s">
        <v>2804</v>
      </c>
      <c r="F1703" s="26">
        <v>43900</v>
      </c>
      <c r="G1703" t="s">
        <v>2822</v>
      </c>
      <c r="H1703" t="s">
        <v>4065</v>
      </c>
      <c r="I1703">
        <v>2214</v>
      </c>
      <c r="J1703" t="s">
        <v>1695</v>
      </c>
      <c r="K1703" s="26" t="s">
        <v>2819</v>
      </c>
      <c r="L1703" t="s">
        <v>2820</v>
      </c>
      <c r="N1703">
        <v>10334.129999999999</v>
      </c>
      <c r="O1703">
        <v>0</v>
      </c>
      <c r="P1703">
        <f>SUMIF(Sheet9!$C:$C,Sheet10!B1703,Sheet9!$K:$K)</f>
        <v>10334.129999999999</v>
      </c>
      <c r="Q1703" s="4">
        <f t="shared" si="8"/>
        <v>0</v>
      </c>
    </row>
    <row r="1704" spans="1:17" hidden="1" x14ac:dyDescent="0.25">
      <c r="A1704">
        <v>532</v>
      </c>
      <c r="B1704">
        <v>43746</v>
      </c>
      <c r="C1704">
        <v>15</v>
      </c>
      <c r="D1704" t="s">
        <v>2815</v>
      </c>
      <c r="E1704" t="s">
        <v>2804</v>
      </c>
      <c r="F1704" s="26">
        <v>43900</v>
      </c>
      <c r="G1704" t="s">
        <v>2822</v>
      </c>
      <c r="H1704" t="s">
        <v>4066</v>
      </c>
      <c r="I1704">
        <v>2215</v>
      </c>
      <c r="J1704" t="s">
        <v>1729</v>
      </c>
      <c r="K1704" s="26" t="s">
        <v>2819</v>
      </c>
      <c r="L1704" t="s">
        <v>2820</v>
      </c>
      <c r="N1704">
        <v>18295.89</v>
      </c>
      <c r="O1704">
        <v>0</v>
      </c>
      <c r="P1704">
        <f>SUMIF(Sheet9!$C:$C,Sheet10!B1704,Sheet9!$K:$K)</f>
        <v>18295.89</v>
      </c>
      <c r="Q1704" s="4">
        <f t="shared" si="8"/>
        <v>0</v>
      </c>
    </row>
    <row r="1705" spans="1:17" hidden="1" x14ac:dyDescent="0.25">
      <c r="A1705">
        <v>533</v>
      </c>
      <c r="B1705">
        <v>43747</v>
      </c>
      <c r="C1705">
        <v>13</v>
      </c>
      <c r="D1705" t="s">
        <v>2805</v>
      </c>
      <c r="E1705" t="s">
        <v>2804</v>
      </c>
      <c r="F1705" s="26">
        <v>43900</v>
      </c>
      <c r="G1705" t="s">
        <v>2822</v>
      </c>
      <c r="H1705" t="s">
        <v>3359</v>
      </c>
      <c r="I1705">
        <v>15854</v>
      </c>
      <c r="J1705" t="s">
        <v>1679</v>
      </c>
      <c r="K1705" s="26" t="s">
        <v>2819</v>
      </c>
      <c r="L1705" t="s">
        <v>2820</v>
      </c>
      <c r="N1705">
        <v>1226.79</v>
      </c>
      <c r="O1705">
        <v>0</v>
      </c>
      <c r="P1705">
        <f>SUMIF(Sheet9!$C:$C,Sheet10!B1705,Sheet9!$K:$K)</f>
        <v>1226.79</v>
      </c>
      <c r="Q1705" s="4">
        <f t="shared" si="8"/>
        <v>0</v>
      </c>
    </row>
    <row r="1706" spans="1:17" hidden="1" x14ac:dyDescent="0.25">
      <c r="A1706">
        <v>534</v>
      </c>
      <c r="B1706">
        <v>43749</v>
      </c>
      <c r="C1706">
        <v>13</v>
      </c>
      <c r="D1706" t="s">
        <v>2805</v>
      </c>
      <c r="E1706" t="s">
        <v>2804</v>
      </c>
      <c r="F1706" s="26">
        <v>43900</v>
      </c>
      <c r="G1706" t="s">
        <v>2822</v>
      </c>
      <c r="H1706" t="s">
        <v>3360</v>
      </c>
      <c r="I1706">
        <v>15855</v>
      </c>
      <c r="J1706" t="s">
        <v>1679</v>
      </c>
      <c r="K1706" s="26" t="s">
        <v>2819</v>
      </c>
      <c r="L1706" t="s">
        <v>2820</v>
      </c>
      <c r="N1706">
        <v>220.96</v>
      </c>
      <c r="O1706">
        <v>0</v>
      </c>
      <c r="P1706">
        <f>SUMIF(Sheet9!$C:$C,Sheet10!B1706,Sheet9!$K:$K)</f>
        <v>220.96</v>
      </c>
      <c r="Q1706" s="4">
        <f t="shared" si="8"/>
        <v>0</v>
      </c>
    </row>
    <row r="1707" spans="1:17" hidden="1" x14ac:dyDescent="0.25">
      <c r="A1707">
        <v>535</v>
      </c>
      <c r="B1707">
        <v>43751</v>
      </c>
      <c r="C1707">
        <v>15</v>
      </c>
      <c r="D1707" t="s">
        <v>2815</v>
      </c>
      <c r="E1707" t="s">
        <v>2804</v>
      </c>
      <c r="F1707" s="26">
        <v>43900</v>
      </c>
      <c r="G1707" t="s">
        <v>2822</v>
      </c>
      <c r="H1707" t="s">
        <v>4067</v>
      </c>
      <c r="I1707">
        <v>2216</v>
      </c>
      <c r="J1707" t="s">
        <v>1695</v>
      </c>
      <c r="K1707" s="26" t="s">
        <v>2819</v>
      </c>
      <c r="L1707" t="s">
        <v>2820</v>
      </c>
      <c r="N1707">
        <v>8380.1</v>
      </c>
      <c r="O1707">
        <v>0</v>
      </c>
      <c r="P1707">
        <f>SUMIF(Sheet9!$C:$C,Sheet10!B1707,Sheet9!$K:$K)</f>
        <v>8380.1</v>
      </c>
      <c r="Q1707" s="4">
        <f t="shared" si="8"/>
        <v>0</v>
      </c>
    </row>
    <row r="1708" spans="1:17" hidden="1" x14ac:dyDescent="0.25">
      <c r="A1708">
        <v>536</v>
      </c>
      <c r="B1708">
        <v>43752</v>
      </c>
      <c r="C1708">
        <v>15</v>
      </c>
      <c r="D1708" t="s">
        <v>2815</v>
      </c>
      <c r="E1708" t="s">
        <v>2804</v>
      </c>
      <c r="F1708" s="26">
        <v>43900</v>
      </c>
      <c r="G1708" t="s">
        <v>2822</v>
      </c>
      <c r="H1708" t="s">
        <v>4068</v>
      </c>
      <c r="I1708">
        <v>2217</v>
      </c>
      <c r="J1708" t="s">
        <v>2010</v>
      </c>
      <c r="K1708" s="26" t="s">
        <v>2819</v>
      </c>
      <c r="L1708" t="s">
        <v>2820</v>
      </c>
      <c r="N1708">
        <v>7866.2</v>
      </c>
      <c r="O1708">
        <v>0</v>
      </c>
      <c r="P1708">
        <f>SUMIF(Sheet9!$C:$C,Sheet10!B1708,Sheet9!$K:$K)</f>
        <v>7866.2</v>
      </c>
      <c r="Q1708" s="4">
        <f t="shared" si="8"/>
        <v>0</v>
      </c>
    </row>
    <row r="1709" spans="1:17" hidden="1" x14ac:dyDescent="0.25">
      <c r="A1709">
        <v>537</v>
      </c>
      <c r="B1709">
        <v>43753</v>
      </c>
      <c r="C1709">
        <v>15</v>
      </c>
      <c r="D1709" t="s">
        <v>2815</v>
      </c>
      <c r="E1709" t="s">
        <v>2804</v>
      </c>
      <c r="F1709" s="26">
        <v>43900</v>
      </c>
      <c r="G1709" t="s">
        <v>2822</v>
      </c>
      <c r="H1709" t="s">
        <v>4069</v>
      </c>
      <c r="I1709">
        <v>2218</v>
      </c>
      <c r="J1709" t="s">
        <v>2012</v>
      </c>
      <c r="K1709" s="26" t="s">
        <v>2819</v>
      </c>
      <c r="L1709" t="s">
        <v>2820</v>
      </c>
      <c r="N1709">
        <v>22589.73</v>
      </c>
      <c r="O1709">
        <v>0</v>
      </c>
      <c r="P1709">
        <f>SUMIF(Sheet9!$C:$C,Sheet10!B1709,Sheet9!$K:$K)</f>
        <v>22589.73</v>
      </c>
      <c r="Q1709" s="4">
        <f t="shared" si="8"/>
        <v>0</v>
      </c>
    </row>
    <row r="1710" spans="1:17" hidden="1" x14ac:dyDescent="0.25">
      <c r="A1710">
        <v>538</v>
      </c>
      <c r="B1710">
        <v>43754</v>
      </c>
      <c r="C1710">
        <v>13</v>
      </c>
      <c r="D1710" t="s">
        <v>2805</v>
      </c>
      <c r="E1710" t="s">
        <v>2804</v>
      </c>
      <c r="F1710" s="26">
        <v>43900</v>
      </c>
      <c r="G1710" t="s">
        <v>2822</v>
      </c>
      <c r="H1710" t="s">
        <v>3361</v>
      </c>
      <c r="I1710">
        <v>15856</v>
      </c>
      <c r="J1710" t="s">
        <v>1679</v>
      </c>
      <c r="K1710" s="26" t="s">
        <v>2819</v>
      </c>
      <c r="L1710" t="s">
        <v>2820</v>
      </c>
      <c r="N1710">
        <v>6417.54</v>
      </c>
      <c r="O1710">
        <v>0</v>
      </c>
      <c r="P1710">
        <f>SUMIF(Sheet9!$C:$C,Sheet10!B1710,Sheet9!$K:$K)</f>
        <v>6417.54</v>
      </c>
      <c r="Q1710" s="4">
        <f t="shared" si="8"/>
        <v>0</v>
      </c>
    </row>
    <row r="1711" spans="1:17" hidden="1" x14ac:dyDescent="0.25">
      <c r="A1711">
        <v>539</v>
      </c>
      <c r="B1711">
        <v>43756</v>
      </c>
      <c r="C1711">
        <v>15</v>
      </c>
      <c r="D1711" t="s">
        <v>2815</v>
      </c>
      <c r="E1711" t="s">
        <v>2804</v>
      </c>
      <c r="F1711" s="26">
        <v>43900</v>
      </c>
      <c r="G1711" t="s">
        <v>2822</v>
      </c>
      <c r="H1711" t="s">
        <v>4070</v>
      </c>
      <c r="I1711">
        <v>2219</v>
      </c>
      <c r="J1711" t="s">
        <v>1695</v>
      </c>
      <c r="K1711" s="26" t="s">
        <v>2819</v>
      </c>
      <c r="L1711" t="s">
        <v>2820</v>
      </c>
      <c r="N1711">
        <v>2641.83</v>
      </c>
      <c r="O1711">
        <v>0</v>
      </c>
      <c r="P1711">
        <f>SUMIF(Sheet9!$C:$C,Sheet10!B1711,Sheet9!$K:$K)</f>
        <v>2641.83</v>
      </c>
      <c r="Q1711" s="4">
        <f t="shared" si="8"/>
        <v>0</v>
      </c>
    </row>
    <row r="1712" spans="1:17" hidden="1" x14ac:dyDescent="0.25">
      <c r="A1712">
        <v>540</v>
      </c>
      <c r="B1712">
        <v>43757</v>
      </c>
      <c r="C1712">
        <v>13</v>
      </c>
      <c r="D1712" t="s">
        <v>2805</v>
      </c>
      <c r="E1712" t="s">
        <v>2804</v>
      </c>
      <c r="F1712" s="26">
        <v>43900</v>
      </c>
      <c r="G1712" t="s">
        <v>2822</v>
      </c>
      <c r="H1712" t="s">
        <v>3362</v>
      </c>
      <c r="I1712">
        <v>15857</v>
      </c>
      <c r="J1712" t="s">
        <v>1679</v>
      </c>
      <c r="K1712" s="26" t="s">
        <v>2819</v>
      </c>
      <c r="L1712" t="s">
        <v>2820</v>
      </c>
      <c r="N1712">
        <v>42.73</v>
      </c>
      <c r="O1712">
        <v>0</v>
      </c>
      <c r="P1712">
        <f>SUMIF(Sheet9!$C:$C,Sheet10!B1712,Sheet9!$K:$K)</f>
        <v>42.73</v>
      </c>
      <c r="Q1712" s="4">
        <f t="shared" si="8"/>
        <v>0</v>
      </c>
    </row>
    <row r="1713" spans="1:17" hidden="1" x14ac:dyDescent="0.25">
      <c r="A1713">
        <v>541</v>
      </c>
      <c r="B1713">
        <v>43759</v>
      </c>
      <c r="C1713">
        <v>13</v>
      </c>
      <c r="D1713" t="s">
        <v>2805</v>
      </c>
      <c r="E1713" t="s">
        <v>2804</v>
      </c>
      <c r="F1713" s="26">
        <v>43900</v>
      </c>
      <c r="G1713" t="s">
        <v>2822</v>
      </c>
      <c r="H1713" t="s">
        <v>3363</v>
      </c>
      <c r="I1713">
        <v>15858</v>
      </c>
      <c r="J1713" t="s">
        <v>1679</v>
      </c>
      <c r="K1713" s="26" t="s">
        <v>2819</v>
      </c>
      <c r="L1713" t="s">
        <v>2820</v>
      </c>
      <c r="N1713">
        <v>2624.88</v>
      </c>
      <c r="O1713">
        <v>0</v>
      </c>
      <c r="P1713">
        <f>SUMIF(Sheet9!$C:$C,Sheet10!B1713,Sheet9!$K:$K)</f>
        <v>2624.88</v>
      </c>
      <c r="Q1713" s="4">
        <f t="shared" si="8"/>
        <v>0</v>
      </c>
    </row>
    <row r="1714" spans="1:17" hidden="1" x14ac:dyDescent="0.25">
      <c r="A1714">
        <v>542</v>
      </c>
      <c r="B1714">
        <v>43761</v>
      </c>
      <c r="C1714">
        <v>15</v>
      </c>
      <c r="D1714" t="s">
        <v>2815</v>
      </c>
      <c r="E1714" t="s">
        <v>2804</v>
      </c>
      <c r="F1714" s="26">
        <v>43900</v>
      </c>
      <c r="G1714" t="s">
        <v>2822</v>
      </c>
      <c r="H1714" t="s">
        <v>4071</v>
      </c>
      <c r="I1714">
        <v>2220</v>
      </c>
      <c r="J1714" t="s">
        <v>1695</v>
      </c>
      <c r="K1714" s="26" t="s">
        <v>2819</v>
      </c>
      <c r="L1714" t="s">
        <v>2820</v>
      </c>
      <c r="N1714">
        <v>28055.07</v>
      </c>
      <c r="O1714">
        <v>0</v>
      </c>
      <c r="P1714">
        <f>SUMIF(Sheet9!$C:$C,Sheet10!B1714,Sheet9!$K:$K)</f>
        <v>28055.07</v>
      </c>
      <c r="Q1714" s="4">
        <f t="shared" si="8"/>
        <v>0</v>
      </c>
    </row>
    <row r="1715" spans="1:17" hidden="1" x14ac:dyDescent="0.25">
      <c r="A1715">
        <v>543</v>
      </c>
      <c r="B1715">
        <v>43762</v>
      </c>
      <c r="C1715">
        <v>13</v>
      </c>
      <c r="D1715" t="s">
        <v>2805</v>
      </c>
      <c r="E1715" t="s">
        <v>2804</v>
      </c>
      <c r="F1715" s="26">
        <v>43900</v>
      </c>
      <c r="G1715" t="s">
        <v>2822</v>
      </c>
      <c r="H1715" t="s">
        <v>3364</v>
      </c>
      <c r="I1715">
        <v>15859</v>
      </c>
      <c r="J1715" t="s">
        <v>1679</v>
      </c>
      <c r="K1715" s="26" t="s">
        <v>2819</v>
      </c>
      <c r="L1715" t="s">
        <v>2820</v>
      </c>
      <c r="N1715">
        <v>707.59</v>
      </c>
      <c r="O1715">
        <v>0</v>
      </c>
      <c r="P1715">
        <f>SUMIF(Sheet9!$C:$C,Sheet10!B1715,Sheet9!$K:$K)</f>
        <v>707.59</v>
      </c>
      <c r="Q1715" s="4">
        <f t="shared" si="8"/>
        <v>0</v>
      </c>
    </row>
    <row r="1716" spans="1:17" hidden="1" x14ac:dyDescent="0.25">
      <c r="A1716">
        <v>544</v>
      </c>
      <c r="B1716">
        <v>43764</v>
      </c>
      <c r="C1716">
        <v>13</v>
      </c>
      <c r="D1716" t="s">
        <v>2805</v>
      </c>
      <c r="E1716" t="s">
        <v>2804</v>
      </c>
      <c r="F1716" s="26">
        <v>43900</v>
      </c>
      <c r="G1716" t="s">
        <v>2822</v>
      </c>
      <c r="H1716" t="s">
        <v>3365</v>
      </c>
      <c r="I1716">
        <v>15860</v>
      </c>
      <c r="J1716" t="s">
        <v>1767</v>
      </c>
      <c r="K1716" s="26" t="s">
        <v>2819</v>
      </c>
      <c r="L1716" t="s">
        <v>2820</v>
      </c>
      <c r="N1716">
        <v>6527.68</v>
      </c>
      <c r="O1716">
        <v>0</v>
      </c>
      <c r="P1716">
        <f>SUMIF(Sheet9!$C:$C,Sheet10!B1716,Sheet9!$K:$K)</f>
        <v>6527.68</v>
      </c>
      <c r="Q1716" s="4">
        <f t="shared" si="8"/>
        <v>0</v>
      </c>
    </row>
    <row r="1717" spans="1:17" hidden="1" x14ac:dyDescent="0.25">
      <c r="A1717">
        <v>545</v>
      </c>
      <c r="B1717">
        <v>43765</v>
      </c>
      <c r="C1717">
        <v>15</v>
      </c>
      <c r="D1717" t="s">
        <v>2815</v>
      </c>
      <c r="E1717" t="s">
        <v>2804</v>
      </c>
      <c r="F1717" s="26">
        <v>43900</v>
      </c>
      <c r="G1717" t="s">
        <v>2822</v>
      </c>
      <c r="H1717" t="s">
        <v>4072</v>
      </c>
      <c r="I1717">
        <v>2221</v>
      </c>
      <c r="J1717" t="s">
        <v>1729</v>
      </c>
      <c r="K1717" s="26" t="s">
        <v>2819</v>
      </c>
      <c r="L1717" t="s">
        <v>2820</v>
      </c>
      <c r="N1717">
        <v>82331.5</v>
      </c>
      <c r="O1717">
        <v>0</v>
      </c>
      <c r="P1717">
        <f>SUMIF(Sheet9!$C:$C,Sheet10!B1717,Sheet9!$K:$K)</f>
        <v>82331.5</v>
      </c>
      <c r="Q1717" s="4">
        <f t="shared" si="8"/>
        <v>0</v>
      </c>
    </row>
    <row r="1718" spans="1:17" hidden="1" x14ac:dyDescent="0.25">
      <c r="A1718">
        <v>546</v>
      </c>
      <c r="B1718">
        <v>43766</v>
      </c>
      <c r="C1718">
        <v>15</v>
      </c>
      <c r="D1718" t="s">
        <v>2815</v>
      </c>
      <c r="E1718" t="s">
        <v>2804</v>
      </c>
      <c r="F1718" s="26">
        <v>43900</v>
      </c>
      <c r="G1718" t="s">
        <v>2822</v>
      </c>
      <c r="H1718" t="s">
        <v>4073</v>
      </c>
      <c r="I1718">
        <v>2222</v>
      </c>
      <c r="J1718" t="s">
        <v>1695</v>
      </c>
      <c r="K1718" s="26" t="s">
        <v>2819</v>
      </c>
      <c r="L1718" t="s">
        <v>2820</v>
      </c>
      <c r="N1718">
        <v>3523.82</v>
      </c>
      <c r="O1718">
        <v>0</v>
      </c>
      <c r="P1718">
        <f>SUMIF(Sheet9!$C:$C,Sheet10!B1718,Sheet9!$K:$K)</f>
        <v>3523.82</v>
      </c>
      <c r="Q1718" s="4">
        <f t="shared" si="8"/>
        <v>0</v>
      </c>
    </row>
    <row r="1719" spans="1:17" hidden="1" x14ac:dyDescent="0.25">
      <c r="A1719">
        <v>547</v>
      </c>
      <c r="B1719">
        <v>43767</v>
      </c>
      <c r="C1719">
        <v>13</v>
      </c>
      <c r="D1719" t="s">
        <v>2805</v>
      </c>
      <c r="E1719" t="s">
        <v>2804</v>
      </c>
      <c r="F1719" s="26">
        <v>43900</v>
      </c>
      <c r="G1719" t="s">
        <v>2822</v>
      </c>
      <c r="H1719" t="s">
        <v>3366</v>
      </c>
      <c r="I1719">
        <v>15861</v>
      </c>
      <c r="J1719" t="s">
        <v>1867</v>
      </c>
      <c r="K1719" s="26" t="s">
        <v>2819</v>
      </c>
      <c r="L1719" t="s">
        <v>2820</v>
      </c>
      <c r="N1719">
        <v>734.03</v>
      </c>
      <c r="O1719">
        <v>0</v>
      </c>
      <c r="P1719">
        <f>SUMIF(Sheet9!$C:$C,Sheet10!B1719,Sheet9!$K:$K)</f>
        <v>734.03</v>
      </c>
      <c r="Q1719" s="4">
        <f t="shared" si="8"/>
        <v>0</v>
      </c>
    </row>
    <row r="1720" spans="1:17" hidden="1" x14ac:dyDescent="0.25">
      <c r="A1720">
        <v>548</v>
      </c>
      <c r="B1720">
        <v>43769</v>
      </c>
      <c r="C1720">
        <v>15</v>
      </c>
      <c r="D1720" t="s">
        <v>2815</v>
      </c>
      <c r="E1720" t="s">
        <v>2804</v>
      </c>
      <c r="F1720" s="26">
        <v>43900</v>
      </c>
      <c r="G1720" t="s">
        <v>2822</v>
      </c>
      <c r="H1720" t="s">
        <v>4074</v>
      </c>
      <c r="I1720">
        <v>2223</v>
      </c>
      <c r="J1720" t="s">
        <v>2012</v>
      </c>
      <c r="K1720" s="26" t="s">
        <v>2819</v>
      </c>
      <c r="L1720" t="s">
        <v>2820</v>
      </c>
      <c r="N1720">
        <v>18295.89</v>
      </c>
      <c r="O1720">
        <v>0</v>
      </c>
      <c r="P1720">
        <f>SUMIF(Sheet9!$C:$C,Sheet10!B1720,Sheet9!$K:$K)</f>
        <v>18295.89</v>
      </c>
      <c r="Q1720" s="4">
        <f t="shared" si="8"/>
        <v>0</v>
      </c>
    </row>
    <row r="1721" spans="1:17" hidden="1" x14ac:dyDescent="0.25">
      <c r="A1721">
        <v>549</v>
      </c>
      <c r="B1721">
        <v>43770</v>
      </c>
      <c r="C1721">
        <v>15</v>
      </c>
      <c r="D1721" t="s">
        <v>2815</v>
      </c>
      <c r="E1721" t="s">
        <v>2804</v>
      </c>
      <c r="F1721" s="26">
        <v>43900</v>
      </c>
      <c r="G1721" t="s">
        <v>2822</v>
      </c>
      <c r="H1721" t="s">
        <v>4075</v>
      </c>
      <c r="I1721">
        <v>2224</v>
      </c>
      <c r="J1721" t="s">
        <v>1983</v>
      </c>
      <c r="K1721" s="26" t="s">
        <v>2819</v>
      </c>
      <c r="L1721" t="s">
        <v>2820</v>
      </c>
      <c r="N1721">
        <v>10937.5</v>
      </c>
      <c r="O1721">
        <v>0</v>
      </c>
      <c r="P1721">
        <f>SUMIF(Sheet9!$C:$C,Sheet10!B1721,Sheet9!$K:$K)</f>
        <v>10937.5</v>
      </c>
      <c r="Q1721" s="4">
        <f t="shared" si="8"/>
        <v>0</v>
      </c>
    </row>
    <row r="1722" spans="1:17" hidden="1" x14ac:dyDescent="0.25">
      <c r="A1722">
        <v>550</v>
      </c>
      <c r="B1722">
        <v>43771</v>
      </c>
      <c r="C1722">
        <v>13</v>
      </c>
      <c r="D1722" t="s">
        <v>2805</v>
      </c>
      <c r="E1722" t="s">
        <v>2804</v>
      </c>
      <c r="F1722" s="26">
        <v>43900</v>
      </c>
      <c r="G1722" t="s">
        <v>2822</v>
      </c>
      <c r="H1722" t="s">
        <v>3367</v>
      </c>
      <c r="I1722">
        <v>15862</v>
      </c>
      <c r="J1722" t="s">
        <v>1679</v>
      </c>
      <c r="K1722" s="26" t="s">
        <v>2819</v>
      </c>
      <c r="L1722" t="s">
        <v>2820</v>
      </c>
      <c r="N1722">
        <v>4780.76</v>
      </c>
      <c r="O1722">
        <v>0</v>
      </c>
      <c r="P1722">
        <f>SUMIF(Sheet9!$C:$C,Sheet10!B1722,Sheet9!$K:$K)</f>
        <v>4780.76</v>
      </c>
      <c r="Q1722" s="4">
        <f t="shared" si="8"/>
        <v>0</v>
      </c>
    </row>
    <row r="1723" spans="1:17" hidden="1" x14ac:dyDescent="0.25">
      <c r="A1723">
        <v>551</v>
      </c>
      <c r="B1723">
        <v>43773</v>
      </c>
      <c r="C1723">
        <v>15</v>
      </c>
      <c r="D1723" t="s">
        <v>2815</v>
      </c>
      <c r="E1723" t="s">
        <v>2804</v>
      </c>
      <c r="F1723" s="26">
        <v>43900</v>
      </c>
      <c r="G1723" t="s">
        <v>2822</v>
      </c>
      <c r="H1723" t="s">
        <v>4076</v>
      </c>
      <c r="I1723">
        <v>2225</v>
      </c>
      <c r="J1723" t="s">
        <v>1983</v>
      </c>
      <c r="K1723" s="26" t="s">
        <v>2819</v>
      </c>
      <c r="L1723" t="s">
        <v>2820</v>
      </c>
      <c r="N1723">
        <v>5468.75</v>
      </c>
      <c r="O1723">
        <v>0</v>
      </c>
      <c r="P1723">
        <f>SUMIF(Sheet9!$C:$C,Sheet10!B1723,Sheet9!$K:$K)</f>
        <v>5468.75</v>
      </c>
      <c r="Q1723" s="4">
        <f t="shared" si="8"/>
        <v>0</v>
      </c>
    </row>
    <row r="1724" spans="1:17" hidden="1" x14ac:dyDescent="0.25">
      <c r="A1724">
        <v>552</v>
      </c>
      <c r="B1724">
        <v>43774</v>
      </c>
      <c r="C1724">
        <v>15</v>
      </c>
      <c r="D1724" t="s">
        <v>2815</v>
      </c>
      <c r="E1724" t="s">
        <v>2804</v>
      </c>
      <c r="F1724" s="26">
        <v>43900</v>
      </c>
      <c r="G1724" t="s">
        <v>2822</v>
      </c>
      <c r="H1724" t="s">
        <v>4077</v>
      </c>
      <c r="I1724">
        <v>2226</v>
      </c>
      <c r="J1724" t="s">
        <v>2023</v>
      </c>
      <c r="K1724" s="26" t="s">
        <v>2819</v>
      </c>
      <c r="L1724" t="s">
        <v>2820</v>
      </c>
      <c r="N1724">
        <v>23483.01</v>
      </c>
      <c r="O1724">
        <v>0</v>
      </c>
      <c r="P1724">
        <f>SUMIF(Sheet9!$C:$C,Sheet10!B1724,Sheet9!$K:$K)</f>
        <v>23483.01</v>
      </c>
      <c r="Q1724" s="4">
        <f t="shared" si="8"/>
        <v>0</v>
      </c>
    </row>
    <row r="1725" spans="1:17" hidden="1" x14ac:dyDescent="0.25">
      <c r="A1725">
        <v>553</v>
      </c>
      <c r="B1725">
        <v>43778</v>
      </c>
      <c r="C1725">
        <v>15</v>
      </c>
      <c r="D1725" t="s">
        <v>2815</v>
      </c>
      <c r="E1725" t="s">
        <v>2804</v>
      </c>
      <c r="F1725" s="26">
        <v>43900</v>
      </c>
      <c r="G1725" t="s">
        <v>2822</v>
      </c>
      <c r="H1725" t="s">
        <v>4078</v>
      </c>
      <c r="I1725">
        <v>2227</v>
      </c>
      <c r="J1725" t="s">
        <v>1695</v>
      </c>
      <c r="K1725" s="26" t="s">
        <v>2819</v>
      </c>
      <c r="L1725" t="s">
        <v>2820</v>
      </c>
      <c r="N1725">
        <v>16387.919999999998</v>
      </c>
      <c r="O1725">
        <v>0</v>
      </c>
      <c r="P1725">
        <f>SUMIF(Sheet9!$C:$C,Sheet10!B1725,Sheet9!$K:$K)</f>
        <v>16387.919999999998</v>
      </c>
      <c r="Q1725" s="4">
        <f t="shared" si="8"/>
        <v>0</v>
      </c>
    </row>
    <row r="1726" spans="1:17" hidden="1" x14ac:dyDescent="0.25">
      <c r="A1726">
        <v>554</v>
      </c>
      <c r="B1726">
        <v>43780</v>
      </c>
      <c r="C1726">
        <v>13</v>
      </c>
      <c r="D1726" t="s">
        <v>2805</v>
      </c>
      <c r="E1726" t="s">
        <v>2804</v>
      </c>
      <c r="F1726" s="26">
        <v>43900</v>
      </c>
      <c r="G1726" t="s">
        <v>2822</v>
      </c>
      <c r="H1726" t="s">
        <v>3369</v>
      </c>
      <c r="I1726">
        <v>15864</v>
      </c>
      <c r="J1726" t="s">
        <v>1679</v>
      </c>
      <c r="K1726" s="26" t="s">
        <v>2819</v>
      </c>
      <c r="L1726" t="s">
        <v>2820</v>
      </c>
      <c r="N1726">
        <v>641.75</v>
      </c>
      <c r="O1726">
        <v>0</v>
      </c>
      <c r="P1726">
        <f>SUMIF(Sheet9!$C:$C,Sheet10!B1726,Sheet9!$K:$K)</f>
        <v>641.75</v>
      </c>
      <c r="Q1726" s="4">
        <f t="shared" si="8"/>
        <v>0</v>
      </c>
    </row>
    <row r="1727" spans="1:17" hidden="1" x14ac:dyDescent="0.25">
      <c r="A1727">
        <v>555</v>
      </c>
      <c r="B1727">
        <v>43782</v>
      </c>
      <c r="C1727">
        <v>15</v>
      </c>
      <c r="D1727" t="s">
        <v>2815</v>
      </c>
      <c r="E1727" t="s">
        <v>2804</v>
      </c>
      <c r="F1727" s="26">
        <v>43900</v>
      </c>
      <c r="G1727" t="s">
        <v>2822</v>
      </c>
      <c r="H1727" t="s">
        <v>4079</v>
      </c>
      <c r="I1727">
        <v>2228</v>
      </c>
      <c r="J1727" t="s">
        <v>1695</v>
      </c>
      <c r="K1727" s="26" t="s">
        <v>2819</v>
      </c>
      <c r="L1727" t="s">
        <v>2820</v>
      </c>
      <c r="N1727">
        <v>3995.26</v>
      </c>
      <c r="O1727">
        <v>0</v>
      </c>
      <c r="P1727">
        <f>SUMIF(Sheet9!$C:$C,Sheet10!B1727,Sheet9!$K:$K)</f>
        <v>3995.26</v>
      </c>
      <c r="Q1727" s="4">
        <f t="shared" si="8"/>
        <v>0</v>
      </c>
    </row>
    <row r="1728" spans="1:17" hidden="1" x14ac:dyDescent="0.25">
      <c r="A1728">
        <v>556</v>
      </c>
      <c r="B1728">
        <v>43783</v>
      </c>
      <c r="C1728">
        <v>15</v>
      </c>
      <c r="D1728" t="s">
        <v>2815</v>
      </c>
      <c r="E1728" t="s">
        <v>2804</v>
      </c>
      <c r="F1728" s="26">
        <v>43900</v>
      </c>
      <c r="G1728" t="s">
        <v>2822</v>
      </c>
      <c r="H1728" t="s">
        <v>4080</v>
      </c>
      <c r="I1728">
        <v>2229</v>
      </c>
      <c r="J1728" t="s">
        <v>1695</v>
      </c>
      <c r="K1728" s="26" t="s">
        <v>2819</v>
      </c>
      <c r="L1728" t="s">
        <v>2820</v>
      </c>
      <c r="N1728">
        <v>11706.81</v>
      </c>
      <c r="O1728">
        <v>0</v>
      </c>
      <c r="P1728">
        <f>SUMIF(Sheet9!$C:$C,Sheet10!B1728,Sheet9!$K:$K)</f>
        <v>11706.81</v>
      </c>
      <c r="Q1728" s="4">
        <f t="shared" si="8"/>
        <v>0</v>
      </c>
    </row>
    <row r="1729" spans="1:17" hidden="1" x14ac:dyDescent="0.25">
      <c r="A1729">
        <v>557</v>
      </c>
      <c r="B1729">
        <v>43784</v>
      </c>
      <c r="C1729">
        <v>15</v>
      </c>
      <c r="D1729" t="s">
        <v>2815</v>
      </c>
      <c r="E1729" t="s">
        <v>2804</v>
      </c>
      <c r="F1729" s="26">
        <v>43900</v>
      </c>
      <c r="G1729" t="s">
        <v>2822</v>
      </c>
      <c r="H1729" t="s">
        <v>4081</v>
      </c>
      <c r="I1729">
        <v>2230</v>
      </c>
      <c r="J1729" t="s">
        <v>1695</v>
      </c>
      <c r="K1729" s="26" t="s">
        <v>2819</v>
      </c>
      <c r="L1729" t="s">
        <v>2820</v>
      </c>
      <c r="N1729">
        <v>3352.04</v>
      </c>
      <c r="O1729">
        <v>0</v>
      </c>
      <c r="P1729">
        <f>SUMIF(Sheet9!$C:$C,Sheet10!B1729,Sheet9!$K:$K)</f>
        <v>3352.04</v>
      </c>
      <c r="Q1729" s="4">
        <f t="shared" si="8"/>
        <v>0</v>
      </c>
    </row>
    <row r="1730" spans="1:17" hidden="1" x14ac:dyDescent="0.25">
      <c r="A1730">
        <v>558</v>
      </c>
      <c r="B1730">
        <v>43785</v>
      </c>
      <c r="C1730">
        <v>15</v>
      </c>
      <c r="D1730" t="s">
        <v>2815</v>
      </c>
      <c r="E1730" t="s">
        <v>2804</v>
      </c>
      <c r="F1730" s="26">
        <v>43900</v>
      </c>
      <c r="G1730" t="s">
        <v>2822</v>
      </c>
      <c r="H1730" t="s">
        <v>4082</v>
      </c>
      <c r="I1730">
        <v>2231</v>
      </c>
      <c r="J1730" t="s">
        <v>1695</v>
      </c>
      <c r="K1730" s="26" t="s">
        <v>2819</v>
      </c>
      <c r="L1730" t="s">
        <v>2820</v>
      </c>
      <c r="N1730">
        <v>15679.93</v>
      </c>
      <c r="O1730">
        <v>0</v>
      </c>
      <c r="P1730">
        <f>SUMIF(Sheet9!$C:$C,Sheet10!B1730,Sheet9!$K:$K)</f>
        <v>15679.93</v>
      </c>
      <c r="Q1730" s="4">
        <f t="shared" si="8"/>
        <v>0</v>
      </c>
    </row>
    <row r="1731" spans="1:17" hidden="1" x14ac:dyDescent="0.25">
      <c r="A1731">
        <v>559</v>
      </c>
      <c r="B1731">
        <v>43786</v>
      </c>
      <c r="C1731">
        <v>13</v>
      </c>
      <c r="D1731" t="s">
        <v>2805</v>
      </c>
      <c r="E1731" t="s">
        <v>2804</v>
      </c>
      <c r="F1731" s="26">
        <v>43900</v>
      </c>
      <c r="G1731" t="s">
        <v>2822</v>
      </c>
      <c r="H1731" t="s">
        <v>3370</v>
      </c>
      <c r="I1731">
        <v>15865</v>
      </c>
      <c r="J1731" t="s">
        <v>1679</v>
      </c>
      <c r="K1731" s="26" t="s">
        <v>2819</v>
      </c>
      <c r="L1731" t="s">
        <v>2820</v>
      </c>
      <c r="N1731">
        <v>139.97</v>
      </c>
      <c r="O1731">
        <v>0</v>
      </c>
      <c r="P1731">
        <f>SUMIF(Sheet9!$C:$C,Sheet10!B1731,Sheet9!$K:$K)</f>
        <v>139.97</v>
      </c>
      <c r="Q1731" s="4">
        <f t="shared" si="8"/>
        <v>0</v>
      </c>
    </row>
    <row r="1732" spans="1:17" hidden="1" x14ac:dyDescent="0.25">
      <c r="A1732">
        <v>560</v>
      </c>
      <c r="B1732">
        <v>43788</v>
      </c>
      <c r="C1732">
        <v>15</v>
      </c>
      <c r="D1732" t="s">
        <v>2815</v>
      </c>
      <c r="E1732" t="s">
        <v>2804</v>
      </c>
      <c r="F1732" s="26">
        <v>43900</v>
      </c>
      <c r="G1732" t="s">
        <v>2822</v>
      </c>
      <c r="H1732" t="s">
        <v>4083</v>
      </c>
      <c r="I1732">
        <v>2232</v>
      </c>
      <c r="J1732" t="s">
        <v>1695</v>
      </c>
      <c r="K1732" s="26" t="s">
        <v>2819</v>
      </c>
      <c r="L1732" t="s">
        <v>2820</v>
      </c>
      <c r="N1732">
        <v>641.82000000000005</v>
      </c>
      <c r="O1732">
        <v>0</v>
      </c>
      <c r="P1732">
        <f>SUMIF(Sheet9!$C:$C,Sheet10!B1732,Sheet9!$K:$K)</f>
        <v>641.82000000000005</v>
      </c>
      <c r="Q1732" s="4">
        <f t="shared" si="8"/>
        <v>0</v>
      </c>
    </row>
    <row r="1733" spans="1:17" hidden="1" x14ac:dyDescent="0.25">
      <c r="A1733">
        <v>561</v>
      </c>
      <c r="B1733">
        <v>43789</v>
      </c>
      <c r="C1733">
        <v>15</v>
      </c>
      <c r="D1733" t="s">
        <v>2815</v>
      </c>
      <c r="E1733" t="s">
        <v>2804</v>
      </c>
      <c r="F1733" s="26">
        <v>43900</v>
      </c>
      <c r="G1733" t="s">
        <v>2822</v>
      </c>
      <c r="H1733" t="s">
        <v>4084</v>
      </c>
      <c r="I1733">
        <v>2233</v>
      </c>
      <c r="J1733" t="s">
        <v>1931</v>
      </c>
      <c r="K1733" s="26" t="s">
        <v>2819</v>
      </c>
      <c r="L1733" t="s">
        <v>2820</v>
      </c>
      <c r="N1733">
        <v>4255.63</v>
      </c>
      <c r="O1733">
        <v>0</v>
      </c>
      <c r="P1733">
        <f>SUMIF(Sheet9!$C:$C,Sheet10!B1733,Sheet9!$K:$K)</f>
        <v>4255.63</v>
      </c>
      <c r="Q1733" s="4">
        <f t="shared" si="8"/>
        <v>0</v>
      </c>
    </row>
    <row r="1734" spans="1:17" hidden="1" x14ac:dyDescent="0.25">
      <c r="A1734">
        <v>562</v>
      </c>
      <c r="B1734">
        <v>43790</v>
      </c>
      <c r="C1734">
        <v>13</v>
      </c>
      <c r="D1734" t="s">
        <v>2805</v>
      </c>
      <c r="E1734" t="s">
        <v>2804</v>
      </c>
      <c r="F1734" s="26">
        <v>43900</v>
      </c>
      <c r="G1734" t="s">
        <v>2822</v>
      </c>
      <c r="H1734" t="s">
        <v>3371</v>
      </c>
      <c r="I1734">
        <v>15866</v>
      </c>
      <c r="J1734" t="s">
        <v>1679</v>
      </c>
      <c r="K1734" s="26" t="s">
        <v>2819</v>
      </c>
      <c r="L1734" t="s">
        <v>2820</v>
      </c>
      <c r="N1734">
        <v>221.29</v>
      </c>
      <c r="O1734">
        <v>0</v>
      </c>
      <c r="P1734">
        <f>SUMIF(Sheet9!$C:$C,Sheet10!B1734,Sheet9!$K:$K)</f>
        <v>221.29</v>
      </c>
      <c r="Q1734" s="4">
        <f t="shared" si="8"/>
        <v>0</v>
      </c>
    </row>
    <row r="1735" spans="1:17" hidden="1" x14ac:dyDescent="0.25">
      <c r="A1735">
        <v>563</v>
      </c>
      <c r="B1735">
        <v>43792</v>
      </c>
      <c r="C1735">
        <v>15</v>
      </c>
      <c r="D1735" t="s">
        <v>2815</v>
      </c>
      <c r="E1735" t="s">
        <v>2804</v>
      </c>
      <c r="F1735" s="26">
        <v>43900</v>
      </c>
      <c r="G1735" t="s">
        <v>2822</v>
      </c>
      <c r="H1735" t="s">
        <v>4085</v>
      </c>
      <c r="I1735">
        <v>2234</v>
      </c>
      <c r="J1735" t="s">
        <v>1695</v>
      </c>
      <c r="K1735" s="26" t="s">
        <v>2819</v>
      </c>
      <c r="L1735" t="s">
        <v>2820</v>
      </c>
      <c r="N1735">
        <v>1014.09</v>
      </c>
      <c r="O1735">
        <v>0</v>
      </c>
      <c r="P1735">
        <f>SUMIF(Sheet9!$C:$C,Sheet10!B1735,Sheet9!$K:$K)</f>
        <v>1014.09</v>
      </c>
      <c r="Q1735" s="4">
        <f t="shared" si="8"/>
        <v>0</v>
      </c>
    </row>
    <row r="1736" spans="1:17" hidden="1" x14ac:dyDescent="0.25">
      <c r="A1736">
        <v>564</v>
      </c>
      <c r="B1736">
        <v>43793</v>
      </c>
      <c r="C1736">
        <v>13</v>
      </c>
      <c r="D1736" t="s">
        <v>2805</v>
      </c>
      <c r="E1736" t="s">
        <v>2804</v>
      </c>
      <c r="F1736" s="26">
        <v>43900</v>
      </c>
      <c r="G1736" t="s">
        <v>2822</v>
      </c>
      <c r="H1736" t="s">
        <v>3372</v>
      </c>
      <c r="I1736">
        <v>15867</v>
      </c>
      <c r="J1736" t="s">
        <v>1679</v>
      </c>
      <c r="K1736" s="26" t="s">
        <v>2819</v>
      </c>
      <c r="L1736" t="s">
        <v>2820</v>
      </c>
      <c r="N1736">
        <v>626.42999999999995</v>
      </c>
      <c r="O1736">
        <v>0</v>
      </c>
      <c r="P1736">
        <f>SUMIF(Sheet9!$C:$C,Sheet10!B1736,Sheet9!$K:$K)</f>
        <v>626.42999999999995</v>
      </c>
      <c r="Q1736" s="4">
        <f t="shared" si="8"/>
        <v>0</v>
      </c>
    </row>
    <row r="1737" spans="1:17" hidden="1" x14ac:dyDescent="0.25">
      <c r="A1737">
        <v>565</v>
      </c>
      <c r="B1737">
        <v>43795</v>
      </c>
      <c r="C1737">
        <v>13</v>
      </c>
      <c r="D1737" t="s">
        <v>2805</v>
      </c>
      <c r="E1737" t="s">
        <v>2804</v>
      </c>
      <c r="F1737" s="26">
        <v>43900</v>
      </c>
      <c r="G1737" t="s">
        <v>2822</v>
      </c>
      <c r="H1737" t="s">
        <v>3373</v>
      </c>
      <c r="I1737">
        <v>15868</v>
      </c>
      <c r="J1737" t="s">
        <v>1679</v>
      </c>
      <c r="K1737" s="26" t="s">
        <v>2819</v>
      </c>
      <c r="L1737" t="s">
        <v>2820</v>
      </c>
      <c r="N1737">
        <v>27.14</v>
      </c>
      <c r="O1737">
        <v>0</v>
      </c>
      <c r="P1737">
        <f>SUMIF(Sheet9!$C:$C,Sheet10!B1737,Sheet9!$K:$K)</f>
        <v>27.14</v>
      </c>
      <c r="Q1737" s="4">
        <f t="shared" si="8"/>
        <v>0</v>
      </c>
    </row>
    <row r="1738" spans="1:17" hidden="1" x14ac:dyDescent="0.25">
      <c r="A1738">
        <v>566</v>
      </c>
      <c r="B1738">
        <v>43797</v>
      </c>
      <c r="C1738">
        <v>13</v>
      </c>
      <c r="D1738" t="s">
        <v>2805</v>
      </c>
      <c r="E1738" t="s">
        <v>2804</v>
      </c>
      <c r="F1738" s="26">
        <v>43900</v>
      </c>
      <c r="G1738" t="s">
        <v>2822</v>
      </c>
      <c r="H1738" t="s">
        <v>3374</v>
      </c>
      <c r="I1738">
        <v>15869</v>
      </c>
      <c r="J1738" t="s">
        <v>1679</v>
      </c>
      <c r="K1738" s="26" t="s">
        <v>2819</v>
      </c>
      <c r="L1738" t="s">
        <v>2820</v>
      </c>
      <c r="N1738">
        <v>96.27</v>
      </c>
      <c r="O1738">
        <v>0</v>
      </c>
      <c r="P1738">
        <f>SUMIF(Sheet9!$C:$C,Sheet10!B1738,Sheet9!$K:$K)</f>
        <v>96.27</v>
      </c>
      <c r="Q1738" s="4">
        <f t="shared" si="8"/>
        <v>0</v>
      </c>
    </row>
    <row r="1739" spans="1:17" hidden="1" x14ac:dyDescent="0.25">
      <c r="A1739">
        <v>567</v>
      </c>
      <c r="B1739">
        <v>43799</v>
      </c>
      <c r="C1739">
        <v>15</v>
      </c>
      <c r="D1739" t="s">
        <v>2815</v>
      </c>
      <c r="E1739" t="s">
        <v>2804</v>
      </c>
      <c r="F1739" s="26">
        <v>43900</v>
      </c>
      <c r="G1739" t="s">
        <v>2822</v>
      </c>
      <c r="H1739" t="s">
        <v>4086</v>
      </c>
      <c r="I1739">
        <v>2235</v>
      </c>
      <c r="J1739" t="s">
        <v>1695</v>
      </c>
      <c r="K1739" s="26" t="s">
        <v>2819</v>
      </c>
      <c r="L1739" t="s">
        <v>2820</v>
      </c>
      <c r="N1739">
        <v>2675.43</v>
      </c>
      <c r="O1739">
        <v>0</v>
      </c>
      <c r="P1739">
        <f>SUMIF(Sheet9!$C:$C,Sheet10!B1739,Sheet9!$K:$K)</f>
        <v>2675.43</v>
      </c>
      <c r="Q1739" s="4">
        <f t="shared" si="8"/>
        <v>0</v>
      </c>
    </row>
    <row r="1740" spans="1:17" hidden="1" x14ac:dyDescent="0.25">
      <c r="A1740">
        <v>568</v>
      </c>
      <c r="B1740">
        <v>43801</v>
      </c>
      <c r="C1740">
        <v>15</v>
      </c>
      <c r="D1740" t="s">
        <v>2815</v>
      </c>
      <c r="E1740" t="s">
        <v>2804</v>
      </c>
      <c r="F1740" s="26">
        <v>43900</v>
      </c>
      <c r="G1740" t="s">
        <v>2822</v>
      </c>
      <c r="H1740" t="s">
        <v>4087</v>
      </c>
      <c r="I1740">
        <v>2236</v>
      </c>
      <c r="J1740" t="s">
        <v>1946</v>
      </c>
      <c r="K1740" s="26" t="s">
        <v>2819</v>
      </c>
      <c r="L1740" t="s">
        <v>2820</v>
      </c>
      <c r="N1740">
        <v>10937.5</v>
      </c>
      <c r="O1740">
        <v>0</v>
      </c>
      <c r="P1740">
        <f>SUMIF(Sheet9!$C:$C,Sheet10!B1740,Sheet9!$K:$K)</f>
        <v>10937.5</v>
      </c>
      <c r="Q1740" s="4">
        <f t="shared" si="8"/>
        <v>0</v>
      </c>
    </row>
    <row r="1741" spans="1:17" hidden="1" x14ac:dyDescent="0.25">
      <c r="A1741">
        <v>569</v>
      </c>
      <c r="B1741">
        <v>43802</v>
      </c>
      <c r="C1741">
        <v>15</v>
      </c>
      <c r="D1741" t="s">
        <v>2815</v>
      </c>
      <c r="E1741" t="s">
        <v>2804</v>
      </c>
      <c r="F1741" s="26">
        <v>43900</v>
      </c>
      <c r="G1741" t="s">
        <v>2822</v>
      </c>
      <c r="H1741" t="s">
        <v>4088</v>
      </c>
      <c r="I1741">
        <v>2237</v>
      </c>
      <c r="J1741" t="s">
        <v>1948</v>
      </c>
      <c r="K1741" s="26" t="s">
        <v>2819</v>
      </c>
      <c r="L1741" t="s">
        <v>2820</v>
      </c>
      <c r="N1741">
        <v>4976.5600000000004</v>
      </c>
      <c r="O1741">
        <v>0</v>
      </c>
      <c r="P1741">
        <f>SUMIF(Sheet9!$C:$C,Sheet10!B1741,Sheet9!$K:$K)</f>
        <v>4976.5600000000004</v>
      </c>
      <c r="Q1741" s="4">
        <f t="shared" si="8"/>
        <v>0</v>
      </c>
    </row>
    <row r="1742" spans="1:17" hidden="1" x14ac:dyDescent="0.25">
      <c r="A1742">
        <v>570</v>
      </c>
      <c r="B1742">
        <v>43803</v>
      </c>
      <c r="C1742">
        <v>15</v>
      </c>
      <c r="D1742" t="s">
        <v>2815</v>
      </c>
      <c r="E1742" t="s">
        <v>2804</v>
      </c>
      <c r="F1742" s="26">
        <v>43900</v>
      </c>
      <c r="G1742" t="s">
        <v>2822</v>
      </c>
      <c r="H1742" t="s">
        <v>4089</v>
      </c>
      <c r="I1742">
        <v>2238</v>
      </c>
      <c r="J1742" t="s">
        <v>1695</v>
      </c>
      <c r="K1742" s="26" t="s">
        <v>2819</v>
      </c>
      <c r="L1742" t="s">
        <v>2820</v>
      </c>
      <c r="N1742">
        <v>25140.31</v>
      </c>
      <c r="O1742">
        <v>0</v>
      </c>
      <c r="P1742">
        <f>SUMIF(Sheet9!$C:$C,Sheet10!B1742,Sheet9!$K:$K)</f>
        <v>25140.31</v>
      </c>
      <c r="Q1742" s="4">
        <f t="shared" si="8"/>
        <v>0</v>
      </c>
    </row>
    <row r="1743" spans="1:17" hidden="1" x14ac:dyDescent="0.25">
      <c r="A1743">
        <v>571</v>
      </c>
      <c r="B1743">
        <v>43804</v>
      </c>
      <c r="C1743">
        <v>15</v>
      </c>
      <c r="D1743" t="s">
        <v>2815</v>
      </c>
      <c r="E1743" t="s">
        <v>2804</v>
      </c>
      <c r="F1743" s="26">
        <v>43900</v>
      </c>
      <c r="G1743" t="s">
        <v>2822</v>
      </c>
      <c r="H1743" t="s">
        <v>4090</v>
      </c>
      <c r="I1743">
        <v>2239</v>
      </c>
      <c r="J1743" t="s">
        <v>1695</v>
      </c>
      <c r="K1743" s="26" t="s">
        <v>2819</v>
      </c>
      <c r="L1743" t="s">
        <v>2820</v>
      </c>
      <c r="N1743">
        <v>50280.62</v>
      </c>
      <c r="O1743">
        <v>0</v>
      </c>
      <c r="P1743">
        <f>SUMIF(Sheet9!$C:$C,Sheet10!B1743,Sheet9!$K:$K)</f>
        <v>50280.62</v>
      </c>
      <c r="Q1743" s="4">
        <f t="shared" si="8"/>
        <v>0</v>
      </c>
    </row>
    <row r="1744" spans="1:17" hidden="1" x14ac:dyDescent="0.25">
      <c r="A1744">
        <v>572</v>
      </c>
      <c r="B1744">
        <v>43805</v>
      </c>
      <c r="C1744">
        <v>13</v>
      </c>
      <c r="D1744" t="s">
        <v>2805</v>
      </c>
      <c r="E1744" t="s">
        <v>2804</v>
      </c>
      <c r="F1744" s="26">
        <v>43900</v>
      </c>
      <c r="G1744" t="s">
        <v>2822</v>
      </c>
      <c r="H1744" t="s">
        <v>3375</v>
      </c>
      <c r="I1744">
        <v>15870</v>
      </c>
      <c r="J1744" t="s">
        <v>1679</v>
      </c>
      <c r="K1744" s="26" t="s">
        <v>2819</v>
      </c>
      <c r="L1744" t="s">
        <v>2820</v>
      </c>
      <c r="N1744">
        <v>50.34</v>
      </c>
      <c r="O1744">
        <v>0</v>
      </c>
      <c r="P1744">
        <f>SUMIF(Sheet9!$C:$C,Sheet10!B1744,Sheet9!$K:$K)</f>
        <v>50.34</v>
      </c>
      <c r="Q1744" s="4">
        <f t="shared" si="8"/>
        <v>0</v>
      </c>
    </row>
    <row r="1745" spans="1:17" hidden="1" x14ac:dyDescent="0.25">
      <c r="A1745">
        <v>573</v>
      </c>
      <c r="B1745">
        <v>43808</v>
      </c>
      <c r="C1745">
        <v>15</v>
      </c>
      <c r="D1745" t="s">
        <v>2815</v>
      </c>
      <c r="E1745" t="s">
        <v>2804</v>
      </c>
      <c r="F1745" s="26">
        <v>43900</v>
      </c>
      <c r="G1745" t="s">
        <v>2822</v>
      </c>
      <c r="H1745" t="s">
        <v>4091</v>
      </c>
      <c r="I1745">
        <v>2240</v>
      </c>
      <c r="J1745" t="s">
        <v>1952</v>
      </c>
      <c r="K1745" s="26" t="s">
        <v>2819</v>
      </c>
      <c r="L1745" t="s">
        <v>2820</v>
      </c>
      <c r="N1745">
        <v>8236.89</v>
      </c>
      <c r="O1745">
        <v>0</v>
      </c>
      <c r="P1745">
        <f>SUMIF(Sheet9!$C:$C,Sheet10!B1745,Sheet9!$K:$K)</f>
        <v>8236.89</v>
      </c>
      <c r="Q1745" s="4">
        <f t="shared" si="8"/>
        <v>0</v>
      </c>
    </row>
    <row r="1746" spans="1:17" hidden="1" x14ac:dyDescent="0.25">
      <c r="A1746">
        <v>574</v>
      </c>
      <c r="B1746">
        <v>43809</v>
      </c>
      <c r="C1746">
        <v>13</v>
      </c>
      <c r="D1746" t="s">
        <v>2805</v>
      </c>
      <c r="E1746" t="s">
        <v>2804</v>
      </c>
      <c r="F1746" s="26">
        <v>43900</v>
      </c>
      <c r="G1746" t="s">
        <v>2822</v>
      </c>
      <c r="H1746" t="s">
        <v>3377</v>
      </c>
      <c r="I1746">
        <v>15871</v>
      </c>
      <c r="J1746" t="s">
        <v>1679</v>
      </c>
      <c r="K1746" s="26" t="s">
        <v>2819</v>
      </c>
      <c r="L1746" t="s">
        <v>2820</v>
      </c>
      <c r="N1746">
        <v>353.79</v>
      </c>
      <c r="O1746">
        <v>0</v>
      </c>
      <c r="P1746">
        <f>SUMIF(Sheet9!$C:$C,Sheet10!B1746,Sheet9!$K:$K)</f>
        <v>353.79</v>
      </c>
      <c r="Q1746" s="4">
        <f t="shared" si="8"/>
        <v>0</v>
      </c>
    </row>
    <row r="1747" spans="1:17" hidden="1" x14ac:dyDescent="0.25">
      <c r="A1747">
        <v>575</v>
      </c>
      <c r="B1747">
        <v>43811</v>
      </c>
      <c r="C1747">
        <v>15</v>
      </c>
      <c r="D1747" t="s">
        <v>2815</v>
      </c>
      <c r="E1747" t="s">
        <v>2804</v>
      </c>
      <c r="F1747" s="26">
        <v>43900</v>
      </c>
      <c r="G1747" t="s">
        <v>2822</v>
      </c>
      <c r="H1747" t="s">
        <v>4092</v>
      </c>
      <c r="I1747">
        <v>2241</v>
      </c>
      <c r="J1747" t="s">
        <v>1904</v>
      </c>
      <c r="K1747" s="26" t="s">
        <v>2819</v>
      </c>
      <c r="L1747" t="s">
        <v>2820</v>
      </c>
      <c r="N1747">
        <v>9393.32</v>
      </c>
      <c r="O1747">
        <v>0</v>
      </c>
      <c r="P1747">
        <f>SUMIF(Sheet9!$C:$C,Sheet10!B1747,Sheet9!$K:$K)</f>
        <v>9393.32</v>
      </c>
      <c r="Q1747" s="4">
        <f t="shared" si="8"/>
        <v>0</v>
      </c>
    </row>
    <row r="1748" spans="1:17" hidden="1" x14ac:dyDescent="0.25">
      <c r="A1748">
        <v>576</v>
      </c>
      <c r="B1748">
        <v>43813</v>
      </c>
      <c r="C1748">
        <v>15</v>
      </c>
      <c r="D1748" t="s">
        <v>2815</v>
      </c>
      <c r="E1748" t="s">
        <v>2804</v>
      </c>
      <c r="F1748" s="26">
        <v>43900</v>
      </c>
      <c r="G1748" t="s">
        <v>2822</v>
      </c>
      <c r="H1748" t="s">
        <v>4093</v>
      </c>
      <c r="I1748">
        <v>2242</v>
      </c>
      <c r="J1748" t="s">
        <v>1695</v>
      </c>
      <c r="K1748" s="26" t="s">
        <v>2819</v>
      </c>
      <c r="L1748" t="s">
        <v>2820</v>
      </c>
      <c r="N1748">
        <v>2258.9699999999998</v>
      </c>
      <c r="O1748">
        <v>0</v>
      </c>
      <c r="P1748">
        <f>SUMIF(Sheet9!$C:$C,Sheet10!B1748,Sheet9!$K:$K)</f>
        <v>2258.9699999999998</v>
      </c>
      <c r="Q1748" s="4">
        <f t="shared" ref="Q1748:Q1811" si="9">P1748-N1748</f>
        <v>0</v>
      </c>
    </row>
    <row r="1749" spans="1:17" hidden="1" x14ac:dyDescent="0.25">
      <c r="A1749">
        <v>577</v>
      </c>
      <c r="B1749">
        <v>43814</v>
      </c>
      <c r="C1749">
        <v>15</v>
      </c>
      <c r="D1749" t="s">
        <v>2815</v>
      </c>
      <c r="E1749" t="s">
        <v>2804</v>
      </c>
      <c r="F1749" s="26">
        <v>43900</v>
      </c>
      <c r="G1749" t="s">
        <v>2822</v>
      </c>
      <c r="H1749" t="s">
        <v>4094</v>
      </c>
      <c r="I1749">
        <v>2243</v>
      </c>
      <c r="J1749" t="s">
        <v>1695</v>
      </c>
      <c r="K1749" s="26" t="s">
        <v>2819</v>
      </c>
      <c r="L1749" t="s">
        <v>2820</v>
      </c>
      <c r="N1749">
        <v>2044.28</v>
      </c>
      <c r="O1749">
        <v>0</v>
      </c>
      <c r="P1749">
        <f>SUMIF(Sheet9!$C:$C,Sheet10!B1749,Sheet9!$K:$K)</f>
        <v>2044.28</v>
      </c>
      <c r="Q1749" s="4">
        <f t="shared" si="9"/>
        <v>0</v>
      </c>
    </row>
    <row r="1750" spans="1:17" hidden="1" x14ac:dyDescent="0.25">
      <c r="A1750">
        <v>578</v>
      </c>
      <c r="B1750">
        <v>43815</v>
      </c>
      <c r="C1750">
        <v>13</v>
      </c>
      <c r="D1750" t="s">
        <v>2805</v>
      </c>
      <c r="E1750" t="s">
        <v>2804</v>
      </c>
      <c r="F1750" s="26">
        <v>43900</v>
      </c>
      <c r="G1750" t="s">
        <v>2822</v>
      </c>
      <c r="H1750" t="s">
        <v>3378</v>
      </c>
      <c r="I1750">
        <v>15872</v>
      </c>
      <c r="J1750" t="s">
        <v>1679</v>
      </c>
      <c r="K1750" s="26" t="s">
        <v>2819</v>
      </c>
      <c r="L1750" t="s">
        <v>2820</v>
      </c>
      <c r="N1750">
        <v>18.059999999999999</v>
      </c>
      <c r="O1750">
        <v>0</v>
      </c>
      <c r="P1750">
        <f>SUMIF(Sheet9!$C:$C,Sheet10!B1750,Sheet9!$K:$K)</f>
        <v>18.059999999999999</v>
      </c>
      <c r="Q1750" s="4">
        <f t="shared" si="9"/>
        <v>0</v>
      </c>
    </row>
    <row r="1751" spans="1:17" hidden="1" x14ac:dyDescent="0.25">
      <c r="A1751">
        <v>579</v>
      </c>
      <c r="B1751">
        <v>43818</v>
      </c>
      <c r="C1751">
        <v>15</v>
      </c>
      <c r="D1751" t="s">
        <v>2815</v>
      </c>
      <c r="E1751" t="s">
        <v>2804</v>
      </c>
      <c r="F1751" s="26">
        <v>43900</v>
      </c>
      <c r="G1751" t="s">
        <v>2822</v>
      </c>
      <c r="H1751" t="s">
        <v>4095</v>
      </c>
      <c r="I1751">
        <v>2244</v>
      </c>
      <c r="J1751" t="s">
        <v>1695</v>
      </c>
      <c r="K1751" s="26" t="s">
        <v>2819</v>
      </c>
      <c r="L1751" t="s">
        <v>2820</v>
      </c>
      <c r="N1751">
        <v>2348.33</v>
      </c>
      <c r="O1751">
        <v>0</v>
      </c>
      <c r="P1751">
        <f>SUMIF(Sheet9!$C:$C,Sheet10!B1751,Sheet9!$K:$K)</f>
        <v>2348.33</v>
      </c>
      <c r="Q1751" s="4">
        <f t="shared" si="9"/>
        <v>0</v>
      </c>
    </row>
    <row r="1752" spans="1:17" hidden="1" x14ac:dyDescent="0.25">
      <c r="A1752">
        <v>580</v>
      </c>
      <c r="B1752">
        <v>43822</v>
      </c>
      <c r="C1752">
        <v>15</v>
      </c>
      <c r="D1752" t="s">
        <v>2815</v>
      </c>
      <c r="E1752" t="s">
        <v>2804</v>
      </c>
      <c r="F1752" s="26">
        <v>43900</v>
      </c>
      <c r="G1752" t="s">
        <v>2822</v>
      </c>
      <c r="H1752" t="s">
        <v>4096</v>
      </c>
      <c r="I1752">
        <v>2245</v>
      </c>
      <c r="J1752" t="s">
        <v>1695</v>
      </c>
      <c r="K1752" s="26" t="s">
        <v>2819</v>
      </c>
      <c r="L1752" t="s">
        <v>2820</v>
      </c>
      <c r="N1752">
        <v>11273.44</v>
      </c>
      <c r="O1752">
        <v>0</v>
      </c>
      <c r="P1752">
        <f>SUMIF(Sheet9!$C:$C,Sheet10!B1752,Sheet9!$K:$K)</f>
        <v>11273.44</v>
      </c>
      <c r="Q1752" s="4">
        <f t="shared" si="9"/>
        <v>0</v>
      </c>
    </row>
    <row r="1753" spans="1:17" hidden="1" x14ac:dyDescent="0.25">
      <c r="A1753">
        <v>581</v>
      </c>
      <c r="B1753">
        <v>43823</v>
      </c>
      <c r="C1753">
        <v>15</v>
      </c>
      <c r="D1753" t="s">
        <v>2815</v>
      </c>
      <c r="E1753" t="s">
        <v>2804</v>
      </c>
      <c r="F1753" s="26">
        <v>43900</v>
      </c>
      <c r="G1753" t="s">
        <v>2822</v>
      </c>
      <c r="H1753" t="s">
        <v>4097</v>
      </c>
      <c r="I1753">
        <v>2246</v>
      </c>
      <c r="J1753" t="s">
        <v>1695</v>
      </c>
      <c r="K1753" s="26" t="s">
        <v>2819</v>
      </c>
      <c r="L1753" t="s">
        <v>2820</v>
      </c>
      <c r="N1753">
        <v>9147.94</v>
      </c>
      <c r="O1753">
        <v>0</v>
      </c>
      <c r="P1753">
        <f>SUMIF(Sheet9!$C:$C,Sheet10!B1753,Sheet9!$K:$K)</f>
        <v>9147.94</v>
      </c>
      <c r="Q1753" s="4">
        <f t="shared" si="9"/>
        <v>0</v>
      </c>
    </row>
    <row r="1754" spans="1:17" hidden="1" x14ac:dyDescent="0.25">
      <c r="A1754">
        <v>582</v>
      </c>
      <c r="B1754">
        <v>43824</v>
      </c>
      <c r="C1754">
        <v>13</v>
      </c>
      <c r="D1754" t="s">
        <v>2805</v>
      </c>
      <c r="E1754" t="s">
        <v>2804</v>
      </c>
      <c r="F1754" s="26">
        <v>43900</v>
      </c>
      <c r="G1754" t="s">
        <v>2822</v>
      </c>
      <c r="H1754" t="s">
        <v>3380</v>
      </c>
      <c r="I1754">
        <v>15874</v>
      </c>
      <c r="J1754" t="s">
        <v>1679</v>
      </c>
      <c r="K1754" s="26" t="s">
        <v>2819</v>
      </c>
      <c r="L1754" t="s">
        <v>2820</v>
      </c>
      <c r="N1754">
        <v>286.91000000000003</v>
      </c>
      <c r="O1754">
        <v>0</v>
      </c>
      <c r="P1754">
        <f>SUMIF(Sheet9!$C:$C,Sheet10!B1754,Sheet9!$K:$K)</f>
        <v>286.91000000000003</v>
      </c>
      <c r="Q1754" s="4">
        <f t="shared" si="9"/>
        <v>0</v>
      </c>
    </row>
    <row r="1755" spans="1:17" hidden="1" x14ac:dyDescent="0.25">
      <c r="A1755">
        <v>583</v>
      </c>
      <c r="B1755">
        <v>43826</v>
      </c>
      <c r="C1755">
        <v>15</v>
      </c>
      <c r="D1755" t="s">
        <v>2815</v>
      </c>
      <c r="E1755" t="s">
        <v>2804</v>
      </c>
      <c r="F1755" s="26">
        <v>43900</v>
      </c>
      <c r="G1755" t="s">
        <v>2822</v>
      </c>
      <c r="H1755" t="s">
        <v>4098</v>
      </c>
      <c r="I1755">
        <v>2247</v>
      </c>
      <c r="J1755" t="s">
        <v>1695</v>
      </c>
      <c r="K1755" s="26" t="s">
        <v>2819</v>
      </c>
      <c r="L1755" t="s">
        <v>2820</v>
      </c>
      <c r="N1755">
        <v>710.94</v>
      </c>
      <c r="O1755">
        <v>0</v>
      </c>
      <c r="P1755">
        <f>SUMIF(Sheet9!$C:$C,Sheet10!B1755,Sheet9!$K:$K)</f>
        <v>710.94</v>
      </c>
      <c r="Q1755" s="4">
        <f t="shared" si="9"/>
        <v>0</v>
      </c>
    </row>
    <row r="1756" spans="1:17" hidden="1" x14ac:dyDescent="0.25">
      <c r="A1756">
        <v>584</v>
      </c>
      <c r="B1756">
        <v>43827</v>
      </c>
      <c r="C1756">
        <v>13</v>
      </c>
      <c r="D1756" t="s">
        <v>2805</v>
      </c>
      <c r="E1756" t="s">
        <v>2804</v>
      </c>
      <c r="F1756" s="26">
        <v>43900</v>
      </c>
      <c r="G1756" t="s">
        <v>2822</v>
      </c>
      <c r="H1756" t="s">
        <v>3381</v>
      </c>
      <c r="I1756">
        <v>15875</v>
      </c>
      <c r="J1756" t="s">
        <v>1679</v>
      </c>
      <c r="K1756" s="26" t="s">
        <v>2819</v>
      </c>
      <c r="L1756" t="s">
        <v>2820</v>
      </c>
      <c r="N1756">
        <v>67.86</v>
      </c>
      <c r="O1756">
        <v>0</v>
      </c>
      <c r="P1756">
        <f>SUMIF(Sheet9!$C:$C,Sheet10!B1756,Sheet9!$K:$K)</f>
        <v>67.86</v>
      </c>
      <c r="Q1756" s="4">
        <f t="shared" si="9"/>
        <v>0</v>
      </c>
    </row>
    <row r="1757" spans="1:17" hidden="1" x14ac:dyDescent="0.25">
      <c r="A1757">
        <v>585</v>
      </c>
      <c r="B1757">
        <v>43831</v>
      </c>
      <c r="C1757">
        <v>15</v>
      </c>
      <c r="D1757" t="s">
        <v>2815</v>
      </c>
      <c r="E1757" t="s">
        <v>2804</v>
      </c>
      <c r="F1757" s="26">
        <v>43900</v>
      </c>
      <c r="G1757" t="s">
        <v>2822</v>
      </c>
      <c r="H1757" t="s">
        <v>4099</v>
      </c>
      <c r="I1757">
        <v>2248</v>
      </c>
      <c r="J1757" t="s">
        <v>1695</v>
      </c>
      <c r="K1757" s="26" t="s">
        <v>2819</v>
      </c>
      <c r="L1757" t="s">
        <v>2820</v>
      </c>
      <c r="N1757">
        <v>3287.28</v>
      </c>
      <c r="O1757">
        <v>0</v>
      </c>
      <c r="P1757">
        <f>SUMIF(Sheet9!$C:$C,Sheet10!B1757,Sheet9!$K:$K)</f>
        <v>3287.28</v>
      </c>
      <c r="Q1757" s="4">
        <f t="shared" si="9"/>
        <v>0</v>
      </c>
    </row>
    <row r="1758" spans="1:17" hidden="1" x14ac:dyDescent="0.25">
      <c r="A1758">
        <v>586</v>
      </c>
      <c r="B1758">
        <v>43832</v>
      </c>
      <c r="C1758">
        <v>15</v>
      </c>
      <c r="D1758" t="s">
        <v>2815</v>
      </c>
      <c r="E1758" t="s">
        <v>2804</v>
      </c>
      <c r="F1758" s="26">
        <v>43900</v>
      </c>
      <c r="G1758" t="s">
        <v>2822</v>
      </c>
      <c r="H1758" t="s">
        <v>4100</v>
      </c>
      <c r="I1758">
        <v>2249</v>
      </c>
      <c r="J1758" t="s">
        <v>1960</v>
      </c>
      <c r="K1758" s="26" t="s">
        <v>2819</v>
      </c>
      <c r="L1758" t="s">
        <v>2820</v>
      </c>
      <c r="N1758">
        <v>55810.43</v>
      </c>
      <c r="O1758">
        <v>0</v>
      </c>
      <c r="P1758">
        <f>SUMIF(Sheet9!$C:$C,Sheet10!B1758,Sheet9!$K:$K)</f>
        <v>55810.43</v>
      </c>
      <c r="Q1758" s="4">
        <f t="shared" si="9"/>
        <v>0</v>
      </c>
    </row>
    <row r="1759" spans="1:17" hidden="1" x14ac:dyDescent="0.25">
      <c r="A1759">
        <v>587</v>
      </c>
      <c r="B1759">
        <v>43833</v>
      </c>
      <c r="C1759">
        <v>13</v>
      </c>
      <c r="D1759" t="s">
        <v>2805</v>
      </c>
      <c r="E1759" t="s">
        <v>2804</v>
      </c>
      <c r="F1759" s="26">
        <v>43900</v>
      </c>
      <c r="G1759" t="s">
        <v>2822</v>
      </c>
      <c r="H1759" t="s">
        <v>3383</v>
      </c>
      <c r="I1759">
        <v>15877</v>
      </c>
      <c r="J1759" t="s">
        <v>1679</v>
      </c>
      <c r="K1759" s="26" t="s">
        <v>2819</v>
      </c>
      <c r="L1759" t="s">
        <v>2820</v>
      </c>
      <c r="N1759">
        <v>2170.17</v>
      </c>
      <c r="O1759">
        <v>0</v>
      </c>
      <c r="P1759">
        <f>SUMIF(Sheet9!$C:$C,Sheet10!B1759,Sheet9!$K:$K)</f>
        <v>2170.17</v>
      </c>
      <c r="Q1759" s="4">
        <f t="shared" si="9"/>
        <v>0</v>
      </c>
    </row>
    <row r="1760" spans="1:17" hidden="1" x14ac:dyDescent="0.25">
      <c r="A1760">
        <v>588</v>
      </c>
      <c r="B1760">
        <v>43835</v>
      </c>
      <c r="C1760">
        <v>15</v>
      </c>
      <c r="D1760" t="s">
        <v>2815</v>
      </c>
      <c r="E1760" t="s">
        <v>2804</v>
      </c>
      <c r="F1760" s="26">
        <v>43900</v>
      </c>
      <c r="G1760" t="s">
        <v>2822</v>
      </c>
      <c r="H1760" t="s">
        <v>4101</v>
      </c>
      <c r="I1760">
        <v>2250</v>
      </c>
      <c r="J1760" t="s">
        <v>1695</v>
      </c>
      <c r="K1760" s="26" t="s">
        <v>2819</v>
      </c>
      <c r="L1760" t="s">
        <v>2820</v>
      </c>
      <c r="N1760">
        <v>4456.26</v>
      </c>
      <c r="O1760">
        <v>0</v>
      </c>
      <c r="P1760">
        <f>SUMIF(Sheet9!$C:$C,Sheet10!B1760,Sheet9!$K:$K)</f>
        <v>4456.26</v>
      </c>
      <c r="Q1760" s="4">
        <f t="shared" si="9"/>
        <v>0</v>
      </c>
    </row>
    <row r="1761" spans="1:17" hidden="1" x14ac:dyDescent="0.25">
      <c r="A1761">
        <v>589</v>
      </c>
      <c r="B1761">
        <v>43838</v>
      </c>
      <c r="C1761">
        <v>15</v>
      </c>
      <c r="D1761" t="s">
        <v>2815</v>
      </c>
      <c r="E1761" t="s">
        <v>2804</v>
      </c>
      <c r="F1761" s="26">
        <v>43900</v>
      </c>
      <c r="G1761" t="s">
        <v>2822</v>
      </c>
      <c r="H1761" t="s">
        <v>4102</v>
      </c>
      <c r="I1761">
        <v>2251</v>
      </c>
      <c r="J1761" t="s">
        <v>1729</v>
      </c>
      <c r="K1761" s="26" t="s">
        <v>2819</v>
      </c>
      <c r="L1761" t="s">
        <v>2820</v>
      </c>
      <c r="N1761">
        <v>18295.89</v>
      </c>
      <c r="O1761">
        <v>0</v>
      </c>
      <c r="P1761">
        <f>SUMIF(Sheet9!$C:$C,Sheet10!B1761,Sheet9!$K:$K)</f>
        <v>18295.89</v>
      </c>
      <c r="Q1761" s="4">
        <f t="shared" si="9"/>
        <v>0</v>
      </c>
    </row>
    <row r="1762" spans="1:17" hidden="1" x14ac:dyDescent="0.25">
      <c r="A1762">
        <v>590</v>
      </c>
      <c r="B1762">
        <v>43840</v>
      </c>
      <c r="C1762">
        <v>13</v>
      </c>
      <c r="D1762" t="s">
        <v>2805</v>
      </c>
      <c r="E1762" t="s">
        <v>2804</v>
      </c>
      <c r="F1762" s="26">
        <v>43900</v>
      </c>
      <c r="G1762" t="s">
        <v>2822</v>
      </c>
      <c r="H1762" t="s">
        <v>3385</v>
      </c>
      <c r="I1762">
        <v>15879</v>
      </c>
      <c r="J1762" t="s">
        <v>1679</v>
      </c>
      <c r="K1762" s="26" t="s">
        <v>2819</v>
      </c>
      <c r="L1762" t="s">
        <v>2820</v>
      </c>
      <c r="N1762">
        <v>1487.43</v>
      </c>
      <c r="O1762">
        <v>0</v>
      </c>
      <c r="P1762">
        <f>SUMIF(Sheet9!$C:$C,Sheet10!B1762,Sheet9!$K:$K)</f>
        <v>1487.43</v>
      </c>
      <c r="Q1762" s="4">
        <f t="shared" si="9"/>
        <v>0</v>
      </c>
    </row>
    <row r="1763" spans="1:17" hidden="1" x14ac:dyDescent="0.25">
      <c r="A1763">
        <v>591</v>
      </c>
      <c r="B1763">
        <v>43842</v>
      </c>
      <c r="C1763">
        <v>15</v>
      </c>
      <c r="D1763" t="s">
        <v>2815</v>
      </c>
      <c r="E1763" t="s">
        <v>2804</v>
      </c>
      <c r="F1763" s="26">
        <v>43900</v>
      </c>
      <c r="G1763" t="s">
        <v>2822</v>
      </c>
      <c r="H1763" t="s">
        <v>4103</v>
      </c>
      <c r="I1763">
        <v>2252</v>
      </c>
      <c r="J1763" t="s">
        <v>1695</v>
      </c>
      <c r="K1763" s="26" t="s">
        <v>2819</v>
      </c>
      <c r="L1763" t="s">
        <v>2820</v>
      </c>
      <c r="N1763">
        <v>5289.67</v>
      </c>
      <c r="O1763">
        <v>0</v>
      </c>
      <c r="P1763">
        <f>SUMIF(Sheet9!$C:$C,Sheet10!B1763,Sheet9!$K:$K)</f>
        <v>5289.67</v>
      </c>
      <c r="Q1763" s="4">
        <f t="shared" si="9"/>
        <v>0</v>
      </c>
    </row>
    <row r="1764" spans="1:17" hidden="1" x14ac:dyDescent="0.25">
      <c r="A1764">
        <v>592</v>
      </c>
      <c r="B1764">
        <v>43843</v>
      </c>
      <c r="C1764">
        <v>15</v>
      </c>
      <c r="D1764" t="s">
        <v>2815</v>
      </c>
      <c r="E1764" t="s">
        <v>2804</v>
      </c>
      <c r="F1764" s="26">
        <v>43900</v>
      </c>
      <c r="G1764" t="s">
        <v>2822</v>
      </c>
      <c r="H1764" t="s">
        <v>4104</v>
      </c>
      <c r="I1764">
        <v>2253</v>
      </c>
      <c r="J1764" t="s">
        <v>1715</v>
      </c>
      <c r="K1764" s="26" t="s">
        <v>2819</v>
      </c>
      <c r="L1764" t="s">
        <v>2820</v>
      </c>
      <c r="N1764">
        <v>41482.82</v>
      </c>
      <c r="O1764">
        <v>0</v>
      </c>
      <c r="P1764">
        <f>SUMIF(Sheet9!$C:$C,Sheet10!B1764,Sheet9!$K:$K)</f>
        <v>41482.82</v>
      </c>
      <c r="Q1764" s="4">
        <f t="shared" si="9"/>
        <v>0</v>
      </c>
    </row>
    <row r="1765" spans="1:17" hidden="1" x14ac:dyDescent="0.25">
      <c r="A1765">
        <v>593</v>
      </c>
      <c r="B1765">
        <v>43844</v>
      </c>
      <c r="C1765">
        <v>15</v>
      </c>
      <c r="D1765" t="s">
        <v>2815</v>
      </c>
      <c r="E1765" t="s">
        <v>2804</v>
      </c>
      <c r="F1765" s="26">
        <v>43900</v>
      </c>
      <c r="G1765" t="s">
        <v>2822</v>
      </c>
      <c r="H1765" t="s">
        <v>4105</v>
      </c>
      <c r="I1765">
        <v>2254</v>
      </c>
      <c r="J1765" t="s">
        <v>1695</v>
      </c>
      <c r="K1765" s="26" t="s">
        <v>2819</v>
      </c>
      <c r="L1765" t="s">
        <v>2820</v>
      </c>
      <c r="N1765">
        <v>4087.23</v>
      </c>
      <c r="O1765">
        <v>0</v>
      </c>
      <c r="P1765">
        <f>SUMIF(Sheet9!$C:$C,Sheet10!B1765,Sheet9!$K:$K)</f>
        <v>4087.23</v>
      </c>
      <c r="Q1765" s="4">
        <f t="shared" si="9"/>
        <v>0</v>
      </c>
    </row>
    <row r="1766" spans="1:17" hidden="1" x14ac:dyDescent="0.25">
      <c r="A1766">
        <v>594</v>
      </c>
      <c r="B1766">
        <v>43845</v>
      </c>
      <c r="C1766">
        <v>13</v>
      </c>
      <c r="D1766" t="s">
        <v>2805</v>
      </c>
      <c r="E1766" t="s">
        <v>2804</v>
      </c>
      <c r="F1766" s="26">
        <v>43900</v>
      </c>
      <c r="G1766" t="s">
        <v>2822</v>
      </c>
      <c r="H1766" t="s">
        <v>3386</v>
      </c>
      <c r="I1766">
        <v>15880</v>
      </c>
      <c r="J1766" t="s">
        <v>1679</v>
      </c>
      <c r="K1766" s="26" t="s">
        <v>2819</v>
      </c>
      <c r="L1766" t="s">
        <v>2820</v>
      </c>
      <c r="N1766">
        <v>398.11</v>
      </c>
      <c r="O1766">
        <v>0</v>
      </c>
      <c r="P1766">
        <f>SUMIF(Sheet9!$C:$C,Sheet10!B1766,Sheet9!$K:$K)</f>
        <v>398.11</v>
      </c>
      <c r="Q1766" s="4">
        <f t="shared" si="9"/>
        <v>0</v>
      </c>
    </row>
    <row r="1767" spans="1:17" hidden="1" x14ac:dyDescent="0.25">
      <c r="A1767">
        <v>595</v>
      </c>
      <c r="B1767">
        <v>43847</v>
      </c>
      <c r="C1767">
        <v>13</v>
      </c>
      <c r="D1767" t="s">
        <v>2805</v>
      </c>
      <c r="E1767" t="s">
        <v>2804</v>
      </c>
      <c r="F1767" s="26">
        <v>43900</v>
      </c>
      <c r="G1767" t="s">
        <v>2822</v>
      </c>
      <c r="H1767" t="s">
        <v>3387</v>
      </c>
      <c r="I1767">
        <v>15881</v>
      </c>
      <c r="J1767" t="s">
        <v>1679</v>
      </c>
      <c r="K1767" s="26" t="s">
        <v>2819</v>
      </c>
      <c r="L1767" t="s">
        <v>2820</v>
      </c>
      <c r="N1767">
        <v>453.13</v>
      </c>
      <c r="O1767">
        <v>0</v>
      </c>
      <c r="P1767">
        <f>SUMIF(Sheet9!$C:$C,Sheet10!B1767,Sheet9!$K:$K)</f>
        <v>453.13</v>
      </c>
      <c r="Q1767" s="4">
        <f t="shared" si="9"/>
        <v>0</v>
      </c>
    </row>
    <row r="1768" spans="1:17" hidden="1" x14ac:dyDescent="0.25">
      <c r="A1768">
        <v>596</v>
      </c>
      <c r="B1768">
        <v>43849</v>
      </c>
      <c r="C1768">
        <v>15</v>
      </c>
      <c r="D1768" t="s">
        <v>2815</v>
      </c>
      <c r="E1768" t="s">
        <v>2804</v>
      </c>
      <c r="F1768" s="26">
        <v>43900</v>
      </c>
      <c r="G1768" t="s">
        <v>2822</v>
      </c>
      <c r="H1768" t="s">
        <v>4106</v>
      </c>
      <c r="I1768">
        <v>2255</v>
      </c>
      <c r="J1768" t="s">
        <v>1695</v>
      </c>
      <c r="K1768" s="26" t="s">
        <v>2819</v>
      </c>
      <c r="L1768" t="s">
        <v>2820</v>
      </c>
      <c r="N1768">
        <v>3101.89</v>
      </c>
      <c r="O1768">
        <v>0</v>
      </c>
      <c r="P1768">
        <f>SUMIF(Sheet9!$C:$C,Sheet10!B1768,Sheet9!$K:$K)</f>
        <v>3101.89</v>
      </c>
      <c r="Q1768" s="4">
        <f t="shared" si="9"/>
        <v>0</v>
      </c>
    </row>
    <row r="1769" spans="1:17" hidden="1" x14ac:dyDescent="0.25">
      <c r="A1769">
        <v>597</v>
      </c>
      <c r="B1769">
        <v>43850</v>
      </c>
      <c r="C1769">
        <v>13</v>
      </c>
      <c r="D1769" t="s">
        <v>2805</v>
      </c>
      <c r="E1769" t="s">
        <v>2804</v>
      </c>
      <c r="F1769" s="26">
        <v>43900</v>
      </c>
      <c r="G1769" t="s">
        <v>2822</v>
      </c>
      <c r="H1769" t="s">
        <v>3388</v>
      </c>
      <c r="I1769">
        <v>15882</v>
      </c>
      <c r="J1769" t="s">
        <v>1767</v>
      </c>
      <c r="K1769" s="26" t="s">
        <v>2819</v>
      </c>
      <c r="L1769" t="s">
        <v>2820</v>
      </c>
      <c r="N1769">
        <v>10200.219999999999</v>
      </c>
      <c r="O1769">
        <v>0</v>
      </c>
      <c r="P1769">
        <f>SUMIF(Sheet9!$C:$C,Sheet10!B1769,Sheet9!$K:$K)</f>
        <v>10200.219999999999</v>
      </c>
      <c r="Q1769" s="4">
        <f t="shared" si="9"/>
        <v>0</v>
      </c>
    </row>
    <row r="1770" spans="1:17" hidden="1" x14ac:dyDescent="0.25">
      <c r="A1770">
        <v>598</v>
      </c>
      <c r="B1770">
        <v>43851</v>
      </c>
      <c r="C1770">
        <v>15</v>
      </c>
      <c r="D1770" t="s">
        <v>2815</v>
      </c>
      <c r="E1770" t="s">
        <v>2804</v>
      </c>
      <c r="F1770" s="26">
        <v>43900</v>
      </c>
      <c r="G1770" t="s">
        <v>2822</v>
      </c>
      <c r="H1770" t="s">
        <v>4107</v>
      </c>
      <c r="I1770">
        <v>2256</v>
      </c>
      <c r="J1770" t="s">
        <v>1695</v>
      </c>
      <c r="K1770" s="26" t="s">
        <v>2819</v>
      </c>
      <c r="L1770" t="s">
        <v>2820</v>
      </c>
      <c r="N1770">
        <v>2598.96</v>
      </c>
      <c r="O1770">
        <v>0</v>
      </c>
      <c r="P1770">
        <f>SUMIF(Sheet9!$C:$C,Sheet10!B1770,Sheet9!$K:$K)</f>
        <v>2598.96</v>
      </c>
      <c r="Q1770" s="4">
        <f t="shared" si="9"/>
        <v>0</v>
      </c>
    </row>
    <row r="1771" spans="1:17" hidden="1" x14ac:dyDescent="0.25">
      <c r="A1771">
        <v>599</v>
      </c>
      <c r="B1771">
        <v>43852</v>
      </c>
      <c r="C1771">
        <v>15</v>
      </c>
      <c r="D1771" t="s">
        <v>2815</v>
      </c>
      <c r="E1771" t="s">
        <v>2804</v>
      </c>
      <c r="F1771" s="26">
        <v>43900</v>
      </c>
      <c r="G1771" t="s">
        <v>2822</v>
      </c>
      <c r="H1771" t="s">
        <v>4108</v>
      </c>
      <c r="I1771">
        <v>2257</v>
      </c>
      <c r="J1771" t="s">
        <v>1734</v>
      </c>
      <c r="K1771" s="26" t="s">
        <v>2819</v>
      </c>
      <c r="L1771" t="s">
        <v>2820</v>
      </c>
      <c r="N1771">
        <v>97724.03</v>
      </c>
      <c r="O1771">
        <v>0</v>
      </c>
      <c r="P1771">
        <f>SUMIF(Sheet9!$C:$C,Sheet10!B1771,Sheet9!$K:$K)</f>
        <v>97724.03</v>
      </c>
      <c r="Q1771" s="4">
        <f t="shared" si="9"/>
        <v>0</v>
      </c>
    </row>
    <row r="1772" spans="1:17" hidden="1" x14ac:dyDescent="0.25">
      <c r="A1772">
        <v>600</v>
      </c>
      <c r="B1772">
        <v>43854</v>
      </c>
      <c r="C1772">
        <v>13</v>
      </c>
      <c r="D1772" t="s">
        <v>2805</v>
      </c>
      <c r="E1772" t="s">
        <v>2804</v>
      </c>
      <c r="F1772" s="26">
        <v>43900</v>
      </c>
      <c r="G1772" t="s">
        <v>2822</v>
      </c>
      <c r="H1772" t="s">
        <v>3389</v>
      </c>
      <c r="I1772">
        <v>15883</v>
      </c>
      <c r="J1772" t="s">
        <v>1679</v>
      </c>
      <c r="K1772" s="26" t="s">
        <v>2819</v>
      </c>
      <c r="L1772" t="s">
        <v>2820</v>
      </c>
      <c r="N1772">
        <v>610.92999999999995</v>
      </c>
      <c r="O1772">
        <v>0</v>
      </c>
      <c r="P1772">
        <f>SUMIF(Sheet9!$C:$C,Sheet10!B1772,Sheet9!$K:$K)</f>
        <v>610.92999999999995</v>
      </c>
      <c r="Q1772" s="4">
        <f t="shared" si="9"/>
        <v>0</v>
      </c>
    </row>
    <row r="1773" spans="1:17" hidden="1" x14ac:dyDescent="0.25">
      <c r="A1773">
        <v>601</v>
      </c>
      <c r="B1773">
        <v>43857</v>
      </c>
      <c r="C1773">
        <v>13</v>
      </c>
      <c r="D1773" t="s">
        <v>2805</v>
      </c>
      <c r="E1773" t="s">
        <v>2804</v>
      </c>
      <c r="F1773" s="26">
        <v>43900</v>
      </c>
      <c r="G1773" t="s">
        <v>2822</v>
      </c>
      <c r="H1773" t="s">
        <v>3390</v>
      </c>
      <c r="I1773">
        <v>15884</v>
      </c>
      <c r="J1773" t="s">
        <v>1679</v>
      </c>
      <c r="K1773" s="26" t="s">
        <v>2819</v>
      </c>
      <c r="L1773" t="s">
        <v>2820</v>
      </c>
      <c r="N1773">
        <v>3614.96</v>
      </c>
      <c r="O1773">
        <v>0</v>
      </c>
      <c r="P1773">
        <f>SUMIF(Sheet9!$C:$C,Sheet10!B1773,Sheet9!$K:$K)</f>
        <v>3614.96</v>
      </c>
      <c r="Q1773" s="4">
        <f t="shared" si="9"/>
        <v>0</v>
      </c>
    </row>
    <row r="1774" spans="1:17" hidden="1" x14ac:dyDescent="0.25">
      <c r="A1774">
        <v>602</v>
      </c>
      <c r="B1774">
        <v>43859</v>
      </c>
      <c r="C1774">
        <v>14</v>
      </c>
      <c r="D1774" t="s">
        <v>2808</v>
      </c>
      <c r="E1774" t="s">
        <v>2804</v>
      </c>
      <c r="F1774" s="26">
        <v>43900</v>
      </c>
      <c r="G1774" t="s">
        <v>2822</v>
      </c>
      <c r="H1774" t="s">
        <v>3391</v>
      </c>
      <c r="I1774">
        <v>337</v>
      </c>
      <c r="J1774" t="s">
        <v>1764</v>
      </c>
      <c r="K1774" s="26" t="s">
        <v>2819</v>
      </c>
      <c r="L1774" t="s">
        <v>2820</v>
      </c>
      <c r="N1774">
        <v>0</v>
      </c>
      <c r="O1774">
        <v>70.099999999999994</v>
      </c>
      <c r="P1774" s="2">
        <f>SUMIF(Sheet9!$C:$C,Sheet10!B1774,Sheet9!$K:$K)</f>
        <v>-70.099999999999994</v>
      </c>
      <c r="Q1774" s="2">
        <f>P1774+O1774</f>
        <v>0</v>
      </c>
    </row>
    <row r="1775" spans="1:17" hidden="1" x14ac:dyDescent="0.25">
      <c r="A1775">
        <v>603</v>
      </c>
      <c r="B1775">
        <v>43860</v>
      </c>
      <c r="C1775">
        <v>13</v>
      </c>
      <c r="D1775" t="s">
        <v>2805</v>
      </c>
      <c r="E1775" t="s">
        <v>2804</v>
      </c>
      <c r="F1775" s="26">
        <v>43900</v>
      </c>
      <c r="G1775" t="s">
        <v>2822</v>
      </c>
      <c r="H1775" t="s">
        <v>3392</v>
      </c>
      <c r="I1775">
        <v>15885</v>
      </c>
      <c r="J1775" t="s">
        <v>1679</v>
      </c>
      <c r="K1775" s="26" t="s">
        <v>2819</v>
      </c>
      <c r="L1775" t="s">
        <v>2820</v>
      </c>
      <c r="N1775">
        <v>94.48</v>
      </c>
      <c r="O1775">
        <v>0</v>
      </c>
      <c r="P1775">
        <f>SUMIF(Sheet9!$C:$C,Sheet10!B1775,Sheet9!$K:$K)</f>
        <v>94.48</v>
      </c>
      <c r="Q1775" s="4">
        <f t="shared" si="9"/>
        <v>0</v>
      </c>
    </row>
    <row r="1776" spans="1:17" hidden="1" x14ac:dyDescent="0.25">
      <c r="A1776">
        <v>604</v>
      </c>
      <c r="B1776">
        <v>43862</v>
      </c>
      <c r="C1776">
        <v>13</v>
      </c>
      <c r="D1776" t="s">
        <v>2805</v>
      </c>
      <c r="E1776" t="s">
        <v>2804</v>
      </c>
      <c r="F1776" s="26">
        <v>43900</v>
      </c>
      <c r="G1776" t="s">
        <v>2822</v>
      </c>
      <c r="H1776" t="s">
        <v>3393</v>
      </c>
      <c r="I1776">
        <v>15886</v>
      </c>
      <c r="J1776" t="s">
        <v>1679</v>
      </c>
      <c r="K1776" s="26" t="s">
        <v>2819</v>
      </c>
      <c r="L1776" t="s">
        <v>2820</v>
      </c>
      <c r="N1776">
        <v>97.75</v>
      </c>
      <c r="O1776">
        <v>0</v>
      </c>
      <c r="P1776">
        <f>SUMIF(Sheet9!$C:$C,Sheet10!B1776,Sheet9!$K:$K)</f>
        <v>97.75</v>
      </c>
      <c r="Q1776" s="4">
        <f t="shared" si="9"/>
        <v>0</v>
      </c>
    </row>
    <row r="1777" spans="1:17" hidden="1" x14ac:dyDescent="0.25">
      <c r="A1777">
        <v>605</v>
      </c>
      <c r="B1777">
        <v>43864</v>
      </c>
      <c r="C1777">
        <v>13</v>
      </c>
      <c r="D1777" t="s">
        <v>2805</v>
      </c>
      <c r="E1777" t="s">
        <v>2804</v>
      </c>
      <c r="F1777" s="26">
        <v>43900</v>
      </c>
      <c r="G1777" t="s">
        <v>2822</v>
      </c>
      <c r="H1777" t="s">
        <v>3394</v>
      </c>
      <c r="I1777">
        <v>15887</v>
      </c>
      <c r="J1777" t="s">
        <v>1679</v>
      </c>
      <c r="K1777" s="26" t="s">
        <v>2819</v>
      </c>
      <c r="L1777" t="s">
        <v>2820</v>
      </c>
      <c r="N1777">
        <v>401.01</v>
      </c>
      <c r="O1777">
        <v>0</v>
      </c>
      <c r="P1777">
        <f>SUMIF(Sheet9!$C:$C,Sheet10!B1777,Sheet9!$K:$K)</f>
        <v>401.01</v>
      </c>
      <c r="Q1777" s="4">
        <f t="shared" si="9"/>
        <v>0</v>
      </c>
    </row>
    <row r="1778" spans="1:17" hidden="1" x14ac:dyDescent="0.25">
      <c r="A1778">
        <v>606</v>
      </c>
      <c r="B1778">
        <v>43866</v>
      </c>
      <c r="C1778">
        <v>13</v>
      </c>
      <c r="D1778" t="s">
        <v>2805</v>
      </c>
      <c r="E1778" t="s">
        <v>2804</v>
      </c>
      <c r="F1778" s="26">
        <v>43900</v>
      </c>
      <c r="G1778" t="s">
        <v>2822</v>
      </c>
      <c r="H1778" t="s">
        <v>3395</v>
      </c>
      <c r="I1778">
        <v>15888</v>
      </c>
      <c r="J1778" t="s">
        <v>1679</v>
      </c>
      <c r="K1778" s="26" t="s">
        <v>2819</v>
      </c>
      <c r="L1778" t="s">
        <v>2820</v>
      </c>
      <c r="N1778">
        <v>463.22</v>
      </c>
      <c r="O1778">
        <v>0</v>
      </c>
      <c r="P1778">
        <f>SUMIF(Sheet9!$C:$C,Sheet10!B1778,Sheet9!$K:$K)</f>
        <v>463.22</v>
      </c>
      <c r="Q1778" s="4">
        <f t="shared" si="9"/>
        <v>0</v>
      </c>
    </row>
    <row r="1779" spans="1:17" hidden="1" x14ac:dyDescent="0.25">
      <c r="A1779">
        <v>607</v>
      </c>
      <c r="B1779">
        <v>43869</v>
      </c>
      <c r="C1779">
        <v>13</v>
      </c>
      <c r="D1779" t="s">
        <v>2805</v>
      </c>
      <c r="E1779" t="s">
        <v>2804</v>
      </c>
      <c r="F1779" s="26">
        <v>43900</v>
      </c>
      <c r="G1779" t="s">
        <v>2822</v>
      </c>
      <c r="H1779" t="s">
        <v>3396</v>
      </c>
      <c r="I1779">
        <v>15889</v>
      </c>
      <c r="J1779" t="s">
        <v>1679</v>
      </c>
      <c r="K1779" s="26" t="s">
        <v>2819</v>
      </c>
      <c r="L1779" t="s">
        <v>2820</v>
      </c>
      <c r="N1779">
        <v>641.75</v>
      </c>
      <c r="O1779">
        <v>0</v>
      </c>
      <c r="P1779">
        <f>SUMIF(Sheet9!$C:$C,Sheet10!B1779,Sheet9!$K:$K)</f>
        <v>641.75</v>
      </c>
      <c r="Q1779" s="4">
        <f t="shared" si="9"/>
        <v>0</v>
      </c>
    </row>
    <row r="1780" spans="1:17" hidden="1" x14ac:dyDescent="0.25">
      <c r="A1780">
        <v>608</v>
      </c>
      <c r="B1780">
        <v>43873</v>
      </c>
      <c r="C1780">
        <v>13</v>
      </c>
      <c r="D1780" t="s">
        <v>2805</v>
      </c>
      <c r="E1780" t="s">
        <v>2804</v>
      </c>
      <c r="F1780" s="26">
        <v>43900</v>
      </c>
      <c r="G1780" t="s">
        <v>2822</v>
      </c>
      <c r="H1780" t="s">
        <v>3398</v>
      </c>
      <c r="I1780">
        <v>15891</v>
      </c>
      <c r="J1780" t="s">
        <v>1679</v>
      </c>
      <c r="K1780" s="26" t="s">
        <v>2819</v>
      </c>
      <c r="L1780" t="s">
        <v>2820</v>
      </c>
      <c r="N1780">
        <v>34.020000000000003</v>
      </c>
      <c r="O1780">
        <v>0</v>
      </c>
      <c r="P1780">
        <f>SUMIF(Sheet9!$C:$C,Sheet10!B1780,Sheet9!$K:$K)</f>
        <v>34.020000000000003</v>
      </c>
      <c r="Q1780" s="4">
        <f t="shared" si="9"/>
        <v>0</v>
      </c>
    </row>
    <row r="1781" spans="1:17" hidden="1" x14ac:dyDescent="0.25">
      <c r="A1781">
        <v>609</v>
      </c>
      <c r="B1781">
        <v>43875</v>
      </c>
      <c r="C1781">
        <v>13</v>
      </c>
      <c r="D1781" t="s">
        <v>2805</v>
      </c>
      <c r="E1781" t="s">
        <v>2804</v>
      </c>
      <c r="F1781" s="26">
        <v>43900</v>
      </c>
      <c r="G1781" t="s">
        <v>2822</v>
      </c>
      <c r="H1781" t="s">
        <v>3399</v>
      </c>
      <c r="I1781">
        <v>15892</v>
      </c>
      <c r="J1781" t="s">
        <v>1679</v>
      </c>
      <c r="K1781" s="26" t="s">
        <v>2819</v>
      </c>
      <c r="L1781" t="s">
        <v>2820</v>
      </c>
      <c r="N1781">
        <v>764.04</v>
      </c>
      <c r="O1781">
        <v>0</v>
      </c>
      <c r="P1781">
        <f>SUMIF(Sheet9!$C:$C,Sheet10!B1781,Sheet9!$K:$K)</f>
        <v>764.04</v>
      </c>
      <c r="Q1781" s="4">
        <f t="shared" si="9"/>
        <v>0</v>
      </c>
    </row>
    <row r="1782" spans="1:17" hidden="1" x14ac:dyDescent="0.25">
      <c r="A1782">
        <v>610</v>
      </c>
      <c r="B1782">
        <v>43877</v>
      </c>
      <c r="C1782">
        <v>13</v>
      </c>
      <c r="D1782" t="s">
        <v>2805</v>
      </c>
      <c r="E1782" t="s">
        <v>2804</v>
      </c>
      <c r="F1782" s="26">
        <v>43900</v>
      </c>
      <c r="G1782" t="s">
        <v>2822</v>
      </c>
      <c r="H1782" t="s">
        <v>3400</v>
      </c>
      <c r="I1782">
        <v>15893</v>
      </c>
      <c r="J1782" t="s">
        <v>1679</v>
      </c>
      <c r="K1782" s="26" t="s">
        <v>2819</v>
      </c>
      <c r="L1782" t="s">
        <v>2820</v>
      </c>
      <c r="N1782">
        <v>141.74</v>
      </c>
      <c r="O1782">
        <v>0</v>
      </c>
      <c r="P1782">
        <f>SUMIF(Sheet9!$C:$C,Sheet10!B1782,Sheet9!$K:$K)</f>
        <v>141.74</v>
      </c>
      <c r="Q1782" s="4">
        <f t="shared" si="9"/>
        <v>0</v>
      </c>
    </row>
    <row r="1783" spans="1:17" hidden="1" x14ac:dyDescent="0.25">
      <c r="A1783">
        <v>611</v>
      </c>
      <c r="B1783">
        <v>43885</v>
      </c>
      <c r="C1783">
        <v>13</v>
      </c>
      <c r="D1783" t="s">
        <v>2805</v>
      </c>
      <c r="E1783" t="s">
        <v>2804</v>
      </c>
      <c r="F1783" s="26">
        <v>43900</v>
      </c>
      <c r="G1783" t="s">
        <v>2822</v>
      </c>
      <c r="H1783" t="s">
        <v>3404</v>
      </c>
      <c r="I1783">
        <v>15897</v>
      </c>
      <c r="J1783" t="s">
        <v>1679</v>
      </c>
      <c r="K1783" s="26" t="s">
        <v>2819</v>
      </c>
      <c r="L1783" t="s">
        <v>2820</v>
      </c>
      <c r="N1783">
        <v>440.75</v>
      </c>
      <c r="O1783">
        <v>0</v>
      </c>
      <c r="P1783">
        <f>SUMIF(Sheet9!$C:$C,Sheet10!B1783,Sheet9!$K:$K)</f>
        <v>440.75</v>
      </c>
      <c r="Q1783" s="4">
        <f t="shared" si="9"/>
        <v>0</v>
      </c>
    </row>
    <row r="1784" spans="1:17" hidden="1" x14ac:dyDescent="0.25">
      <c r="A1784">
        <v>612</v>
      </c>
      <c r="B1784">
        <v>43889</v>
      </c>
      <c r="C1784">
        <v>13</v>
      </c>
      <c r="D1784" t="s">
        <v>2805</v>
      </c>
      <c r="E1784" t="s">
        <v>2804</v>
      </c>
      <c r="F1784" s="26">
        <v>43900</v>
      </c>
      <c r="G1784" t="s">
        <v>2822</v>
      </c>
      <c r="H1784" t="s">
        <v>3406</v>
      </c>
      <c r="I1784">
        <v>15899</v>
      </c>
      <c r="J1784" t="s">
        <v>1679</v>
      </c>
      <c r="K1784" s="26" t="s">
        <v>2819</v>
      </c>
      <c r="L1784" t="s">
        <v>2820</v>
      </c>
      <c r="N1784">
        <v>432.05</v>
      </c>
      <c r="O1784">
        <v>0</v>
      </c>
      <c r="P1784">
        <f>SUMIF(Sheet9!$C:$C,Sheet10!B1784,Sheet9!$K:$K)</f>
        <v>432.05</v>
      </c>
      <c r="Q1784" s="4">
        <f t="shared" si="9"/>
        <v>0</v>
      </c>
    </row>
    <row r="1785" spans="1:17" hidden="1" x14ac:dyDescent="0.25">
      <c r="A1785">
        <v>613</v>
      </c>
      <c r="B1785">
        <v>43891</v>
      </c>
      <c r="C1785">
        <v>13</v>
      </c>
      <c r="D1785" t="s">
        <v>2805</v>
      </c>
      <c r="E1785" t="s">
        <v>2804</v>
      </c>
      <c r="F1785" s="26">
        <v>43900</v>
      </c>
      <c r="G1785" t="s">
        <v>2822</v>
      </c>
      <c r="H1785" t="s">
        <v>3407</v>
      </c>
      <c r="I1785">
        <v>15900</v>
      </c>
      <c r="J1785" t="s">
        <v>1679</v>
      </c>
      <c r="K1785" s="26" t="s">
        <v>2819</v>
      </c>
      <c r="L1785" t="s">
        <v>2820</v>
      </c>
      <c r="N1785">
        <v>3419.2</v>
      </c>
      <c r="O1785">
        <v>0</v>
      </c>
      <c r="P1785">
        <f>SUMIF(Sheet9!$C:$C,Sheet10!B1785,Sheet9!$K:$K)</f>
        <v>3419.2</v>
      </c>
      <c r="Q1785" s="4">
        <f t="shared" si="9"/>
        <v>0</v>
      </c>
    </row>
    <row r="1786" spans="1:17" hidden="1" x14ac:dyDescent="0.25">
      <c r="A1786">
        <v>614</v>
      </c>
      <c r="B1786">
        <v>43893</v>
      </c>
      <c r="C1786">
        <v>13</v>
      </c>
      <c r="D1786" t="s">
        <v>2805</v>
      </c>
      <c r="E1786" t="s">
        <v>2804</v>
      </c>
      <c r="F1786" s="26">
        <v>43900</v>
      </c>
      <c r="G1786" t="s">
        <v>2822</v>
      </c>
      <c r="H1786" t="s">
        <v>3408</v>
      </c>
      <c r="I1786">
        <v>15901</v>
      </c>
      <c r="J1786" t="s">
        <v>1679</v>
      </c>
      <c r="K1786" s="26" t="s">
        <v>2819</v>
      </c>
      <c r="L1786" t="s">
        <v>2820</v>
      </c>
      <c r="N1786">
        <v>78.12</v>
      </c>
      <c r="O1786">
        <v>0</v>
      </c>
      <c r="P1786">
        <f>SUMIF(Sheet9!$C:$C,Sheet10!B1786,Sheet9!$K:$K)</f>
        <v>78.12</v>
      </c>
      <c r="Q1786" s="4">
        <f t="shared" si="9"/>
        <v>0</v>
      </c>
    </row>
    <row r="1787" spans="1:17" hidden="1" x14ac:dyDescent="0.25">
      <c r="A1787">
        <v>615</v>
      </c>
      <c r="B1787">
        <v>43897</v>
      </c>
      <c r="C1787">
        <v>13</v>
      </c>
      <c r="D1787" t="s">
        <v>2805</v>
      </c>
      <c r="E1787" t="s">
        <v>2804</v>
      </c>
      <c r="F1787" s="26">
        <v>43900</v>
      </c>
      <c r="G1787" t="s">
        <v>2822</v>
      </c>
      <c r="H1787" t="s">
        <v>3410</v>
      </c>
      <c r="I1787">
        <v>15903</v>
      </c>
      <c r="J1787" t="s">
        <v>1679</v>
      </c>
      <c r="K1787" s="26" t="s">
        <v>2819</v>
      </c>
      <c r="L1787" t="s">
        <v>2820</v>
      </c>
      <c r="N1787">
        <v>1468.07</v>
      </c>
      <c r="O1787">
        <v>0</v>
      </c>
      <c r="P1787">
        <f>SUMIF(Sheet9!$C:$C,Sheet10!B1787,Sheet9!$K:$K)</f>
        <v>1468.07</v>
      </c>
      <c r="Q1787" s="4">
        <f t="shared" si="9"/>
        <v>0</v>
      </c>
    </row>
    <row r="1788" spans="1:17" hidden="1" x14ac:dyDescent="0.25">
      <c r="A1788">
        <v>616</v>
      </c>
      <c r="B1788">
        <v>43899</v>
      </c>
      <c r="C1788">
        <v>13</v>
      </c>
      <c r="D1788" t="s">
        <v>2805</v>
      </c>
      <c r="E1788" t="s">
        <v>2804</v>
      </c>
      <c r="F1788" s="26">
        <v>43900</v>
      </c>
      <c r="G1788" t="s">
        <v>2822</v>
      </c>
      <c r="H1788" t="s">
        <v>3411</v>
      </c>
      <c r="I1788">
        <v>15904</v>
      </c>
      <c r="J1788" t="s">
        <v>1679</v>
      </c>
      <c r="K1788" s="26" t="s">
        <v>2819</v>
      </c>
      <c r="L1788" t="s">
        <v>2820</v>
      </c>
      <c r="N1788">
        <v>3246.33</v>
      </c>
      <c r="O1788">
        <v>0</v>
      </c>
      <c r="P1788">
        <f>SUMIF(Sheet9!$C:$C,Sheet10!B1788,Sheet9!$K:$K)</f>
        <v>3246.33</v>
      </c>
      <c r="Q1788" s="4">
        <f t="shared" si="9"/>
        <v>0</v>
      </c>
    </row>
    <row r="1789" spans="1:17" hidden="1" x14ac:dyDescent="0.25">
      <c r="A1789">
        <v>617</v>
      </c>
      <c r="B1789">
        <v>43901</v>
      </c>
      <c r="C1789">
        <v>13</v>
      </c>
      <c r="D1789" t="s">
        <v>2805</v>
      </c>
      <c r="E1789" t="s">
        <v>2804</v>
      </c>
      <c r="F1789" s="26">
        <v>43900</v>
      </c>
      <c r="G1789" t="s">
        <v>2822</v>
      </c>
      <c r="H1789" t="s">
        <v>3412</v>
      </c>
      <c r="I1789">
        <v>15905</v>
      </c>
      <c r="J1789" t="s">
        <v>1893</v>
      </c>
      <c r="K1789" s="26" t="s">
        <v>2819</v>
      </c>
      <c r="L1789" t="s">
        <v>2820</v>
      </c>
      <c r="N1789">
        <v>109.34</v>
      </c>
      <c r="O1789">
        <v>0</v>
      </c>
      <c r="P1789">
        <f>SUMIF(Sheet9!$C:$C,Sheet10!B1789,Sheet9!$K:$K)</f>
        <v>109.34</v>
      </c>
      <c r="Q1789" s="4">
        <f t="shared" si="9"/>
        <v>0</v>
      </c>
    </row>
    <row r="1790" spans="1:17" hidden="1" x14ac:dyDescent="0.25">
      <c r="A1790">
        <v>618</v>
      </c>
      <c r="B1790">
        <v>43903</v>
      </c>
      <c r="C1790">
        <v>13</v>
      </c>
      <c r="D1790" t="s">
        <v>2805</v>
      </c>
      <c r="E1790" t="s">
        <v>2804</v>
      </c>
      <c r="F1790" s="26">
        <v>43900</v>
      </c>
      <c r="G1790" t="s">
        <v>2822</v>
      </c>
      <c r="H1790" t="s">
        <v>3414</v>
      </c>
      <c r="I1790">
        <v>15907</v>
      </c>
      <c r="J1790" t="s">
        <v>1679</v>
      </c>
      <c r="K1790" s="26" t="s">
        <v>2819</v>
      </c>
      <c r="L1790" t="s">
        <v>2820</v>
      </c>
      <c r="N1790">
        <v>16250.66</v>
      </c>
      <c r="O1790">
        <v>0</v>
      </c>
      <c r="P1790">
        <f>SUMIF(Sheet9!$C:$C,Sheet10!B1790,Sheet9!$K:$K)</f>
        <v>16250.66</v>
      </c>
      <c r="Q1790" s="4">
        <f t="shared" si="9"/>
        <v>0</v>
      </c>
    </row>
    <row r="1791" spans="1:17" hidden="1" x14ac:dyDescent="0.25">
      <c r="A1791">
        <v>619</v>
      </c>
      <c r="B1791">
        <v>43905</v>
      </c>
      <c r="C1791">
        <v>13</v>
      </c>
      <c r="D1791" t="s">
        <v>2805</v>
      </c>
      <c r="E1791" t="s">
        <v>2804</v>
      </c>
      <c r="F1791" s="26">
        <v>43900</v>
      </c>
      <c r="G1791" t="s">
        <v>2822</v>
      </c>
      <c r="H1791" t="s">
        <v>3415</v>
      </c>
      <c r="I1791">
        <v>15908</v>
      </c>
      <c r="J1791" t="s">
        <v>1679</v>
      </c>
      <c r="K1791" s="26" t="s">
        <v>2819</v>
      </c>
      <c r="L1791" t="s">
        <v>2820</v>
      </c>
      <c r="N1791">
        <v>106.65</v>
      </c>
      <c r="O1791">
        <v>0</v>
      </c>
      <c r="P1791">
        <f>SUMIF(Sheet9!$C:$C,Sheet10!B1791,Sheet9!$K:$K)</f>
        <v>106.65</v>
      </c>
      <c r="Q1791" s="4">
        <f t="shared" si="9"/>
        <v>0</v>
      </c>
    </row>
    <row r="1792" spans="1:17" hidden="1" x14ac:dyDescent="0.25">
      <c r="A1792">
        <v>620</v>
      </c>
      <c r="B1792">
        <v>43907</v>
      </c>
      <c r="C1792">
        <v>13</v>
      </c>
      <c r="D1792" t="s">
        <v>2805</v>
      </c>
      <c r="E1792" t="s">
        <v>2804</v>
      </c>
      <c r="F1792" s="26">
        <v>43900</v>
      </c>
      <c r="G1792" t="s">
        <v>2822</v>
      </c>
      <c r="H1792" t="s">
        <v>3416</v>
      </c>
      <c r="I1792">
        <v>15909</v>
      </c>
      <c r="J1792" t="s">
        <v>1683</v>
      </c>
      <c r="K1792" s="26" t="s">
        <v>2819</v>
      </c>
      <c r="L1792" t="s">
        <v>2820</v>
      </c>
      <c r="N1792">
        <v>47.99</v>
      </c>
      <c r="O1792">
        <v>0</v>
      </c>
      <c r="P1792">
        <f>SUMIF(Sheet9!$C:$C,Sheet10!B1792,Sheet9!$K:$K)</f>
        <v>47.99</v>
      </c>
      <c r="Q1792" s="4">
        <f t="shared" si="9"/>
        <v>0</v>
      </c>
    </row>
    <row r="1793" spans="1:17" hidden="1" x14ac:dyDescent="0.25">
      <c r="A1793">
        <v>621</v>
      </c>
      <c r="B1793">
        <v>43911</v>
      </c>
      <c r="C1793">
        <v>13</v>
      </c>
      <c r="D1793" t="s">
        <v>2805</v>
      </c>
      <c r="E1793" t="s">
        <v>2804</v>
      </c>
      <c r="F1793" s="26">
        <v>43900</v>
      </c>
      <c r="G1793" t="s">
        <v>2822</v>
      </c>
      <c r="H1793" t="s">
        <v>3418</v>
      </c>
      <c r="I1793">
        <v>15911</v>
      </c>
      <c r="J1793" t="s">
        <v>1679</v>
      </c>
      <c r="K1793" s="26" t="s">
        <v>2819</v>
      </c>
      <c r="L1793" t="s">
        <v>2820</v>
      </c>
      <c r="N1793">
        <v>221.3</v>
      </c>
      <c r="O1793">
        <v>0</v>
      </c>
      <c r="P1793">
        <f>SUMIF(Sheet9!$C:$C,Sheet10!B1793,Sheet9!$K:$K)</f>
        <v>221.3</v>
      </c>
      <c r="Q1793" s="4">
        <f t="shared" si="9"/>
        <v>0</v>
      </c>
    </row>
    <row r="1794" spans="1:17" hidden="1" x14ac:dyDescent="0.25">
      <c r="A1794">
        <v>622</v>
      </c>
      <c r="B1794">
        <v>43913</v>
      </c>
      <c r="C1794">
        <v>13</v>
      </c>
      <c r="D1794" t="s">
        <v>2805</v>
      </c>
      <c r="E1794" t="s">
        <v>2804</v>
      </c>
      <c r="F1794" s="26">
        <v>43900</v>
      </c>
      <c r="G1794" t="s">
        <v>2822</v>
      </c>
      <c r="H1794" t="s">
        <v>3419</v>
      </c>
      <c r="I1794">
        <v>15912</v>
      </c>
      <c r="J1794" t="s">
        <v>1679</v>
      </c>
      <c r="K1794" s="26" t="s">
        <v>2819</v>
      </c>
      <c r="L1794" t="s">
        <v>2820</v>
      </c>
      <c r="N1794">
        <v>3187.17</v>
      </c>
      <c r="O1794">
        <v>0</v>
      </c>
      <c r="P1794">
        <f>SUMIF(Sheet9!$C:$C,Sheet10!B1794,Sheet9!$K:$K)</f>
        <v>3187.17</v>
      </c>
      <c r="Q1794" s="4">
        <f t="shared" si="9"/>
        <v>0</v>
      </c>
    </row>
    <row r="1795" spans="1:17" hidden="1" x14ac:dyDescent="0.25">
      <c r="A1795">
        <v>623</v>
      </c>
      <c r="B1795">
        <v>43915</v>
      </c>
      <c r="C1795">
        <v>14</v>
      </c>
      <c r="D1795" t="s">
        <v>2808</v>
      </c>
      <c r="E1795" t="s">
        <v>2804</v>
      </c>
      <c r="F1795" s="26">
        <v>43900</v>
      </c>
      <c r="G1795" t="s">
        <v>2822</v>
      </c>
      <c r="H1795" t="s">
        <v>3420</v>
      </c>
      <c r="I1795">
        <v>338</v>
      </c>
      <c r="J1795" t="s">
        <v>1764</v>
      </c>
      <c r="K1795" s="26" t="s">
        <v>2819</v>
      </c>
      <c r="L1795" t="s">
        <v>2820</v>
      </c>
      <c r="N1795">
        <v>0</v>
      </c>
      <c r="O1795">
        <v>20.7</v>
      </c>
      <c r="P1795" s="2">
        <f>SUMIF(Sheet9!$C:$C,Sheet10!B1795,Sheet9!$K:$K)</f>
        <v>-20.7</v>
      </c>
      <c r="Q1795" s="2">
        <f>P1795+O1795</f>
        <v>0</v>
      </c>
    </row>
    <row r="1796" spans="1:17" hidden="1" x14ac:dyDescent="0.25">
      <c r="A1796">
        <v>624</v>
      </c>
      <c r="B1796">
        <v>43919</v>
      </c>
      <c r="C1796">
        <v>13</v>
      </c>
      <c r="D1796" t="s">
        <v>2805</v>
      </c>
      <c r="E1796" t="s">
        <v>2804</v>
      </c>
      <c r="F1796" s="26">
        <v>43900</v>
      </c>
      <c r="G1796" t="s">
        <v>2822</v>
      </c>
      <c r="H1796" t="s">
        <v>3421</v>
      </c>
      <c r="I1796">
        <v>15913</v>
      </c>
      <c r="J1796" t="s">
        <v>1679</v>
      </c>
      <c r="K1796" s="26" t="s">
        <v>2819</v>
      </c>
      <c r="L1796" t="s">
        <v>2820</v>
      </c>
      <c r="N1796">
        <v>26.98</v>
      </c>
      <c r="O1796">
        <v>0</v>
      </c>
      <c r="P1796">
        <f>SUMIF(Sheet9!$C:$C,Sheet10!B1796,Sheet9!$K:$K)</f>
        <v>26.98</v>
      </c>
      <c r="Q1796" s="4">
        <f t="shared" si="9"/>
        <v>0</v>
      </c>
    </row>
    <row r="1797" spans="1:17" hidden="1" x14ac:dyDescent="0.25">
      <c r="A1797">
        <v>625</v>
      </c>
      <c r="B1797">
        <v>43922</v>
      </c>
      <c r="C1797">
        <v>13</v>
      </c>
      <c r="D1797" t="s">
        <v>2805</v>
      </c>
      <c r="E1797" t="s">
        <v>2804</v>
      </c>
      <c r="F1797" s="26">
        <v>43900</v>
      </c>
      <c r="G1797" t="s">
        <v>2822</v>
      </c>
      <c r="H1797" t="s">
        <v>3422</v>
      </c>
      <c r="I1797">
        <v>15914</v>
      </c>
      <c r="J1797" t="s">
        <v>1881</v>
      </c>
      <c r="K1797" s="26" t="s">
        <v>2819</v>
      </c>
      <c r="L1797" t="s">
        <v>2820</v>
      </c>
      <c r="N1797">
        <v>1129.02</v>
      </c>
      <c r="O1797">
        <v>0</v>
      </c>
      <c r="P1797">
        <f>SUMIF(Sheet9!$C:$C,Sheet10!B1797,Sheet9!$K:$K)</f>
        <v>1129.02</v>
      </c>
      <c r="Q1797" s="4">
        <f t="shared" si="9"/>
        <v>0</v>
      </c>
    </row>
    <row r="1798" spans="1:17" hidden="1" x14ac:dyDescent="0.25">
      <c r="A1798">
        <v>626</v>
      </c>
      <c r="B1798">
        <v>43923</v>
      </c>
      <c r="C1798">
        <v>13</v>
      </c>
      <c r="D1798" t="s">
        <v>2805</v>
      </c>
      <c r="E1798" t="s">
        <v>2804</v>
      </c>
      <c r="F1798" s="26">
        <v>43900</v>
      </c>
      <c r="G1798" t="s">
        <v>2822</v>
      </c>
      <c r="H1798" t="s">
        <v>3423</v>
      </c>
      <c r="I1798">
        <v>15915</v>
      </c>
      <c r="J1798" t="s">
        <v>1881</v>
      </c>
      <c r="K1798" s="26" t="s">
        <v>2819</v>
      </c>
      <c r="L1798" t="s">
        <v>2820</v>
      </c>
      <c r="N1798">
        <v>6946.47</v>
      </c>
      <c r="O1798">
        <v>0</v>
      </c>
      <c r="P1798">
        <f>SUMIF(Sheet9!$C:$C,Sheet10!B1798,Sheet9!$K:$K)</f>
        <v>6946.47</v>
      </c>
      <c r="Q1798" s="4">
        <f t="shared" si="9"/>
        <v>0</v>
      </c>
    </row>
    <row r="1799" spans="1:17" hidden="1" x14ac:dyDescent="0.25">
      <c r="A1799">
        <v>627</v>
      </c>
      <c r="B1799">
        <v>43924</v>
      </c>
      <c r="C1799">
        <v>14</v>
      </c>
      <c r="D1799" t="s">
        <v>2808</v>
      </c>
      <c r="E1799" t="s">
        <v>2804</v>
      </c>
      <c r="F1799" s="26">
        <v>43900</v>
      </c>
      <c r="G1799" t="s">
        <v>2822</v>
      </c>
      <c r="H1799" t="s">
        <v>3424</v>
      </c>
      <c r="I1799">
        <v>339</v>
      </c>
      <c r="J1799" t="s">
        <v>1764</v>
      </c>
      <c r="K1799" s="26" t="s">
        <v>2819</v>
      </c>
      <c r="L1799" t="s">
        <v>2820</v>
      </c>
      <c r="N1799">
        <v>0</v>
      </c>
      <c r="O1799">
        <v>873.24</v>
      </c>
      <c r="P1799" s="2">
        <f>SUMIF(Sheet9!$C:$C,Sheet10!B1799,Sheet9!$K:$K)</f>
        <v>-873.24</v>
      </c>
      <c r="Q1799" s="2">
        <f>P1799+O1799</f>
        <v>0</v>
      </c>
    </row>
    <row r="1800" spans="1:17" hidden="1" x14ac:dyDescent="0.25">
      <c r="A1800">
        <v>628</v>
      </c>
      <c r="B1800">
        <v>43929</v>
      </c>
      <c r="C1800">
        <v>13</v>
      </c>
      <c r="D1800" t="s">
        <v>2805</v>
      </c>
      <c r="E1800" t="s">
        <v>2804</v>
      </c>
      <c r="F1800" s="26">
        <v>43900</v>
      </c>
      <c r="G1800" t="s">
        <v>2822</v>
      </c>
      <c r="H1800" t="s">
        <v>3426</v>
      </c>
      <c r="I1800">
        <v>15917</v>
      </c>
      <c r="J1800" t="s">
        <v>1679</v>
      </c>
      <c r="K1800" s="26" t="s">
        <v>2819</v>
      </c>
      <c r="L1800" t="s">
        <v>2820</v>
      </c>
      <c r="N1800">
        <v>1631.75</v>
      </c>
      <c r="O1800">
        <v>0</v>
      </c>
      <c r="P1800">
        <f>SUMIF(Sheet9!$C:$C,Sheet10!B1800,Sheet9!$K:$K)</f>
        <v>1631.75</v>
      </c>
      <c r="Q1800" s="4">
        <f t="shared" si="9"/>
        <v>0</v>
      </c>
    </row>
    <row r="1801" spans="1:17" hidden="1" x14ac:dyDescent="0.25">
      <c r="A1801">
        <v>629</v>
      </c>
      <c r="B1801">
        <v>43932</v>
      </c>
      <c r="C1801">
        <v>13</v>
      </c>
      <c r="D1801" t="s">
        <v>2805</v>
      </c>
      <c r="E1801" t="s">
        <v>2804</v>
      </c>
      <c r="F1801" s="26">
        <v>43900</v>
      </c>
      <c r="G1801" t="s">
        <v>2822</v>
      </c>
      <c r="H1801" t="s">
        <v>3428</v>
      </c>
      <c r="I1801">
        <v>15919</v>
      </c>
      <c r="J1801" t="s">
        <v>1679</v>
      </c>
      <c r="K1801" s="26" t="s">
        <v>2819</v>
      </c>
      <c r="L1801" t="s">
        <v>2820</v>
      </c>
      <c r="N1801">
        <v>5306.34</v>
      </c>
      <c r="O1801">
        <v>0</v>
      </c>
      <c r="P1801">
        <f>SUMIF(Sheet9!$C:$C,Sheet10!B1801,Sheet9!$K:$K)</f>
        <v>5306.34</v>
      </c>
      <c r="Q1801" s="4">
        <f t="shared" si="9"/>
        <v>0</v>
      </c>
    </row>
    <row r="1802" spans="1:17" hidden="1" x14ac:dyDescent="0.25">
      <c r="A1802">
        <v>630</v>
      </c>
      <c r="B1802">
        <v>43934</v>
      </c>
      <c r="C1802">
        <v>13</v>
      </c>
      <c r="D1802" t="s">
        <v>2805</v>
      </c>
      <c r="E1802" t="s">
        <v>2804</v>
      </c>
      <c r="F1802" s="26">
        <v>43900</v>
      </c>
      <c r="G1802" t="s">
        <v>2822</v>
      </c>
      <c r="H1802" t="s">
        <v>3429</v>
      </c>
      <c r="I1802">
        <v>15920</v>
      </c>
      <c r="J1802" t="s">
        <v>1679</v>
      </c>
      <c r="K1802" s="26" t="s">
        <v>2819</v>
      </c>
      <c r="L1802" t="s">
        <v>2820</v>
      </c>
      <c r="N1802">
        <v>23641.24</v>
      </c>
      <c r="O1802">
        <v>0</v>
      </c>
      <c r="P1802">
        <f>SUMIF(Sheet9!$C:$C,Sheet10!B1802,Sheet9!$K:$K)</f>
        <v>23641.24</v>
      </c>
      <c r="Q1802" s="4">
        <f t="shared" si="9"/>
        <v>0</v>
      </c>
    </row>
    <row r="1803" spans="1:17" hidden="1" x14ac:dyDescent="0.25">
      <c r="A1803">
        <v>631</v>
      </c>
      <c r="B1803">
        <v>43942</v>
      </c>
      <c r="C1803">
        <v>13</v>
      </c>
      <c r="D1803" t="s">
        <v>2805</v>
      </c>
      <c r="E1803" t="s">
        <v>2804</v>
      </c>
      <c r="F1803" s="26">
        <v>43901</v>
      </c>
      <c r="G1803" t="s">
        <v>2822</v>
      </c>
      <c r="H1803" t="s">
        <v>3430</v>
      </c>
      <c r="I1803">
        <v>15921</v>
      </c>
      <c r="J1803" t="s">
        <v>1679</v>
      </c>
      <c r="K1803" s="26" t="s">
        <v>2819</v>
      </c>
      <c r="L1803" t="s">
        <v>2820</v>
      </c>
      <c r="N1803">
        <v>5.0199999999999996</v>
      </c>
      <c r="O1803">
        <v>0</v>
      </c>
      <c r="P1803">
        <f>SUMIF(Sheet9!$C:$C,Sheet10!B1803,Sheet9!$K:$K)</f>
        <v>5.0199999999999996</v>
      </c>
      <c r="Q1803" s="4">
        <f t="shared" si="9"/>
        <v>0</v>
      </c>
    </row>
    <row r="1804" spans="1:17" hidden="1" x14ac:dyDescent="0.25">
      <c r="A1804">
        <v>632</v>
      </c>
      <c r="B1804">
        <v>43944</v>
      </c>
      <c r="C1804">
        <v>13</v>
      </c>
      <c r="D1804" t="s">
        <v>2805</v>
      </c>
      <c r="E1804" t="s">
        <v>2804</v>
      </c>
      <c r="F1804" s="26">
        <v>43901</v>
      </c>
      <c r="G1804" t="s">
        <v>2822</v>
      </c>
      <c r="H1804" t="s">
        <v>3431</v>
      </c>
      <c r="I1804">
        <v>15922</v>
      </c>
      <c r="J1804" t="s">
        <v>1679</v>
      </c>
      <c r="K1804" s="26" t="s">
        <v>2819</v>
      </c>
      <c r="L1804" t="s">
        <v>2820</v>
      </c>
      <c r="N1804">
        <v>230.48</v>
      </c>
      <c r="O1804">
        <v>0</v>
      </c>
      <c r="P1804">
        <f>SUMIF(Sheet9!$C:$C,Sheet10!B1804,Sheet9!$K:$K)</f>
        <v>230.48</v>
      </c>
      <c r="Q1804" s="4">
        <f t="shared" si="9"/>
        <v>0</v>
      </c>
    </row>
    <row r="1805" spans="1:17" hidden="1" x14ac:dyDescent="0.25">
      <c r="A1805">
        <v>633</v>
      </c>
      <c r="B1805">
        <v>43946</v>
      </c>
      <c r="C1805">
        <v>13</v>
      </c>
      <c r="D1805" t="s">
        <v>2805</v>
      </c>
      <c r="E1805" t="s">
        <v>2804</v>
      </c>
      <c r="F1805" s="26">
        <v>43901</v>
      </c>
      <c r="G1805" t="s">
        <v>2822</v>
      </c>
      <c r="H1805" t="s">
        <v>3432</v>
      </c>
      <c r="I1805">
        <v>15923</v>
      </c>
      <c r="J1805" t="s">
        <v>1841</v>
      </c>
      <c r="K1805" s="26" t="s">
        <v>2819</v>
      </c>
      <c r="L1805" t="s">
        <v>2820</v>
      </c>
      <c r="N1805">
        <v>4105.1099999999997</v>
      </c>
      <c r="O1805">
        <v>0</v>
      </c>
      <c r="P1805">
        <f>SUMIF(Sheet9!$C:$C,Sheet10!B1805,Sheet9!$K:$K)</f>
        <v>4105.1099999999997</v>
      </c>
      <c r="Q1805" s="4">
        <f t="shared" si="9"/>
        <v>0</v>
      </c>
    </row>
    <row r="1806" spans="1:17" hidden="1" x14ac:dyDescent="0.25">
      <c r="A1806">
        <v>634</v>
      </c>
      <c r="B1806">
        <v>43948</v>
      </c>
      <c r="C1806">
        <v>13</v>
      </c>
      <c r="D1806" t="s">
        <v>2805</v>
      </c>
      <c r="E1806" t="s">
        <v>2804</v>
      </c>
      <c r="F1806" s="26">
        <v>43901</v>
      </c>
      <c r="G1806" t="s">
        <v>2822</v>
      </c>
      <c r="H1806" t="s">
        <v>3433</v>
      </c>
      <c r="I1806">
        <v>15924</v>
      </c>
      <c r="J1806" t="s">
        <v>1679</v>
      </c>
      <c r="K1806" s="26" t="s">
        <v>2819</v>
      </c>
      <c r="L1806" t="s">
        <v>2820</v>
      </c>
      <c r="N1806">
        <v>171.29</v>
      </c>
      <c r="O1806">
        <v>0</v>
      </c>
      <c r="P1806">
        <f>SUMIF(Sheet9!$C:$C,Sheet10!B1806,Sheet9!$K:$K)</f>
        <v>171.29</v>
      </c>
      <c r="Q1806" s="4">
        <f t="shared" si="9"/>
        <v>0</v>
      </c>
    </row>
    <row r="1807" spans="1:17" hidden="1" x14ac:dyDescent="0.25">
      <c r="A1807">
        <v>635</v>
      </c>
      <c r="B1807">
        <v>43950</v>
      </c>
      <c r="C1807">
        <v>13</v>
      </c>
      <c r="D1807" t="s">
        <v>2805</v>
      </c>
      <c r="E1807" t="s">
        <v>2804</v>
      </c>
      <c r="F1807" s="26">
        <v>43901</v>
      </c>
      <c r="G1807" t="s">
        <v>2822</v>
      </c>
      <c r="H1807" t="s">
        <v>3434</v>
      </c>
      <c r="I1807">
        <v>15925</v>
      </c>
      <c r="J1807" t="s">
        <v>1679</v>
      </c>
      <c r="K1807" s="26" t="s">
        <v>2819</v>
      </c>
      <c r="L1807" t="s">
        <v>2820</v>
      </c>
      <c r="N1807">
        <v>307.16000000000003</v>
      </c>
      <c r="O1807">
        <v>0</v>
      </c>
      <c r="P1807">
        <f>SUMIF(Sheet9!$C:$C,Sheet10!B1807,Sheet9!$K:$K)</f>
        <v>307.16000000000003</v>
      </c>
      <c r="Q1807" s="4">
        <f t="shared" si="9"/>
        <v>0</v>
      </c>
    </row>
    <row r="1808" spans="1:17" hidden="1" x14ac:dyDescent="0.25">
      <c r="A1808">
        <v>636</v>
      </c>
      <c r="B1808">
        <v>43952</v>
      </c>
      <c r="C1808">
        <v>13</v>
      </c>
      <c r="D1808" t="s">
        <v>2805</v>
      </c>
      <c r="E1808" t="s">
        <v>2804</v>
      </c>
      <c r="F1808" s="26">
        <v>43901</v>
      </c>
      <c r="G1808" t="s">
        <v>2822</v>
      </c>
      <c r="H1808" t="s">
        <v>3435</v>
      </c>
      <c r="I1808">
        <v>15926</v>
      </c>
      <c r="J1808" t="s">
        <v>1679</v>
      </c>
      <c r="K1808" s="26" t="s">
        <v>2819</v>
      </c>
      <c r="L1808" t="s">
        <v>2820</v>
      </c>
      <c r="N1808">
        <v>18012.78</v>
      </c>
      <c r="O1808">
        <v>0</v>
      </c>
      <c r="P1808">
        <f>SUMIF(Sheet9!$C:$C,Sheet10!B1808,Sheet9!$K:$K)</f>
        <v>18012.78</v>
      </c>
      <c r="Q1808" s="4">
        <f t="shared" si="9"/>
        <v>0</v>
      </c>
    </row>
    <row r="1809" spans="1:17" hidden="1" x14ac:dyDescent="0.25">
      <c r="A1809">
        <v>637</v>
      </c>
      <c r="B1809">
        <v>43954</v>
      </c>
      <c r="C1809">
        <v>13</v>
      </c>
      <c r="D1809" t="s">
        <v>2805</v>
      </c>
      <c r="E1809" t="s">
        <v>2804</v>
      </c>
      <c r="F1809" s="26">
        <v>43901</v>
      </c>
      <c r="G1809" t="s">
        <v>2822</v>
      </c>
      <c r="H1809" t="s">
        <v>3436</v>
      </c>
      <c r="I1809">
        <v>15927</v>
      </c>
      <c r="J1809" t="s">
        <v>1937</v>
      </c>
      <c r="K1809" s="26" t="s">
        <v>2819</v>
      </c>
      <c r="L1809" t="s">
        <v>2820</v>
      </c>
      <c r="N1809">
        <v>868.31</v>
      </c>
      <c r="O1809">
        <v>0</v>
      </c>
      <c r="P1809">
        <f>SUMIF(Sheet9!$C:$C,Sheet10!B1809,Sheet9!$K:$K)</f>
        <v>868.31</v>
      </c>
      <c r="Q1809" s="4">
        <f t="shared" si="9"/>
        <v>0</v>
      </c>
    </row>
    <row r="1810" spans="1:17" hidden="1" x14ac:dyDescent="0.25">
      <c r="A1810">
        <v>638</v>
      </c>
      <c r="B1810">
        <v>43956</v>
      </c>
      <c r="C1810">
        <v>13</v>
      </c>
      <c r="D1810" t="s">
        <v>2805</v>
      </c>
      <c r="E1810" t="s">
        <v>2804</v>
      </c>
      <c r="F1810" s="26">
        <v>43901</v>
      </c>
      <c r="G1810" t="s">
        <v>2822</v>
      </c>
      <c r="H1810" t="s">
        <v>3437</v>
      </c>
      <c r="I1810">
        <v>15928</v>
      </c>
      <c r="J1810" t="s">
        <v>1679</v>
      </c>
      <c r="K1810" s="26" t="s">
        <v>2819</v>
      </c>
      <c r="L1810" t="s">
        <v>2820</v>
      </c>
      <c r="N1810">
        <v>2512.2399999999998</v>
      </c>
      <c r="O1810">
        <v>0</v>
      </c>
      <c r="P1810">
        <f>SUMIF(Sheet9!$C:$C,Sheet10!B1810,Sheet9!$K:$K)</f>
        <v>2512.2399999999998</v>
      </c>
      <c r="Q1810" s="4">
        <f t="shared" si="9"/>
        <v>0</v>
      </c>
    </row>
    <row r="1811" spans="1:17" hidden="1" x14ac:dyDescent="0.25">
      <c r="A1811">
        <v>639</v>
      </c>
      <c r="B1811">
        <v>43968</v>
      </c>
      <c r="C1811">
        <v>13</v>
      </c>
      <c r="D1811" t="s">
        <v>2805</v>
      </c>
      <c r="E1811" t="s">
        <v>2804</v>
      </c>
      <c r="F1811" s="26">
        <v>43901</v>
      </c>
      <c r="G1811" t="s">
        <v>2822</v>
      </c>
      <c r="H1811" t="s">
        <v>3439</v>
      </c>
      <c r="I1811">
        <v>15930</v>
      </c>
      <c r="J1811" t="s">
        <v>1679</v>
      </c>
      <c r="K1811" s="26" t="s">
        <v>2819</v>
      </c>
      <c r="L1811" t="s">
        <v>2820</v>
      </c>
      <c r="N1811">
        <v>4953.13</v>
      </c>
      <c r="O1811">
        <v>0</v>
      </c>
      <c r="P1811">
        <f>SUMIF(Sheet9!$C:$C,Sheet10!B1811,Sheet9!$K:$K)</f>
        <v>4953.13</v>
      </c>
      <c r="Q1811" s="4">
        <f t="shared" si="9"/>
        <v>0</v>
      </c>
    </row>
    <row r="1812" spans="1:17" hidden="1" x14ac:dyDescent="0.25">
      <c r="A1812">
        <v>640</v>
      </c>
      <c r="B1812">
        <v>43971</v>
      </c>
      <c r="C1812">
        <v>13</v>
      </c>
      <c r="D1812" t="s">
        <v>2805</v>
      </c>
      <c r="E1812" t="s">
        <v>2804</v>
      </c>
      <c r="F1812" s="26">
        <v>43901</v>
      </c>
      <c r="G1812" t="s">
        <v>2822</v>
      </c>
      <c r="H1812" t="s">
        <v>3440</v>
      </c>
      <c r="I1812">
        <v>15931</v>
      </c>
      <c r="J1812" t="s">
        <v>1679</v>
      </c>
      <c r="K1812" s="26" t="s">
        <v>2819</v>
      </c>
      <c r="L1812" t="s">
        <v>2820</v>
      </c>
      <c r="N1812">
        <v>367.11</v>
      </c>
      <c r="O1812">
        <v>0</v>
      </c>
      <c r="P1812">
        <f>SUMIF(Sheet9!$C:$C,Sheet10!B1812,Sheet9!$K:$K)</f>
        <v>367.11</v>
      </c>
      <c r="Q1812" s="4">
        <f t="shared" ref="Q1812:Q1875" si="10">P1812-N1812</f>
        <v>0</v>
      </c>
    </row>
    <row r="1813" spans="1:17" hidden="1" x14ac:dyDescent="0.25">
      <c r="A1813">
        <v>641</v>
      </c>
      <c r="B1813">
        <v>43973</v>
      </c>
      <c r="C1813">
        <v>13</v>
      </c>
      <c r="D1813" t="s">
        <v>2805</v>
      </c>
      <c r="E1813" t="s">
        <v>2804</v>
      </c>
      <c r="F1813" s="26">
        <v>43901</v>
      </c>
      <c r="G1813" t="s">
        <v>2822</v>
      </c>
      <c r="H1813" t="s">
        <v>3441</v>
      </c>
      <c r="I1813">
        <v>15932</v>
      </c>
      <c r="J1813" t="s">
        <v>1679</v>
      </c>
      <c r="K1813" s="26" t="s">
        <v>2819</v>
      </c>
      <c r="L1813" t="s">
        <v>2820</v>
      </c>
      <c r="N1813">
        <v>107.37</v>
      </c>
      <c r="O1813">
        <v>0</v>
      </c>
      <c r="P1813">
        <f>SUMIF(Sheet9!$C:$C,Sheet10!B1813,Sheet9!$K:$K)</f>
        <v>107.37</v>
      </c>
      <c r="Q1813" s="4">
        <f t="shared" si="10"/>
        <v>0</v>
      </c>
    </row>
    <row r="1814" spans="1:17" hidden="1" x14ac:dyDescent="0.25">
      <c r="A1814">
        <v>642</v>
      </c>
      <c r="B1814">
        <v>43975</v>
      </c>
      <c r="C1814">
        <v>13</v>
      </c>
      <c r="D1814" t="s">
        <v>2805</v>
      </c>
      <c r="E1814" t="s">
        <v>2804</v>
      </c>
      <c r="F1814" s="26">
        <v>43901</v>
      </c>
      <c r="G1814" t="s">
        <v>2822</v>
      </c>
      <c r="H1814" t="s">
        <v>3442</v>
      </c>
      <c r="I1814">
        <v>15933</v>
      </c>
      <c r="J1814" t="s">
        <v>1679</v>
      </c>
      <c r="K1814" s="26" t="s">
        <v>2819</v>
      </c>
      <c r="L1814" t="s">
        <v>2820</v>
      </c>
      <c r="N1814">
        <v>4213.91</v>
      </c>
      <c r="O1814">
        <v>0</v>
      </c>
      <c r="P1814">
        <f>SUMIF(Sheet9!$C:$C,Sheet10!B1814,Sheet9!$K:$K)</f>
        <v>4213.91</v>
      </c>
      <c r="Q1814" s="4">
        <f t="shared" si="10"/>
        <v>0</v>
      </c>
    </row>
    <row r="1815" spans="1:17" hidden="1" x14ac:dyDescent="0.25">
      <c r="A1815">
        <v>643</v>
      </c>
      <c r="B1815">
        <v>43979</v>
      </c>
      <c r="C1815">
        <v>13</v>
      </c>
      <c r="D1815" t="s">
        <v>2805</v>
      </c>
      <c r="E1815" t="s">
        <v>2804</v>
      </c>
      <c r="F1815" s="26">
        <v>43901</v>
      </c>
      <c r="G1815" t="s">
        <v>2822</v>
      </c>
      <c r="H1815" t="s">
        <v>3443</v>
      </c>
      <c r="I1815">
        <v>15934</v>
      </c>
      <c r="J1815" t="s">
        <v>1679</v>
      </c>
      <c r="K1815" s="26" t="s">
        <v>2819</v>
      </c>
      <c r="L1815" t="s">
        <v>2820</v>
      </c>
      <c r="N1815">
        <v>2938.86</v>
      </c>
      <c r="O1815">
        <v>0</v>
      </c>
      <c r="P1815">
        <f>SUMIF(Sheet9!$C:$C,Sheet10!B1815,Sheet9!$K:$K)</f>
        <v>2938.86</v>
      </c>
      <c r="Q1815" s="4">
        <f t="shared" si="10"/>
        <v>0</v>
      </c>
    </row>
    <row r="1816" spans="1:17" hidden="1" x14ac:dyDescent="0.25">
      <c r="A1816">
        <v>644</v>
      </c>
      <c r="B1816">
        <v>43981</v>
      </c>
      <c r="C1816">
        <v>13</v>
      </c>
      <c r="D1816" t="s">
        <v>2805</v>
      </c>
      <c r="E1816" t="s">
        <v>2804</v>
      </c>
      <c r="F1816" s="26">
        <v>43901</v>
      </c>
      <c r="G1816" t="s">
        <v>2822</v>
      </c>
      <c r="H1816" t="s">
        <v>3444</v>
      </c>
      <c r="I1816">
        <v>15935</v>
      </c>
      <c r="J1816" t="s">
        <v>1679</v>
      </c>
      <c r="K1816" s="26" t="s">
        <v>2819</v>
      </c>
      <c r="L1816" t="s">
        <v>2820</v>
      </c>
      <c r="N1816">
        <v>99.42</v>
      </c>
      <c r="O1816">
        <v>0</v>
      </c>
      <c r="P1816">
        <f>SUMIF(Sheet9!$C:$C,Sheet10!B1816,Sheet9!$K:$K)</f>
        <v>99.42</v>
      </c>
      <c r="Q1816" s="4">
        <f t="shared" si="10"/>
        <v>0</v>
      </c>
    </row>
    <row r="1817" spans="1:17" hidden="1" x14ac:dyDescent="0.25">
      <c r="A1817">
        <v>645</v>
      </c>
      <c r="B1817">
        <v>43983</v>
      </c>
      <c r="C1817">
        <v>13</v>
      </c>
      <c r="D1817" t="s">
        <v>2805</v>
      </c>
      <c r="E1817" t="s">
        <v>2804</v>
      </c>
      <c r="F1817" s="26">
        <v>43901</v>
      </c>
      <c r="G1817" t="s">
        <v>2822</v>
      </c>
      <c r="H1817" t="s">
        <v>3445</v>
      </c>
      <c r="I1817">
        <v>15936</v>
      </c>
      <c r="J1817" t="s">
        <v>1679</v>
      </c>
      <c r="K1817" s="26" t="s">
        <v>2819</v>
      </c>
      <c r="L1817" t="s">
        <v>2820</v>
      </c>
      <c r="N1817">
        <v>5500.93</v>
      </c>
      <c r="O1817">
        <v>0</v>
      </c>
      <c r="P1817">
        <f>SUMIF(Sheet9!$C:$C,Sheet10!B1817,Sheet9!$K:$K)</f>
        <v>5500.93</v>
      </c>
      <c r="Q1817" s="4">
        <f t="shared" si="10"/>
        <v>0</v>
      </c>
    </row>
    <row r="1818" spans="1:17" hidden="1" x14ac:dyDescent="0.25">
      <c r="A1818">
        <v>646</v>
      </c>
      <c r="B1818">
        <v>43989</v>
      </c>
      <c r="C1818">
        <v>13</v>
      </c>
      <c r="D1818" t="s">
        <v>2805</v>
      </c>
      <c r="E1818" t="s">
        <v>2804</v>
      </c>
      <c r="F1818" s="26">
        <v>43901</v>
      </c>
      <c r="G1818" t="s">
        <v>2822</v>
      </c>
      <c r="H1818" t="s">
        <v>3448</v>
      </c>
      <c r="I1818">
        <v>15939</v>
      </c>
      <c r="J1818" t="s">
        <v>1679</v>
      </c>
      <c r="K1818" s="26" t="s">
        <v>2819</v>
      </c>
      <c r="L1818" t="s">
        <v>2820</v>
      </c>
      <c r="N1818">
        <v>54.77</v>
      </c>
      <c r="O1818">
        <v>0</v>
      </c>
      <c r="P1818">
        <f>SUMIF(Sheet9!$C:$C,Sheet10!B1818,Sheet9!$K:$K)</f>
        <v>54.77</v>
      </c>
      <c r="Q1818" s="4">
        <f t="shared" si="10"/>
        <v>0</v>
      </c>
    </row>
    <row r="1819" spans="1:17" hidden="1" x14ac:dyDescent="0.25">
      <c r="A1819">
        <v>647</v>
      </c>
      <c r="B1819">
        <v>43991</v>
      </c>
      <c r="C1819">
        <v>13</v>
      </c>
      <c r="D1819" t="s">
        <v>2805</v>
      </c>
      <c r="E1819" t="s">
        <v>2804</v>
      </c>
      <c r="F1819" s="26">
        <v>43901</v>
      </c>
      <c r="G1819" t="s">
        <v>2822</v>
      </c>
      <c r="H1819" t="s">
        <v>3449</v>
      </c>
      <c r="I1819">
        <v>15940</v>
      </c>
      <c r="J1819" t="s">
        <v>1679</v>
      </c>
      <c r="K1819" s="26" t="s">
        <v>2819</v>
      </c>
      <c r="L1819" t="s">
        <v>2820</v>
      </c>
      <c r="N1819">
        <v>181.38</v>
      </c>
      <c r="O1819">
        <v>0</v>
      </c>
      <c r="P1819">
        <f>SUMIF(Sheet9!$C:$C,Sheet10!B1819,Sheet9!$K:$K)</f>
        <v>181.38</v>
      </c>
      <c r="Q1819" s="4">
        <f t="shared" si="10"/>
        <v>0</v>
      </c>
    </row>
    <row r="1820" spans="1:17" hidden="1" x14ac:dyDescent="0.25">
      <c r="A1820">
        <v>648</v>
      </c>
      <c r="B1820">
        <v>43993</v>
      </c>
      <c r="C1820">
        <v>13</v>
      </c>
      <c r="D1820" t="s">
        <v>2805</v>
      </c>
      <c r="E1820" t="s">
        <v>2804</v>
      </c>
      <c r="F1820" s="26">
        <v>43901</v>
      </c>
      <c r="G1820" t="s">
        <v>2822</v>
      </c>
      <c r="H1820" t="s">
        <v>3450</v>
      </c>
      <c r="I1820">
        <v>15941</v>
      </c>
      <c r="J1820" t="s">
        <v>1972</v>
      </c>
      <c r="K1820" s="26" t="s">
        <v>2819</v>
      </c>
      <c r="L1820" t="s">
        <v>2820</v>
      </c>
      <c r="N1820">
        <v>142.74</v>
      </c>
      <c r="O1820">
        <v>0</v>
      </c>
      <c r="P1820">
        <f>SUMIF(Sheet9!$C:$C,Sheet10!B1820,Sheet9!$K:$K)</f>
        <v>142.74</v>
      </c>
      <c r="Q1820" s="4">
        <f t="shared" si="10"/>
        <v>0</v>
      </c>
    </row>
    <row r="1821" spans="1:17" hidden="1" x14ac:dyDescent="0.25">
      <c r="A1821">
        <v>649</v>
      </c>
      <c r="B1821">
        <v>43994</v>
      </c>
      <c r="C1821">
        <v>13</v>
      </c>
      <c r="D1821" t="s">
        <v>2805</v>
      </c>
      <c r="E1821" t="s">
        <v>2804</v>
      </c>
      <c r="F1821" s="26">
        <v>43901</v>
      </c>
      <c r="G1821" t="s">
        <v>2822</v>
      </c>
      <c r="H1821" t="s">
        <v>3451</v>
      </c>
      <c r="I1821">
        <v>15942</v>
      </c>
      <c r="J1821" t="s">
        <v>1679</v>
      </c>
      <c r="K1821" s="26" t="s">
        <v>2819</v>
      </c>
      <c r="L1821" t="s">
        <v>2820</v>
      </c>
      <c r="N1821">
        <v>550.53</v>
      </c>
      <c r="O1821">
        <v>0</v>
      </c>
      <c r="P1821">
        <f>SUMIF(Sheet9!$C:$C,Sheet10!B1821,Sheet9!$K:$K)</f>
        <v>550.53</v>
      </c>
      <c r="Q1821" s="4">
        <f t="shared" si="10"/>
        <v>0</v>
      </c>
    </row>
    <row r="1822" spans="1:17" hidden="1" x14ac:dyDescent="0.25">
      <c r="A1822">
        <v>650</v>
      </c>
      <c r="B1822">
        <v>44002</v>
      </c>
      <c r="C1822">
        <v>13</v>
      </c>
      <c r="D1822" t="s">
        <v>2805</v>
      </c>
      <c r="E1822" t="s">
        <v>2804</v>
      </c>
      <c r="F1822" s="26">
        <v>43901</v>
      </c>
      <c r="G1822" t="s">
        <v>2822</v>
      </c>
      <c r="H1822" t="s">
        <v>3454</v>
      </c>
      <c r="I1822">
        <v>15945</v>
      </c>
      <c r="J1822" t="s">
        <v>1679</v>
      </c>
      <c r="K1822" s="26" t="s">
        <v>2819</v>
      </c>
      <c r="L1822" t="s">
        <v>2820</v>
      </c>
      <c r="N1822">
        <v>93.75</v>
      </c>
      <c r="O1822">
        <v>0</v>
      </c>
      <c r="P1822">
        <f>SUMIF(Sheet9!$C:$C,Sheet10!B1822,Sheet9!$K:$K)</f>
        <v>93.75</v>
      </c>
      <c r="Q1822" s="4">
        <f t="shared" si="10"/>
        <v>0</v>
      </c>
    </row>
    <row r="1823" spans="1:17" hidden="1" x14ac:dyDescent="0.25">
      <c r="A1823">
        <v>651</v>
      </c>
      <c r="B1823">
        <v>44006</v>
      </c>
      <c r="C1823">
        <v>13</v>
      </c>
      <c r="D1823" t="s">
        <v>2805</v>
      </c>
      <c r="E1823" t="s">
        <v>2804</v>
      </c>
      <c r="F1823" s="26">
        <v>43901</v>
      </c>
      <c r="G1823" t="s">
        <v>2822</v>
      </c>
      <c r="H1823" t="s">
        <v>3456</v>
      </c>
      <c r="I1823">
        <v>15947</v>
      </c>
      <c r="J1823" t="s">
        <v>1679</v>
      </c>
      <c r="K1823" s="26" t="s">
        <v>2819</v>
      </c>
      <c r="L1823" t="s">
        <v>2820</v>
      </c>
      <c r="N1823">
        <v>7049.24</v>
      </c>
      <c r="O1823">
        <v>0</v>
      </c>
      <c r="P1823">
        <f>SUMIF(Sheet9!$C:$C,Sheet10!B1823,Sheet9!$K:$K)</f>
        <v>7049.24</v>
      </c>
      <c r="Q1823" s="4">
        <f t="shared" si="10"/>
        <v>0</v>
      </c>
    </row>
    <row r="1824" spans="1:17" hidden="1" x14ac:dyDescent="0.25">
      <c r="A1824">
        <v>652</v>
      </c>
      <c r="B1824">
        <v>44008</v>
      </c>
      <c r="C1824">
        <v>13</v>
      </c>
      <c r="D1824" t="s">
        <v>2805</v>
      </c>
      <c r="E1824" t="s">
        <v>2804</v>
      </c>
      <c r="F1824" s="26">
        <v>43901</v>
      </c>
      <c r="G1824" t="s">
        <v>2822</v>
      </c>
      <c r="H1824" t="s">
        <v>3457</v>
      </c>
      <c r="I1824">
        <v>15948</v>
      </c>
      <c r="J1824" t="s">
        <v>2056</v>
      </c>
      <c r="K1824" s="26" t="s">
        <v>2819</v>
      </c>
      <c r="L1824" t="s">
        <v>2820</v>
      </c>
      <c r="N1824">
        <v>2350.92</v>
      </c>
      <c r="O1824">
        <v>0</v>
      </c>
      <c r="P1824">
        <f>SUMIF(Sheet9!$C:$C,Sheet10!B1824,Sheet9!$K:$K)</f>
        <v>2350.92</v>
      </c>
      <c r="Q1824" s="4">
        <f t="shared" si="10"/>
        <v>0</v>
      </c>
    </row>
    <row r="1825" spans="1:17" hidden="1" x14ac:dyDescent="0.25">
      <c r="A1825">
        <v>653</v>
      </c>
      <c r="B1825">
        <v>44010</v>
      </c>
      <c r="C1825">
        <v>13</v>
      </c>
      <c r="D1825" t="s">
        <v>2805</v>
      </c>
      <c r="E1825" t="s">
        <v>2804</v>
      </c>
      <c r="F1825" s="26">
        <v>43901</v>
      </c>
      <c r="G1825" t="s">
        <v>2822</v>
      </c>
      <c r="H1825" t="s">
        <v>3458</v>
      </c>
      <c r="I1825">
        <v>15949</v>
      </c>
      <c r="J1825" t="s">
        <v>1679</v>
      </c>
      <c r="K1825" s="26" t="s">
        <v>2819</v>
      </c>
      <c r="L1825" t="s">
        <v>2820</v>
      </c>
      <c r="N1825">
        <v>177.42</v>
      </c>
      <c r="O1825">
        <v>0</v>
      </c>
      <c r="P1825">
        <f>SUMIF(Sheet9!$C:$C,Sheet10!B1825,Sheet9!$K:$K)</f>
        <v>177.42</v>
      </c>
      <c r="Q1825" s="4">
        <f t="shared" si="10"/>
        <v>0</v>
      </c>
    </row>
    <row r="1826" spans="1:17" hidden="1" x14ac:dyDescent="0.25">
      <c r="A1826">
        <v>654</v>
      </c>
      <c r="B1826">
        <v>44012</v>
      </c>
      <c r="C1826">
        <v>13</v>
      </c>
      <c r="D1826" t="s">
        <v>2805</v>
      </c>
      <c r="E1826" t="s">
        <v>2804</v>
      </c>
      <c r="F1826" s="26">
        <v>43901</v>
      </c>
      <c r="G1826" t="s">
        <v>2822</v>
      </c>
      <c r="H1826" t="s">
        <v>3459</v>
      </c>
      <c r="I1826">
        <v>15950</v>
      </c>
      <c r="J1826" t="s">
        <v>1679</v>
      </c>
      <c r="K1826" s="26" t="s">
        <v>2819</v>
      </c>
      <c r="L1826" t="s">
        <v>2820</v>
      </c>
      <c r="N1826">
        <v>273.25</v>
      </c>
      <c r="O1826">
        <v>0</v>
      </c>
      <c r="P1826">
        <f>SUMIF(Sheet9!$C:$C,Sheet10!B1826,Sheet9!$K:$K)</f>
        <v>273.25</v>
      </c>
      <c r="Q1826" s="4">
        <f t="shared" si="10"/>
        <v>0</v>
      </c>
    </row>
    <row r="1827" spans="1:17" hidden="1" x14ac:dyDescent="0.25">
      <c r="A1827">
        <v>655</v>
      </c>
      <c r="B1827">
        <v>44014</v>
      </c>
      <c r="C1827">
        <v>13</v>
      </c>
      <c r="D1827" t="s">
        <v>2805</v>
      </c>
      <c r="E1827" t="s">
        <v>2804</v>
      </c>
      <c r="F1827" s="26">
        <v>43901</v>
      </c>
      <c r="G1827" t="s">
        <v>2822</v>
      </c>
      <c r="H1827" t="s">
        <v>3460</v>
      </c>
      <c r="I1827">
        <v>15951</v>
      </c>
      <c r="J1827" t="s">
        <v>1679</v>
      </c>
      <c r="K1827" s="26" t="s">
        <v>2819</v>
      </c>
      <c r="L1827" t="s">
        <v>2820</v>
      </c>
      <c r="N1827">
        <v>239.51</v>
      </c>
      <c r="O1827">
        <v>0</v>
      </c>
      <c r="P1827">
        <f>SUMIF(Sheet9!$C:$C,Sheet10!B1827,Sheet9!$K:$K)</f>
        <v>239.51</v>
      </c>
      <c r="Q1827" s="4">
        <f t="shared" si="10"/>
        <v>0</v>
      </c>
    </row>
    <row r="1828" spans="1:17" hidden="1" x14ac:dyDescent="0.25">
      <c r="A1828">
        <v>656</v>
      </c>
      <c r="B1828">
        <v>44016</v>
      </c>
      <c r="C1828">
        <v>13</v>
      </c>
      <c r="D1828" t="s">
        <v>2805</v>
      </c>
      <c r="E1828" t="s">
        <v>2804</v>
      </c>
      <c r="F1828" s="26">
        <v>43901</v>
      </c>
      <c r="G1828" t="s">
        <v>2822</v>
      </c>
      <c r="H1828" t="s">
        <v>3461</v>
      </c>
      <c r="I1828">
        <v>15952</v>
      </c>
      <c r="J1828" t="s">
        <v>1679</v>
      </c>
      <c r="K1828" s="26" t="s">
        <v>2819</v>
      </c>
      <c r="L1828" t="s">
        <v>2820</v>
      </c>
      <c r="N1828">
        <v>1172.03</v>
      </c>
      <c r="O1828">
        <v>0</v>
      </c>
      <c r="P1828">
        <f>SUMIF(Sheet9!$C:$C,Sheet10!B1828,Sheet9!$K:$K)</f>
        <v>1172.03</v>
      </c>
      <c r="Q1828" s="4">
        <f t="shared" si="10"/>
        <v>0</v>
      </c>
    </row>
    <row r="1829" spans="1:17" hidden="1" x14ac:dyDescent="0.25">
      <c r="A1829">
        <v>657</v>
      </c>
      <c r="B1829">
        <v>44018</v>
      </c>
      <c r="C1829">
        <v>13</v>
      </c>
      <c r="D1829" t="s">
        <v>2805</v>
      </c>
      <c r="E1829" t="s">
        <v>2804</v>
      </c>
      <c r="F1829" s="26">
        <v>43901</v>
      </c>
      <c r="G1829" t="s">
        <v>2822</v>
      </c>
      <c r="H1829" t="s">
        <v>3462</v>
      </c>
      <c r="I1829">
        <v>15953</v>
      </c>
      <c r="J1829" t="s">
        <v>1679</v>
      </c>
      <c r="K1829" s="26" t="s">
        <v>2819</v>
      </c>
      <c r="L1829" t="s">
        <v>2820</v>
      </c>
      <c r="N1829">
        <v>124.94</v>
      </c>
      <c r="O1829">
        <v>0</v>
      </c>
      <c r="P1829">
        <f>SUMIF(Sheet9!$C:$C,Sheet10!B1829,Sheet9!$K:$K)</f>
        <v>124.94</v>
      </c>
      <c r="Q1829" s="4">
        <f t="shared" si="10"/>
        <v>0</v>
      </c>
    </row>
    <row r="1830" spans="1:17" hidden="1" x14ac:dyDescent="0.25">
      <c r="A1830">
        <v>658</v>
      </c>
      <c r="B1830">
        <v>44020</v>
      </c>
      <c r="C1830">
        <v>13</v>
      </c>
      <c r="D1830" t="s">
        <v>2805</v>
      </c>
      <c r="E1830" t="s">
        <v>2804</v>
      </c>
      <c r="F1830" s="26">
        <v>43901</v>
      </c>
      <c r="G1830" t="s">
        <v>2822</v>
      </c>
      <c r="H1830" t="s">
        <v>3463</v>
      </c>
      <c r="I1830">
        <v>15954</v>
      </c>
      <c r="J1830" t="s">
        <v>1679</v>
      </c>
      <c r="K1830" s="26" t="s">
        <v>2819</v>
      </c>
      <c r="L1830" t="s">
        <v>2820</v>
      </c>
      <c r="N1830">
        <v>463.21</v>
      </c>
      <c r="O1830">
        <v>0</v>
      </c>
      <c r="P1830">
        <f>SUMIF(Sheet9!$C:$C,Sheet10!B1830,Sheet9!$K:$K)</f>
        <v>463.21</v>
      </c>
      <c r="Q1830" s="4">
        <f t="shared" si="10"/>
        <v>0</v>
      </c>
    </row>
    <row r="1831" spans="1:17" hidden="1" x14ac:dyDescent="0.25">
      <c r="A1831">
        <v>659</v>
      </c>
      <c r="B1831">
        <v>44023</v>
      </c>
      <c r="C1831">
        <v>13</v>
      </c>
      <c r="D1831" t="s">
        <v>2805</v>
      </c>
      <c r="E1831" t="s">
        <v>2804</v>
      </c>
      <c r="F1831" s="26">
        <v>43901</v>
      </c>
      <c r="G1831" t="s">
        <v>2822</v>
      </c>
      <c r="H1831" t="s">
        <v>3464</v>
      </c>
      <c r="I1831">
        <v>15955</v>
      </c>
      <c r="J1831" t="s">
        <v>1679</v>
      </c>
      <c r="K1831" s="26" t="s">
        <v>2819</v>
      </c>
      <c r="L1831" t="s">
        <v>2820</v>
      </c>
      <c r="N1831">
        <v>654.75</v>
      </c>
      <c r="O1831">
        <v>0</v>
      </c>
      <c r="P1831">
        <f>SUMIF(Sheet9!$C:$C,Sheet10!B1831,Sheet9!$K:$K)</f>
        <v>654.75</v>
      </c>
      <c r="Q1831" s="4">
        <f t="shared" si="10"/>
        <v>0</v>
      </c>
    </row>
    <row r="1832" spans="1:17" hidden="1" x14ac:dyDescent="0.25">
      <c r="A1832">
        <v>660</v>
      </c>
      <c r="B1832">
        <v>44025</v>
      </c>
      <c r="C1832">
        <v>13</v>
      </c>
      <c r="D1832" t="s">
        <v>2805</v>
      </c>
      <c r="E1832" t="s">
        <v>2804</v>
      </c>
      <c r="F1832" s="26">
        <v>43901</v>
      </c>
      <c r="G1832" t="s">
        <v>2822</v>
      </c>
      <c r="H1832" t="s">
        <v>3465</v>
      </c>
      <c r="I1832">
        <v>15956</v>
      </c>
      <c r="J1832" t="s">
        <v>1679</v>
      </c>
      <c r="K1832" s="26" t="s">
        <v>2819</v>
      </c>
      <c r="L1832" t="s">
        <v>2820</v>
      </c>
      <c r="N1832">
        <v>609</v>
      </c>
      <c r="O1832">
        <v>0</v>
      </c>
      <c r="P1832">
        <f>SUMIF(Sheet9!$C:$C,Sheet10!B1832,Sheet9!$K:$K)</f>
        <v>609</v>
      </c>
      <c r="Q1832" s="4">
        <f t="shared" si="10"/>
        <v>0</v>
      </c>
    </row>
    <row r="1833" spans="1:17" hidden="1" x14ac:dyDescent="0.25">
      <c r="A1833">
        <v>661</v>
      </c>
      <c r="B1833">
        <v>44027</v>
      </c>
      <c r="C1833">
        <v>13</v>
      </c>
      <c r="D1833" t="s">
        <v>2805</v>
      </c>
      <c r="E1833" t="s">
        <v>2804</v>
      </c>
      <c r="F1833" s="26">
        <v>43901</v>
      </c>
      <c r="G1833" t="s">
        <v>2822</v>
      </c>
      <c r="H1833" t="s">
        <v>3466</v>
      </c>
      <c r="I1833">
        <v>15957</v>
      </c>
      <c r="J1833" t="s">
        <v>1679</v>
      </c>
      <c r="K1833" s="26" t="s">
        <v>2819</v>
      </c>
      <c r="L1833" t="s">
        <v>2820</v>
      </c>
      <c r="N1833">
        <v>67.86</v>
      </c>
      <c r="O1833">
        <v>0</v>
      </c>
      <c r="P1833">
        <f>SUMIF(Sheet9!$C:$C,Sheet10!B1833,Sheet9!$K:$K)</f>
        <v>67.86</v>
      </c>
      <c r="Q1833" s="4">
        <f t="shared" si="10"/>
        <v>0</v>
      </c>
    </row>
    <row r="1834" spans="1:17" hidden="1" x14ac:dyDescent="0.25">
      <c r="A1834">
        <v>662</v>
      </c>
      <c r="B1834">
        <v>44029</v>
      </c>
      <c r="C1834">
        <v>13</v>
      </c>
      <c r="D1834" t="s">
        <v>2805</v>
      </c>
      <c r="E1834" t="s">
        <v>2804</v>
      </c>
      <c r="F1834" s="26">
        <v>43901</v>
      </c>
      <c r="G1834" t="s">
        <v>2822</v>
      </c>
      <c r="H1834" t="s">
        <v>3467</v>
      </c>
      <c r="I1834">
        <v>15958</v>
      </c>
      <c r="J1834" t="s">
        <v>1679</v>
      </c>
      <c r="K1834" s="26" t="s">
        <v>2819</v>
      </c>
      <c r="L1834" t="s">
        <v>2820</v>
      </c>
      <c r="N1834">
        <v>819.21</v>
      </c>
      <c r="O1834">
        <v>0</v>
      </c>
      <c r="P1834">
        <f>SUMIF(Sheet9!$C:$C,Sheet10!B1834,Sheet9!$K:$K)</f>
        <v>819.21</v>
      </c>
      <c r="Q1834" s="4">
        <f t="shared" si="10"/>
        <v>0</v>
      </c>
    </row>
    <row r="1835" spans="1:17" hidden="1" x14ac:dyDescent="0.25">
      <c r="A1835">
        <v>663</v>
      </c>
      <c r="B1835">
        <v>44031</v>
      </c>
      <c r="C1835">
        <v>13</v>
      </c>
      <c r="D1835" t="s">
        <v>2805</v>
      </c>
      <c r="E1835" t="s">
        <v>2804</v>
      </c>
      <c r="F1835" s="26">
        <v>43901</v>
      </c>
      <c r="G1835" t="s">
        <v>2822</v>
      </c>
      <c r="H1835" t="s">
        <v>3468</v>
      </c>
      <c r="I1835">
        <v>15959</v>
      </c>
      <c r="J1835" t="s">
        <v>1679</v>
      </c>
      <c r="K1835" s="26" t="s">
        <v>2819</v>
      </c>
      <c r="L1835" t="s">
        <v>2820</v>
      </c>
      <c r="N1835">
        <v>183.51</v>
      </c>
      <c r="O1835">
        <v>0</v>
      </c>
      <c r="P1835">
        <f>SUMIF(Sheet9!$C:$C,Sheet10!B1835,Sheet9!$K:$K)</f>
        <v>183.51</v>
      </c>
      <c r="Q1835" s="4">
        <f t="shared" si="10"/>
        <v>0</v>
      </c>
    </row>
    <row r="1836" spans="1:17" hidden="1" x14ac:dyDescent="0.25">
      <c r="A1836">
        <v>664</v>
      </c>
      <c r="B1836">
        <v>44035</v>
      </c>
      <c r="C1836">
        <v>13</v>
      </c>
      <c r="D1836" t="s">
        <v>2805</v>
      </c>
      <c r="E1836" t="s">
        <v>2804</v>
      </c>
      <c r="F1836" s="26">
        <v>43901</v>
      </c>
      <c r="G1836" t="s">
        <v>2822</v>
      </c>
      <c r="H1836" t="s">
        <v>3470</v>
      </c>
      <c r="I1836">
        <v>15961</v>
      </c>
      <c r="J1836" t="s">
        <v>1679</v>
      </c>
      <c r="K1836" s="26" t="s">
        <v>2819</v>
      </c>
      <c r="L1836" t="s">
        <v>2820</v>
      </c>
      <c r="N1836">
        <v>35.78</v>
      </c>
      <c r="O1836">
        <v>0</v>
      </c>
      <c r="P1836">
        <f>SUMIF(Sheet9!$C:$C,Sheet10!B1836,Sheet9!$K:$K)</f>
        <v>35.78</v>
      </c>
      <c r="Q1836" s="4">
        <f t="shared" si="10"/>
        <v>0</v>
      </c>
    </row>
    <row r="1837" spans="1:17" hidden="1" x14ac:dyDescent="0.25">
      <c r="A1837">
        <v>665</v>
      </c>
      <c r="B1837">
        <v>44037</v>
      </c>
      <c r="C1837">
        <v>13</v>
      </c>
      <c r="D1837" t="s">
        <v>2805</v>
      </c>
      <c r="E1837" t="s">
        <v>2804</v>
      </c>
      <c r="F1837" s="26">
        <v>43901</v>
      </c>
      <c r="G1837" t="s">
        <v>2822</v>
      </c>
      <c r="H1837" t="s">
        <v>3471</v>
      </c>
      <c r="I1837">
        <v>15962</v>
      </c>
      <c r="J1837" t="s">
        <v>1679</v>
      </c>
      <c r="K1837" s="26" t="s">
        <v>2819</v>
      </c>
      <c r="L1837" t="s">
        <v>2820</v>
      </c>
      <c r="N1837">
        <v>34.71</v>
      </c>
      <c r="O1837">
        <v>0</v>
      </c>
      <c r="P1837">
        <f>SUMIF(Sheet9!$C:$C,Sheet10!B1837,Sheet9!$K:$K)</f>
        <v>34.71</v>
      </c>
      <c r="Q1837" s="4">
        <f t="shared" si="10"/>
        <v>0</v>
      </c>
    </row>
    <row r="1838" spans="1:17" hidden="1" x14ac:dyDescent="0.25">
      <c r="A1838">
        <v>666</v>
      </c>
      <c r="B1838">
        <v>44039</v>
      </c>
      <c r="C1838">
        <v>13</v>
      </c>
      <c r="D1838" t="s">
        <v>2805</v>
      </c>
      <c r="E1838" t="s">
        <v>2804</v>
      </c>
      <c r="F1838" s="26">
        <v>43901</v>
      </c>
      <c r="G1838" t="s">
        <v>2822</v>
      </c>
      <c r="H1838" t="s">
        <v>3472</v>
      </c>
      <c r="I1838">
        <v>15963</v>
      </c>
      <c r="J1838" t="s">
        <v>1679</v>
      </c>
      <c r="K1838" s="26" t="s">
        <v>2819</v>
      </c>
      <c r="L1838" t="s">
        <v>2820</v>
      </c>
      <c r="N1838">
        <v>99.42</v>
      </c>
      <c r="O1838">
        <v>0</v>
      </c>
      <c r="P1838">
        <f>SUMIF(Sheet9!$C:$C,Sheet10!B1838,Sheet9!$K:$K)</f>
        <v>99.42</v>
      </c>
      <c r="Q1838" s="4">
        <f t="shared" si="10"/>
        <v>0</v>
      </c>
    </row>
    <row r="1839" spans="1:17" hidden="1" x14ac:dyDescent="0.25">
      <c r="A1839">
        <v>667</v>
      </c>
      <c r="B1839">
        <v>44041</v>
      </c>
      <c r="C1839">
        <v>13</v>
      </c>
      <c r="D1839" t="s">
        <v>2805</v>
      </c>
      <c r="E1839" t="s">
        <v>2804</v>
      </c>
      <c r="F1839" s="26">
        <v>43901</v>
      </c>
      <c r="G1839" t="s">
        <v>2822</v>
      </c>
      <c r="H1839" t="s">
        <v>3473</v>
      </c>
      <c r="I1839">
        <v>15964</v>
      </c>
      <c r="J1839" t="s">
        <v>1679</v>
      </c>
      <c r="K1839" s="26" t="s">
        <v>2819</v>
      </c>
      <c r="L1839" t="s">
        <v>2820</v>
      </c>
      <c r="N1839">
        <v>26.97</v>
      </c>
      <c r="O1839">
        <v>0</v>
      </c>
      <c r="P1839">
        <f>SUMIF(Sheet9!$C:$C,Sheet10!B1839,Sheet9!$K:$K)</f>
        <v>26.97</v>
      </c>
      <c r="Q1839" s="4">
        <f t="shared" si="10"/>
        <v>0</v>
      </c>
    </row>
    <row r="1840" spans="1:17" hidden="1" x14ac:dyDescent="0.25">
      <c r="A1840">
        <v>668</v>
      </c>
      <c r="B1840">
        <v>44044</v>
      </c>
      <c r="C1840">
        <v>13</v>
      </c>
      <c r="D1840" t="s">
        <v>2805</v>
      </c>
      <c r="E1840" t="s">
        <v>2804</v>
      </c>
      <c r="F1840" s="26">
        <v>43901</v>
      </c>
      <c r="G1840" t="s">
        <v>2822</v>
      </c>
      <c r="H1840" t="s">
        <v>3474</v>
      </c>
      <c r="I1840">
        <v>15965</v>
      </c>
      <c r="J1840" t="s">
        <v>1679</v>
      </c>
      <c r="K1840" s="26" t="s">
        <v>2819</v>
      </c>
      <c r="L1840" t="s">
        <v>2820</v>
      </c>
      <c r="N1840">
        <v>1175.9100000000001</v>
      </c>
      <c r="O1840">
        <v>0</v>
      </c>
      <c r="P1840">
        <f>SUMIF(Sheet9!$C:$C,Sheet10!B1840,Sheet9!$K:$K)</f>
        <v>1175.9100000000001</v>
      </c>
      <c r="Q1840" s="4">
        <f t="shared" si="10"/>
        <v>0</v>
      </c>
    </row>
    <row r="1841" spans="1:17" hidden="1" x14ac:dyDescent="0.25">
      <c r="A1841">
        <v>669</v>
      </c>
      <c r="B1841">
        <v>44048</v>
      </c>
      <c r="C1841">
        <v>13</v>
      </c>
      <c r="D1841" t="s">
        <v>2805</v>
      </c>
      <c r="E1841" t="s">
        <v>2804</v>
      </c>
      <c r="F1841" s="26">
        <v>43901</v>
      </c>
      <c r="G1841" t="s">
        <v>2822</v>
      </c>
      <c r="H1841" t="s">
        <v>3476</v>
      </c>
      <c r="I1841">
        <v>15967</v>
      </c>
      <c r="J1841" t="s">
        <v>1679</v>
      </c>
      <c r="K1841" s="26" t="s">
        <v>2819</v>
      </c>
      <c r="L1841" t="s">
        <v>2820</v>
      </c>
      <c r="N1841">
        <v>148.08000000000001</v>
      </c>
      <c r="O1841">
        <v>0</v>
      </c>
      <c r="P1841">
        <f>SUMIF(Sheet9!$C:$C,Sheet10!B1841,Sheet9!$K:$K)</f>
        <v>148.08000000000001</v>
      </c>
      <c r="Q1841" s="4">
        <f t="shared" si="10"/>
        <v>0</v>
      </c>
    </row>
    <row r="1842" spans="1:17" hidden="1" x14ac:dyDescent="0.25">
      <c r="A1842">
        <v>670</v>
      </c>
      <c r="B1842">
        <v>44052</v>
      </c>
      <c r="C1842">
        <v>13</v>
      </c>
      <c r="D1842" t="s">
        <v>2805</v>
      </c>
      <c r="E1842" t="s">
        <v>2804</v>
      </c>
      <c r="F1842" s="26">
        <v>43901</v>
      </c>
      <c r="G1842" t="s">
        <v>2822</v>
      </c>
      <c r="H1842" t="s">
        <v>3477</v>
      </c>
      <c r="I1842">
        <v>15968</v>
      </c>
      <c r="J1842" t="s">
        <v>1679</v>
      </c>
      <c r="K1842" s="26" t="s">
        <v>2819</v>
      </c>
      <c r="L1842" t="s">
        <v>2820</v>
      </c>
      <c r="N1842">
        <v>5676.04</v>
      </c>
      <c r="O1842">
        <v>0</v>
      </c>
      <c r="P1842">
        <f>SUMIF(Sheet9!$C:$C,Sheet10!B1842,Sheet9!$K:$K)</f>
        <v>5676.04</v>
      </c>
      <c r="Q1842" s="4">
        <f t="shared" si="10"/>
        <v>0</v>
      </c>
    </row>
    <row r="1843" spans="1:17" hidden="1" x14ac:dyDescent="0.25">
      <c r="A1843">
        <v>671</v>
      </c>
      <c r="B1843">
        <v>44055</v>
      </c>
      <c r="C1843">
        <v>13</v>
      </c>
      <c r="D1843" t="s">
        <v>2805</v>
      </c>
      <c r="E1843" t="s">
        <v>2804</v>
      </c>
      <c r="F1843" s="26">
        <v>43901</v>
      </c>
      <c r="G1843" t="s">
        <v>2822</v>
      </c>
      <c r="H1843" t="s">
        <v>3478</v>
      </c>
      <c r="I1843">
        <v>15969</v>
      </c>
      <c r="J1843" t="s">
        <v>2056</v>
      </c>
      <c r="K1843" s="26" t="s">
        <v>2819</v>
      </c>
      <c r="L1843" t="s">
        <v>2820</v>
      </c>
      <c r="N1843">
        <v>28994.06</v>
      </c>
      <c r="O1843">
        <v>0</v>
      </c>
      <c r="P1843">
        <f>SUMIF(Sheet9!$C:$C,Sheet10!B1843,Sheet9!$K:$K)</f>
        <v>28994.06</v>
      </c>
      <c r="Q1843" s="4">
        <f t="shared" si="10"/>
        <v>0</v>
      </c>
    </row>
    <row r="1844" spans="1:17" hidden="1" x14ac:dyDescent="0.25">
      <c r="A1844">
        <v>672</v>
      </c>
      <c r="B1844">
        <v>44057</v>
      </c>
      <c r="C1844">
        <v>13</v>
      </c>
      <c r="D1844" t="s">
        <v>2805</v>
      </c>
      <c r="E1844" t="s">
        <v>2804</v>
      </c>
      <c r="F1844" s="26">
        <v>43901</v>
      </c>
      <c r="G1844" t="s">
        <v>2822</v>
      </c>
      <c r="H1844" t="s">
        <v>3479</v>
      </c>
      <c r="I1844">
        <v>15970</v>
      </c>
      <c r="J1844" t="s">
        <v>1679</v>
      </c>
      <c r="K1844" s="26" t="s">
        <v>2819</v>
      </c>
      <c r="L1844" t="s">
        <v>2820</v>
      </c>
      <c r="N1844">
        <v>1548.21</v>
      </c>
      <c r="O1844">
        <v>0</v>
      </c>
      <c r="P1844">
        <f>SUMIF(Sheet9!$C:$C,Sheet10!B1844,Sheet9!$K:$K)</f>
        <v>1548.21</v>
      </c>
      <c r="Q1844" s="4">
        <f t="shared" si="10"/>
        <v>0</v>
      </c>
    </row>
    <row r="1845" spans="1:17" hidden="1" x14ac:dyDescent="0.25">
      <c r="A1845">
        <v>673</v>
      </c>
      <c r="B1845">
        <v>44070</v>
      </c>
      <c r="C1845">
        <v>13</v>
      </c>
      <c r="D1845" t="s">
        <v>2805</v>
      </c>
      <c r="E1845" t="s">
        <v>2804</v>
      </c>
      <c r="F1845" s="26">
        <v>43902</v>
      </c>
      <c r="G1845" t="s">
        <v>2822</v>
      </c>
      <c r="H1845" t="s">
        <v>3481</v>
      </c>
      <c r="I1845">
        <v>15972</v>
      </c>
      <c r="J1845" t="s">
        <v>1679</v>
      </c>
      <c r="K1845" s="26" t="s">
        <v>2819</v>
      </c>
      <c r="L1845" t="s">
        <v>2820</v>
      </c>
      <c r="N1845">
        <v>1013.18</v>
      </c>
      <c r="O1845">
        <v>0</v>
      </c>
      <c r="P1845">
        <f>SUMIF(Sheet9!$C:$C,Sheet10!B1845,Sheet9!$K:$K)</f>
        <v>1013.18</v>
      </c>
      <c r="Q1845" s="4">
        <f t="shared" si="10"/>
        <v>0</v>
      </c>
    </row>
    <row r="1846" spans="1:17" hidden="1" x14ac:dyDescent="0.25">
      <c r="A1846">
        <v>674</v>
      </c>
      <c r="B1846">
        <v>44072</v>
      </c>
      <c r="C1846">
        <v>15</v>
      </c>
      <c r="D1846" t="s">
        <v>2815</v>
      </c>
      <c r="E1846" t="s">
        <v>2804</v>
      </c>
      <c r="F1846" s="26">
        <v>43902</v>
      </c>
      <c r="G1846" t="s">
        <v>2822</v>
      </c>
      <c r="H1846" t="s">
        <v>4109</v>
      </c>
      <c r="I1846">
        <v>2258</v>
      </c>
      <c r="J1846" t="s">
        <v>1983</v>
      </c>
      <c r="K1846" s="26" t="s">
        <v>2819</v>
      </c>
      <c r="L1846" t="s">
        <v>2820</v>
      </c>
      <c r="N1846">
        <v>62628.46</v>
      </c>
      <c r="O1846">
        <v>0</v>
      </c>
      <c r="P1846">
        <f>SUMIF(Sheet9!$C:$C,Sheet10!B1846,Sheet9!$K:$K)</f>
        <v>62628.46</v>
      </c>
      <c r="Q1846" s="4">
        <f t="shared" si="10"/>
        <v>0</v>
      </c>
    </row>
    <row r="1847" spans="1:17" hidden="1" x14ac:dyDescent="0.25">
      <c r="A1847">
        <v>675</v>
      </c>
      <c r="B1847">
        <v>44073</v>
      </c>
      <c r="C1847">
        <v>15</v>
      </c>
      <c r="D1847" t="s">
        <v>2815</v>
      </c>
      <c r="E1847" t="s">
        <v>2804</v>
      </c>
      <c r="F1847" s="26">
        <v>43902</v>
      </c>
      <c r="G1847" t="s">
        <v>2822</v>
      </c>
      <c r="H1847" t="s">
        <v>4110</v>
      </c>
      <c r="I1847">
        <v>2259</v>
      </c>
      <c r="J1847" t="s">
        <v>1983</v>
      </c>
      <c r="K1847" s="26" t="s">
        <v>2819</v>
      </c>
      <c r="L1847" t="s">
        <v>2820</v>
      </c>
      <c r="N1847">
        <v>5614</v>
      </c>
      <c r="O1847">
        <v>0</v>
      </c>
      <c r="P1847">
        <f>SUMIF(Sheet9!$C:$C,Sheet10!B1847,Sheet9!$K:$K)</f>
        <v>5614</v>
      </c>
      <c r="Q1847" s="4">
        <f t="shared" si="10"/>
        <v>0</v>
      </c>
    </row>
    <row r="1848" spans="1:17" hidden="1" x14ac:dyDescent="0.25">
      <c r="A1848">
        <v>676</v>
      </c>
      <c r="B1848">
        <v>44074</v>
      </c>
      <c r="C1848">
        <v>15</v>
      </c>
      <c r="D1848" t="s">
        <v>2815</v>
      </c>
      <c r="E1848" t="s">
        <v>2804</v>
      </c>
      <c r="F1848" s="26">
        <v>43902</v>
      </c>
      <c r="G1848" t="s">
        <v>2822</v>
      </c>
      <c r="H1848" t="s">
        <v>4111</v>
      </c>
      <c r="I1848">
        <v>2260</v>
      </c>
      <c r="J1848" t="s">
        <v>1695</v>
      </c>
      <c r="K1848" s="26" t="s">
        <v>2819</v>
      </c>
      <c r="L1848" t="s">
        <v>2820</v>
      </c>
      <c r="N1848">
        <v>3260.9</v>
      </c>
      <c r="O1848">
        <v>0</v>
      </c>
      <c r="P1848">
        <f>SUMIF(Sheet9!$C:$C,Sheet10!B1848,Sheet9!$K:$K)</f>
        <v>3260.9</v>
      </c>
      <c r="Q1848" s="4">
        <f t="shared" si="10"/>
        <v>0</v>
      </c>
    </row>
    <row r="1849" spans="1:17" hidden="1" x14ac:dyDescent="0.25">
      <c r="A1849">
        <v>677</v>
      </c>
      <c r="B1849">
        <v>44075</v>
      </c>
      <c r="C1849">
        <v>15</v>
      </c>
      <c r="D1849" t="s">
        <v>2815</v>
      </c>
      <c r="E1849" t="s">
        <v>2804</v>
      </c>
      <c r="F1849" s="26">
        <v>43902</v>
      </c>
      <c r="G1849" t="s">
        <v>2822</v>
      </c>
      <c r="H1849" t="s">
        <v>4112</v>
      </c>
      <c r="I1849">
        <v>2261</v>
      </c>
      <c r="J1849" t="s">
        <v>1734</v>
      </c>
      <c r="K1849" s="26" t="s">
        <v>2819</v>
      </c>
      <c r="L1849" t="s">
        <v>2820</v>
      </c>
      <c r="N1849">
        <v>2174.46</v>
      </c>
      <c r="O1849">
        <v>0</v>
      </c>
      <c r="P1849">
        <f>SUMIF(Sheet9!$C:$C,Sheet10!B1849,Sheet9!$K:$K)</f>
        <v>2174.46</v>
      </c>
      <c r="Q1849" s="4">
        <f t="shared" si="10"/>
        <v>0</v>
      </c>
    </row>
    <row r="1850" spans="1:17" hidden="1" x14ac:dyDescent="0.25">
      <c r="A1850">
        <v>678</v>
      </c>
      <c r="B1850">
        <v>44076</v>
      </c>
      <c r="C1850">
        <v>15</v>
      </c>
      <c r="D1850" t="s">
        <v>2815</v>
      </c>
      <c r="E1850" t="s">
        <v>2804</v>
      </c>
      <c r="F1850" s="26">
        <v>43902</v>
      </c>
      <c r="G1850" t="s">
        <v>2822</v>
      </c>
      <c r="H1850" t="s">
        <v>4113</v>
      </c>
      <c r="I1850">
        <v>2262</v>
      </c>
      <c r="J1850" t="s">
        <v>1695</v>
      </c>
      <c r="K1850" s="26" t="s">
        <v>2819</v>
      </c>
      <c r="L1850" t="s">
        <v>2820</v>
      </c>
      <c r="N1850">
        <v>2348.33</v>
      </c>
      <c r="O1850">
        <v>0</v>
      </c>
      <c r="P1850">
        <f>SUMIF(Sheet9!$C:$C,Sheet10!B1850,Sheet9!$K:$K)</f>
        <v>2348.33</v>
      </c>
      <c r="Q1850" s="4">
        <f t="shared" si="10"/>
        <v>0</v>
      </c>
    </row>
    <row r="1851" spans="1:17" hidden="1" x14ac:dyDescent="0.25">
      <c r="A1851">
        <v>679</v>
      </c>
      <c r="B1851">
        <v>44078</v>
      </c>
      <c r="C1851">
        <v>15</v>
      </c>
      <c r="D1851" t="s">
        <v>2815</v>
      </c>
      <c r="E1851" t="s">
        <v>2804</v>
      </c>
      <c r="F1851" s="26">
        <v>43902</v>
      </c>
      <c r="G1851" t="s">
        <v>2822</v>
      </c>
      <c r="H1851" t="s">
        <v>4114</v>
      </c>
      <c r="I1851">
        <v>2263</v>
      </c>
      <c r="J1851" t="s">
        <v>1695</v>
      </c>
      <c r="K1851" s="26" t="s">
        <v>2819</v>
      </c>
      <c r="L1851" t="s">
        <v>2820</v>
      </c>
      <c r="N1851">
        <v>170.09</v>
      </c>
      <c r="O1851">
        <v>0</v>
      </c>
      <c r="P1851">
        <f>SUMIF(Sheet9!$C:$C,Sheet10!B1851,Sheet9!$K:$K)</f>
        <v>170.09</v>
      </c>
      <c r="Q1851" s="4">
        <f t="shared" si="10"/>
        <v>0</v>
      </c>
    </row>
    <row r="1852" spans="1:17" hidden="1" x14ac:dyDescent="0.25">
      <c r="A1852">
        <v>680</v>
      </c>
      <c r="B1852">
        <v>44080</v>
      </c>
      <c r="C1852">
        <v>15</v>
      </c>
      <c r="D1852" t="s">
        <v>2815</v>
      </c>
      <c r="E1852" t="s">
        <v>2804</v>
      </c>
      <c r="F1852" s="26">
        <v>43902</v>
      </c>
      <c r="G1852" t="s">
        <v>2822</v>
      </c>
      <c r="H1852" t="s">
        <v>4115</v>
      </c>
      <c r="I1852">
        <v>2264</v>
      </c>
      <c r="J1852" t="s">
        <v>1695</v>
      </c>
      <c r="K1852" s="26" t="s">
        <v>2819</v>
      </c>
      <c r="L1852" t="s">
        <v>2820</v>
      </c>
      <c r="N1852">
        <v>2383.96</v>
      </c>
      <c r="O1852">
        <v>0</v>
      </c>
      <c r="P1852">
        <f>SUMIF(Sheet9!$C:$C,Sheet10!B1852,Sheet9!$K:$K)</f>
        <v>2383.96</v>
      </c>
      <c r="Q1852" s="4">
        <f t="shared" si="10"/>
        <v>0</v>
      </c>
    </row>
    <row r="1853" spans="1:17" hidden="1" x14ac:dyDescent="0.25">
      <c r="A1853">
        <v>681</v>
      </c>
      <c r="B1853">
        <v>44081</v>
      </c>
      <c r="C1853">
        <v>15</v>
      </c>
      <c r="D1853" t="s">
        <v>2815</v>
      </c>
      <c r="E1853" t="s">
        <v>2804</v>
      </c>
      <c r="F1853" s="26">
        <v>43902</v>
      </c>
      <c r="G1853" t="s">
        <v>2822</v>
      </c>
      <c r="H1853" t="s">
        <v>4116</v>
      </c>
      <c r="I1853">
        <v>2265</v>
      </c>
      <c r="J1853" t="s">
        <v>1695</v>
      </c>
      <c r="K1853" s="26" t="s">
        <v>2819</v>
      </c>
      <c r="L1853" t="s">
        <v>2820</v>
      </c>
      <c r="N1853">
        <v>847.16</v>
      </c>
      <c r="O1853">
        <v>0</v>
      </c>
      <c r="P1853">
        <f>SUMIF(Sheet9!$C:$C,Sheet10!B1853,Sheet9!$K:$K)</f>
        <v>847.16</v>
      </c>
      <c r="Q1853" s="4">
        <f t="shared" si="10"/>
        <v>0</v>
      </c>
    </row>
    <row r="1854" spans="1:17" hidden="1" x14ac:dyDescent="0.25">
      <c r="A1854">
        <v>682</v>
      </c>
      <c r="B1854">
        <v>44083</v>
      </c>
      <c r="C1854">
        <v>15</v>
      </c>
      <c r="D1854" t="s">
        <v>2815</v>
      </c>
      <c r="E1854" t="s">
        <v>2804</v>
      </c>
      <c r="F1854" s="26">
        <v>43902</v>
      </c>
      <c r="G1854" t="s">
        <v>2822</v>
      </c>
      <c r="H1854" t="s">
        <v>4117</v>
      </c>
      <c r="I1854">
        <v>2266</v>
      </c>
      <c r="J1854" t="s">
        <v>1695</v>
      </c>
      <c r="K1854" s="26" t="s">
        <v>2819</v>
      </c>
      <c r="L1854" t="s">
        <v>2820</v>
      </c>
      <c r="N1854">
        <v>835.36</v>
      </c>
      <c r="O1854">
        <v>0</v>
      </c>
      <c r="P1854">
        <f>SUMIF(Sheet9!$C:$C,Sheet10!B1854,Sheet9!$K:$K)</f>
        <v>835.36</v>
      </c>
      <c r="Q1854" s="4">
        <f t="shared" si="10"/>
        <v>0</v>
      </c>
    </row>
    <row r="1855" spans="1:17" hidden="1" x14ac:dyDescent="0.25">
      <c r="A1855">
        <v>683</v>
      </c>
      <c r="B1855">
        <v>44084</v>
      </c>
      <c r="C1855">
        <v>13</v>
      </c>
      <c r="D1855" t="s">
        <v>2805</v>
      </c>
      <c r="E1855" t="s">
        <v>2804</v>
      </c>
      <c r="F1855" s="26">
        <v>43902</v>
      </c>
      <c r="G1855" t="s">
        <v>2822</v>
      </c>
      <c r="H1855" t="s">
        <v>3482</v>
      </c>
      <c r="I1855">
        <v>15973</v>
      </c>
      <c r="J1855" t="s">
        <v>1679</v>
      </c>
      <c r="K1855" s="26" t="s">
        <v>2819</v>
      </c>
      <c r="L1855" t="s">
        <v>2820</v>
      </c>
      <c r="N1855">
        <v>100.45</v>
      </c>
      <c r="O1855">
        <v>0</v>
      </c>
      <c r="P1855">
        <f>SUMIF(Sheet9!$C:$C,Sheet10!B1855,Sheet9!$K:$K)</f>
        <v>100.45</v>
      </c>
      <c r="Q1855" s="4">
        <f t="shared" si="10"/>
        <v>0</v>
      </c>
    </row>
    <row r="1856" spans="1:17" hidden="1" x14ac:dyDescent="0.25">
      <c r="A1856">
        <v>684</v>
      </c>
      <c r="B1856">
        <v>44087</v>
      </c>
      <c r="C1856">
        <v>15</v>
      </c>
      <c r="D1856" t="s">
        <v>2815</v>
      </c>
      <c r="E1856" t="s">
        <v>2804</v>
      </c>
      <c r="F1856" s="26">
        <v>43902</v>
      </c>
      <c r="G1856" t="s">
        <v>2822</v>
      </c>
      <c r="H1856" t="s">
        <v>4118</v>
      </c>
      <c r="I1856">
        <v>2267</v>
      </c>
      <c r="J1856" t="s">
        <v>1931</v>
      </c>
      <c r="K1856" s="26" t="s">
        <v>2819</v>
      </c>
      <c r="L1856" t="s">
        <v>2820</v>
      </c>
      <c r="N1856">
        <v>36633.199999999997</v>
      </c>
      <c r="O1856">
        <v>0</v>
      </c>
      <c r="P1856">
        <f>SUMIF(Sheet9!$C:$C,Sheet10!B1856,Sheet9!$K:$K)</f>
        <v>36633.199999999997</v>
      </c>
      <c r="Q1856" s="4">
        <f t="shared" si="10"/>
        <v>0</v>
      </c>
    </row>
    <row r="1857" spans="1:17" hidden="1" x14ac:dyDescent="0.25">
      <c r="A1857">
        <v>685</v>
      </c>
      <c r="B1857">
        <v>44090</v>
      </c>
      <c r="C1857">
        <v>15</v>
      </c>
      <c r="D1857" t="s">
        <v>2815</v>
      </c>
      <c r="E1857" t="s">
        <v>2804</v>
      </c>
      <c r="F1857" s="26">
        <v>43902</v>
      </c>
      <c r="G1857" t="s">
        <v>2822</v>
      </c>
      <c r="H1857" t="s">
        <v>4119</v>
      </c>
      <c r="I1857">
        <v>2268</v>
      </c>
      <c r="J1857" t="s">
        <v>1695</v>
      </c>
      <c r="K1857" s="26" t="s">
        <v>2819</v>
      </c>
      <c r="L1857" t="s">
        <v>2820</v>
      </c>
      <c r="N1857">
        <v>10613.84</v>
      </c>
      <c r="O1857">
        <v>0</v>
      </c>
      <c r="P1857">
        <f>SUMIF(Sheet9!$C:$C,Sheet10!B1857,Sheet9!$K:$K)</f>
        <v>10613.84</v>
      </c>
      <c r="Q1857" s="4">
        <f t="shared" si="10"/>
        <v>0</v>
      </c>
    </row>
    <row r="1858" spans="1:17" hidden="1" x14ac:dyDescent="0.25">
      <c r="A1858">
        <v>686</v>
      </c>
      <c r="B1858">
        <v>44091</v>
      </c>
      <c r="C1858">
        <v>13</v>
      </c>
      <c r="D1858" t="s">
        <v>2805</v>
      </c>
      <c r="E1858" t="s">
        <v>2804</v>
      </c>
      <c r="F1858" s="26">
        <v>43902</v>
      </c>
      <c r="G1858" t="s">
        <v>2822</v>
      </c>
      <c r="H1858" t="s">
        <v>3483</v>
      </c>
      <c r="I1858">
        <v>15974</v>
      </c>
      <c r="J1858" t="s">
        <v>1679</v>
      </c>
      <c r="K1858" s="26" t="s">
        <v>2819</v>
      </c>
      <c r="L1858" t="s">
        <v>2820</v>
      </c>
      <c r="N1858">
        <v>414.24</v>
      </c>
      <c r="O1858">
        <v>0</v>
      </c>
      <c r="P1858">
        <f>SUMIF(Sheet9!$C:$C,Sheet10!B1858,Sheet9!$K:$K)</f>
        <v>414.24</v>
      </c>
      <c r="Q1858" s="4">
        <f t="shared" si="10"/>
        <v>0</v>
      </c>
    </row>
    <row r="1859" spans="1:17" hidden="1" x14ac:dyDescent="0.25">
      <c r="A1859">
        <v>687</v>
      </c>
      <c r="B1859">
        <v>44094</v>
      </c>
      <c r="C1859">
        <v>15</v>
      </c>
      <c r="D1859" t="s">
        <v>2815</v>
      </c>
      <c r="E1859" t="s">
        <v>2804</v>
      </c>
      <c r="F1859" s="26">
        <v>43902</v>
      </c>
      <c r="G1859" t="s">
        <v>2822</v>
      </c>
      <c r="H1859" t="s">
        <v>4120</v>
      </c>
      <c r="I1859">
        <v>2269</v>
      </c>
      <c r="J1859" t="s">
        <v>1695</v>
      </c>
      <c r="K1859" s="26" t="s">
        <v>2819</v>
      </c>
      <c r="L1859" t="s">
        <v>2820</v>
      </c>
      <c r="N1859">
        <v>1783.87</v>
      </c>
      <c r="O1859">
        <v>0</v>
      </c>
      <c r="P1859">
        <f>SUMIF(Sheet9!$C:$C,Sheet10!B1859,Sheet9!$K:$K)</f>
        <v>1783.87</v>
      </c>
      <c r="Q1859" s="4">
        <f t="shared" si="10"/>
        <v>0</v>
      </c>
    </row>
    <row r="1860" spans="1:17" hidden="1" x14ac:dyDescent="0.25">
      <c r="A1860">
        <v>688</v>
      </c>
      <c r="B1860">
        <v>44101</v>
      </c>
      <c r="C1860">
        <v>15</v>
      </c>
      <c r="D1860" t="s">
        <v>2815</v>
      </c>
      <c r="E1860" t="s">
        <v>2804</v>
      </c>
      <c r="F1860" s="26">
        <v>43902</v>
      </c>
      <c r="G1860" t="s">
        <v>2822</v>
      </c>
      <c r="H1860" t="s">
        <v>4121</v>
      </c>
      <c r="I1860">
        <v>2270</v>
      </c>
      <c r="J1860" t="s">
        <v>1695</v>
      </c>
      <c r="K1860" s="26" t="s">
        <v>2819</v>
      </c>
      <c r="L1860" t="s">
        <v>2820</v>
      </c>
      <c r="N1860">
        <v>873.22</v>
      </c>
      <c r="O1860">
        <v>0</v>
      </c>
      <c r="P1860">
        <f>SUMIF(Sheet9!$C:$C,Sheet10!B1860,Sheet9!$K:$K)</f>
        <v>873.22</v>
      </c>
      <c r="Q1860" s="4">
        <f t="shared" si="10"/>
        <v>0</v>
      </c>
    </row>
    <row r="1861" spans="1:17" hidden="1" x14ac:dyDescent="0.25">
      <c r="A1861">
        <v>689</v>
      </c>
      <c r="B1861">
        <v>44105</v>
      </c>
      <c r="C1861">
        <v>15</v>
      </c>
      <c r="D1861" t="s">
        <v>2815</v>
      </c>
      <c r="E1861" t="s">
        <v>2804</v>
      </c>
      <c r="F1861" s="26">
        <v>43902</v>
      </c>
      <c r="G1861" t="s">
        <v>2822</v>
      </c>
      <c r="H1861" t="s">
        <v>4122</v>
      </c>
      <c r="I1861">
        <v>2271</v>
      </c>
      <c r="J1861" t="s">
        <v>1695</v>
      </c>
      <c r="K1861" s="26" t="s">
        <v>2819</v>
      </c>
      <c r="L1861" t="s">
        <v>2820</v>
      </c>
      <c r="N1861">
        <v>2843.75</v>
      </c>
      <c r="O1861">
        <v>0</v>
      </c>
      <c r="P1861">
        <f>SUMIF(Sheet9!$C:$C,Sheet10!B1861,Sheet9!$K:$K)</f>
        <v>2843.75</v>
      </c>
      <c r="Q1861" s="4">
        <f t="shared" si="10"/>
        <v>0</v>
      </c>
    </row>
    <row r="1862" spans="1:17" hidden="1" x14ac:dyDescent="0.25">
      <c r="A1862">
        <v>690</v>
      </c>
      <c r="B1862">
        <v>44108</v>
      </c>
      <c r="C1862">
        <v>15</v>
      </c>
      <c r="D1862" t="s">
        <v>2815</v>
      </c>
      <c r="E1862" t="s">
        <v>2804</v>
      </c>
      <c r="F1862" s="26">
        <v>43902</v>
      </c>
      <c r="G1862" t="s">
        <v>2822</v>
      </c>
      <c r="H1862" t="s">
        <v>4123</v>
      </c>
      <c r="I1862">
        <v>2272</v>
      </c>
      <c r="J1862" t="s">
        <v>1695</v>
      </c>
      <c r="K1862" s="26" t="s">
        <v>2819</v>
      </c>
      <c r="L1862" t="s">
        <v>2820</v>
      </c>
      <c r="N1862">
        <v>38509.46</v>
      </c>
      <c r="O1862">
        <v>0</v>
      </c>
      <c r="P1862">
        <f>SUMIF(Sheet9!$C:$C,Sheet10!B1862,Sheet9!$K:$K)</f>
        <v>38509.46</v>
      </c>
      <c r="Q1862" s="4">
        <f t="shared" si="10"/>
        <v>0</v>
      </c>
    </row>
    <row r="1863" spans="1:17" hidden="1" x14ac:dyDescent="0.25">
      <c r="A1863">
        <v>691</v>
      </c>
      <c r="B1863">
        <v>44111</v>
      </c>
      <c r="C1863">
        <v>15</v>
      </c>
      <c r="D1863" t="s">
        <v>2815</v>
      </c>
      <c r="E1863" t="s">
        <v>2804</v>
      </c>
      <c r="F1863" s="26">
        <v>43902</v>
      </c>
      <c r="G1863" t="s">
        <v>2822</v>
      </c>
      <c r="H1863" t="s">
        <v>4124</v>
      </c>
      <c r="I1863">
        <v>2273</v>
      </c>
      <c r="J1863" t="s">
        <v>1695</v>
      </c>
      <c r="K1863" s="26" t="s">
        <v>2819</v>
      </c>
      <c r="L1863" t="s">
        <v>2820</v>
      </c>
      <c r="N1863">
        <v>1893.85</v>
      </c>
      <c r="O1863">
        <v>0</v>
      </c>
      <c r="P1863">
        <f>SUMIF(Sheet9!$C:$C,Sheet10!B1863,Sheet9!$K:$K)</f>
        <v>1893.85</v>
      </c>
      <c r="Q1863" s="4">
        <f t="shared" si="10"/>
        <v>0</v>
      </c>
    </row>
    <row r="1864" spans="1:17" hidden="1" x14ac:dyDescent="0.25">
      <c r="A1864">
        <v>692</v>
      </c>
      <c r="B1864">
        <v>44112</v>
      </c>
      <c r="C1864">
        <v>13</v>
      </c>
      <c r="D1864" t="s">
        <v>2805</v>
      </c>
      <c r="E1864" t="s">
        <v>2804</v>
      </c>
      <c r="F1864" s="26">
        <v>43902</v>
      </c>
      <c r="G1864" t="s">
        <v>2822</v>
      </c>
      <c r="H1864" t="s">
        <v>3487</v>
      </c>
      <c r="I1864">
        <v>15978</v>
      </c>
      <c r="J1864" t="s">
        <v>2056</v>
      </c>
      <c r="K1864" s="26" t="s">
        <v>2819</v>
      </c>
      <c r="L1864" t="s">
        <v>2820</v>
      </c>
      <c r="N1864">
        <v>579.88</v>
      </c>
      <c r="O1864">
        <v>0</v>
      </c>
      <c r="P1864">
        <f>SUMIF(Sheet9!$C:$C,Sheet10!B1864,Sheet9!$K:$K)</f>
        <v>579.88</v>
      </c>
      <c r="Q1864" s="4">
        <f t="shared" si="10"/>
        <v>0</v>
      </c>
    </row>
    <row r="1865" spans="1:17" hidden="1" x14ac:dyDescent="0.25">
      <c r="A1865">
        <v>693</v>
      </c>
      <c r="B1865">
        <v>44116</v>
      </c>
      <c r="C1865">
        <v>15</v>
      </c>
      <c r="D1865" t="s">
        <v>2815</v>
      </c>
      <c r="E1865" t="s">
        <v>2804</v>
      </c>
      <c r="F1865" s="26">
        <v>43902</v>
      </c>
      <c r="G1865" t="s">
        <v>2822</v>
      </c>
      <c r="H1865" t="s">
        <v>4125</v>
      </c>
      <c r="I1865">
        <v>2274</v>
      </c>
      <c r="J1865" t="s">
        <v>1695</v>
      </c>
      <c r="K1865" s="26" t="s">
        <v>2819</v>
      </c>
      <c r="L1865" t="s">
        <v>2820</v>
      </c>
      <c r="N1865">
        <v>7419.65</v>
      </c>
      <c r="O1865">
        <v>0</v>
      </c>
      <c r="P1865">
        <f>SUMIF(Sheet9!$C:$C,Sheet10!B1865,Sheet9!$K:$K)</f>
        <v>7419.65</v>
      </c>
      <c r="Q1865" s="4">
        <f t="shared" si="10"/>
        <v>0</v>
      </c>
    </row>
    <row r="1866" spans="1:17" hidden="1" x14ac:dyDescent="0.25">
      <c r="A1866">
        <v>694</v>
      </c>
      <c r="B1866">
        <v>44121</v>
      </c>
      <c r="C1866">
        <v>13</v>
      </c>
      <c r="D1866" t="s">
        <v>2805</v>
      </c>
      <c r="E1866" t="s">
        <v>2804</v>
      </c>
      <c r="F1866" s="26">
        <v>43902</v>
      </c>
      <c r="G1866" t="s">
        <v>2822</v>
      </c>
      <c r="H1866" t="s">
        <v>3489</v>
      </c>
      <c r="I1866">
        <v>15980</v>
      </c>
      <c r="J1866" t="s">
        <v>1679</v>
      </c>
      <c r="K1866" s="26" t="s">
        <v>2819</v>
      </c>
      <c r="L1866" t="s">
        <v>2820</v>
      </c>
      <c r="N1866">
        <v>728.09</v>
      </c>
      <c r="O1866">
        <v>0</v>
      </c>
      <c r="P1866">
        <f>SUMIF(Sheet9!$C:$C,Sheet10!B1866,Sheet9!$K:$K)</f>
        <v>728.09</v>
      </c>
      <c r="Q1866" s="4">
        <f t="shared" si="10"/>
        <v>0</v>
      </c>
    </row>
    <row r="1867" spans="1:17" hidden="1" x14ac:dyDescent="0.25">
      <c r="A1867">
        <v>695</v>
      </c>
      <c r="B1867">
        <v>44124</v>
      </c>
      <c r="C1867">
        <v>15</v>
      </c>
      <c r="D1867" t="s">
        <v>2815</v>
      </c>
      <c r="E1867" t="s">
        <v>2804</v>
      </c>
      <c r="F1867" s="26">
        <v>43902</v>
      </c>
      <c r="G1867" t="s">
        <v>2822</v>
      </c>
      <c r="H1867" t="s">
        <v>4126</v>
      </c>
      <c r="I1867">
        <v>2275</v>
      </c>
      <c r="J1867" t="s">
        <v>1693</v>
      </c>
      <c r="K1867" s="26" t="s">
        <v>2819</v>
      </c>
      <c r="L1867" t="s">
        <v>2820</v>
      </c>
      <c r="N1867">
        <v>4190.05</v>
      </c>
      <c r="O1867">
        <v>0</v>
      </c>
      <c r="P1867">
        <f>SUMIF(Sheet9!$C:$C,Sheet10!B1867,Sheet9!$K:$K)</f>
        <v>4190.05</v>
      </c>
      <c r="Q1867" s="4">
        <f t="shared" si="10"/>
        <v>0</v>
      </c>
    </row>
    <row r="1868" spans="1:17" hidden="1" x14ac:dyDescent="0.25">
      <c r="A1868">
        <v>696</v>
      </c>
      <c r="B1868">
        <v>44127</v>
      </c>
      <c r="C1868">
        <v>13</v>
      </c>
      <c r="D1868" t="s">
        <v>2805</v>
      </c>
      <c r="E1868" t="s">
        <v>2804</v>
      </c>
      <c r="F1868" s="26">
        <v>43902</v>
      </c>
      <c r="G1868" t="s">
        <v>2822</v>
      </c>
      <c r="H1868" t="s">
        <v>3490</v>
      </c>
      <c r="I1868">
        <v>15981</v>
      </c>
      <c r="J1868" t="s">
        <v>1679</v>
      </c>
      <c r="K1868" s="26" t="s">
        <v>2819</v>
      </c>
      <c r="L1868" t="s">
        <v>2820</v>
      </c>
      <c r="N1868">
        <v>334.96</v>
      </c>
      <c r="O1868">
        <v>0</v>
      </c>
      <c r="P1868">
        <f>SUMIF(Sheet9!$C:$C,Sheet10!B1868,Sheet9!$K:$K)</f>
        <v>334.96</v>
      </c>
      <c r="Q1868" s="4">
        <f t="shared" si="10"/>
        <v>0</v>
      </c>
    </row>
    <row r="1869" spans="1:17" hidden="1" x14ac:dyDescent="0.25">
      <c r="A1869">
        <v>697</v>
      </c>
      <c r="B1869">
        <v>44129</v>
      </c>
      <c r="C1869">
        <v>13</v>
      </c>
      <c r="D1869" t="s">
        <v>2805</v>
      </c>
      <c r="E1869" t="s">
        <v>2804</v>
      </c>
      <c r="F1869" s="26">
        <v>43902</v>
      </c>
      <c r="G1869" t="s">
        <v>2822</v>
      </c>
      <c r="H1869" t="s">
        <v>3491</v>
      </c>
      <c r="I1869">
        <v>15982</v>
      </c>
      <c r="J1869" t="s">
        <v>1679</v>
      </c>
      <c r="K1869" s="26" t="s">
        <v>2819</v>
      </c>
      <c r="L1869" t="s">
        <v>2820</v>
      </c>
      <c r="N1869">
        <v>190.02</v>
      </c>
      <c r="O1869">
        <v>0</v>
      </c>
      <c r="P1869">
        <f>SUMIF(Sheet9!$C:$C,Sheet10!B1869,Sheet9!$K:$K)</f>
        <v>190.02</v>
      </c>
      <c r="Q1869" s="4">
        <f t="shared" si="10"/>
        <v>0</v>
      </c>
    </row>
    <row r="1870" spans="1:17" hidden="1" x14ac:dyDescent="0.25">
      <c r="A1870">
        <v>698</v>
      </c>
      <c r="B1870">
        <v>44131</v>
      </c>
      <c r="C1870">
        <v>13</v>
      </c>
      <c r="D1870" t="s">
        <v>2805</v>
      </c>
      <c r="E1870" t="s">
        <v>2804</v>
      </c>
      <c r="F1870" s="26">
        <v>43902</v>
      </c>
      <c r="G1870" t="s">
        <v>2822</v>
      </c>
      <c r="H1870" t="s">
        <v>3492</v>
      </c>
      <c r="I1870">
        <v>15983</v>
      </c>
      <c r="J1870" t="s">
        <v>1679</v>
      </c>
      <c r="K1870" s="26" t="s">
        <v>2819</v>
      </c>
      <c r="L1870" t="s">
        <v>2820</v>
      </c>
      <c r="N1870">
        <v>8174.08</v>
      </c>
      <c r="O1870">
        <v>0</v>
      </c>
      <c r="P1870">
        <f>SUMIF(Sheet9!$C:$C,Sheet10!B1870,Sheet9!$K:$K)</f>
        <v>8174.08</v>
      </c>
      <c r="Q1870" s="4">
        <f t="shared" si="10"/>
        <v>0</v>
      </c>
    </row>
    <row r="1871" spans="1:17" hidden="1" x14ac:dyDescent="0.25">
      <c r="A1871">
        <v>699</v>
      </c>
      <c r="B1871">
        <v>44135</v>
      </c>
      <c r="C1871">
        <v>13</v>
      </c>
      <c r="D1871" t="s">
        <v>2805</v>
      </c>
      <c r="E1871" t="s">
        <v>2804</v>
      </c>
      <c r="F1871" s="26">
        <v>43902</v>
      </c>
      <c r="G1871" t="s">
        <v>2822</v>
      </c>
      <c r="H1871" t="s">
        <v>3494</v>
      </c>
      <c r="I1871">
        <v>15985</v>
      </c>
      <c r="J1871" t="s">
        <v>1679</v>
      </c>
      <c r="K1871" s="26" t="s">
        <v>2819</v>
      </c>
      <c r="L1871" t="s">
        <v>2820</v>
      </c>
      <c r="N1871">
        <v>820.39</v>
      </c>
      <c r="O1871">
        <v>0</v>
      </c>
      <c r="P1871">
        <f>SUMIF(Sheet9!$C:$C,Sheet10!B1871,Sheet9!$K:$K)</f>
        <v>820.39</v>
      </c>
      <c r="Q1871" s="4">
        <f t="shared" si="10"/>
        <v>0</v>
      </c>
    </row>
    <row r="1872" spans="1:17" hidden="1" x14ac:dyDescent="0.25">
      <c r="A1872">
        <v>700</v>
      </c>
      <c r="B1872">
        <v>44140</v>
      </c>
      <c r="C1872">
        <v>13</v>
      </c>
      <c r="D1872" t="s">
        <v>2805</v>
      </c>
      <c r="E1872" t="s">
        <v>2804</v>
      </c>
      <c r="F1872" s="26">
        <v>43902</v>
      </c>
      <c r="G1872" t="s">
        <v>2822</v>
      </c>
      <c r="H1872" t="s">
        <v>3495</v>
      </c>
      <c r="I1872">
        <v>15986</v>
      </c>
      <c r="J1872" t="s">
        <v>1679</v>
      </c>
      <c r="K1872" s="26" t="s">
        <v>2819</v>
      </c>
      <c r="L1872" t="s">
        <v>2820</v>
      </c>
      <c r="N1872">
        <v>920.8</v>
      </c>
      <c r="O1872">
        <v>0</v>
      </c>
      <c r="P1872">
        <f>SUMIF(Sheet9!$C:$C,Sheet10!B1872,Sheet9!$K:$K)</f>
        <v>920.8</v>
      </c>
      <c r="Q1872" s="4">
        <f t="shared" si="10"/>
        <v>0</v>
      </c>
    </row>
    <row r="1873" spans="1:17" hidden="1" x14ac:dyDescent="0.25">
      <c r="A1873">
        <v>701</v>
      </c>
      <c r="B1873">
        <v>44144</v>
      </c>
      <c r="C1873">
        <v>13</v>
      </c>
      <c r="D1873" t="s">
        <v>2805</v>
      </c>
      <c r="E1873" t="s">
        <v>2804</v>
      </c>
      <c r="F1873" s="26">
        <v>43902</v>
      </c>
      <c r="G1873" t="s">
        <v>2822</v>
      </c>
      <c r="H1873" t="s">
        <v>3497</v>
      </c>
      <c r="I1873">
        <v>15988</v>
      </c>
      <c r="J1873" t="s">
        <v>1679</v>
      </c>
      <c r="K1873" s="26" t="s">
        <v>2819</v>
      </c>
      <c r="L1873" t="s">
        <v>2820</v>
      </c>
      <c r="N1873">
        <v>977.78</v>
      </c>
      <c r="O1873">
        <v>0</v>
      </c>
      <c r="P1873">
        <f>SUMIF(Sheet9!$C:$C,Sheet10!B1873,Sheet9!$K:$K)</f>
        <v>977.78</v>
      </c>
      <c r="Q1873" s="4">
        <f t="shared" si="10"/>
        <v>0</v>
      </c>
    </row>
    <row r="1874" spans="1:17" hidden="1" x14ac:dyDescent="0.25">
      <c r="A1874">
        <v>702</v>
      </c>
      <c r="B1874">
        <v>44146</v>
      </c>
      <c r="C1874">
        <v>13</v>
      </c>
      <c r="D1874" t="s">
        <v>2805</v>
      </c>
      <c r="E1874" t="s">
        <v>2804</v>
      </c>
      <c r="F1874" s="26">
        <v>43902</v>
      </c>
      <c r="G1874" t="s">
        <v>2822</v>
      </c>
      <c r="H1874" t="s">
        <v>3498</v>
      </c>
      <c r="I1874">
        <v>15989</v>
      </c>
      <c r="J1874" t="s">
        <v>1679</v>
      </c>
      <c r="K1874" s="26" t="s">
        <v>2819</v>
      </c>
      <c r="L1874" t="s">
        <v>2820</v>
      </c>
      <c r="N1874">
        <v>4.6100000000000003</v>
      </c>
      <c r="O1874">
        <v>0</v>
      </c>
      <c r="P1874">
        <f>SUMIF(Sheet9!$C:$C,Sheet10!B1874,Sheet9!$K:$K)</f>
        <v>4.6100000000000003</v>
      </c>
      <c r="Q1874" s="4">
        <f t="shared" si="10"/>
        <v>0</v>
      </c>
    </row>
    <row r="1875" spans="1:17" hidden="1" x14ac:dyDescent="0.25">
      <c r="A1875">
        <v>703</v>
      </c>
      <c r="B1875">
        <v>44149</v>
      </c>
      <c r="C1875">
        <v>13</v>
      </c>
      <c r="D1875" t="s">
        <v>2805</v>
      </c>
      <c r="E1875" t="s">
        <v>2804</v>
      </c>
      <c r="F1875" s="26">
        <v>43902</v>
      </c>
      <c r="G1875" t="s">
        <v>2822</v>
      </c>
      <c r="H1875" t="s">
        <v>3499</v>
      </c>
      <c r="I1875">
        <v>15990</v>
      </c>
      <c r="J1875" t="s">
        <v>1679</v>
      </c>
      <c r="K1875" s="26" t="s">
        <v>2819</v>
      </c>
      <c r="L1875" t="s">
        <v>2820</v>
      </c>
      <c r="N1875">
        <v>379.86</v>
      </c>
      <c r="O1875">
        <v>0</v>
      </c>
      <c r="P1875">
        <f>SUMIF(Sheet9!$C:$C,Sheet10!B1875,Sheet9!$K:$K)</f>
        <v>379.86</v>
      </c>
      <c r="Q1875" s="4">
        <f t="shared" si="10"/>
        <v>0</v>
      </c>
    </row>
    <row r="1876" spans="1:17" hidden="1" x14ac:dyDescent="0.25">
      <c r="A1876">
        <v>704</v>
      </c>
      <c r="B1876">
        <v>44151</v>
      </c>
      <c r="C1876">
        <v>13</v>
      </c>
      <c r="D1876" t="s">
        <v>2805</v>
      </c>
      <c r="E1876" t="s">
        <v>2804</v>
      </c>
      <c r="F1876" s="26">
        <v>43902</v>
      </c>
      <c r="G1876" t="s">
        <v>2822</v>
      </c>
      <c r="H1876" t="s">
        <v>3500</v>
      </c>
      <c r="I1876">
        <v>15991</v>
      </c>
      <c r="J1876" t="s">
        <v>1679</v>
      </c>
      <c r="K1876" s="26" t="s">
        <v>2819</v>
      </c>
      <c r="L1876" t="s">
        <v>2820</v>
      </c>
      <c r="N1876">
        <v>1697.51</v>
      </c>
      <c r="O1876">
        <v>0</v>
      </c>
      <c r="P1876">
        <f>SUMIF(Sheet9!$C:$C,Sheet10!B1876,Sheet9!$K:$K)</f>
        <v>1697.51</v>
      </c>
      <c r="Q1876" s="4">
        <f t="shared" ref="Q1876:Q1939" si="11">P1876-N1876</f>
        <v>0</v>
      </c>
    </row>
    <row r="1877" spans="1:17" hidden="1" x14ac:dyDescent="0.25">
      <c r="A1877">
        <v>705</v>
      </c>
      <c r="B1877">
        <v>44154</v>
      </c>
      <c r="C1877">
        <v>13</v>
      </c>
      <c r="D1877" t="s">
        <v>2805</v>
      </c>
      <c r="E1877" t="s">
        <v>2804</v>
      </c>
      <c r="F1877" s="26">
        <v>43902</v>
      </c>
      <c r="G1877" t="s">
        <v>2822</v>
      </c>
      <c r="H1877" t="s">
        <v>3501</v>
      </c>
      <c r="I1877">
        <v>15992</v>
      </c>
      <c r="J1877" t="s">
        <v>1679</v>
      </c>
      <c r="K1877" s="26" t="s">
        <v>2819</v>
      </c>
      <c r="L1877" t="s">
        <v>2820</v>
      </c>
      <c r="N1877">
        <v>2004.59</v>
      </c>
      <c r="O1877">
        <v>0</v>
      </c>
      <c r="P1877">
        <f>SUMIF(Sheet9!$C:$C,Sheet10!B1877,Sheet9!$K:$K)</f>
        <v>2004.59</v>
      </c>
      <c r="Q1877" s="4">
        <f t="shared" si="11"/>
        <v>0</v>
      </c>
    </row>
    <row r="1878" spans="1:17" hidden="1" x14ac:dyDescent="0.25">
      <c r="A1878">
        <v>706</v>
      </c>
      <c r="B1878">
        <v>44157</v>
      </c>
      <c r="C1878">
        <v>13</v>
      </c>
      <c r="D1878" t="s">
        <v>2805</v>
      </c>
      <c r="E1878" t="s">
        <v>2804</v>
      </c>
      <c r="F1878" s="26">
        <v>43902</v>
      </c>
      <c r="G1878" t="s">
        <v>2822</v>
      </c>
      <c r="H1878" t="s">
        <v>3502</v>
      </c>
      <c r="I1878">
        <v>15993</v>
      </c>
      <c r="J1878" t="s">
        <v>1679</v>
      </c>
      <c r="K1878" s="26" t="s">
        <v>2819</v>
      </c>
      <c r="L1878" t="s">
        <v>2820</v>
      </c>
      <c r="N1878">
        <v>1036.8800000000001</v>
      </c>
      <c r="O1878">
        <v>0</v>
      </c>
      <c r="P1878">
        <f>SUMIF(Sheet9!$C:$C,Sheet10!B1878,Sheet9!$K:$K)</f>
        <v>1036.8800000000001</v>
      </c>
      <c r="Q1878" s="4">
        <f t="shared" si="11"/>
        <v>0</v>
      </c>
    </row>
    <row r="1879" spans="1:17" hidden="1" x14ac:dyDescent="0.25">
      <c r="A1879">
        <v>707</v>
      </c>
      <c r="B1879">
        <v>44165</v>
      </c>
      <c r="C1879">
        <v>13</v>
      </c>
      <c r="D1879" t="s">
        <v>2805</v>
      </c>
      <c r="E1879" t="s">
        <v>2804</v>
      </c>
      <c r="F1879" s="26">
        <v>43902</v>
      </c>
      <c r="G1879" t="s">
        <v>2822</v>
      </c>
      <c r="H1879" t="s">
        <v>3503</v>
      </c>
      <c r="I1879">
        <v>15994</v>
      </c>
      <c r="J1879" t="s">
        <v>1679</v>
      </c>
      <c r="K1879" s="26" t="s">
        <v>2819</v>
      </c>
      <c r="L1879" t="s">
        <v>2820</v>
      </c>
      <c r="N1879">
        <v>433.48</v>
      </c>
      <c r="O1879">
        <v>0</v>
      </c>
      <c r="P1879">
        <f>SUMIF(Sheet9!$C:$C,Sheet10!B1879,Sheet9!$K:$K)</f>
        <v>433.48</v>
      </c>
      <c r="Q1879" s="4">
        <f t="shared" si="11"/>
        <v>0</v>
      </c>
    </row>
    <row r="1880" spans="1:17" hidden="1" x14ac:dyDescent="0.25">
      <c r="A1880">
        <v>708</v>
      </c>
      <c r="B1880">
        <v>44167</v>
      </c>
      <c r="C1880">
        <v>13</v>
      </c>
      <c r="D1880" t="s">
        <v>2805</v>
      </c>
      <c r="E1880" t="s">
        <v>2804</v>
      </c>
      <c r="F1880" s="26">
        <v>43902</v>
      </c>
      <c r="G1880" t="s">
        <v>2822</v>
      </c>
      <c r="H1880" t="s">
        <v>3504</v>
      </c>
      <c r="I1880">
        <v>15995</v>
      </c>
      <c r="J1880" t="s">
        <v>1679</v>
      </c>
      <c r="K1880" s="26" t="s">
        <v>2819</v>
      </c>
      <c r="L1880" t="s">
        <v>2820</v>
      </c>
      <c r="N1880">
        <v>1835.09</v>
      </c>
      <c r="O1880">
        <v>0</v>
      </c>
      <c r="P1880">
        <f>SUMIF(Sheet9!$C:$C,Sheet10!B1880,Sheet9!$K:$K)</f>
        <v>1835.09</v>
      </c>
      <c r="Q1880" s="4">
        <f t="shared" si="11"/>
        <v>0</v>
      </c>
    </row>
    <row r="1881" spans="1:17" hidden="1" x14ac:dyDescent="0.25">
      <c r="A1881">
        <v>709</v>
      </c>
      <c r="B1881">
        <v>44169</v>
      </c>
      <c r="C1881">
        <v>13</v>
      </c>
      <c r="D1881" t="s">
        <v>2805</v>
      </c>
      <c r="E1881" t="s">
        <v>2804</v>
      </c>
      <c r="F1881" s="26">
        <v>43902</v>
      </c>
      <c r="G1881" t="s">
        <v>2822</v>
      </c>
      <c r="H1881" t="s">
        <v>3505</v>
      </c>
      <c r="I1881">
        <v>15996</v>
      </c>
      <c r="J1881" t="s">
        <v>1679</v>
      </c>
      <c r="K1881" s="26" t="s">
        <v>2819</v>
      </c>
      <c r="L1881" t="s">
        <v>2820</v>
      </c>
      <c r="N1881">
        <v>5226.1400000000003</v>
      </c>
      <c r="O1881">
        <v>0</v>
      </c>
      <c r="P1881">
        <f>SUMIF(Sheet9!$C:$C,Sheet10!B1881,Sheet9!$K:$K)</f>
        <v>5226.1400000000003</v>
      </c>
      <c r="Q1881" s="4">
        <f t="shared" si="11"/>
        <v>0</v>
      </c>
    </row>
    <row r="1882" spans="1:17" hidden="1" x14ac:dyDescent="0.25">
      <c r="A1882">
        <v>710</v>
      </c>
      <c r="B1882">
        <v>44171</v>
      </c>
      <c r="C1882">
        <v>13</v>
      </c>
      <c r="D1882" t="s">
        <v>2805</v>
      </c>
      <c r="E1882" t="s">
        <v>2804</v>
      </c>
      <c r="F1882" s="26">
        <v>43902</v>
      </c>
      <c r="G1882" t="s">
        <v>2822</v>
      </c>
      <c r="H1882" t="s">
        <v>3506</v>
      </c>
      <c r="I1882">
        <v>15997</v>
      </c>
      <c r="J1882" t="s">
        <v>1679</v>
      </c>
      <c r="K1882" s="26" t="s">
        <v>2819</v>
      </c>
      <c r="L1882" t="s">
        <v>2820</v>
      </c>
      <c r="N1882">
        <v>24.47</v>
      </c>
      <c r="O1882">
        <v>0</v>
      </c>
      <c r="P1882">
        <f>SUMIF(Sheet9!$C:$C,Sheet10!B1882,Sheet9!$K:$K)</f>
        <v>24.47</v>
      </c>
      <c r="Q1882" s="4">
        <f t="shared" si="11"/>
        <v>0</v>
      </c>
    </row>
    <row r="1883" spans="1:17" hidden="1" x14ac:dyDescent="0.25">
      <c r="A1883">
        <v>711</v>
      </c>
      <c r="B1883">
        <v>44173</v>
      </c>
      <c r="C1883">
        <v>13</v>
      </c>
      <c r="D1883" t="s">
        <v>2805</v>
      </c>
      <c r="E1883" t="s">
        <v>2804</v>
      </c>
      <c r="F1883" s="26">
        <v>43902</v>
      </c>
      <c r="G1883" t="s">
        <v>2822</v>
      </c>
      <c r="H1883" t="s">
        <v>3507</v>
      </c>
      <c r="I1883">
        <v>15998</v>
      </c>
      <c r="J1883" t="s">
        <v>1767</v>
      </c>
      <c r="K1883" s="26" t="s">
        <v>2819</v>
      </c>
      <c r="L1883" t="s">
        <v>2820</v>
      </c>
      <c r="N1883">
        <v>1728.21</v>
      </c>
      <c r="O1883">
        <v>0</v>
      </c>
      <c r="P1883">
        <f>SUMIF(Sheet9!$C:$C,Sheet10!B1883,Sheet9!$K:$K)</f>
        <v>1728.21</v>
      </c>
      <c r="Q1883" s="4">
        <f t="shared" si="11"/>
        <v>0</v>
      </c>
    </row>
    <row r="1884" spans="1:17" hidden="1" x14ac:dyDescent="0.25">
      <c r="A1884">
        <v>712</v>
      </c>
      <c r="B1884">
        <v>44175</v>
      </c>
      <c r="C1884">
        <v>13</v>
      </c>
      <c r="D1884" t="s">
        <v>2805</v>
      </c>
      <c r="E1884" t="s">
        <v>2804</v>
      </c>
      <c r="F1884" s="26">
        <v>43902</v>
      </c>
      <c r="G1884" t="s">
        <v>2822</v>
      </c>
      <c r="H1884" t="s">
        <v>3509</v>
      </c>
      <c r="I1884">
        <v>16000</v>
      </c>
      <c r="J1884" t="s">
        <v>1679</v>
      </c>
      <c r="K1884" s="26" t="s">
        <v>2819</v>
      </c>
      <c r="L1884" t="s">
        <v>2820</v>
      </c>
      <c r="N1884">
        <v>191.49</v>
      </c>
      <c r="O1884">
        <v>0</v>
      </c>
      <c r="P1884">
        <f>SUMIF(Sheet9!$C:$C,Sheet10!B1884,Sheet9!$K:$K)</f>
        <v>191.49</v>
      </c>
      <c r="Q1884" s="4">
        <f t="shared" si="11"/>
        <v>0</v>
      </c>
    </row>
    <row r="1885" spans="1:17" hidden="1" x14ac:dyDescent="0.25">
      <c r="A1885">
        <v>713</v>
      </c>
      <c r="B1885">
        <v>44180</v>
      </c>
      <c r="C1885">
        <v>13</v>
      </c>
      <c r="D1885" t="s">
        <v>2805</v>
      </c>
      <c r="E1885" t="s">
        <v>2804</v>
      </c>
      <c r="F1885" s="26">
        <v>43902</v>
      </c>
      <c r="G1885" t="s">
        <v>2822</v>
      </c>
      <c r="H1885" t="s">
        <v>3511</v>
      </c>
      <c r="I1885">
        <v>16002</v>
      </c>
      <c r="J1885" t="s">
        <v>1679</v>
      </c>
      <c r="K1885" s="26" t="s">
        <v>2819</v>
      </c>
      <c r="L1885" t="s">
        <v>2820</v>
      </c>
      <c r="N1885">
        <v>39.5</v>
      </c>
      <c r="O1885">
        <v>0</v>
      </c>
      <c r="P1885">
        <f>SUMIF(Sheet9!$C:$C,Sheet10!B1885,Sheet9!$K:$K)</f>
        <v>39.5</v>
      </c>
      <c r="Q1885" s="4">
        <f t="shared" si="11"/>
        <v>0</v>
      </c>
    </row>
    <row r="1886" spans="1:17" hidden="1" x14ac:dyDescent="0.25">
      <c r="A1886">
        <v>714</v>
      </c>
      <c r="B1886">
        <v>44185</v>
      </c>
      <c r="C1886">
        <v>13</v>
      </c>
      <c r="D1886" t="s">
        <v>2805</v>
      </c>
      <c r="E1886" t="s">
        <v>2804</v>
      </c>
      <c r="F1886" s="26">
        <v>43902</v>
      </c>
      <c r="G1886" t="s">
        <v>2822</v>
      </c>
      <c r="H1886" t="s">
        <v>3512</v>
      </c>
      <c r="I1886">
        <v>16003</v>
      </c>
      <c r="J1886" t="s">
        <v>1679</v>
      </c>
      <c r="K1886" s="26" t="s">
        <v>2819</v>
      </c>
      <c r="L1886" t="s">
        <v>2820</v>
      </c>
      <c r="N1886">
        <v>95.63</v>
      </c>
      <c r="O1886">
        <v>0</v>
      </c>
      <c r="P1886">
        <f>SUMIF(Sheet9!$C:$C,Sheet10!B1886,Sheet9!$K:$K)</f>
        <v>95.63</v>
      </c>
      <c r="Q1886" s="4">
        <f t="shared" si="11"/>
        <v>0</v>
      </c>
    </row>
    <row r="1887" spans="1:17" hidden="1" x14ac:dyDescent="0.25">
      <c r="A1887">
        <v>715</v>
      </c>
      <c r="B1887">
        <v>44198</v>
      </c>
      <c r="C1887">
        <v>13</v>
      </c>
      <c r="D1887" t="s">
        <v>2805</v>
      </c>
      <c r="E1887" t="s">
        <v>2804</v>
      </c>
      <c r="F1887" s="26">
        <v>43902</v>
      </c>
      <c r="G1887" t="s">
        <v>2822</v>
      </c>
      <c r="H1887" t="s">
        <v>3513</v>
      </c>
      <c r="I1887">
        <v>16004</v>
      </c>
      <c r="J1887" t="s">
        <v>1679</v>
      </c>
      <c r="K1887" s="26" t="s">
        <v>2819</v>
      </c>
      <c r="L1887" t="s">
        <v>2820</v>
      </c>
      <c r="N1887">
        <v>107.81</v>
      </c>
      <c r="O1887">
        <v>0</v>
      </c>
      <c r="P1887">
        <f>SUMIF(Sheet9!$C:$C,Sheet10!B1887,Sheet9!$K:$K)</f>
        <v>107.81</v>
      </c>
      <c r="Q1887" s="4">
        <f t="shared" si="11"/>
        <v>0</v>
      </c>
    </row>
    <row r="1888" spans="1:17" hidden="1" x14ac:dyDescent="0.25">
      <c r="A1888">
        <v>716</v>
      </c>
      <c r="B1888">
        <v>44200</v>
      </c>
      <c r="C1888">
        <v>13</v>
      </c>
      <c r="D1888" t="s">
        <v>2805</v>
      </c>
      <c r="E1888" t="s">
        <v>2804</v>
      </c>
      <c r="F1888" s="26">
        <v>43902</v>
      </c>
      <c r="G1888" t="s">
        <v>2822</v>
      </c>
      <c r="H1888" t="s">
        <v>3514</v>
      </c>
      <c r="I1888">
        <v>16005</v>
      </c>
      <c r="J1888" t="s">
        <v>1679</v>
      </c>
      <c r="K1888" s="26" t="s">
        <v>2819</v>
      </c>
      <c r="L1888" t="s">
        <v>2820</v>
      </c>
      <c r="N1888">
        <v>1053.2</v>
      </c>
      <c r="O1888">
        <v>0</v>
      </c>
      <c r="P1888">
        <f>SUMIF(Sheet9!$C:$C,Sheet10!B1888,Sheet9!$K:$K)</f>
        <v>1053.2</v>
      </c>
      <c r="Q1888" s="4">
        <f t="shared" si="11"/>
        <v>0</v>
      </c>
    </row>
    <row r="1889" spans="1:17" hidden="1" x14ac:dyDescent="0.25">
      <c r="A1889">
        <v>717</v>
      </c>
      <c r="B1889">
        <v>44202</v>
      </c>
      <c r="C1889">
        <v>13</v>
      </c>
      <c r="D1889" t="s">
        <v>2805</v>
      </c>
      <c r="E1889" t="s">
        <v>2804</v>
      </c>
      <c r="F1889" s="26">
        <v>43902</v>
      </c>
      <c r="G1889" t="s">
        <v>2822</v>
      </c>
      <c r="H1889" t="s">
        <v>3515</v>
      </c>
      <c r="I1889">
        <v>16006</v>
      </c>
      <c r="J1889" t="s">
        <v>1679</v>
      </c>
      <c r="K1889" s="26" t="s">
        <v>2819</v>
      </c>
      <c r="L1889" t="s">
        <v>2820</v>
      </c>
      <c r="N1889">
        <v>168.53</v>
      </c>
      <c r="O1889">
        <v>0</v>
      </c>
      <c r="P1889">
        <f>SUMIF(Sheet9!$C:$C,Sheet10!B1889,Sheet9!$K:$K)</f>
        <v>168.53</v>
      </c>
      <c r="Q1889" s="4">
        <f t="shared" si="11"/>
        <v>0</v>
      </c>
    </row>
    <row r="1890" spans="1:17" hidden="1" x14ac:dyDescent="0.25">
      <c r="A1890">
        <v>718</v>
      </c>
      <c r="B1890">
        <v>44204</v>
      </c>
      <c r="C1890">
        <v>13</v>
      </c>
      <c r="D1890" t="s">
        <v>2805</v>
      </c>
      <c r="E1890" t="s">
        <v>2804</v>
      </c>
      <c r="F1890" s="26">
        <v>43902</v>
      </c>
      <c r="G1890" t="s">
        <v>2822</v>
      </c>
      <c r="H1890" t="s">
        <v>3516</v>
      </c>
      <c r="I1890">
        <v>16007</v>
      </c>
      <c r="J1890" t="s">
        <v>1679</v>
      </c>
      <c r="K1890" s="26" t="s">
        <v>2819</v>
      </c>
      <c r="L1890" t="s">
        <v>2820</v>
      </c>
      <c r="N1890">
        <v>618.23</v>
      </c>
      <c r="O1890">
        <v>0</v>
      </c>
      <c r="P1890">
        <f>SUMIF(Sheet9!$C:$C,Sheet10!B1890,Sheet9!$K:$K)</f>
        <v>618.23</v>
      </c>
      <c r="Q1890" s="4">
        <f t="shared" si="11"/>
        <v>0</v>
      </c>
    </row>
    <row r="1891" spans="1:17" hidden="1" x14ac:dyDescent="0.25">
      <c r="A1891">
        <v>719</v>
      </c>
      <c r="B1891">
        <v>44208</v>
      </c>
      <c r="C1891">
        <v>13</v>
      </c>
      <c r="D1891" t="s">
        <v>2805</v>
      </c>
      <c r="E1891" t="s">
        <v>2804</v>
      </c>
      <c r="F1891" s="26">
        <v>43902</v>
      </c>
      <c r="G1891" t="s">
        <v>2822</v>
      </c>
      <c r="H1891" t="s">
        <v>3518</v>
      </c>
      <c r="I1891">
        <v>16009</v>
      </c>
      <c r="J1891" t="s">
        <v>1679</v>
      </c>
      <c r="K1891" s="26" t="s">
        <v>2819</v>
      </c>
      <c r="L1891" t="s">
        <v>2820</v>
      </c>
      <c r="N1891">
        <v>534.75</v>
      </c>
      <c r="O1891">
        <v>0</v>
      </c>
      <c r="P1891">
        <f>SUMIF(Sheet9!$C:$C,Sheet10!B1891,Sheet9!$K:$K)</f>
        <v>534.75</v>
      </c>
      <c r="Q1891" s="4">
        <f t="shared" si="11"/>
        <v>0</v>
      </c>
    </row>
    <row r="1892" spans="1:17" hidden="1" x14ac:dyDescent="0.25">
      <c r="A1892">
        <v>720</v>
      </c>
      <c r="B1892">
        <v>44212</v>
      </c>
      <c r="C1892">
        <v>13</v>
      </c>
      <c r="D1892" t="s">
        <v>2805</v>
      </c>
      <c r="E1892" t="s">
        <v>2804</v>
      </c>
      <c r="F1892" s="26">
        <v>43902</v>
      </c>
      <c r="G1892" t="s">
        <v>2822</v>
      </c>
      <c r="H1892" t="s">
        <v>3520</v>
      </c>
      <c r="I1892">
        <v>16011</v>
      </c>
      <c r="J1892" t="s">
        <v>1679</v>
      </c>
      <c r="K1892" s="26" t="s">
        <v>2819</v>
      </c>
      <c r="L1892" t="s">
        <v>2820</v>
      </c>
      <c r="N1892">
        <v>1243.3699999999999</v>
      </c>
      <c r="O1892">
        <v>0</v>
      </c>
      <c r="P1892">
        <f>SUMIF(Sheet9!$C:$C,Sheet10!B1892,Sheet9!$K:$K)</f>
        <v>1243.3699999999999</v>
      </c>
      <c r="Q1892" s="4">
        <f t="shared" si="11"/>
        <v>0</v>
      </c>
    </row>
    <row r="1893" spans="1:17" hidden="1" x14ac:dyDescent="0.25">
      <c r="A1893">
        <v>721</v>
      </c>
      <c r="B1893">
        <v>44214</v>
      </c>
      <c r="C1893">
        <v>13</v>
      </c>
      <c r="D1893" t="s">
        <v>2805</v>
      </c>
      <c r="E1893" t="s">
        <v>2804</v>
      </c>
      <c r="F1893" s="26">
        <v>43902</v>
      </c>
      <c r="G1893" t="s">
        <v>2822</v>
      </c>
      <c r="H1893" t="s">
        <v>3521</v>
      </c>
      <c r="I1893">
        <v>16012</v>
      </c>
      <c r="J1893" t="s">
        <v>1679</v>
      </c>
      <c r="K1893" s="26" t="s">
        <v>2819</v>
      </c>
      <c r="L1893" t="s">
        <v>2820</v>
      </c>
      <c r="N1893">
        <v>44.07</v>
      </c>
      <c r="O1893">
        <v>0</v>
      </c>
      <c r="P1893">
        <f>SUMIF(Sheet9!$C:$C,Sheet10!B1893,Sheet9!$K:$K)</f>
        <v>44.07</v>
      </c>
      <c r="Q1893" s="4">
        <f t="shared" si="11"/>
        <v>0</v>
      </c>
    </row>
    <row r="1894" spans="1:17" hidden="1" x14ac:dyDescent="0.25">
      <c r="A1894">
        <v>722</v>
      </c>
      <c r="B1894">
        <v>44216</v>
      </c>
      <c r="C1894">
        <v>13</v>
      </c>
      <c r="D1894" t="s">
        <v>2805</v>
      </c>
      <c r="E1894" t="s">
        <v>2804</v>
      </c>
      <c r="F1894" s="26">
        <v>43902</v>
      </c>
      <c r="G1894" t="s">
        <v>2822</v>
      </c>
      <c r="H1894" t="s">
        <v>3522</v>
      </c>
      <c r="I1894">
        <v>16013</v>
      </c>
      <c r="J1894" t="s">
        <v>1679</v>
      </c>
      <c r="K1894" s="26" t="s">
        <v>2819</v>
      </c>
      <c r="L1894" t="s">
        <v>2820</v>
      </c>
      <c r="N1894">
        <v>8324.09</v>
      </c>
      <c r="O1894">
        <v>0</v>
      </c>
      <c r="P1894">
        <f>SUMIF(Sheet9!$C:$C,Sheet10!B1894,Sheet9!$K:$K)</f>
        <v>8324.09</v>
      </c>
      <c r="Q1894" s="4">
        <f t="shared" si="11"/>
        <v>0</v>
      </c>
    </row>
    <row r="1895" spans="1:17" hidden="1" x14ac:dyDescent="0.25">
      <c r="A1895">
        <v>723</v>
      </c>
      <c r="B1895">
        <v>44218</v>
      </c>
      <c r="C1895">
        <v>13</v>
      </c>
      <c r="D1895" t="s">
        <v>2805</v>
      </c>
      <c r="E1895" t="s">
        <v>2804</v>
      </c>
      <c r="F1895" s="26">
        <v>43903</v>
      </c>
      <c r="G1895" t="s">
        <v>2822</v>
      </c>
      <c r="H1895" t="s">
        <v>3523</v>
      </c>
      <c r="I1895">
        <v>16014</v>
      </c>
      <c r="J1895" t="s">
        <v>1679</v>
      </c>
      <c r="K1895" s="26" t="s">
        <v>2819</v>
      </c>
      <c r="L1895" t="s">
        <v>2820</v>
      </c>
      <c r="N1895">
        <v>1829.27</v>
      </c>
      <c r="O1895">
        <v>0</v>
      </c>
      <c r="P1895">
        <f>SUMIF(Sheet9!$C:$C,Sheet10!B1895,Sheet9!$K:$K)</f>
        <v>1829.27</v>
      </c>
      <c r="Q1895" s="4">
        <f t="shared" si="11"/>
        <v>0</v>
      </c>
    </row>
    <row r="1896" spans="1:17" hidden="1" x14ac:dyDescent="0.25">
      <c r="A1896">
        <v>724</v>
      </c>
      <c r="B1896">
        <v>44220</v>
      </c>
      <c r="C1896">
        <v>13</v>
      </c>
      <c r="D1896" t="s">
        <v>2805</v>
      </c>
      <c r="E1896" t="s">
        <v>2804</v>
      </c>
      <c r="F1896" s="26">
        <v>43903</v>
      </c>
      <c r="G1896" t="s">
        <v>2822</v>
      </c>
      <c r="H1896" t="s">
        <v>3524</v>
      </c>
      <c r="I1896">
        <v>16015</v>
      </c>
      <c r="J1896" t="s">
        <v>1679</v>
      </c>
      <c r="K1896" s="26" t="s">
        <v>2819</v>
      </c>
      <c r="L1896" t="s">
        <v>2820</v>
      </c>
      <c r="N1896">
        <v>34.24</v>
      </c>
      <c r="O1896">
        <v>0</v>
      </c>
      <c r="P1896">
        <f>SUMIF(Sheet9!$C:$C,Sheet10!B1896,Sheet9!$K:$K)</f>
        <v>34.24</v>
      </c>
      <c r="Q1896" s="4">
        <f t="shared" si="11"/>
        <v>0</v>
      </c>
    </row>
    <row r="1897" spans="1:17" hidden="1" x14ac:dyDescent="0.25">
      <c r="A1897">
        <v>725</v>
      </c>
      <c r="B1897">
        <v>44222</v>
      </c>
      <c r="C1897">
        <v>13</v>
      </c>
      <c r="D1897" t="s">
        <v>2805</v>
      </c>
      <c r="E1897" t="s">
        <v>2804</v>
      </c>
      <c r="F1897" s="26">
        <v>43903</v>
      </c>
      <c r="G1897" t="s">
        <v>2822</v>
      </c>
      <c r="H1897" t="s">
        <v>3525</v>
      </c>
      <c r="I1897">
        <v>16016</v>
      </c>
      <c r="J1897" t="s">
        <v>1679</v>
      </c>
      <c r="K1897" s="26" t="s">
        <v>2819</v>
      </c>
      <c r="L1897" t="s">
        <v>2820</v>
      </c>
      <c r="N1897">
        <v>21.02</v>
      </c>
      <c r="O1897">
        <v>0</v>
      </c>
      <c r="P1897">
        <f>SUMIF(Sheet9!$C:$C,Sheet10!B1897,Sheet9!$K:$K)</f>
        <v>21.02</v>
      </c>
      <c r="Q1897" s="4">
        <f t="shared" si="11"/>
        <v>0</v>
      </c>
    </row>
    <row r="1898" spans="1:17" hidden="1" x14ac:dyDescent="0.25">
      <c r="A1898">
        <v>726</v>
      </c>
      <c r="B1898">
        <v>44224</v>
      </c>
      <c r="C1898">
        <v>13</v>
      </c>
      <c r="D1898" t="s">
        <v>2805</v>
      </c>
      <c r="E1898" t="s">
        <v>2804</v>
      </c>
      <c r="F1898" s="26">
        <v>43903</v>
      </c>
      <c r="G1898" t="s">
        <v>2822</v>
      </c>
      <c r="H1898" t="s">
        <v>3526</v>
      </c>
      <c r="I1898">
        <v>16017</v>
      </c>
      <c r="J1898" t="s">
        <v>1679</v>
      </c>
      <c r="K1898" s="26" t="s">
        <v>2819</v>
      </c>
      <c r="L1898" t="s">
        <v>2820</v>
      </c>
      <c r="N1898">
        <v>548.78</v>
      </c>
      <c r="O1898">
        <v>0</v>
      </c>
      <c r="P1898">
        <f>SUMIF(Sheet9!$C:$C,Sheet10!B1898,Sheet9!$K:$K)</f>
        <v>548.78</v>
      </c>
      <c r="Q1898" s="4">
        <f t="shared" si="11"/>
        <v>0</v>
      </c>
    </row>
    <row r="1899" spans="1:17" hidden="1" x14ac:dyDescent="0.25">
      <c r="A1899">
        <v>727</v>
      </c>
      <c r="B1899">
        <v>44226</v>
      </c>
      <c r="C1899">
        <v>13</v>
      </c>
      <c r="D1899" t="s">
        <v>2805</v>
      </c>
      <c r="E1899" t="s">
        <v>2804</v>
      </c>
      <c r="F1899" s="26">
        <v>43903</v>
      </c>
      <c r="G1899" t="s">
        <v>2822</v>
      </c>
      <c r="H1899" t="s">
        <v>3527</v>
      </c>
      <c r="I1899">
        <v>16018</v>
      </c>
      <c r="J1899" t="s">
        <v>1841</v>
      </c>
      <c r="K1899" s="26" t="s">
        <v>2819</v>
      </c>
      <c r="L1899" t="s">
        <v>2820</v>
      </c>
      <c r="N1899">
        <v>1728.22</v>
      </c>
      <c r="O1899">
        <v>0</v>
      </c>
      <c r="P1899">
        <f>SUMIF(Sheet9!$C:$C,Sheet10!B1899,Sheet9!$K:$K)</f>
        <v>1728.22</v>
      </c>
      <c r="Q1899" s="4">
        <f t="shared" si="11"/>
        <v>0</v>
      </c>
    </row>
    <row r="1900" spans="1:17" hidden="1" x14ac:dyDescent="0.25">
      <c r="A1900">
        <v>728</v>
      </c>
      <c r="B1900">
        <v>44230</v>
      </c>
      <c r="C1900">
        <v>13</v>
      </c>
      <c r="D1900" t="s">
        <v>2805</v>
      </c>
      <c r="E1900" t="s">
        <v>2804</v>
      </c>
      <c r="F1900" s="26">
        <v>43903</v>
      </c>
      <c r="G1900" t="s">
        <v>2822</v>
      </c>
      <c r="H1900" t="s">
        <v>3529</v>
      </c>
      <c r="I1900">
        <v>16020</v>
      </c>
      <c r="J1900" t="s">
        <v>1679</v>
      </c>
      <c r="K1900" s="26" t="s">
        <v>2819</v>
      </c>
      <c r="L1900" t="s">
        <v>2820</v>
      </c>
      <c r="N1900">
        <v>89.95</v>
      </c>
      <c r="O1900">
        <v>0</v>
      </c>
      <c r="P1900">
        <f>SUMIF(Sheet9!$C:$C,Sheet10!B1900,Sheet9!$K:$K)</f>
        <v>89.95</v>
      </c>
      <c r="Q1900" s="4">
        <f t="shared" si="11"/>
        <v>0</v>
      </c>
    </row>
    <row r="1901" spans="1:17" hidden="1" x14ac:dyDescent="0.25">
      <c r="A1901">
        <v>729</v>
      </c>
      <c r="B1901">
        <v>44232</v>
      </c>
      <c r="C1901">
        <v>15</v>
      </c>
      <c r="D1901" t="s">
        <v>2815</v>
      </c>
      <c r="E1901" t="s">
        <v>2804</v>
      </c>
      <c r="F1901" s="26">
        <v>43903</v>
      </c>
      <c r="G1901" t="s">
        <v>2822</v>
      </c>
      <c r="H1901" t="s">
        <v>4127</v>
      </c>
      <c r="I1901">
        <v>2276</v>
      </c>
      <c r="J1901" t="s">
        <v>1695</v>
      </c>
      <c r="K1901" s="26" t="s">
        <v>2819</v>
      </c>
      <c r="L1901" t="s">
        <v>2820</v>
      </c>
      <c r="N1901">
        <v>33520.410000000003</v>
      </c>
      <c r="O1901">
        <v>0</v>
      </c>
      <c r="P1901">
        <f>SUMIF(Sheet9!$C:$C,Sheet10!B1901,Sheet9!$K:$K)</f>
        <v>33520.410000000003</v>
      </c>
      <c r="Q1901" s="4">
        <f t="shared" si="11"/>
        <v>0</v>
      </c>
    </row>
    <row r="1902" spans="1:17" hidden="1" x14ac:dyDescent="0.25">
      <c r="A1902">
        <v>730</v>
      </c>
      <c r="B1902">
        <v>44233</v>
      </c>
      <c r="C1902">
        <v>15</v>
      </c>
      <c r="D1902" t="s">
        <v>2815</v>
      </c>
      <c r="E1902" t="s">
        <v>2804</v>
      </c>
      <c r="F1902" s="26">
        <v>43903</v>
      </c>
      <c r="G1902" t="s">
        <v>2822</v>
      </c>
      <c r="H1902" t="s">
        <v>4128</v>
      </c>
      <c r="I1902">
        <v>2277</v>
      </c>
      <c r="J1902" t="s">
        <v>1695</v>
      </c>
      <c r="K1902" s="26" t="s">
        <v>2819</v>
      </c>
      <c r="L1902" t="s">
        <v>2820</v>
      </c>
      <c r="N1902">
        <v>71753.490000000005</v>
      </c>
      <c r="O1902">
        <v>0</v>
      </c>
      <c r="P1902">
        <f>SUMIF(Sheet9!$C:$C,Sheet10!B1902,Sheet9!$K:$K)</f>
        <v>71753.490000000005</v>
      </c>
      <c r="Q1902" s="4">
        <f t="shared" si="11"/>
        <v>0</v>
      </c>
    </row>
    <row r="1903" spans="1:17" hidden="1" x14ac:dyDescent="0.25">
      <c r="A1903">
        <v>731</v>
      </c>
      <c r="B1903">
        <v>44234</v>
      </c>
      <c r="C1903">
        <v>15</v>
      </c>
      <c r="D1903" t="s">
        <v>2815</v>
      </c>
      <c r="E1903" t="s">
        <v>2804</v>
      </c>
      <c r="F1903" s="26">
        <v>43903</v>
      </c>
      <c r="G1903" t="s">
        <v>2822</v>
      </c>
      <c r="H1903" t="s">
        <v>4129</v>
      </c>
      <c r="I1903">
        <v>2278</v>
      </c>
      <c r="J1903" t="s">
        <v>1695</v>
      </c>
      <c r="K1903" s="26" t="s">
        <v>2819</v>
      </c>
      <c r="L1903" t="s">
        <v>2820</v>
      </c>
      <c r="N1903">
        <v>17689.73</v>
      </c>
      <c r="O1903">
        <v>0</v>
      </c>
      <c r="P1903">
        <f>SUMIF(Sheet9!$C:$C,Sheet10!B1903,Sheet9!$K:$K)</f>
        <v>17689.73</v>
      </c>
      <c r="Q1903" s="4">
        <f t="shared" si="11"/>
        <v>0</v>
      </c>
    </row>
    <row r="1904" spans="1:17" hidden="1" x14ac:dyDescent="0.25">
      <c r="A1904">
        <v>732</v>
      </c>
      <c r="B1904">
        <v>44235</v>
      </c>
      <c r="C1904">
        <v>15</v>
      </c>
      <c r="D1904" t="s">
        <v>2815</v>
      </c>
      <c r="E1904" t="s">
        <v>2804</v>
      </c>
      <c r="F1904" s="26">
        <v>43903</v>
      </c>
      <c r="G1904" t="s">
        <v>2822</v>
      </c>
      <c r="H1904" t="s">
        <v>4130</v>
      </c>
      <c r="I1904">
        <v>2279</v>
      </c>
      <c r="J1904" t="s">
        <v>1695</v>
      </c>
      <c r="K1904" s="26" t="s">
        <v>2819</v>
      </c>
      <c r="L1904" t="s">
        <v>2820</v>
      </c>
      <c r="N1904">
        <v>19571.169999999998</v>
      </c>
      <c r="O1904">
        <v>0</v>
      </c>
      <c r="P1904">
        <f>SUMIF(Sheet9!$C:$C,Sheet10!B1904,Sheet9!$K:$K)</f>
        <v>19571.169999999998</v>
      </c>
      <c r="Q1904" s="4">
        <f t="shared" si="11"/>
        <v>0</v>
      </c>
    </row>
    <row r="1905" spans="1:17" hidden="1" x14ac:dyDescent="0.25">
      <c r="A1905">
        <v>733</v>
      </c>
      <c r="B1905">
        <v>44236</v>
      </c>
      <c r="C1905">
        <v>15</v>
      </c>
      <c r="D1905" t="s">
        <v>2815</v>
      </c>
      <c r="E1905" t="s">
        <v>2804</v>
      </c>
      <c r="F1905" s="26">
        <v>43903</v>
      </c>
      <c r="G1905" t="s">
        <v>2822</v>
      </c>
      <c r="H1905" t="s">
        <v>4131</v>
      </c>
      <c r="I1905">
        <v>2280</v>
      </c>
      <c r="J1905" t="s">
        <v>1715</v>
      </c>
      <c r="K1905" s="26" t="s">
        <v>2819</v>
      </c>
      <c r="L1905" t="s">
        <v>2820</v>
      </c>
      <c r="N1905">
        <v>3013.39</v>
      </c>
      <c r="O1905">
        <v>0</v>
      </c>
      <c r="P1905">
        <f>SUMIF(Sheet9!$C:$C,Sheet10!B1905,Sheet9!$K:$K)</f>
        <v>3013.39</v>
      </c>
      <c r="Q1905" s="4">
        <f t="shared" si="11"/>
        <v>0</v>
      </c>
    </row>
    <row r="1906" spans="1:17" hidden="1" x14ac:dyDescent="0.25">
      <c r="A1906">
        <v>734</v>
      </c>
      <c r="B1906">
        <v>44237</v>
      </c>
      <c r="C1906">
        <v>15</v>
      </c>
      <c r="D1906" t="s">
        <v>2815</v>
      </c>
      <c r="E1906" t="s">
        <v>2804</v>
      </c>
      <c r="F1906" s="26">
        <v>43903</v>
      </c>
      <c r="G1906" t="s">
        <v>2822</v>
      </c>
      <c r="H1906" t="s">
        <v>4132</v>
      </c>
      <c r="I1906">
        <v>2281</v>
      </c>
      <c r="J1906" t="s">
        <v>1695</v>
      </c>
      <c r="K1906" s="26" t="s">
        <v>2819</v>
      </c>
      <c r="L1906" t="s">
        <v>2820</v>
      </c>
      <c r="N1906">
        <v>6108.4</v>
      </c>
      <c r="O1906">
        <v>0</v>
      </c>
      <c r="P1906">
        <f>SUMIF(Sheet9!$C:$C,Sheet10!B1906,Sheet9!$K:$K)</f>
        <v>6108.4</v>
      </c>
      <c r="Q1906" s="4">
        <f t="shared" si="11"/>
        <v>0</v>
      </c>
    </row>
    <row r="1907" spans="1:17" hidden="1" x14ac:dyDescent="0.25">
      <c r="A1907">
        <v>735</v>
      </c>
      <c r="B1907">
        <v>44238</v>
      </c>
      <c r="C1907">
        <v>15</v>
      </c>
      <c r="D1907" t="s">
        <v>2815</v>
      </c>
      <c r="E1907" t="s">
        <v>2804</v>
      </c>
      <c r="F1907" s="26">
        <v>43903</v>
      </c>
      <c r="G1907" t="s">
        <v>2822</v>
      </c>
      <c r="H1907" t="s">
        <v>4133</v>
      </c>
      <c r="I1907">
        <v>2282</v>
      </c>
      <c r="J1907" t="s">
        <v>2120</v>
      </c>
      <c r="K1907" s="26" t="s">
        <v>2819</v>
      </c>
      <c r="L1907" t="s">
        <v>2820</v>
      </c>
      <c r="N1907">
        <v>2681.63</v>
      </c>
      <c r="O1907">
        <v>0</v>
      </c>
      <c r="P1907">
        <f>SUMIF(Sheet9!$C:$C,Sheet10!B1907,Sheet9!$K:$K)</f>
        <v>2681.63</v>
      </c>
      <c r="Q1907" s="4">
        <f t="shared" si="11"/>
        <v>0</v>
      </c>
    </row>
    <row r="1908" spans="1:17" hidden="1" x14ac:dyDescent="0.25">
      <c r="A1908">
        <v>736</v>
      </c>
      <c r="B1908">
        <v>44239</v>
      </c>
      <c r="C1908">
        <v>15</v>
      </c>
      <c r="D1908" t="s">
        <v>2815</v>
      </c>
      <c r="E1908" t="s">
        <v>2804</v>
      </c>
      <c r="F1908" s="26">
        <v>43903</v>
      </c>
      <c r="G1908" t="s">
        <v>2822</v>
      </c>
      <c r="H1908" t="s">
        <v>4134</v>
      </c>
      <c r="I1908">
        <v>2283</v>
      </c>
      <c r="J1908" t="s">
        <v>2122</v>
      </c>
      <c r="K1908" s="26" t="s">
        <v>2819</v>
      </c>
      <c r="L1908" t="s">
        <v>2820</v>
      </c>
      <c r="N1908">
        <v>91463.57</v>
      </c>
      <c r="O1908">
        <v>0</v>
      </c>
      <c r="P1908">
        <f>SUMIF(Sheet9!$C:$C,Sheet10!B1908,Sheet9!$K:$K)</f>
        <v>91463.57</v>
      </c>
      <c r="Q1908" s="4">
        <f t="shared" si="11"/>
        <v>0</v>
      </c>
    </row>
    <row r="1909" spans="1:17" hidden="1" x14ac:dyDescent="0.25">
      <c r="A1909">
        <v>737</v>
      </c>
      <c r="B1909">
        <v>44240</v>
      </c>
      <c r="C1909">
        <v>15</v>
      </c>
      <c r="D1909" t="s">
        <v>2815</v>
      </c>
      <c r="E1909" t="s">
        <v>2804</v>
      </c>
      <c r="F1909" s="26">
        <v>43903</v>
      </c>
      <c r="G1909" t="s">
        <v>2822</v>
      </c>
      <c r="H1909" t="s">
        <v>4135</v>
      </c>
      <c r="I1909">
        <v>2284</v>
      </c>
      <c r="J1909" t="s">
        <v>1695</v>
      </c>
      <c r="K1909" s="26" t="s">
        <v>2819</v>
      </c>
      <c r="L1909" t="s">
        <v>2820</v>
      </c>
      <c r="N1909">
        <v>3310.52</v>
      </c>
      <c r="O1909">
        <v>0</v>
      </c>
      <c r="P1909">
        <f>SUMIF(Sheet9!$C:$C,Sheet10!B1909,Sheet9!$K:$K)</f>
        <v>3310.52</v>
      </c>
      <c r="Q1909" s="4">
        <f t="shared" si="11"/>
        <v>0</v>
      </c>
    </row>
    <row r="1910" spans="1:17" hidden="1" x14ac:dyDescent="0.25">
      <c r="A1910">
        <v>738</v>
      </c>
      <c r="B1910">
        <v>44241</v>
      </c>
      <c r="C1910">
        <v>15</v>
      </c>
      <c r="D1910" t="s">
        <v>2815</v>
      </c>
      <c r="E1910" t="s">
        <v>2804</v>
      </c>
      <c r="F1910" s="26">
        <v>43903</v>
      </c>
      <c r="G1910" t="s">
        <v>2822</v>
      </c>
      <c r="H1910" t="s">
        <v>4136</v>
      </c>
      <c r="I1910">
        <v>2285</v>
      </c>
      <c r="J1910" t="s">
        <v>1695</v>
      </c>
      <c r="K1910" s="26" t="s">
        <v>2819</v>
      </c>
      <c r="L1910" t="s">
        <v>2820</v>
      </c>
      <c r="N1910">
        <v>8193.9599999999991</v>
      </c>
      <c r="O1910">
        <v>0</v>
      </c>
      <c r="P1910">
        <f>SUMIF(Sheet9!$C:$C,Sheet10!B1910,Sheet9!$K:$K)</f>
        <v>8193.9599999999991</v>
      </c>
      <c r="Q1910" s="4">
        <f t="shared" si="11"/>
        <v>0</v>
      </c>
    </row>
    <row r="1911" spans="1:17" hidden="1" x14ac:dyDescent="0.25">
      <c r="A1911">
        <v>739</v>
      </c>
      <c r="B1911">
        <v>44242</v>
      </c>
      <c r="C1911">
        <v>15</v>
      </c>
      <c r="D1911" t="s">
        <v>2815</v>
      </c>
      <c r="E1911" t="s">
        <v>2804</v>
      </c>
      <c r="F1911" s="26">
        <v>43903</v>
      </c>
      <c r="G1911" t="s">
        <v>2822</v>
      </c>
      <c r="H1911" t="s">
        <v>4137</v>
      </c>
      <c r="I1911">
        <v>2286</v>
      </c>
      <c r="J1911" t="s">
        <v>1695</v>
      </c>
      <c r="K1911" s="26" t="s">
        <v>2819</v>
      </c>
      <c r="L1911" t="s">
        <v>2820</v>
      </c>
      <c r="N1911">
        <v>8380.1</v>
      </c>
      <c r="O1911">
        <v>0</v>
      </c>
      <c r="P1911">
        <f>SUMIF(Sheet9!$C:$C,Sheet10!B1911,Sheet9!$K:$K)</f>
        <v>8380.1</v>
      </c>
      <c r="Q1911" s="4">
        <f t="shared" si="11"/>
        <v>0</v>
      </c>
    </row>
    <row r="1912" spans="1:17" hidden="1" x14ac:dyDescent="0.25">
      <c r="A1912">
        <v>740</v>
      </c>
      <c r="B1912">
        <v>44243</v>
      </c>
      <c r="C1912">
        <v>13</v>
      </c>
      <c r="D1912" t="s">
        <v>2805</v>
      </c>
      <c r="E1912" t="s">
        <v>2804</v>
      </c>
      <c r="F1912" s="26">
        <v>43903</v>
      </c>
      <c r="G1912" t="s">
        <v>2822</v>
      </c>
      <c r="H1912" t="s">
        <v>3530</v>
      </c>
      <c r="I1912">
        <v>16021</v>
      </c>
      <c r="J1912" t="s">
        <v>1679</v>
      </c>
      <c r="K1912" s="26" t="s">
        <v>2819</v>
      </c>
      <c r="L1912" t="s">
        <v>2820</v>
      </c>
      <c r="N1912">
        <v>1685.71</v>
      </c>
      <c r="O1912">
        <v>0</v>
      </c>
      <c r="P1912">
        <f>SUMIF(Sheet9!$C:$C,Sheet10!B1912,Sheet9!$K:$K)</f>
        <v>1685.71</v>
      </c>
      <c r="Q1912" s="4">
        <f t="shared" si="11"/>
        <v>0</v>
      </c>
    </row>
    <row r="1913" spans="1:17" hidden="1" x14ac:dyDescent="0.25">
      <c r="A1913">
        <v>741</v>
      </c>
      <c r="B1913">
        <v>44245</v>
      </c>
      <c r="C1913">
        <v>15</v>
      </c>
      <c r="D1913" t="s">
        <v>2815</v>
      </c>
      <c r="E1913" t="s">
        <v>2804</v>
      </c>
      <c r="F1913" s="26">
        <v>43903</v>
      </c>
      <c r="G1913" t="s">
        <v>2822</v>
      </c>
      <c r="H1913" t="s">
        <v>4138</v>
      </c>
      <c r="I1913">
        <v>2287</v>
      </c>
      <c r="J1913" t="s">
        <v>1695</v>
      </c>
      <c r="K1913" s="26" t="s">
        <v>2819</v>
      </c>
      <c r="L1913" t="s">
        <v>2820</v>
      </c>
      <c r="N1913">
        <v>25089.279999999999</v>
      </c>
      <c r="O1913">
        <v>0</v>
      </c>
      <c r="P1913">
        <f>SUMIF(Sheet9!$C:$C,Sheet10!B1913,Sheet9!$K:$K)</f>
        <v>25089.279999999999</v>
      </c>
      <c r="Q1913" s="4">
        <f t="shared" si="11"/>
        <v>0</v>
      </c>
    </row>
    <row r="1914" spans="1:17" hidden="1" x14ac:dyDescent="0.25">
      <c r="A1914">
        <v>742</v>
      </c>
      <c r="B1914">
        <v>44246</v>
      </c>
      <c r="C1914">
        <v>15</v>
      </c>
      <c r="D1914" t="s">
        <v>2815</v>
      </c>
      <c r="E1914" t="s">
        <v>2804</v>
      </c>
      <c r="F1914" s="26">
        <v>43903</v>
      </c>
      <c r="G1914" t="s">
        <v>2822</v>
      </c>
      <c r="H1914" t="s">
        <v>4139</v>
      </c>
      <c r="I1914">
        <v>2288</v>
      </c>
      <c r="J1914" t="s">
        <v>1695</v>
      </c>
      <c r="K1914" s="26" t="s">
        <v>2819</v>
      </c>
      <c r="L1914" t="s">
        <v>2820</v>
      </c>
      <c r="N1914">
        <v>12836.49</v>
      </c>
      <c r="O1914">
        <v>0</v>
      </c>
      <c r="P1914">
        <f>SUMIF(Sheet9!$C:$C,Sheet10!B1914,Sheet9!$K:$K)</f>
        <v>12836.49</v>
      </c>
      <c r="Q1914" s="4">
        <f t="shared" si="11"/>
        <v>0</v>
      </c>
    </row>
    <row r="1915" spans="1:17" hidden="1" x14ac:dyDescent="0.25">
      <c r="A1915">
        <v>743</v>
      </c>
      <c r="B1915">
        <v>44247</v>
      </c>
      <c r="C1915">
        <v>15</v>
      </c>
      <c r="D1915" t="s">
        <v>2815</v>
      </c>
      <c r="E1915" t="s">
        <v>2804</v>
      </c>
      <c r="F1915" s="26">
        <v>43903</v>
      </c>
      <c r="G1915" t="s">
        <v>2822</v>
      </c>
      <c r="H1915" t="s">
        <v>4140</v>
      </c>
      <c r="I1915">
        <v>2289</v>
      </c>
      <c r="J1915" t="s">
        <v>1695</v>
      </c>
      <c r="K1915" s="26" t="s">
        <v>2819</v>
      </c>
      <c r="L1915" t="s">
        <v>2820</v>
      </c>
      <c r="N1915">
        <v>33520.410000000003</v>
      </c>
      <c r="O1915">
        <v>0</v>
      </c>
      <c r="P1915">
        <f>SUMIF(Sheet9!$C:$C,Sheet10!B1915,Sheet9!$K:$K)</f>
        <v>33520.410000000003</v>
      </c>
      <c r="Q1915" s="4">
        <f t="shared" si="11"/>
        <v>0</v>
      </c>
    </row>
    <row r="1916" spans="1:17" hidden="1" x14ac:dyDescent="0.25">
      <c r="A1916">
        <v>744</v>
      </c>
      <c r="B1916">
        <v>44248</v>
      </c>
      <c r="C1916">
        <v>15</v>
      </c>
      <c r="D1916" t="s">
        <v>2815</v>
      </c>
      <c r="E1916" t="s">
        <v>2804</v>
      </c>
      <c r="F1916" s="26">
        <v>43903</v>
      </c>
      <c r="G1916" t="s">
        <v>2822</v>
      </c>
      <c r="H1916" t="s">
        <v>4141</v>
      </c>
      <c r="I1916">
        <v>2290</v>
      </c>
      <c r="J1916" t="s">
        <v>1695</v>
      </c>
      <c r="K1916" s="26" t="s">
        <v>2819</v>
      </c>
      <c r="L1916" t="s">
        <v>2820</v>
      </c>
      <c r="N1916">
        <v>17529.48</v>
      </c>
      <c r="O1916">
        <v>0</v>
      </c>
      <c r="P1916">
        <f>SUMIF(Sheet9!$C:$C,Sheet10!B1916,Sheet9!$K:$K)</f>
        <v>17529.48</v>
      </c>
      <c r="Q1916" s="4">
        <f t="shared" si="11"/>
        <v>0</v>
      </c>
    </row>
    <row r="1917" spans="1:17" hidden="1" x14ac:dyDescent="0.25">
      <c r="A1917">
        <v>745</v>
      </c>
      <c r="B1917">
        <v>44249</v>
      </c>
      <c r="C1917">
        <v>15</v>
      </c>
      <c r="D1917" t="s">
        <v>2815</v>
      </c>
      <c r="E1917" t="s">
        <v>2804</v>
      </c>
      <c r="F1917" s="26">
        <v>43903</v>
      </c>
      <c r="G1917" t="s">
        <v>2822</v>
      </c>
      <c r="H1917" t="s">
        <v>4142</v>
      </c>
      <c r="I1917">
        <v>2291</v>
      </c>
      <c r="J1917" t="s">
        <v>2085</v>
      </c>
      <c r="K1917" s="26" t="s">
        <v>2819</v>
      </c>
      <c r="L1917" t="s">
        <v>2820</v>
      </c>
      <c r="N1917">
        <v>3352.04</v>
      </c>
      <c r="O1917">
        <v>0</v>
      </c>
      <c r="P1917">
        <f>SUMIF(Sheet9!$C:$C,Sheet10!B1917,Sheet9!$K:$K)</f>
        <v>3352.04</v>
      </c>
      <c r="Q1917" s="4">
        <f t="shared" si="11"/>
        <v>0</v>
      </c>
    </row>
    <row r="1918" spans="1:17" hidden="1" x14ac:dyDescent="0.25">
      <c r="A1918">
        <v>746</v>
      </c>
      <c r="B1918">
        <v>44250</v>
      </c>
      <c r="C1918">
        <v>13</v>
      </c>
      <c r="D1918" t="s">
        <v>2805</v>
      </c>
      <c r="E1918" t="s">
        <v>2804</v>
      </c>
      <c r="F1918" s="26">
        <v>43903</v>
      </c>
      <c r="G1918" t="s">
        <v>2822</v>
      </c>
      <c r="H1918" t="s">
        <v>3531</v>
      </c>
      <c r="I1918">
        <v>16022</v>
      </c>
      <c r="J1918" t="s">
        <v>1679</v>
      </c>
      <c r="K1918" s="26" t="s">
        <v>2819</v>
      </c>
      <c r="L1918" t="s">
        <v>2820</v>
      </c>
      <c r="N1918">
        <v>635.04999999999995</v>
      </c>
      <c r="O1918">
        <v>0</v>
      </c>
      <c r="P1918">
        <f>SUMIF(Sheet9!$C:$C,Sheet10!B1918,Sheet9!$K:$K)</f>
        <v>635.04999999999995</v>
      </c>
      <c r="Q1918" s="4">
        <f t="shared" si="11"/>
        <v>0</v>
      </c>
    </row>
    <row r="1919" spans="1:17" hidden="1" x14ac:dyDescent="0.25">
      <c r="A1919">
        <v>747</v>
      </c>
      <c r="B1919">
        <v>44252</v>
      </c>
      <c r="C1919">
        <v>13</v>
      </c>
      <c r="D1919" t="s">
        <v>2805</v>
      </c>
      <c r="E1919" t="s">
        <v>2804</v>
      </c>
      <c r="F1919" s="26">
        <v>43903</v>
      </c>
      <c r="G1919" t="s">
        <v>2822</v>
      </c>
      <c r="H1919" t="s">
        <v>3532</v>
      </c>
      <c r="I1919">
        <v>16023</v>
      </c>
      <c r="J1919" t="s">
        <v>1679</v>
      </c>
      <c r="K1919" s="26" t="s">
        <v>2819</v>
      </c>
      <c r="L1919" t="s">
        <v>2820</v>
      </c>
      <c r="N1919">
        <v>182.93</v>
      </c>
      <c r="O1919">
        <v>0</v>
      </c>
      <c r="P1919">
        <f>SUMIF(Sheet9!$C:$C,Sheet10!B1919,Sheet9!$K:$K)</f>
        <v>182.93</v>
      </c>
      <c r="Q1919" s="4">
        <f t="shared" si="11"/>
        <v>0</v>
      </c>
    </row>
    <row r="1920" spans="1:17" hidden="1" x14ac:dyDescent="0.25">
      <c r="A1920">
        <v>748</v>
      </c>
      <c r="B1920">
        <v>44254</v>
      </c>
      <c r="C1920">
        <v>13</v>
      </c>
      <c r="D1920" t="s">
        <v>2805</v>
      </c>
      <c r="E1920" t="s">
        <v>2804</v>
      </c>
      <c r="F1920" s="26">
        <v>43903</v>
      </c>
      <c r="G1920" t="s">
        <v>2822</v>
      </c>
      <c r="H1920" t="s">
        <v>3533</v>
      </c>
      <c r="I1920">
        <v>16024</v>
      </c>
      <c r="J1920" t="s">
        <v>1679</v>
      </c>
      <c r="K1920" s="26" t="s">
        <v>2819</v>
      </c>
      <c r="L1920" t="s">
        <v>2820</v>
      </c>
      <c r="N1920">
        <v>1842.31</v>
      </c>
      <c r="O1920">
        <v>0</v>
      </c>
      <c r="P1920">
        <f>SUMIF(Sheet9!$C:$C,Sheet10!B1920,Sheet9!$K:$K)</f>
        <v>1842.31</v>
      </c>
      <c r="Q1920" s="4">
        <f t="shared" si="11"/>
        <v>0</v>
      </c>
    </row>
    <row r="1921" spans="1:17" hidden="1" x14ac:dyDescent="0.25">
      <c r="A1921">
        <v>749</v>
      </c>
      <c r="B1921">
        <v>44256</v>
      </c>
      <c r="C1921">
        <v>13</v>
      </c>
      <c r="D1921" t="s">
        <v>2805</v>
      </c>
      <c r="E1921" t="s">
        <v>2804</v>
      </c>
      <c r="F1921" s="26">
        <v>43903</v>
      </c>
      <c r="G1921" t="s">
        <v>2822</v>
      </c>
      <c r="H1921" t="s">
        <v>3534</v>
      </c>
      <c r="I1921">
        <v>16025</v>
      </c>
      <c r="J1921" t="s">
        <v>1679</v>
      </c>
      <c r="K1921" s="26" t="s">
        <v>2819</v>
      </c>
      <c r="L1921" t="s">
        <v>2820</v>
      </c>
      <c r="N1921">
        <v>333.39</v>
      </c>
      <c r="O1921">
        <v>0</v>
      </c>
      <c r="P1921">
        <f>SUMIF(Sheet9!$C:$C,Sheet10!B1921,Sheet9!$K:$K)</f>
        <v>333.39</v>
      </c>
      <c r="Q1921" s="4">
        <f t="shared" si="11"/>
        <v>0</v>
      </c>
    </row>
    <row r="1922" spans="1:17" hidden="1" x14ac:dyDescent="0.25">
      <c r="A1922">
        <v>750</v>
      </c>
      <c r="B1922">
        <v>44258</v>
      </c>
      <c r="C1922">
        <v>13</v>
      </c>
      <c r="D1922" t="s">
        <v>2805</v>
      </c>
      <c r="E1922" t="s">
        <v>2804</v>
      </c>
      <c r="F1922" s="26">
        <v>43903</v>
      </c>
      <c r="G1922" t="s">
        <v>2822</v>
      </c>
      <c r="H1922" t="s">
        <v>3535</v>
      </c>
      <c r="I1922">
        <v>16026</v>
      </c>
      <c r="J1922" t="s">
        <v>1679</v>
      </c>
      <c r="K1922" s="26" t="s">
        <v>2819</v>
      </c>
      <c r="L1922" t="s">
        <v>2820</v>
      </c>
      <c r="N1922">
        <v>35.79</v>
      </c>
      <c r="O1922">
        <v>0</v>
      </c>
      <c r="P1922">
        <f>SUMIF(Sheet9!$C:$C,Sheet10!B1922,Sheet9!$K:$K)</f>
        <v>35.79</v>
      </c>
      <c r="Q1922" s="4">
        <f t="shared" si="11"/>
        <v>0</v>
      </c>
    </row>
    <row r="1923" spans="1:17" hidden="1" x14ac:dyDescent="0.25">
      <c r="A1923">
        <v>751</v>
      </c>
      <c r="B1923">
        <v>44260</v>
      </c>
      <c r="C1923">
        <v>13</v>
      </c>
      <c r="D1923" t="s">
        <v>2805</v>
      </c>
      <c r="E1923" t="s">
        <v>2804</v>
      </c>
      <c r="F1923" s="26">
        <v>43903</v>
      </c>
      <c r="G1923" t="s">
        <v>2822</v>
      </c>
      <c r="H1923" t="s">
        <v>3536</v>
      </c>
      <c r="I1923">
        <v>16027</v>
      </c>
      <c r="J1923" t="s">
        <v>1679</v>
      </c>
      <c r="K1923" s="26" t="s">
        <v>2819</v>
      </c>
      <c r="L1923" t="s">
        <v>2820</v>
      </c>
      <c r="N1923">
        <v>628.79999999999995</v>
      </c>
      <c r="O1923">
        <v>0</v>
      </c>
      <c r="P1923">
        <f>SUMIF(Sheet9!$C:$C,Sheet10!B1923,Sheet9!$K:$K)</f>
        <v>628.79999999999995</v>
      </c>
      <c r="Q1923" s="4">
        <f t="shared" si="11"/>
        <v>0</v>
      </c>
    </row>
    <row r="1924" spans="1:17" hidden="1" x14ac:dyDescent="0.25">
      <c r="A1924">
        <v>752</v>
      </c>
      <c r="B1924">
        <v>44262</v>
      </c>
      <c r="C1924">
        <v>13</v>
      </c>
      <c r="D1924" t="s">
        <v>2805</v>
      </c>
      <c r="E1924" t="s">
        <v>2804</v>
      </c>
      <c r="F1924" s="26">
        <v>43903</v>
      </c>
      <c r="G1924" t="s">
        <v>2822</v>
      </c>
      <c r="H1924" t="s">
        <v>3537</v>
      </c>
      <c r="I1924">
        <v>16028</v>
      </c>
      <c r="J1924" t="s">
        <v>1679</v>
      </c>
      <c r="K1924" s="26" t="s">
        <v>2819</v>
      </c>
      <c r="L1924" t="s">
        <v>2820</v>
      </c>
      <c r="N1924">
        <v>34.69</v>
      </c>
      <c r="O1924">
        <v>0</v>
      </c>
      <c r="P1924">
        <f>SUMIF(Sheet9!$C:$C,Sheet10!B1924,Sheet9!$K:$K)</f>
        <v>34.69</v>
      </c>
      <c r="Q1924" s="4">
        <f t="shared" si="11"/>
        <v>0</v>
      </c>
    </row>
    <row r="1925" spans="1:17" hidden="1" x14ac:dyDescent="0.25">
      <c r="A1925">
        <v>753</v>
      </c>
      <c r="B1925">
        <v>44264</v>
      </c>
      <c r="C1925">
        <v>13</v>
      </c>
      <c r="D1925" t="s">
        <v>2805</v>
      </c>
      <c r="E1925" t="s">
        <v>2804</v>
      </c>
      <c r="F1925" s="26">
        <v>43903</v>
      </c>
      <c r="G1925" t="s">
        <v>2822</v>
      </c>
      <c r="H1925" t="s">
        <v>3538</v>
      </c>
      <c r="I1925">
        <v>16029</v>
      </c>
      <c r="J1925" t="s">
        <v>1679</v>
      </c>
      <c r="K1925" s="26" t="s">
        <v>2819</v>
      </c>
      <c r="L1925" t="s">
        <v>2820</v>
      </c>
      <c r="N1925">
        <v>16150.51</v>
      </c>
      <c r="O1925">
        <v>0</v>
      </c>
      <c r="P1925">
        <f>SUMIF(Sheet9!$C:$C,Sheet10!B1925,Sheet9!$K:$K)</f>
        <v>16150.51</v>
      </c>
      <c r="Q1925" s="4">
        <f t="shared" si="11"/>
        <v>0</v>
      </c>
    </row>
    <row r="1926" spans="1:17" hidden="1" x14ac:dyDescent="0.25">
      <c r="A1926">
        <v>754</v>
      </c>
      <c r="B1926">
        <v>44266</v>
      </c>
      <c r="C1926">
        <v>13</v>
      </c>
      <c r="D1926" t="s">
        <v>2805</v>
      </c>
      <c r="E1926" t="s">
        <v>2804</v>
      </c>
      <c r="F1926" s="26">
        <v>43903</v>
      </c>
      <c r="G1926" t="s">
        <v>2822</v>
      </c>
      <c r="H1926" t="s">
        <v>3539</v>
      </c>
      <c r="I1926">
        <v>16030</v>
      </c>
      <c r="J1926" t="s">
        <v>1679</v>
      </c>
      <c r="K1926" s="26" t="s">
        <v>2819</v>
      </c>
      <c r="L1926" t="s">
        <v>2820</v>
      </c>
      <c r="N1926">
        <v>52.37</v>
      </c>
      <c r="O1926">
        <v>0</v>
      </c>
      <c r="P1926">
        <f>SUMIF(Sheet9!$C:$C,Sheet10!B1926,Sheet9!$K:$K)</f>
        <v>52.37</v>
      </c>
      <c r="Q1926" s="4">
        <f t="shared" si="11"/>
        <v>0</v>
      </c>
    </row>
    <row r="1927" spans="1:17" hidden="1" x14ac:dyDescent="0.25">
      <c r="A1927">
        <v>755</v>
      </c>
      <c r="B1927">
        <v>44281</v>
      </c>
      <c r="C1927">
        <v>13</v>
      </c>
      <c r="D1927" t="s">
        <v>2805</v>
      </c>
      <c r="E1927" t="s">
        <v>2804</v>
      </c>
      <c r="F1927" s="26">
        <v>43903</v>
      </c>
      <c r="G1927" t="s">
        <v>2822</v>
      </c>
      <c r="H1927" t="s">
        <v>3540</v>
      </c>
      <c r="I1927">
        <v>16031</v>
      </c>
      <c r="J1927" t="s">
        <v>1679</v>
      </c>
      <c r="K1927" s="26" t="s">
        <v>2819</v>
      </c>
      <c r="L1927" t="s">
        <v>2820</v>
      </c>
      <c r="N1927">
        <v>637.20000000000005</v>
      </c>
      <c r="O1927">
        <v>0</v>
      </c>
      <c r="P1927">
        <f>SUMIF(Sheet9!$C:$C,Sheet10!B1927,Sheet9!$K:$K)</f>
        <v>637.20000000000005</v>
      </c>
      <c r="Q1927" s="4">
        <f t="shared" si="11"/>
        <v>0</v>
      </c>
    </row>
    <row r="1928" spans="1:17" hidden="1" x14ac:dyDescent="0.25">
      <c r="A1928">
        <v>756</v>
      </c>
      <c r="B1928">
        <v>44285</v>
      </c>
      <c r="C1928">
        <v>13</v>
      </c>
      <c r="D1928" t="s">
        <v>2805</v>
      </c>
      <c r="E1928" t="s">
        <v>2804</v>
      </c>
      <c r="F1928" s="26">
        <v>43903</v>
      </c>
      <c r="G1928" t="s">
        <v>2822</v>
      </c>
      <c r="H1928" t="s">
        <v>3541</v>
      </c>
      <c r="I1928">
        <v>16032</v>
      </c>
      <c r="J1928" t="s">
        <v>1679</v>
      </c>
      <c r="K1928" s="26" t="s">
        <v>2819</v>
      </c>
      <c r="L1928" t="s">
        <v>2820</v>
      </c>
      <c r="N1928">
        <v>22669.200000000001</v>
      </c>
      <c r="O1928">
        <v>0</v>
      </c>
      <c r="P1928">
        <f>SUMIF(Sheet9!$C:$C,Sheet10!B1928,Sheet9!$K:$K)</f>
        <v>22669.200000000001</v>
      </c>
      <c r="Q1928" s="4">
        <f t="shared" si="11"/>
        <v>0</v>
      </c>
    </row>
    <row r="1929" spans="1:17" hidden="1" x14ac:dyDescent="0.25">
      <c r="A1929">
        <v>757</v>
      </c>
      <c r="B1929">
        <v>44287</v>
      </c>
      <c r="C1929">
        <v>13</v>
      </c>
      <c r="D1929" t="s">
        <v>2805</v>
      </c>
      <c r="E1929" t="s">
        <v>2804</v>
      </c>
      <c r="F1929" s="26">
        <v>43903</v>
      </c>
      <c r="G1929" t="s">
        <v>2822</v>
      </c>
      <c r="H1929" t="s">
        <v>3542</v>
      </c>
      <c r="I1929">
        <v>16033</v>
      </c>
      <c r="J1929" t="s">
        <v>1679</v>
      </c>
      <c r="K1929" s="26" t="s">
        <v>2819</v>
      </c>
      <c r="L1929" t="s">
        <v>2820</v>
      </c>
      <c r="N1929">
        <v>4183.7</v>
      </c>
      <c r="O1929">
        <v>0</v>
      </c>
      <c r="P1929">
        <f>SUMIF(Sheet9!$C:$C,Sheet10!B1929,Sheet9!$K:$K)</f>
        <v>4183.7</v>
      </c>
      <c r="Q1929" s="4">
        <f t="shared" si="11"/>
        <v>0</v>
      </c>
    </row>
    <row r="1930" spans="1:17" hidden="1" x14ac:dyDescent="0.25">
      <c r="A1930">
        <v>758</v>
      </c>
      <c r="B1930">
        <v>44289</v>
      </c>
      <c r="C1930">
        <v>13</v>
      </c>
      <c r="D1930" t="s">
        <v>2805</v>
      </c>
      <c r="E1930" t="s">
        <v>2804</v>
      </c>
      <c r="F1930" s="26">
        <v>43903</v>
      </c>
      <c r="G1930" t="s">
        <v>2822</v>
      </c>
      <c r="H1930" t="s">
        <v>3543</v>
      </c>
      <c r="I1930">
        <v>16034</v>
      </c>
      <c r="J1930" t="s">
        <v>1679</v>
      </c>
      <c r="K1930" s="26" t="s">
        <v>2819</v>
      </c>
      <c r="L1930" t="s">
        <v>2820</v>
      </c>
      <c r="N1930">
        <v>100.45</v>
      </c>
      <c r="O1930">
        <v>0</v>
      </c>
      <c r="P1930">
        <f>SUMIF(Sheet9!$C:$C,Sheet10!B1930,Sheet9!$K:$K)</f>
        <v>100.45</v>
      </c>
      <c r="Q1930" s="4">
        <f t="shared" si="11"/>
        <v>0</v>
      </c>
    </row>
    <row r="1931" spans="1:17" hidden="1" x14ac:dyDescent="0.25">
      <c r="A1931">
        <v>759</v>
      </c>
      <c r="B1931">
        <v>44291</v>
      </c>
      <c r="C1931">
        <v>13</v>
      </c>
      <c r="D1931" t="s">
        <v>2805</v>
      </c>
      <c r="E1931" t="s">
        <v>2804</v>
      </c>
      <c r="F1931" s="26">
        <v>43903</v>
      </c>
      <c r="G1931" t="s">
        <v>2822</v>
      </c>
      <c r="H1931" t="s">
        <v>3544</v>
      </c>
      <c r="I1931">
        <v>16035</v>
      </c>
      <c r="J1931" t="s">
        <v>1679</v>
      </c>
      <c r="K1931" s="26" t="s">
        <v>2819</v>
      </c>
      <c r="L1931" t="s">
        <v>2820</v>
      </c>
      <c r="N1931">
        <v>7448.96</v>
      </c>
      <c r="O1931">
        <v>0</v>
      </c>
      <c r="P1931">
        <f>SUMIF(Sheet9!$C:$C,Sheet10!B1931,Sheet9!$K:$K)</f>
        <v>7448.96</v>
      </c>
      <c r="Q1931" s="4">
        <f t="shared" si="11"/>
        <v>0</v>
      </c>
    </row>
    <row r="1932" spans="1:17" hidden="1" x14ac:dyDescent="0.25">
      <c r="A1932">
        <v>760</v>
      </c>
      <c r="B1932">
        <v>44292</v>
      </c>
      <c r="C1932">
        <v>13</v>
      </c>
      <c r="D1932" t="s">
        <v>2805</v>
      </c>
      <c r="E1932" t="s">
        <v>2804</v>
      </c>
      <c r="F1932" s="26">
        <v>43903</v>
      </c>
      <c r="G1932" t="s">
        <v>2822</v>
      </c>
      <c r="H1932" t="s">
        <v>3545</v>
      </c>
      <c r="I1932">
        <v>16036</v>
      </c>
      <c r="J1932" t="s">
        <v>1679</v>
      </c>
      <c r="K1932" s="26" t="s">
        <v>2819</v>
      </c>
      <c r="L1932" t="s">
        <v>2820</v>
      </c>
      <c r="N1932">
        <v>5667.16</v>
      </c>
      <c r="O1932">
        <v>0</v>
      </c>
      <c r="P1932">
        <f>SUMIF(Sheet9!$C:$C,Sheet10!B1932,Sheet9!$K:$K)</f>
        <v>5667.16</v>
      </c>
      <c r="Q1932" s="4">
        <f t="shared" si="11"/>
        <v>0</v>
      </c>
    </row>
    <row r="1933" spans="1:17" hidden="1" x14ac:dyDescent="0.25">
      <c r="A1933">
        <v>761</v>
      </c>
      <c r="B1933">
        <v>44296</v>
      </c>
      <c r="C1933">
        <v>13</v>
      </c>
      <c r="D1933" t="s">
        <v>2805</v>
      </c>
      <c r="E1933" t="s">
        <v>2804</v>
      </c>
      <c r="F1933" s="26">
        <v>43903</v>
      </c>
      <c r="G1933" t="s">
        <v>2822</v>
      </c>
      <c r="H1933" t="s">
        <v>3547</v>
      </c>
      <c r="I1933">
        <v>16038</v>
      </c>
      <c r="J1933" t="s">
        <v>1679</v>
      </c>
      <c r="K1933" s="26" t="s">
        <v>2819</v>
      </c>
      <c r="L1933" t="s">
        <v>2820</v>
      </c>
      <c r="N1933">
        <v>6945.02</v>
      </c>
      <c r="O1933">
        <v>0</v>
      </c>
      <c r="P1933">
        <f>SUMIF(Sheet9!$C:$C,Sheet10!B1933,Sheet9!$K:$K)</f>
        <v>6945.02</v>
      </c>
      <c r="Q1933" s="4">
        <f t="shared" si="11"/>
        <v>0</v>
      </c>
    </row>
    <row r="1934" spans="1:17" hidden="1" x14ac:dyDescent="0.25">
      <c r="A1934">
        <v>762</v>
      </c>
      <c r="B1934">
        <v>44298</v>
      </c>
      <c r="C1934">
        <v>13</v>
      </c>
      <c r="D1934" t="s">
        <v>2805</v>
      </c>
      <c r="E1934" t="s">
        <v>2804</v>
      </c>
      <c r="F1934" s="26">
        <v>43903</v>
      </c>
      <c r="G1934" t="s">
        <v>2822</v>
      </c>
      <c r="H1934" t="s">
        <v>3548</v>
      </c>
      <c r="I1934">
        <v>16039</v>
      </c>
      <c r="J1934" t="s">
        <v>1679</v>
      </c>
      <c r="K1934" s="26" t="s">
        <v>2819</v>
      </c>
      <c r="L1934" t="s">
        <v>2820</v>
      </c>
      <c r="N1934">
        <v>192.41</v>
      </c>
      <c r="O1934">
        <v>0</v>
      </c>
      <c r="P1934">
        <f>SUMIF(Sheet9!$C:$C,Sheet10!B1934,Sheet9!$K:$K)</f>
        <v>192.41</v>
      </c>
      <c r="Q1934" s="4">
        <f t="shared" si="11"/>
        <v>0</v>
      </c>
    </row>
    <row r="1935" spans="1:17" hidden="1" x14ac:dyDescent="0.25">
      <c r="A1935">
        <v>763</v>
      </c>
      <c r="B1935">
        <v>44303</v>
      </c>
      <c r="C1935">
        <v>13</v>
      </c>
      <c r="D1935" t="s">
        <v>2805</v>
      </c>
      <c r="E1935" t="s">
        <v>2804</v>
      </c>
      <c r="F1935" s="26">
        <v>43903</v>
      </c>
      <c r="G1935" t="s">
        <v>2822</v>
      </c>
      <c r="H1935" t="s">
        <v>3549</v>
      </c>
      <c r="I1935">
        <v>16040</v>
      </c>
      <c r="J1935" t="s">
        <v>1679</v>
      </c>
      <c r="K1935" s="26" t="s">
        <v>2819</v>
      </c>
      <c r="L1935" t="s">
        <v>2820</v>
      </c>
      <c r="N1935">
        <v>44.08</v>
      </c>
      <c r="O1935">
        <v>0</v>
      </c>
      <c r="P1935">
        <f>SUMIF(Sheet9!$C:$C,Sheet10!B1935,Sheet9!$K:$K)</f>
        <v>44.08</v>
      </c>
      <c r="Q1935" s="4">
        <f t="shared" si="11"/>
        <v>0</v>
      </c>
    </row>
    <row r="1936" spans="1:17" hidden="1" x14ac:dyDescent="0.25">
      <c r="A1936">
        <v>764</v>
      </c>
      <c r="B1936">
        <v>44305</v>
      </c>
      <c r="C1936">
        <v>13</v>
      </c>
      <c r="D1936" t="s">
        <v>2805</v>
      </c>
      <c r="E1936" t="s">
        <v>2804</v>
      </c>
      <c r="F1936" s="26">
        <v>43903</v>
      </c>
      <c r="G1936" t="s">
        <v>2822</v>
      </c>
      <c r="H1936" t="s">
        <v>3550</v>
      </c>
      <c r="I1936">
        <v>16041</v>
      </c>
      <c r="J1936" t="s">
        <v>1679</v>
      </c>
      <c r="K1936" s="26" t="s">
        <v>2819</v>
      </c>
      <c r="L1936" t="s">
        <v>2820</v>
      </c>
      <c r="N1936">
        <v>644.33000000000004</v>
      </c>
      <c r="O1936">
        <v>0</v>
      </c>
      <c r="P1936">
        <f>SUMIF(Sheet9!$C:$C,Sheet10!B1936,Sheet9!$K:$K)</f>
        <v>644.33000000000004</v>
      </c>
      <c r="Q1936" s="4">
        <f t="shared" si="11"/>
        <v>0</v>
      </c>
    </row>
    <row r="1937" spans="1:17" hidden="1" x14ac:dyDescent="0.25">
      <c r="A1937">
        <v>765</v>
      </c>
      <c r="B1937">
        <v>44307</v>
      </c>
      <c r="C1937">
        <v>13</v>
      </c>
      <c r="D1937" t="s">
        <v>2805</v>
      </c>
      <c r="E1937" t="s">
        <v>2804</v>
      </c>
      <c r="F1937" s="26">
        <v>43903</v>
      </c>
      <c r="G1937" t="s">
        <v>2822</v>
      </c>
      <c r="H1937" t="s">
        <v>3551</v>
      </c>
      <c r="I1937">
        <v>16042</v>
      </c>
      <c r="J1937" t="s">
        <v>1893</v>
      </c>
      <c r="K1937" s="26" t="s">
        <v>2819</v>
      </c>
      <c r="L1937" t="s">
        <v>2820</v>
      </c>
      <c r="N1937">
        <v>1469.43</v>
      </c>
      <c r="O1937">
        <v>0</v>
      </c>
      <c r="P1937">
        <f>SUMIF(Sheet9!$C:$C,Sheet10!B1937,Sheet9!$K:$K)</f>
        <v>1469.43</v>
      </c>
      <c r="Q1937" s="4">
        <f t="shared" si="11"/>
        <v>0</v>
      </c>
    </row>
    <row r="1938" spans="1:17" hidden="1" x14ac:dyDescent="0.25">
      <c r="A1938">
        <v>766</v>
      </c>
      <c r="B1938">
        <v>44308</v>
      </c>
      <c r="C1938">
        <v>13</v>
      </c>
      <c r="D1938" t="s">
        <v>2805</v>
      </c>
      <c r="E1938" t="s">
        <v>2804</v>
      </c>
      <c r="F1938" s="26">
        <v>43903</v>
      </c>
      <c r="G1938" t="s">
        <v>2822</v>
      </c>
      <c r="H1938" t="s">
        <v>3552</v>
      </c>
      <c r="I1938">
        <v>16043</v>
      </c>
      <c r="J1938" t="s">
        <v>1893</v>
      </c>
      <c r="K1938" s="26" t="s">
        <v>2819</v>
      </c>
      <c r="L1938" t="s">
        <v>2820</v>
      </c>
      <c r="N1938">
        <v>670.41</v>
      </c>
      <c r="O1938">
        <v>0</v>
      </c>
      <c r="P1938">
        <f>SUMIF(Sheet9!$C:$C,Sheet10!B1938,Sheet9!$K:$K)</f>
        <v>670.41</v>
      </c>
      <c r="Q1938" s="4">
        <f t="shared" si="11"/>
        <v>0</v>
      </c>
    </row>
    <row r="1939" spans="1:17" hidden="1" x14ac:dyDescent="0.25">
      <c r="A1939">
        <v>767</v>
      </c>
      <c r="B1939">
        <v>44309</v>
      </c>
      <c r="C1939">
        <v>13</v>
      </c>
      <c r="D1939" t="s">
        <v>2805</v>
      </c>
      <c r="E1939" t="s">
        <v>2804</v>
      </c>
      <c r="F1939" s="26">
        <v>43903</v>
      </c>
      <c r="G1939" t="s">
        <v>2822</v>
      </c>
      <c r="H1939" t="s">
        <v>3553</v>
      </c>
      <c r="I1939">
        <v>16044</v>
      </c>
      <c r="J1939" t="s">
        <v>1679</v>
      </c>
      <c r="K1939" s="26" t="s">
        <v>2819</v>
      </c>
      <c r="L1939" t="s">
        <v>2820</v>
      </c>
      <c r="N1939">
        <v>778.92</v>
      </c>
      <c r="O1939">
        <v>0</v>
      </c>
      <c r="P1939">
        <f>SUMIF(Sheet9!$C:$C,Sheet10!B1939,Sheet9!$K:$K)</f>
        <v>778.92</v>
      </c>
      <c r="Q1939" s="4">
        <f t="shared" si="11"/>
        <v>0</v>
      </c>
    </row>
    <row r="1940" spans="1:17" hidden="1" x14ac:dyDescent="0.25">
      <c r="A1940">
        <v>768</v>
      </c>
      <c r="B1940">
        <v>44311</v>
      </c>
      <c r="C1940">
        <v>13</v>
      </c>
      <c r="D1940" t="s">
        <v>2805</v>
      </c>
      <c r="E1940" t="s">
        <v>2804</v>
      </c>
      <c r="F1940" s="26">
        <v>43903</v>
      </c>
      <c r="G1940" t="s">
        <v>2822</v>
      </c>
      <c r="H1940" t="s">
        <v>3554</v>
      </c>
      <c r="I1940">
        <v>16045</v>
      </c>
      <c r="J1940" t="s">
        <v>1679</v>
      </c>
      <c r="K1940" s="26" t="s">
        <v>2819</v>
      </c>
      <c r="L1940" t="s">
        <v>2820</v>
      </c>
      <c r="N1940">
        <v>23.44</v>
      </c>
      <c r="O1940">
        <v>0</v>
      </c>
      <c r="P1940">
        <f>SUMIF(Sheet9!$C:$C,Sheet10!B1940,Sheet9!$K:$K)</f>
        <v>23.44</v>
      </c>
      <c r="Q1940" s="4">
        <f t="shared" ref="Q1940:Q2003" si="12">P1940-N1940</f>
        <v>0</v>
      </c>
    </row>
    <row r="1941" spans="1:17" hidden="1" x14ac:dyDescent="0.25">
      <c r="A1941">
        <v>769</v>
      </c>
      <c r="B1941">
        <v>44313</v>
      </c>
      <c r="C1941">
        <v>13</v>
      </c>
      <c r="D1941" t="s">
        <v>2805</v>
      </c>
      <c r="E1941" t="s">
        <v>2804</v>
      </c>
      <c r="F1941" s="26">
        <v>43903</v>
      </c>
      <c r="G1941" t="s">
        <v>2822</v>
      </c>
      <c r="H1941" t="s">
        <v>3555</v>
      </c>
      <c r="I1941">
        <v>16046</v>
      </c>
      <c r="J1941" t="s">
        <v>2096</v>
      </c>
      <c r="K1941" s="26" t="s">
        <v>2819</v>
      </c>
      <c r="L1941" t="s">
        <v>2820</v>
      </c>
      <c r="N1941">
        <v>1685.72</v>
      </c>
      <c r="O1941">
        <v>0</v>
      </c>
      <c r="P1941">
        <f>SUMIF(Sheet9!$C:$C,Sheet10!B1941,Sheet9!$K:$K)</f>
        <v>1685.72</v>
      </c>
      <c r="Q1941" s="4">
        <f t="shared" si="12"/>
        <v>0</v>
      </c>
    </row>
    <row r="1942" spans="1:17" hidden="1" x14ac:dyDescent="0.25">
      <c r="A1942">
        <v>770</v>
      </c>
      <c r="B1942">
        <v>44315</v>
      </c>
      <c r="C1942">
        <v>13</v>
      </c>
      <c r="D1942" t="s">
        <v>2805</v>
      </c>
      <c r="E1942" t="s">
        <v>2804</v>
      </c>
      <c r="F1942" s="26">
        <v>43903</v>
      </c>
      <c r="G1942" t="s">
        <v>2822</v>
      </c>
      <c r="H1942" t="s">
        <v>3556</v>
      </c>
      <c r="I1942">
        <v>16047</v>
      </c>
      <c r="J1942" t="s">
        <v>1881</v>
      </c>
      <c r="K1942" s="26" t="s">
        <v>2819</v>
      </c>
      <c r="L1942" t="s">
        <v>2820</v>
      </c>
      <c r="N1942">
        <v>4700.8900000000003</v>
      </c>
      <c r="O1942">
        <v>0</v>
      </c>
      <c r="P1942">
        <f>SUMIF(Sheet9!$C:$C,Sheet10!B1942,Sheet9!$K:$K)</f>
        <v>4700.8900000000003</v>
      </c>
      <c r="Q1942" s="4">
        <f t="shared" si="12"/>
        <v>0</v>
      </c>
    </row>
    <row r="1943" spans="1:17" hidden="1" x14ac:dyDescent="0.25">
      <c r="A1943">
        <v>771</v>
      </c>
      <c r="B1943">
        <v>44317</v>
      </c>
      <c r="C1943">
        <v>13</v>
      </c>
      <c r="D1943" t="s">
        <v>2805</v>
      </c>
      <c r="E1943" t="s">
        <v>2804</v>
      </c>
      <c r="F1943" s="26">
        <v>43903</v>
      </c>
      <c r="G1943" t="s">
        <v>2822</v>
      </c>
      <c r="H1943" t="s">
        <v>3557</v>
      </c>
      <c r="I1943">
        <v>16048</v>
      </c>
      <c r="J1943" t="s">
        <v>1679</v>
      </c>
      <c r="K1943" s="26" t="s">
        <v>2819</v>
      </c>
      <c r="L1943" t="s">
        <v>2820</v>
      </c>
      <c r="N1943">
        <v>374.46</v>
      </c>
      <c r="O1943">
        <v>0</v>
      </c>
      <c r="P1943">
        <f>SUMIF(Sheet9!$C:$C,Sheet10!B1943,Sheet9!$K:$K)</f>
        <v>374.46</v>
      </c>
      <c r="Q1943" s="4">
        <f t="shared" si="12"/>
        <v>0</v>
      </c>
    </row>
    <row r="1944" spans="1:17" hidden="1" x14ac:dyDescent="0.25">
      <c r="A1944">
        <v>772</v>
      </c>
      <c r="B1944">
        <v>44320</v>
      </c>
      <c r="C1944">
        <v>13</v>
      </c>
      <c r="D1944" t="s">
        <v>2805</v>
      </c>
      <c r="E1944" t="s">
        <v>2804</v>
      </c>
      <c r="F1944" s="26">
        <v>43903</v>
      </c>
      <c r="G1944" t="s">
        <v>2822</v>
      </c>
      <c r="H1944" t="s">
        <v>3558</v>
      </c>
      <c r="I1944">
        <v>16049</v>
      </c>
      <c r="J1944" t="s">
        <v>1679</v>
      </c>
      <c r="K1944" s="26" t="s">
        <v>2819</v>
      </c>
      <c r="L1944" t="s">
        <v>2820</v>
      </c>
      <c r="N1944">
        <v>4391.16</v>
      </c>
      <c r="O1944">
        <v>0</v>
      </c>
      <c r="P1944">
        <f>SUMIF(Sheet9!$C:$C,Sheet10!B1944,Sheet9!$K:$K)</f>
        <v>4391.16</v>
      </c>
      <c r="Q1944" s="4">
        <f t="shared" si="12"/>
        <v>0</v>
      </c>
    </row>
    <row r="1945" spans="1:17" hidden="1" x14ac:dyDescent="0.25">
      <c r="A1945">
        <v>773</v>
      </c>
      <c r="B1945">
        <v>44322</v>
      </c>
      <c r="C1945">
        <v>13</v>
      </c>
      <c r="D1945" t="s">
        <v>2805</v>
      </c>
      <c r="E1945" t="s">
        <v>2804</v>
      </c>
      <c r="F1945" s="26">
        <v>43903</v>
      </c>
      <c r="G1945" t="s">
        <v>2822</v>
      </c>
      <c r="H1945" t="s">
        <v>3559</v>
      </c>
      <c r="I1945">
        <v>16050</v>
      </c>
      <c r="J1945" t="s">
        <v>1679</v>
      </c>
      <c r="K1945" s="26" t="s">
        <v>2819</v>
      </c>
      <c r="L1945" t="s">
        <v>2820</v>
      </c>
      <c r="N1945">
        <v>641.75</v>
      </c>
      <c r="O1945">
        <v>0</v>
      </c>
      <c r="P1945">
        <f>SUMIF(Sheet9!$C:$C,Sheet10!B1945,Sheet9!$K:$K)</f>
        <v>641.75</v>
      </c>
      <c r="Q1945" s="4">
        <f t="shared" si="12"/>
        <v>0</v>
      </c>
    </row>
    <row r="1946" spans="1:17" hidden="1" x14ac:dyDescent="0.25">
      <c r="A1946">
        <v>774</v>
      </c>
      <c r="B1946">
        <v>44324</v>
      </c>
      <c r="C1946">
        <v>13</v>
      </c>
      <c r="D1946" t="s">
        <v>2805</v>
      </c>
      <c r="E1946" t="s">
        <v>2804</v>
      </c>
      <c r="F1946" s="26">
        <v>43903</v>
      </c>
      <c r="G1946" t="s">
        <v>2822</v>
      </c>
      <c r="H1946" t="s">
        <v>3560</v>
      </c>
      <c r="I1946">
        <v>16051</v>
      </c>
      <c r="J1946" t="s">
        <v>1722</v>
      </c>
      <c r="K1946" s="26" t="s">
        <v>2819</v>
      </c>
      <c r="L1946" t="s">
        <v>2820</v>
      </c>
      <c r="N1946">
        <v>46901.79</v>
      </c>
      <c r="O1946">
        <v>0</v>
      </c>
      <c r="P1946">
        <f>SUMIF(Sheet9!$C:$C,Sheet10!B1946,Sheet9!$K:$K)</f>
        <v>46901.79</v>
      </c>
      <c r="Q1946" s="4">
        <f t="shared" si="12"/>
        <v>0</v>
      </c>
    </row>
    <row r="1947" spans="1:17" hidden="1" x14ac:dyDescent="0.25">
      <c r="A1947">
        <v>775</v>
      </c>
      <c r="B1947">
        <v>44326</v>
      </c>
      <c r="C1947">
        <v>13</v>
      </c>
      <c r="D1947" t="s">
        <v>2805</v>
      </c>
      <c r="E1947" t="s">
        <v>2804</v>
      </c>
      <c r="F1947" s="26">
        <v>43903</v>
      </c>
      <c r="G1947" t="s">
        <v>2822</v>
      </c>
      <c r="H1947" t="s">
        <v>3561</v>
      </c>
      <c r="I1947">
        <v>16052</v>
      </c>
      <c r="J1947" t="s">
        <v>1679</v>
      </c>
      <c r="K1947" s="26" t="s">
        <v>2819</v>
      </c>
      <c r="L1947" t="s">
        <v>2820</v>
      </c>
      <c r="N1947">
        <v>838.01</v>
      </c>
      <c r="O1947">
        <v>0</v>
      </c>
      <c r="P1947">
        <f>SUMIF(Sheet9!$C:$C,Sheet10!B1947,Sheet9!$K:$K)</f>
        <v>838.01</v>
      </c>
      <c r="Q1947" s="4">
        <f t="shared" si="12"/>
        <v>0</v>
      </c>
    </row>
    <row r="1948" spans="1:17" hidden="1" x14ac:dyDescent="0.25">
      <c r="A1948">
        <v>776</v>
      </c>
      <c r="B1948">
        <v>44329</v>
      </c>
      <c r="C1948">
        <v>13</v>
      </c>
      <c r="D1948" t="s">
        <v>2805</v>
      </c>
      <c r="E1948" t="s">
        <v>2804</v>
      </c>
      <c r="F1948" s="26">
        <v>43903</v>
      </c>
      <c r="G1948" t="s">
        <v>2822</v>
      </c>
      <c r="H1948" t="s">
        <v>3562</v>
      </c>
      <c r="I1948">
        <v>16053</v>
      </c>
      <c r="J1948" t="s">
        <v>1679</v>
      </c>
      <c r="K1948" s="26" t="s">
        <v>2819</v>
      </c>
      <c r="L1948" t="s">
        <v>2820</v>
      </c>
      <c r="N1948">
        <v>1556.61</v>
      </c>
      <c r="O1948">
        <v>0</v>
      </c>
      <c r="P1948">
        <f>SUMIF(Sheet9!$C:$C,Sheet10!B1948,Sheet9!$K:$K)</f>
        <v>1556.61</v>
      </c>
      <c r="Q1948" s="4">
        <f t="shared" si="12"/>
        <v>0</v>
      </c>
    </row>
    <row r="1949" spans="1:17" hidden="1" x14ac:dyDescent="0.25">
      <c r="A1949">
        <v>777</v>
      </c>
      <c r="B1949">
        <v>44331</v>
      </c>
      <c r="C1949">
        <v>13</v>
      </c>
      <c r="D1949" t="s">
        <v>2805</v>
      </c>
      <c r="E1949" t="s">
        <v>2804</v>
      </c>
      <c r="F1949" s="26">
        <v>43903</v>
      </c>
      <c r="G1949" t="s">
        <v>2822</v>
      </c>
      <c r="H1949" t="s">
        <v>3563</v>
      </c>
      <c r="I1949">
        <v>16054</v>
      </c>
      <c r="J1949" t="s">
        <v>1679</v>
      </c>
      <c r="K1949" s="26" t="s">
        <v>2819</v>
      </c>
      <c r="L1949" t="s">
        <v>2820</v>
      </c>
      <c r="N1949">
        <v>695.25</v>
      </c>
      <c r="O1949">
        <v>0</v>
      </c>
      <c r="P1949">
        <f>SUMIF(Sheet9!$C:$C,Sheet10!B1949,Sheet9!$K:$K)</f>
        <v>695.25</v>
      </c>
      <c r="Q1949" s="4">
        <f t="shared" si="12"/>
        <v>0</v>
      </c>
    </row>
    <row r="1950" spans="1:17" hidden="1" x14ac:dyDescent="0.25">
      <c r="A1950">
        <v>778</v>
      </c>
      <c r="B1950">
        <v>44333</v>
      </c>
      <c r="C1950">
        <v>13</v>
      </c>
      <c r="D1950" t="s">
        <v>2805</v>
      </c>
      <c r="E1950" t="s">
        <v>2804</v>
      </c>
      <c r="F1950" s="26">
        <v>43903</v>
      </c>
      <c r="G1950" t="s">
        <v>2822</v>
      </c>
      <c r="H1950" t="s">
        <v>3564</v>
      </c>
      <c r="I1950">
        <v>16055</v>
      </c>
      <c r="J1950" t="s">
        <v>1679</v>
      </c>
      <c r="K1950" s="26" t="s">
        <v>2819</v>
      </c>
      <c r="L1950" t="s">
        <v>2820</v>
      </c>
      <c r="N1950">
        <v>25.5</v>
      </c>
      <c r="O1950">
        <v>0</v>
      </c>
      <c r="P1950">
        <f>SUMIF(Sheet9!$C:$C,Sheet10!B1950,Sheet9!$K:$K)</f>
        <v>25.5</v>
      </c>
      <c r="Q1950" s="4">
        <f t="shared" si="12"/>
        <v>0</v>
      </c>
    </row>
    <row r="1951" spans="1:17" hidden="1" x14ac:dyDescent="0.25">
      <c r="A1951">
        <v>779</v>
      </c>
      <c r="B1951">
        <v>44335</v>
      </c>
      <c r="C1951">
        <v>13</v>
      </c>
      <c r="D1951" t="s">
        <v>2805</v>
      </c>
      <c r="E1951" t="s">
        <v>2804</v>
      </c>
      <c r="F1951" s="26">
        <v>43903</v>
      </c>
      <c r="G1951" t="s">
        <v>2822</v>
      </c>
      <c r="H1951" t="s">
        <v>3565</v>
      </c>
      <c r="I1951">
        <v>16056</v>
      </c>
      <c r="J1951" t="s">
        <v>1679</v>
      </c>
      <c r="K1951" s="26" t="s">
        <v>2819</v>
      </c>
      <c r="L1951" t="s">
        <v>2820</v>
      </c>
      <c r="N1951">
        <v>335.23</v>
      </c>
      <c r="O1951">
        <v>0</v>
      </c>
      <c r="P1951">
        <f>SUMIF(Sheet9!$C:$C,Sheet10!B1951,Sheet9!$K:$K)</f>
        <v>335.23</v>
      </c>
      <c r="Q1951" s="4">
        <f t="shared" si="12"/>
        <v>0</v>
      </c>
    </row>
    <row r="1952" spans="1:17" hidden="1" x14ac:dyDescent="0.25">
      <c r="A1952">
        <v>780</v>
      </c>
      <c r="B1952">
        <v>44337</v>
      </c>
      <c r="C1952">
        <v>13</v>
      </c>
      <c r="D1952" t="s">
        <v>2805</v>
      </c>
      <c r="E1952" t="s">
        <v>2804</v>
      </c>
      <c r="F1952" s="26">
        <v>43903</v>
      </c>
      <c r="G1952" t="s">
        <v>2822</v>
      </c>
      <c r="H1952" t="s">
        <v>3566</v>
      </c>
      <c r="I1952">
        <v>16057</v>
      </c>
      <c r="J1952" t="s">
        <v>1679</v>
      </c>
      <c r="K1952" s="26" t="s">
        <v>2819</v>
      </c>
      <c r="L1952" t="s">
        <v>2820</v>
      </c>
      <c r="N1952">
        <v>1493.97</v>
      </c>
      <c r="O1952">
        <v>0</v>
      </c>
      <c r="P1952">
        <f>SUMIF(Sheet9!$C:$C,Sheet10!B1952,Sheet9!$K:$K)</f>
        <v>1493.97</v>
      </c>
      <c r="Q1952" s="4">
        <f t="shared" si="12"/>
        <v>0</v>
      </c>
    </row>
    <row r="1953" spans="1:17" hidden="1" x14ac:dyDescent="0.25">
      <c r="A1953">
        <v>781</v>
      </c>
      <c r="B1953">
        <v>44343</v>
      </c>
      <c r="C1953">
        <v>13</v>
      </c>
      <c r="D1953" t="s">
        <v>2805</v>
      </c>
      <c r="E1953" t="s">
        <v>2804</v>
      </c>
      <c r="F1953" s="26">
        <v>43903</v>
      </c>
      <c r="G1953" t="s">
        <v>2822</v>
      </c>
      <c r="H1953" t="s">
        <v>3568</v>
      </c>
      <c r="I1953">
        <v>16059</v>
      </c>
      <c r="J1953" t="s">
        <v>1679</v>
      </c>
      <c r="K1953" s="26" t="s">
        <v>2819</v>
      </c>
      <c r="L1953" t="s">
        <v>2820</v>
      </c>
      <c r="N1953">
        <v>2137.35</v>
      </c>
      <c r="O1953">
        <v>0</v>
      </c>
      <c r="P1953">
        <f>SUMIF(Sheet9!$C:$C,Sheet10!B1953,Sheet9!$K:$K)</f>
        <v>2137.35</v>
      </c>
      <c r="Q1953" s="4">
        <f t="shared" si="12"/>
        <v>0</v>
      </c>
    </row>
    <row r="1954" spans="1:17" hidden="1" x14ac:dyDescent="0.25">
      <c r="A1954">
        <v>782</v>
      </c>
      <c r="B1954">
        <v>44345</v>
      </c>
      <c r="C1954">
        <v>13</v>
      </c>
      <c r="D1954" t="s">
        <v>2805</v>
      </c>
      <c r="E1954" t="s">
        <v>2804</v>
      </c>
      <c r="F1954" s="26">
        <v>43903</v>
      </c>
      <c r="G1954" t="s">
        <v>2822</v>
      </c>
      <c r="H1954" t="s">
        <v>3569</v>
      </c>
      <c r="I1954">
        <v>16060</v>
      </c>
      <c r="J1954" t="s">
        <v>1679</v>
      </c>
      <c r="K1954" s="26" t="s">
        <v>2819</v>
      </c>
      <c r="L1954" t="s">
        <v>2820</v>
      </c>
      <c r="N1954">
        <v>2827.3</v>
      </c>
      <c r="O1954">
        <v>0</v>
      </c>
      <c r="P1954">
        <f>SUMIF(Sheet9!$C:$C,Sheet10!B1954,Sheet9!$K:$K)</f>
        <v>2827.3</v>
      </c>
      <c r="Q1954" s="4">
        <f t="shared" si="12"/>
        <v>0</v>
      </c>
    </row>
    <row r="1955" spans="1:17" hidden="1" x14ac:dyDescent="0.25">
      <c r="A1955">
        <v>783</v>
      </c>
      <c r="B1955">
        <v>44347</v>
      </c>
      <c r="C1955">
        <v>13</v>
      </c>
      <c r="D1955" t="s">
        <v>2805</v>
      </c>
      <c r="E1955" t="s">
        <v>2804</v>
      </c>
      <c r="F1955" s="26">
        <v>43903</v>
      </c>
      <c r="G1955" t="s">
        <v>2822</v>
      </c>
      <c r="H1955" t="s">
        <v>3570</v>
      </c>
      <c r="I1955">
        <v>16061</v>
      </c>
      <c r="J1955" t="s">
        <v>1679</v>
      </c>
      <c r="K1955" s="26" t="s">
        <v>2819</v>
      </c>
      <c r="L1955" t="s">
        <v>2820</v>
      </c>
      <c r="N1955">
        <v>26.98</v>
      </c>
      <c r="O1955">
        <v>0</v>
      </c>
      <c r="P1955">
        <f>SUMIF(Sheet9!$C:$C,Sheet10!B1955,Sheet9!$K:$K)</f>
        <v>26.98</v>
      </c>
      <c r="Q1955" s="4">
        <f t="shared" si="12"/>
        <v>0</v>
      </c>
    </row>
    <row r="1956" spans="1:17" hidden="1" x14ac:dyDescent="0.25">
      <c r="A1956">
        <v>784</v>
      </c>
      <c r="B1956">
        <v>44349</v>
      </c>
      <c r="C1956">
        <v>13</v>
      </c>
      <c r="D1956" t="s">
        <v>2805</v>
      </c>
      <c r="E1956" t="s">
        <v>2804</v>
      </c>
      <c r="F1956" s="26">
        <v>43903</v>
      </c>
      <c r="G1956" t="s">
        <v>2822</v>
      </c>
      <c r="H1956" t="s">
        <v>3571</v>
      </c>
      <c r="I1956">
        <v>16062</v>
      </c>
      <c r="J1956" t="s">
        <v>1679</v>
      </c>
      <c r="K1956" s="26" t="s">
        <v>2819</v>
      </c>
      <c r="L1956" t="s">
        <v>2820</v>
      </c>
      <c r="N1956">
        <v>1038.81</v>
      </c>
      <c r="O1956">
        <v>0</v>
      </c>
      <c r="P1956">
        <f>SUMIF(Sheet9!$C:$C,Sheet10!B1956,Sheet9!$K:$K)</f>
        <v>1038.81</v>
      </c>
      <c r="Q1956" s="4">
        <f t="shared" si="12"/>
        <v>0</v>
      </c>
    </row>
    <row r="1957" spans="1:17" hidden="1" x14ac:dyDescent="0.25">
      <c r="A1957">
        <v>785</v>
      </c>
      <c r="B1957">
        <v>44353</v>
      </c>
      <c r="C1957">
        <v>13</v>
      </c>
      <c r="D1957" t="s">
        <v>2805</v>
      </c>
      <c r="E1957" t="s">
        <v>2804</v>
      </c>
      <c r="F1957" s="26">
        <v>43903</v>
      </c>
      <c r="G1957" t="s">
        <v>2822</v>
      </c>
      <c r="H1957" t="s">
        <v>3573</v>
      </c>
      <c r="I1957">
        <v>16064</v>
      </c>
      <c r="J1957" t="s">
        <v>1679</v>
      </c>
      <c r="K1957" s="26" t="s">
        <v>2819</v>
      </c>
      <c r="L1957" t="s">
        <v>2820</v>
      </c>
      <c r="N1957">
        <v>1992.21</v>
      </c>
      <c r="O1957">
        <v>0</v>
      </c>
      <c r="P1957">
        <f>SUMIF(Sheet9!$C:$C,Sheet10!B1957,Sheet9!$K:$K)</f>
        <v>1992.21</v>
      </c>
      <c r="Q1957" s="4">
        <f t="shared" si="12"/>
        <v>0</v>
      </c>
    </row>
    <row r="1958" spans="1:17" hidden="1" x14ac:dyDescent="0.25">
      <c r="A1958">
        <v>786</v>
      </c>
      <c r="B1958">
        <v>44355</v>
      </c>
      <c r="C1958">
        <v>13</v>
      </c>
      <c r="D1958" t="s">
        <v>2805</v>
      </c>
      <c r="E1958" t="s">
        <v>2804</v>
      </c>
      <c r="F1958" s="26">
        <v>43903</v>
      </c>
      <c r="G1958" t="s">
        <v>2822</v>
      </c>
      <c r="H1958" t="s">
        <v>3574</v>
      </c>
      <c r="I1958">
        <v>16065</v>
      </c>
      <c r="J1958" t="s">
        <v>1679</v>
      </c>
      <c r="K1958" s="26" t="s">
        <v>2819</v>
      </c>
      <c r="L1958" t="s">
        <v>2820</v>
      </c>
      <c r="N1958">
        <v>5405.32</v>
      </c>
      <c r="O1958">
        <v>0</v>
      </c>
      <c r="P1958">
        <f>SUMIF(Sheet9!$C:$C,Sheet10!B1958,Sheet9!$K:$K)</f>
        <v>5405.32</v>
      </c>
      <c r="Q1958" s="4">
        <f t="shared" si="12"/>
        <v>0</v>
      </c>
    </row>
    <row r="1959" spans="1:17" hidden="1" x14ac:dyDescent="0.25">
      <c r="A1959">
        <v>787</v>
      </c>
      <c r="B1959">
        <v>44357</v>
      </c>
      <c r="C1959">
        <v>13</v>
      </c>
      <c r="D1959" t="s">
        <v>2805</v>
      </c>
      <c r="E1959" t="s">
        <v>2804</v>
      </c>
      <c r="F1959" s="26">
        <v>43903</v>
      </c>
      <c r="G1959" t="s">
        <v>2822</v>
      </c>
      <c r="H1959" t="s">
        <v>3575</v>
      </c>
      <c r="I1959">
        <v>16066</v>
      </c>
      <c r="J1959" t="s">
        <v>1679</v>
      </c>
      <c r="K1959" s="26" t="s">
        <v>2819</v>
      </c>
      <c r="L1959" t="s">
        <v>2820</v>
      </c>
      <c r="N1959">
        <v>631.04</v>
      </c>
      <c r="O1959">
        <v>0</v>
      </c>
      <c r="P1959">
        <f>SUMIF(Sheet9!$C:$C,Sheet10!B1959,Sheet9!$K:$K)</f>
        <v>631.04</v>
      </c>
      <c r="Q1959" s="4">
        <f t="shared" si="12"/>
        <v>0</v>
      </c>
    </row>
    <row r="1960" spans="1:17" hidden="1" x14ac:dyDescent="0.25">
      <c r="A1960">
        <v>788</v>
      </c>
      <c r="B1960">
        <v>44359</v>
      </c>
      <c r="C1960">
        <v>13</v>
      </c>
      <c r="D1960" t="s">
        <v>2805</v>
      </c>
      <c r="E1960" t="s">
        <v>2804</v>
      </c>
      <c r="F1960" s="26">
        <v>43903</v>
      </c>
      <c r="G1960" t="s">
        <v>2822</v>
      </c>
      <c r="H1960" t="s">
        <v>3576</v>
      </c>
      <c r="I1960">
        <v>16067</v>
      </c>
      <c r="J1960" t="s">
        <v>1679</v>
      </c>
      <c r="K1960" s="26" t="s">
        <v>2819</v>
      </c>
      <c r="L1960" t="s">
        <v>2820</v>
      </c>
      <c r="N1960">
        <v>120.49</v>
      </c>
      <c r="O1960">
        <v>0</v>
      </c>
      <c r="P1960">
        <f>SUMIF(Sheet9!$C:$C,Sheet10!B1960,Sheet9!$K:$K)</f>
        <v>120.49</v>
      </c>
      <c r="Q1960" s="4">
        <f t="shared" si="12"/>
        <v>0</v>
      </c>
    </row>
    <row r="1961" spans="1:17" hidden="1" x14ac:dyDescent="0.25">
      <c r="A1961">
        <v>789</v>
      </c>
      <c r="B1961">
        <v>44363</v>
      </c>
      <c r="C1961">
        <v>13</v>
      </c>
      <c r="D1961" t="s">
        <v>2805</v>
      </c>
      <c r="E1961" t="s">
        <v>2804</v>
      </c>
      <c r="F1961" s="26">
        <v>43903</v>
      </c>
      <c r="G1961" t="s">
        <v>2822</v>
      </c>
      <c r="H1961" t="s">
        <v>3578</v>
      </c>
      <c r="I1961">
        <v>16069</v>
      </c>
      <c r="J1961" t="s">
        <v>1679</v>
      </c>
      <c r="K1961" s="26" t="s">
        <v>2819</v>
      </c>
      <c r="L1961" t="s">
        <v>2820</v>
      </c>
      <c r="N1961">
        <v>3082.45</v>
      </c>
      <c r="O1961">
        <v>0</v>
      </c>
      <c r="P1961">
        <f>SUMIF(Sheet9!$C:$C,Sheet10!B1961,Sheet9!$K:$K)</f>
        <v>3082.45</v>
      </c>
      <c r="Q1961" s="4">
        <f t="shared" si="12"/>
        <v>0</v>
      </c>
    </row>
    <row r="1962" spans="1:17" hidden="1" x14ac:dyDescent="0.25">
      <c r="A1962">
        <v>790</v>
      </c>
      <c r="B1962">
        <v>44365</v>
      </c>
      <c r="C1962">
        <v>13</v>
      </c>
      <c r="D1962" t="s">
        <v>2805</v>
      </c>
      <c r="E1962" t="s">
        <v>2804</v>
      </c>
      <c r="F1962" s="26">
        <v>43903</v>
      </c>
      <c r="G1962" t="s">
        <v>2822</v>
      </c>
      <c r="H1962" t="s">
        <v>3579</v>
      </c>
      <c r="I1962">
        <v>16070</v>
      </c>
      <c r="J1962" t="s">
        <v>1679</v>
      </c>
      <c r="K1962" s="26" t="s">
        <v>2819</v>
      </c>
      <c r="L1962" t="s">
        <v>2820</v>
      </c>
      <c r="N1962">
        <v>1775.3</v>
      </c>
      <c r="O1962">
        <v>0</v>
      </c>
      <c r="P1962">
        <f>SUMIF(Sheet9!$C:$C,Sheet10!B1962,Sheet9!$K:$K)</f>
        <v>1775.3</v>
      </c>
      <c r="Q1962" s="4">
        <f t="shared" si="12"/>
        <v>0</v>
      </c>
    </row>
    <row r="1963" spans="1:17" hidden="1" x14ac:dyDescent="0.25">
      <c r="A1963">
        <v>791</v>
      </c>
      <c r="B1963">
        <v>44367</v>
      </c>
      <c r="C1963">
        <v>13</v>
      </c>
      <c r="D1963" t="s">
        <v>2805</v>
      </c>
      <c r="E1963" t="s">
        <v>2804</v>
      </c>
      <c r="F1963" s="26">
        <v>43903</v>
      </c>
      <c r="G1963" t="s">
        <v>2822</v>
      </c>
      <c r="H1963" t="s">
        <v>3580</v>
      </c>
      <c r="I1963">
        <v>16071</v>
      </c>
      <c r="J1963" t="s">
        <v>1679</v>
      </c>
      <c r="K1963" s="26" t="s">
        <v>2819</v>
      </c>
      <c r="L1963" t="s">
        <v>2820</v>
      </c>
      <c r="N1963">
        <v>641.75</v>
      </c>
      <c r="O1963">
        <v>0</v>
      </c>
      <c r="P1963">
        <f>SUMIF(Sheet9!$C:$C,Sheet10!B1963,Sheet9!$K:$K)</f>
        <v>641.75</v>
      </c>
      <c r="Q1963" s="4">
        <f t="shared" si="12"/>
        <v>0</v>
      </c>
    </row>
    <row r="1964" spans="1:17" hidden="1" x14ac:dyDescent="0.25">
      <c r="A1964">
        <v>1195</v>
      </c>
      <c r="B1964">
        <v>48961</v>
      </c>
      <c r="C1964">
        <v>15</v>
      </c>
      <c r="D1964" t="s">
        <v>2815</v>
      </c>
      <c r="E1964" t="s">
        <v>2804</v>
      </c>
      <c r="F1964" s="26">
        <v>43903</v>
      </c>
      <c r="G1964" t="s">
        <v>2822</v>
      </c>
      <c r="H1964" t="s">
        <v>4143</v>
      </c>
      <c r="I1964">
        <v>2516</v>
      </c>
      <c r="J1964" t="s">
        <v>1695</v>
      </c>
      <c r="K1964" s="26" t="s">
        <v>2819</v>
      </c>
      <c r="L1964" t="s">
        <v>2820</v>
      </c>
      <c r="N1964">
        <v>50651.49</v>
      </c>
      <c r="O1964">
        <v>0</v>
      </c>
      <c r="P1964">
        <f>SUMIF(Sheet9!$C:$C,Sheet10!B1964,Sheet9!$K:$K)</f>
        <v>50651.49</v>
      </c>
      <c r="Q1964" s="4">
        <f t="shared" si="12"/>
        <v>0</v>
      </c>
    </row>
    <row r="1965" spans="1:17" hidden="1" x14ac:dyDescent="0.25">
      <c r="A1965">
        <v>1197</v>
      </c>
      <c r="B1965">
        <v>53086</v>
      </c>
      <c r="C1965">
        <v>15</v>
      </c>
      <c r="D1965" t="s">
        <v>2815</v>
      </c>
      <c r="E1965" t="s">
        <v>2804</v>
      </c>
      <c r="F1965" s="26">
        <v>43903</v>
      </c>
      <c r="G1965" t="s">
        <v>2822</v>
      </c>
      <c r="H1965" t="s">
        <v>4144</v>
      </c>
      <c r="I1965">
        <v>2696</v>
      </c>
      <c r="J1965" t="s">
        <v>2085</v>
      </c>
      <c r="K1965" s="26" t="s">
        <v>2819</v>
      </c>
      <c r="L1965" t="s">
        <v>2820</v>
      </c>
      <c r="N1965">
        <v>3193.46</v>
      </c>
      <c r="O1965">
        <v>0</v>
      </c>
      <c r="P1965">
        <f>SUMIF(Sheet9!$C:$C,Sheet10!B1965,Sheet9!$K:$K)</f>
        <v>3193.46</v>
      </c>
      <c r="Q1965" s="4">
        <f t="shared" si="12"/>
        <v>0</v>
      </c>
    </row>
    <row r="1966" spans="1:17" hidden="1" x14ac:dyDescent="0.25">
      <c r="A1966">
        <v>1198</v>
      </c>
      <c r="B1966">
        <v>53087</v>
      </c>
      <c r="C1966">
        <v>59</v>
      </c>
      <c r="D1966" t="s">
        <v>2274</v>
      </c>
      <c r="E1966" t="s">
        <v>2804</v>
      </c>
      <c r="F1966" s="26">
        <v>43903</v>
      </c>
      <c r="G1966" t="s">
        <v>2822</v>
      </c>
      <c r="H1966" t="s">
        <v>4145</v>
      </c>
      <c r="I1966">
        <v>151</v>
      </c>
      <c r="J1966" t="s">
        <v>2274</v>
      </c>
      <c r="K1966" s="26" t="s">
        <v>2819</v>
      </c>
      <c r="L1966" t="s">
        <v>2820</v>
      </c>
      <c r="N1966">
        <v>0</v>
      </c>
      <c r="O1966">
        <v>3193.46</v>
      </c>
      <c r="P1966">
        <f>SUMIF(Sheet9!$C:$C,Sheet10!B1966,Sheet9!$K:$K)</f>
        <v>-3193.46</v>
      </c>
      <c r="Q1966" s="4">
        <f>P1966+O1966</f>
        <v>0</v>
      </c>
    </row>
    <row r="1967" spans="1:17" hidden="1" x14ac:dyDescent="0.25">
      <c r="A1967">
        <v>792</v>
      </c>
      <c r="B1967">
        <v>44370</v>
      </c>
      <c r="C1967">
        <v>13</v>
      </c>
      <c r="D1967" t="s">
        <v>2805</v>
      </c>
      <c r="E1967" t="s">
        <v>2804</v>
      </c>
      <c r="F1967" s="26">
        <v>43904</v>
      </c>
      <c r="G1967" t="s">
        <v>2822</v>
      </c>
      <c r="H1967" t="s">
        <v>3581</v>
      </c>
      <c r="I1967">
        <v>16072</v>
      </c>
      <c r="J1967" t="s">
        <v>1679</v>
      </c>
      <c r="K1967" s="26" t="s">
        <v>2819</v>
      </c>
      <c r="L1967" t="s">
        <v>2820</v>
      </c>
      <c r="N1967">
        <v>2465.46</v>
      </c>
      <c r="O1967">
        <v>0</v>
      </c>
      <c r="P1967">
        <f>SUMIF(Sheet9!$C:$C,Sheet10!B1967,Sheet9!$K:$K)</f>
        <v>2465.46</v>
      </c>
      <c r="Q1967" s="4">
        <f t="shared" si="12"/>
        <v>0</v>
      </c>
    </row>
    <row r="1968" spans="1:17" hidden="1" x14ac:dyDescent="0.25">
      <c r="A1968">
        <v>793</v>
      </c>
      <c r="B1968">
        <v>44372</v>
      </c>
      <c r="C1968">
        <v>13</v>
      </c>
      <c r="D1968" t="s">
        <v>2805</v>
      </c>
      <c r="E1968" t="s">
        <v>2804</v>
      </c>
      <c r="F1968" s="26">
        <v>43904</v>
      </c>
      <c r="G1968" t="s">
        <v>2822</v>
      </c>
      <c r="H1968" t="s">
        <v>3582</v>
      </c>
      <c r="I1968">
        <v>16073</v>
      </c>
      <c r="J1968" t="s">
        <v>1679</v>
      </c>
      <c r="K1968" s="26" t="s">
        <v>2819</v>
      </c>
      <c r="L1968" t="s">
        <v>2820</v>
      </c>
      <c r="N1968">
        <v>10.31</v>
      </c>
      <c r="O1968">
        <v>0</v>
      </c>
      <c r="P1968">
        <f>SUMIF(Sheet9!$C:$C,Sheet10!B1968,Sheet9!$K:$K)</f>
        <v>10.31</v>
      </c>
      <c r="Q1968" s="4">
        <f t="shared" si="12"/>
        <v>0</v>
      </c>
    </row>
    <row r="1969" spans="1:17" hidden="1" x14ac:dyDescent="0.25">
      <c r="A1969">
        <v>794</v>
      </c>
      <c r="B1969">
        <v>44374</v>
      </c>
      <c r="C1969">
        <v>13</v>
      </c>
      <c r="D1969" t="s">
        <v>2805</v>
      </c>
      <c r="E1969" t="s">
        <v>2804</v>
      </c>
      <c r="F1969" s="26">
        <v>43904</v>
      </c>
      <c r="G1969" t="s">
        <v>2822</v>
      </c>
      <c r="H1969" t="s">
        <v>3583</v>
      </c>
      <c r="I1969">
        <v>16074</v>
      </c>
      <c r="J1969" t="s">
        <v>1679</v>
      </c>
      <c r="K1969" s="26" t="s">
        <v>2819</v>
      </c>
      <c r="L1969" t="s">
        <v>2820</v>
      </c>
      <c r="N1969">
        <v>58.04</v>
      </c>
      <c r="O1969">
        <v>0</v>
      </c>
      <c r="P1969">
        <f>SUMIF(Sheet9!$C:$C,Sheet10!B1969,Sheet9!$K:$K)</f>
        <v>58.04</v>
      </c>
      <c r="Q1969" s="4">
        <f t="shared" si="12"/>
        <v>0</v>
      </c>
    </row>
    <row r="1970" spans="1:17" hidden="1" x14ac:dyDescent="0.25">
      <c r="A1970">
        <v>795</v>
      </c>
      <c r="B1970">
        <v>44376</v>
      </c>
      <c r="C1970">
        <v>15</v>
      </c>
      <c r="D1970" t="s">
        <v>2815</v>
      </c>
      <c r="E1970" t="s">
        <v>2804</v>
      </c>
      <c r="F1970" s="26">
        <v>43904</v>
      </c>
      <c r="G1970" t="s">
        <v>2822</v>
      </c>
      <c r="H1970" t="s">
        <v>4146</v>
      </c>
      <c r="I1970">
        <v>2292</v>
      </c>
      <c r="J1970" t="s">
        <v>1695</v>
      </c>
      <c r="K1970" s="26" t="s">
        <v>2819</v>
      </c>
      <c r="L1970" t="s">
        <v>2820</v>
      </c>
      <c r="N1970">
        <v>9711.1</v>
      </c>
      <c r="O1970">
        <v>0</v>
      </c>
      <c r="P1970">
        <f>SUMIF(Sheet9!$C:$C,Sheet10!B1970,Sheet9!$K:$K)</f>
        <v>9711.1</v>
      </c>
      <c r="Q1970" s="4">
        <f t="shared" si="12"/>
        <v>0</v>
      </c>
    </row>
    <row r="1971" spans="1:17" hidden="1" x14ac:dyDescent="0.25">
      <c r="A1971">
        <v>796</v>
      </c>
      <c r="B1971">
        <v>44377</v>
      </c>
      <c r="C1971">
        <v>15</v>
      </c>
      <c r="D1971" t="s">
        <v>2815</v>
      </c>
      <c r="E1971" t="s">
        <v>2804</v>
      </c>
      <c r="F1971" s="26">
        <v>43904</v>
      </c>
      <c r="G1971" t="s">
        <v>2822</v>
      </c>
      <c r="H1971" t="s">
        <v>4147</v>
      </c>
      <c r="I1971">
        <v>2293</v>
      </c>
      <c r="J1971" t="s">
        <v>1695</v>
      </c>
      <c r="K1971" s="26" t="s">
        <v>2819</v>
      </c>
      <c r="L1971" t="s">
        <v>2820</v>
      </c>
      <c r="N1971">
        <v>33520.410000000003</v>
      </c>
      <c r="O1971">
        <v>0</v>
      </c>
      <c r="P1971">
        <f>SUMIF(Sheet9!$C:$C,Sheet10!B1971,Sheet9!$K:$K)</f>
        <v>33520.410000000003</v>
      </c>
      <c r="Q1971" s="4">
        <f t="shared" si="12"/>
        <v>0</v>
      </c>
    </row>
    <row r="1972" spans="1:17" hidden="1" x14ac:dyDescent="0.25">
      <c r="A1972">
        <v>797</v>
      </c>
      <c r="B1972">
        <v>44378</v>
      </c>
      <c r="C1972">
        <v>15</v>
      </c>
      <c r="D1972" t="s">
        <v>2815</v>
      </c>
      <c r="E1972" t="s">
        <v>2804</v>
      </c>
      <c r="F1972" s="26">
        <v>43904</v>
      </c>
      <c r="G1972" t="s">
        <v>2822</v>
      </c>
      <c r="H1972" t="s">
        <v>4148</v>
      </c>
      <c r="I1972">
        <v>2294</v>
      </c>
      <c r="J1972" t="s">
        <v>1695</v>
      </c>
      <c r="K1972" s="26" t="s">
        <v>2819</v>
      </c>
      <c r="L1972" t="s">
        <v>2820</v>
      </c>
      <c r="N1972">
        <v>1421.88</v>
      </c>
      <c r="O1972">
        <v>0</v>
      </c>
      <c r="P1972">
        <f>SUMIF(Sheet9!$C:$C,Sheet10!B1972,Sheet9!$K:$K)</f>
        <v>1421.88</v>
      </c>
      <c r="Q1972" s="4">
        <f t="shared" si="12"/>
        <v>0</v>
      </c>
    </row>
    <row r="1973" spans="1:17" hidden="1" x14ac:dyDescent="0.25">
      <c r="A1973">
        <v>798</v>
      </c>
      <c r="B1973">
        <v>44379</v>
      </c>
      <c r="C1973">
        <v>13</v>
      </c>
      <c r="D1973" t="s">
        <v>2805</v>
      </c>
      <c r="E1973" t="s">
        <v>2804</v>
      </c>
      <c r="F1973" s="26">
        <v>43904</v>
      </c>
      <c r="G1973" t="s">
        <v>2822</v>
      </c>
      <c r="H1973" t="s">
        <v>3584</v>
      </c>
      <c r="I1973">
        <v>16075</v>
      </c>
      <c r="J1973" t="s">
        <v>1679</v>
      </c>
      <c r="K1973" s="26" t="s">
        <v>2819</v>
      </c>
      <c r="L1973" t="s">
        <v>2820</v>
      </c>
      <c r="N1973">
        <v>129.07</v>
      </c>
      <c r="O1973">
        <v>0</v>
      </c>
      <c r="P1973">
        <f>SUMIF(Sheet9!$C:$C,Sheet10!B1973,Sheet9!$K:$K)</f>
        <v>129.07</v>
      </c>
      <c r="Q1973" s="4">
        <f t="shared" si="12"/>
        <v>0</v>
      </c>
    </row>
    <row r="1974" spans="1:17" hidden="1" x14ac:dyDescent="0.25">
      <c r="A1974">
        <v>799</v>
      </c>
      <c r="B1974">
        <v>44381</v>
      </c>
      <c r="C1974">
        <v>15</v>
      </c>
      <c r="D1974" t="s">
        <v>2815</v>
      </c>
      <c r="E1974" t="s">
        <v>2804</v>
      </c>
      <c r="F1974" s="26">
        <v>43904</v>
      </c>
      <c r="G1974" t="s">
        <v>2822</v>
      </c>
      <c r="H1974" t="s">
        <v>4149</v>
      </c>
      <c r="I1974">
        <v>2295</v>
      </c>
      <c r="J1974" t="s">
        <v>1695</v>
      </c>
      <c r="K1974" s="26" t="s">
        <v>2819</v>
      </c>
      <c r="L1974" t="s">
        <v>2820</v>
      </c>
      <c r="N1974">
        <v>9765.14</v>
      </c>
      <c r="O1974">
        <v>0</v>
      </c>
      <c r="P1974">
        <f>SUMIF(Sheet9!$C:$C,Sheet10!B1974,Sheet9!$K:$K)</f>
        <v>9765.14</v>
      </c>
      <c r="Q1974" s="4">
        <f t="shared" si="12"/>
        <v>0</v>
      </c>
    </row>
    <row r="1975" spans="1:17" hidden="1" x14ac:dyDescent="0.25">
      <c r="A1975">
        <v>800</v>
      </c>
      <c r="B1975">
        <v>44382</v>
      </c>
      <c r="C1975">
        <v>15</v>
      </c>
      <c r="D1975" t="s">
        <v>2815</v>
      </c>
      <c r="E1975" t="s">
        <v>2804</v>
      </c>
      <c r="F1975" s="26">
        <v>43904</v>
      </c>
      <c r="G1975" t="s">
        <v>2822</v>
      </c>
      <c r="H1975" t="s">
        <v>4150</v>
      </c>
      <c r="I1975">
        <v>2296</v>
      </c>
      <c r="J1975" t="s">
        <v>1695</v>
      </c>
      <c r="K1975" s="26" t="s">
        <v>2819</v>
      </c>
      <c r="L1975" t="s">
        <v>2820</v>
      </c>
      <c r="N1975">
        <v>1643.38</v>
      </c>
      <c r="O1975">
        <v>0</v>
      </c>
      <c r="P1975">
        <f>SUMIF(Sheet9!$C:$C,Sheet10!B1975,Sheet9!$K:$K)</f>
        <v>1643.38</v>
      </c>
      <c r="Q1975" s="4">
        <f t="shared" si="12"/>
        <v>0</v>
      </c>
    </row>
    <row r="1976" spans="1:17" hidden="1" x14ac:dyDescent="0.25">
      <c r="A1976">
        <v>801</v>
      </c>
      <c r="B1976">
        <v>44383</v>
      </c>
      <c r="C1976">
        <v>13</v>
      </c>
      <c r="D1976" t="s">
        <v>2805</v>
      </c>
      <c r="E1976" t="s">
        <v>2804</v>
      </c>
      <c r="F1976" s="26">
        <v>43904</v>
      </c>
      <c r="G1976" t="s">
        <v>2822</v>
      </c>
      <c r="H1976" t="s">
        <v>3585</v>
      </c>
      <c r="I1976">
        <v>16076</v>
      </c>
      <c r="J1976" t="s">
        <v>1679</v>
      </c>
      <c r="K1976" s="26" t="s">
        <v>2819</v>
      </c>
      <c r="L1976" t="s">
        <v>2820</v>
      </c>
      <c r="N1976">
        <v>3371.43</v>
      </c>
      <c r="O1976">
        <v>0</v>
      </c>
      <c r="P1976">
        <f>SUMIF(Sheet9!$C:$C,Sheet10!B1976,Sheet9!$K:$K)</f>
        <v>3371.43</v>
      </c>
      <c r="Q1976" s="4">
        <f t="shared" si="12"/>
        <v>0</v>
      </c>
    </row>
    <row r="1977" spans="1:17" hidden="1" x14ac:dyDescent="0.25">
      <c r="A1977">
        <v>802</v>
      </c>
      <c r="B1977">
        <v>44385</v>
      </c>
      <c r="C1977">
        <v>15</v>
      </c>
      <c r="D1977" t="s">
        <v>2815</v>
      </c>
      <c r="E1977" t="s">
        <v>2804</v>
      </c>
      <c r="F1977" s="26">
        <v>43904</v>
      </c>
      <c r="G1977" t="s">
        <v>2822</v>
      </c>
      <c r="H1977" t="s">
        <v>4151</v>
      </c>
      <c r="I1977">
        <v>2297</v>
      </c>
      <c r="J1977" t="s">
        <v>1695</v>
      </c>
      <c r="K1977" s="26" t="s">
        <v>2819</v>
      </c>
      <c r="L1977" t="s">
        <v>2820</v>
      </c>
      <c r="N1977">
        <v>9256.11</v>
      </c>
      <c r="O1977">
        <v>0</v>
      </c>
      <c r="P1977">
        <f>SUMIF(Sheet9!$C:$C,Sheet10!B1977,Sheet9!$K:$K)</f>
        <v>9256.11</v>
      </c>
      <c r="Q1977" s="4">
        <f t="shared" si="12"/>
        <v>0</v>
      </c>
    </row>
    <row r="1978" spans="1:17" hidden="1" x14ac:dyDescent="0.25">
      <c r="A1978">
        <v>803</v>
      </c>
      <c r="B1978">
        <v>44386</v>
      </c>
      <c r="C1978">
        <v>15</v>
      </c>
      <c r="D1978" t="s">
        <v>2815</v>
      </c>
      <c r="E1978" t="s">
        <v>2804</v>
      </c>
      <c r="F1978" s="26">
        <v>43904</v>
      </c>
      <c r="G1978" t="s">
        <v>2822</v>
      </c>
      <c r="H1978" t="s">
        <v>4152</v>
      </c>
      <c r="I1978">
        <v>2298</v>
      </c>
      <c r="J1978" t="s">
        <v>2012</v>
      </c>
      <c r="K1978" s="26" t="s">
        <v>2819</v>
      </c>
      <c r="L1978" t="s">
        <v>2820</v>
      </c>
      <c r="N1978">
        <v>18292.71</v>
      </c>
      <c r="O1978">
        <v>0</v>
      </c>
      <c r="P1978">
        <f>SUMIF(Sheet9!$C:$C,Sheet10!B1978,Sheet9!$K:$K)</f>
        <v>18292.71</v>
      </c>
      <c r="Q1978" s="4">
        <f t="shared" si="12"/>
        <v>0</v>
      </c>
    </row>
    <row r="1979" spans="1:17" hidden="1" x14ac:dyDescent="0.25">
      <c r="A1979">
        <v>804</v>
      </c>
      <c r="B1979">
        <v>44387</v>
      </c>
      <c r="C1979">
        <v>13</v>
      </c>
      <c r="D1979" t="s">
        <v>2805</v>
      </c>
      <c r="E1979" t="s">
        <v>2804</v>
      </c>
      <c r="F1979" s="26">
        <v>43904</v>
      </c>
      <c r="G1979" t="s">
        <v>2822</v>
      </c>
      <c r="H1979" t="s">
        <v>3586</v>
      </c>
      <c r="I1979">
        <v>16077</v>
      </c>
      <c r="J1979" t="s">
        <v>1679</v>
      </c>
      <c r="K1979" s="26" t="s">
        <v>2819</v>
      </c>
      <c r="L1979" t="s">
        <v>2820</v>
      </c>
      <c r="N1979">
        <v>365.85</v>
      </c>
      <c r="O1979">
        <v>0</v>
      </c>
      <c r="P1979">
        <f>SUMIF(Sheet9!$C:$C,Sheet10!B1979,Sheet9!$K:$K)</f>
        <v>365.85</v>
      </c>
      <c r="Q1979" s="4">
        <f t="shared" si="12"/>
        <v>0</v>
      </c>
    </row>
    <row r="1980" spans="1:17" hidden="1" x14ac:dyDescent="0.25">
      <c r="A1980">
        <v>805</v>
      </c>
      <c r="B1980">
        <v>44389</v>
      </c>
      <c r="C1980">
        <v>13</v>
      </c>
      <c r="D1980" t="s">
        <v>2805</v>
      </c>
      <c r="E1980" t="s">
        <v>2804</v>
      </c>
      <c r="F1980" s="26">
        <v>43904</v>
      </c>
      <c r="G1980" t="s">
        <v>2822</v>
      </c>
      <c r="H1980" t="s">
        <v>3587</v>
      </c>
      <c r="I1980">
        <v>16078</v>
      </c>
      <c r="J1980" t="s">
        <v>1679</v>
      </c>
      <c r="K1980" s="26" t="s">
        <v>2819</v>
      </c>
      <c r="L1980" t="s">
        <v>2820</v>
      </c>
      <c r="N1980">
        <v>111.51</v>
      </c>
      <c r="O1980">
        <v>0</v>
      </c>
      <c r="P1980">
        <f>SUMIF(Sheet9!$C:$C,Sheet10!B1980,Sheet9!$K:$K)</f>
        <v>111.51</v>
      </c>
      <c r="Q1980" s="4">
        <f t="shared" si="12"/>
        <v>0</v>
      </c>
    </row>
    <row r="1981" spans="1:17" hidden="1" x14ac:dyDescent="0.25">
      <c r="A1981">
        <v>806</v>
      </c>
      <c r="B1981">
        <v>44391</v>
      </c>
      <c r="C1981">
        <v>13</v>
      </c>
      <c r="D1981" t="s">
        <v>2805</v>
      </c>
      <c r="E1981" t="s">
        <v>2804</v>
      </c>
      <c r="F1981" s="26">
        <v>43904</v>
      </c>
      <c r="G1981" t="s">
        <v>2822</v>
      </c>
      <c r="H1981" t="s">
        <v>3588</v>
      </c>
      <c r="I1981">
        <v>16079</v>
      </c>
      <c r="J1981" t="s">
        <v>1679</v>
      </c>
      <c r="K1981" s="26" t="s">
        <v>2819</v>
      </c>
      <c r="L1981" t="s">
        <v>2820</v>
      </c>
      <c r="N1981">
        <v>2364.12</v>
      </c>
      <c r="O1981">
        <v>0</v>
      </c>
      <c r="P1981">
        <f>SUMIF(Sheet9!$C:$C,Sheet10!B1981,Sheet9!$K:$K)</f>
        <v>2364.12</v>
      </c>
      <c r="Q1981" s="4">
        <f t="shared" si="12"/>
        <v>0</v>
      </c>
    </row>
    <row r="1982" spans="1:17" hidden="1" x14ac:dyDescent="0.25">
      <c r="A1982">
        <v>807</v>
      </c>
      <c r="B1982">
        <v>44393</v>
      </c>
      <c r="C1982">
        <v>13</v>
      </c>
      <c r="D1982" t="s">
        <v>2805</v>
      </c>
      <c r="E1982" t="s">
        <v>2804</v>
      </c>
      <c r="F1982" s="26">
        <v>43904</v>
      </c>
      <c r="G1982" t="s">
        <v>2822</v>
      </c>
      <c r="H1982" t="s">
        <v>3589</v>
      </c>
      <c r="I1982">
        <v>16080</v>
      </c>
      <c r="J1982" t="s">
        <v>1679</v>
      </c>
      <c r="K1982" s="26" t="s">
        <v>2819</v>
      </c>
      <c r="L1982" t="s">
        <v>2820</v>
      </c>
      <c r="N1982">
        <v>641.75</v>
      </c>
      <c r="O1982">
        <v>0</v>
      </c>
      <c r="P1982">
        <f>SUMIF(Sheet9!$C:$C,Sheet10!B1982,Sheet9!$K:$K)</f>
        <v>641.75</v>
      </c>
      <c r="Q1982" s="4">
        <f t="shared" si="12"/>
        <v>0</v>
      </c>
    </row>
    <row r="1983" spans="1:17" hidden="1" x14ac:dyDescent="0.25">
      <c r="A1983">
        <v>808</v>
      </c>
      <c r="B1983">
        <v>44395</v>
      </c>
      <c r="C1983">
        <v>13</v>
      </c>
      <c r="D1983" t="s">
        <v>2805</v>
      </c>
      <c r="E1983" t="s">
        <v>2804</v>
      </c>
      <c r="F1983" s="26">
        <v>43904</v>
      </c>
      <c r="G1983" t="s">
        <v>2822</v>
      </c>
      <c r="H1983" t="s">
        <v>3590</v>
      </c>
      <c r="I1983">
        <v>16081</v>
      </c>
      <c r="J1983" t="s">
        <v>1679</v>
      </c>
      <c r="K1983" s="26" t="s">
        <v>2819</v>
      </c>
      <c r="L1983" t="s">
        <v>2820</v>
      </c>
      <c r="N1983">
        <v>265.12</v>
      </c>
      <c r="O1983">
        <v>0</v>
      </c>
      <c r="P1983">
        <f>SUMIF(Sheet9!$C:$C,Sheet10!B1983,Sheet9!$K:$K)</f>
        <v>265.12</v>
      </c>
      <c r="Q1983" s="4">
        <f t="shared" si="12"/>
        <v>0</v>
      </c>
    </row>
    <row r="1984" spans="1:17" hidden="1" x14ac:dyDescent="0.25">
      <c r="A1984">
        <v>809</v>
      </c>
      <c r="B1984">
        <v>44397</v>
      </c>
      <c r="C1984">
        <v>13</v>
      </c>
      <c r="D1984" t="s">
        <v>2805</v>
      </c>
      <c r="E1984" t="s">
        <v>2804</v>
      </c>
      <c r="F1984" s="26">
        <v>43904</v>
      </c>
      <c r="G1984" t="s">
        <v>2822</v>
      </c>
      <c r="H1984" t="s">
        <v>3591</v>
      </c>
      <c r="I1984">
        <v>16082</v>
      </c>
      <c r="J1984" t="s">
        <v>1679</v>
      </c>
      <c r="K1984" s="26" t="s">
        <v>2819</v>
      </c>
      <c r="L1984" t="s">
        <v>2820</v>
      </c>
      <c r="N1984">
        <v>46.97</v>
      </c>
      <c r="O1984">
        <v>0</v>
      </c>
      <c r="P1984">
        <f>SUMIF(Sheet9!$C:$C,Sheet10!B1984,Sheet9!$K:$K)</f>
        <v>46.97</v>
      </c>
      <c r="Q1984" s="4">
        <f t="shared" si="12"/>
        <v>0</v>
      </c>
    </row>
    <row r="1985" spans="1:17" hidden="1" x14ac:dyDescent="0.25">
      <c r="A1985">
        <v>810</v>
      </c>
      <c r="B1985">
        <v>44399</v>
      </c>
      <c r="C1985">
        <v>13</v>
      </c>
      <c r="D1985" t="s">
        <v>2805</v>
      </c>
      <c r="E1985" t="s">
        <v>2804</v>
      </c>
      <c r="F1985" s="26">
        <v>43904</v>
      </c>
      <c r="G1985" t="s">
        <v>2822</v>
      </c>
      <c r="H1985" t="s">
        <v>3592</v>
      </c>
      <c r="I1985">
        <v>16083</v>
      </c>
      <c r="J1985" t="s">
        <v>1893</v>
      </c>
      <c r="K1985" s="26" t="s">
        <v>2819</v>
      </c>
      <c r="L1985" t="s">
        <v>2820</v>
      </c>
      <c r="N1985">
        <v>666.71</v>
      </c>
      <c r="O1985">
        <v>0</v>
      </c>
      <c r="P1985">
        <f>SUMIF(Sheet9!$C:$C,Sheet10!B1985,Sheet9!$K:$K)</f>
        <v>666.71</v>
      </c>
      <c r="Q1985" s="4">
        <f t="shared" si="12"/>
        <v>0</v>
      </c>
    </row>
    <row r="1986" spans="1:17" hidden="1" x14ac:dyDescent="0.25">
      <c r="A1986">
        <v>811</v>
      </c>
      <c r="B1986">
        <v>44400</v>
      </c>
      <c r="C1986">
        <v>13</v>
      </c>
      <c r="D1986" t="s">
        <v>2805</v>
      </c>
      <c r="E1986" t="s">
        <v>2804</v>
      </c>
      <c r="F1986" s="26">
        <v>43904</v>
      </c>
      <c r="G1986" t="s">
        <v>2822</v>
      </c>
      <c r="H1986" t="s">
        <v>3593</v>
      </c>
      <c r="I1986">
        <v>16084</v>
      </c>
      <c r="J1986" t="s">
        <v>1679</v>
      </c>
      <c r="K1986" s="26" t="s">
        <v>2819</v>
      </c>
      <c r="L1986" t="s">
        <v>2820</v>
      </c>
      <c r="N1986">
        <v>1153.43</v>
      </c>
      <c r="O1986">
        <v>0</v>
      </c>
      <c r="P1986">
        <f>SUMIF(Sheet9!$C:$C,Sheet10!B1986,Sheet9!$K:$K)</f>
        <v>1153.43</v>
      </c>
      <c r="Q1986" s="4">
        <f t="shared" si="12"/>
        <v>0</v>
      </c>
    </row>
    <row r="1987" spans="1:17" hidden="1" x14ac:dyDescent="0.25">
      <c r="A1987">
        <v>812</v>
      </c>
      <c r="B1987">
        <v>44402</v>
      </c>
      <c r="C1987">
        <v>13</v>
      </c>
      <c r="D1987" t="s">
        <v>2805</v>
      </c>
      <c r="E1987" t="s">
        <v>2804</v>
      </c>
      <c r="F1987" s="26">
        <v>43904</v>
      </c>
      <c r="G1987" t="s">
        <v>2822</v>
      </c>
      <c r="H1987" t="s">
        <v>3594</v>
      </c>
      <c r="I1987">
        <v>16085</v>
      </c>
      <c r="J1987" t="s">
        <v>1679</v>
      </c>
      <c r="K1987" s="26" t="s">
        <v>2819</v>
      </c>
      <c r="L1987" t="s">
        <v>2820</v>
      </c>
      <c r="N1987">
        <v>546.42999999999995</v>
      </c>
      <c r="O1987">
        <v>0</v>
      </c>
      <c r="P1987">
        <f>SUMIF(Sheet9!$C:$C,Sheet10!B1987,Sheet9!$K:$K)</f>
        <v>546.42999999999995</v>
      </c>
      <c r="Q1987" s="4">
        <f t="shared" si="12"/>
        <v>0</v>
      </c>
    </row>
    <row r="1988" spans="1:17" hidden="1" x14ac:dyDescent="0.25">
      <c r="A1988">
        <v>813</v>
      </c>
      <c r="B1988">
        <v>44404</v>
      </c>
      <c r="C1988">
        <v>14</v>
      </c>
      <c r="D1988" t="s">
        <v>2808</v>
      </c>
      <c r="E1988" t="s">
        <v>2804</v>
      </c>
      <c r="F1988" s="26">
        <v>43904</v>
      </c>
      <c r="G1988" t="s">
        <v>2822</v>
      </c>
      <c r="H1988" t="s">
        <v>3595</v>
      </c>
      <c r="I1988">
        <v>340</v>
      </c>
      <c r="J1988" t="s">
        <v>1764</v>
      </c>
      <c r="K1988" s="26" t="s">
        <v>2819</v>
      </c>
      <c r="L1988" t="s">
        <v>2820</v>
      </c>
      <c r="N1988">
        <v>0</v>
      </c>
      <c r="O1988">
        <v>82.79</v>
      </c>
      <c r="P1988" s="2">
        <f>SUMIF(Sheet9!$C:$C,Sheet10!B1988,Sheet9!$K:$K)</f>
        <v>-82.79</v>
      </c>
      <c r="Q1988" s="2">
        <f>P1988+O1988</f>
        <v>0</v>
      </c>
    </row>
    <row r="1989" spans="1:17" hidden="1" x14ac:dyDescent="0.25">
      <c r="A1989">
        <v>814</v>
      </c>
      <c r="B1989">
        <v>44405</v>
      </c>
      <c r="C1989">
        <v>13</v>
      </c>
      <c r="D1989" t="s">
        <v>2805</v>
      </c>
      <c r="E1989" t="s">
        <v>2804</v>
      </c>
      <c r="F1989" s="26">
        <v>43904</v>
      </c>
      <c r="G1989" t="s">
        <v>2822</v>
      </c>
      <c r="H1989" t="s">
        <v>3596</v>
      </c>
      <c r="I1989">
        <v>16086</v>
      </c>
      <c r="J1989" t="s">
        <v>1679</v>
      </c>
      <c r="K1989" s="26" t="s">
        <v>2819</v>
      </c>
      <c r="L1989" t="s">
        <v>2820</v>
      </c>
      <c r="N1989">
        <v>958.74</v>
      </c>
      <c r="O1989">
        <v>0</v>
      </c>
      <c r="P1989">
        <f>SUMIF(Sheet9!$C:$C,Sheet10!B1989,Sheet9!$K:$K)</f>
        <v>958.74</v>
      </c>
      <c r="Q1989" s="4">
        <f t="shared" si="12"/>
        <v>0</v>
      </c>
    </row>
    <row r="1990" spans="1:17" hidden="1" x14ac:dyDescent="0.25">
      <c r="A1990">
        <v>815</v>
      </c>
      <c r="B1990">
        <v>44407</v>
      </c>
      <c r="C1990">
        <v>13</v>
      </c>
      <c r="D1990" t="s">
        <v>2805</v>
      </c>
      <c r="E1990" t="s">
        <v>2804</v>
      </c>
      <c r="F1990" s="26">
        <v>43904</v>
      </c>
      <c r="G1990" t="s">
        <v>2822</v>
      </c>
      <c r="H1990" t="s">
        <v>3597</v>
      </c>
      <c r="I1990">
        <v>16087</v>
      </c>
      <c r="J1990" t="s">
        <v>1679</v>
      </c>
      <c r="K1990" s="26" t="s">
        <v>2819</v>
      </c>
      <c r="L1990" t="s">
        <v>2820</v>
      </c>
      <c r="N1990">
        <v>1151.18</v>
      </c>
      <c r="O1990">
        <v>0</v>
      </c>
      <c r="P1990">
        <f>SUMIF(Sheet9!$C:$C,Sheet10!B1990,Sheet9!$K:$K)</f>
        <v>1151.18</v>
      </c>
      <c r="Q1990" s="4">
        <f t="shared" si="12"/>
        <v>0</v>
      </c>
    </row>
    <row r="1991" spans="1:17" hidden="1" x14ac:dyDescent="0.25">
      <c r="A1991">
        <v>816</v>
      </c>
      <c r="B1991">
        <v>44409</v>
      </c>
      <c r="C1991">
        <v>13</v>
      </c>
      <c r="D1991" t="s">
        <v>2805</v>
      </c>
      <c r="E1991" t="s">
        <v>2804</v>
      </c>
      <c r="F1991" s="26">
        <v>43904</v>
      </c>
      <c r="G1991" t="s">
        <v>2822</v>
      </c>
      <c r="H1991" t="s">
        <v>3598</v>
      </c>
      <c r="I1991">
        <v>16088</v>
      </c>
      <c r="J1991" t="s">
        <v>1679</v>
      </c>
      <c r="K1991" s="26" t="s">
        <v>2819</v>
      </c>
      <c r="L1991" t="s">
        <v>2820</v>
      </c>
      <c r="N1991">
        <v>107.9</v>
      </c>
      <c r="O1991">
        <v>0</v>
      </c>
      <c r="P1991">
        <f>SUMIF(Sheet9!$C:$C,Sheet10!B1991,Sheet9!$K:$K)</f>
        <v>107.9</v>
      </c>
      <c r="Q1991" s="4">
        <f t="shared" si="12"/>
        <v>0</v>
      </c>
    </row>
    <row r="1992" spans="1:17" hidden="1" x14ac:dyDescent="0.25">
      <c r="A1992">
        <v>817</v>
      </c>
      <c r="B1992">
        <v>44413</v>
      </c>
      <c r="C1992">
        <v>13</v>
      </c>
      <c r="D1992" t="s">
        <v>2805</v>
      </c>
      <c r="E1992" t="s">
        <v>2804</v>
      </c>
      <c r="F1992" s="26">
        <v>43904</v>
      </c>
      <c r="G1992" t="s">
        <v>2822</v>
      </c>
      <c r="H1992" t="s">
        <v>3600</v>
      </c>
      <c r="I1992">
        <v>16090</v>
      </c>
      <c r="J1992" t="s">
        <v>1679</v>
      </c>
      <c r="K1992" s="26" t="s">
        <v>2819</v>
      </c>
      <c r="L1992" t="s">
        <v>2820</v>
      </c>
      <c r="N1992">
        <v>157.29</v>
      </c>
      <c r="O1992">
        <v>0</v>
      </c>
      <c r="P1992">
        <f>SUMIF(Sheet9!$C:$C,Sheet10!B1992,Sheet9!$K:$K)</f>
        <v>157.29</v>
      </c>
      <c r="Q1992" s="4">
        <f t="shared" si="12"/>
        <v>0</v>
      </c>
    </row>
    <row r="1993" spans="1:17" hidden="1" x14ac:dyDescent="0.25">
      <c r="A1993">
        <v>818</v>
      </c>
      <c r="B1993">
        <v>44414</v>
      </c>
      <c r="C1993">
        <v>13</v>
      </c>
      <c r="D1993" t="s">
        <v>2805</v>
      </c>
      <c r="E1993" t="s">
        <v>2804</v>
      </c>
      <c r="F1993" s="26">
        <v>43904</v>
      </c>
      <c r="G1993" t="s">
        <v>2822</v>
      </c>
      <c r="H1993" t="s">
        <v>3601</v>
      </c>
      <c r="I1993">
        <v>16091</v>
      </c>
      <c r="J1993" t="s">
        <v>1679</v>
      </c>
      <c r="K1993" s="26" t="s">
        <v>2819</v>
      </c>
      <c r="L1993" t="s">
        <v>2820</v>
      </c>
      <c r="N1993">
        <v>183.51</v>
      </c>
      <c r="O1993">
        <v>0</v>
      </c>
      <c r="P1993">
        <f>SUMIF(Sheet9!$C:$C,Sheet10!B1993,Sheet9!$K:$K)</f>
        <v>183.51</v>
      </c>
      <c r="Q1993" s="4">
        <f t="shared" si="12"/>
        <v>0</v>
      </c>
    </row>
    <row r="1994" spans="1:17" hidden="1" x14ac:dyDescent="0.25">
      <c r="A1994">
        <v>819</v>
      </c>
      <c r="B1994">
        <v>44416</v>
      </c>
      <c r="C1994">
        <v>13</v>
      </c>
      <c r="D1994" t="s">
        <v>2805</v>
      </c>
      <c r="E1994" t="s">
        <v>2804</v>
      </c>
      <c r="F1994" s="26">
        <v>43904</v>
      </c>
      <c r="G1994" t="s">
        <v>2822</v>
      </c>
      <c r="H1994" t="s">
        <v>3602</v>
      </c>
      <c r="I1994">
        <v>16092</v>
      </c>
      <c r="J1994" t="s">
        <v>1679</v>
      </c>
      <c r="K1994" s="26" t="s">
        <v>2819</v>
      </c>
      <c r="L1994" t="s">
        <v>2820</v>
      </c>
      <c r="N1994">
        <v>119.41</v>
      </c>
      <c r="O1994">
        <v>0</v>
      </c>
      <c r="P1994">
        <f>SUMIF(Sheet9!$C:$C,Sheet10!B1994,Sheet9!$K:$K)</f>
        <v>119.41</v>
      </c>
      <c r="Q1994" s="4">
        <f t="shared" si="12"/>
        <v>0</v>
      </c>
    </row>
    <row r="1995" spans="1:17" hidden="1" x14ac:dyDescent="0.25">
      <c r="A1995">
        <v>820</v>
      </c>
      <c r="B1995">
        <v>44418</v>
      </c>
      <c r="C1995">
        <v>14</v>
      </c>
      <c r="D1995" t="s">
        <v>2808</v>
      </c>
      <c r="E1995" t="s">
        <v>2804</v>
      </c>
      <c r="F1995" s="26">
        <v>43904</v>
      </c>
      <c r="G1995" t="s">
        <v>2822</v>
      </c>
      <c r="H1995" t="s">
        <v>3603</v>
      </c>
      <c r="I1995">
        <v>341</v>
      </c>
      <c r="J1995" t="s">
        <v>1764</v>
      </c>
      <c r="K1995" s="26" t="s">
        <v>2819</v>
      </c>
      <c r="L1995" t="s">
        <v>2820</v>
      </c>
      <c r="N1995">
        <v>0</v>
      </c>
      <c r="O1995">
        <v>139.41</v>
      </c>
      <c r="P1995" s="2">
        <f>SUMIF(Sheet9!$C:$C,Sheet10!B1995,Sheet9!$K:$K)</f>
        <v>-139.41</v>
      </c>
      <c r="Q1995" s="2">
        <f>P1995+O1995</f>
        <v>0</v>
      </c>
    </row>
    <row r="1996" spans="1:17" hidden="1" x14ac:dyDescent="0.25">
      <c r="A1996">
        <v>821</v>
      </c>
      <c r="B1996">
        <v>44419</v>
      </c>
      <c r="C1996">
        <v>13</v>
      </c>
      <c r="D1996" t="s">
        <v>2805</v>
      </c>
      <c r="E1996" t="s">
        <v>2804</v>
      </c>
      <c r="F1996" s="26">
        <v>43904</v>
      </c>
      <c r="G1996" t="s">
        <v>2822</v>
      </c>
      <c r="H1996" t="s">
        <v>3604</v>
      </c>
      <c r="I1996">
        <v>16093</v>
      </c>
      <c r="J1996" t="s">
        <v>1679</v>
      </c>
      <c r="K1996" s="26" t="s">
        <v>2819</v>
      </c>
      <c r="L1996" t="s">
        <v>2820</v>
      </c>
      <c r="N1996">
        <v>610.92999999999995</v>
      </c>
      <c r="O1996">
        <v>0</v>
      </c>
      <c r="P1996">
        <f>SUMIF(Sheet9!$C:$C,Sheet10!B1996,Sheet9!$K:$K)</f>
        <v>610.92999999999995</v>
      </c>
      <c r="Q1996" s="4">
        <f t="shared" si="12"/>
        <v>0</v>
      </c>
    </row>
    <row r="1997" spans="1:17" hidden="1" x14ac:dyDescent="0.25">
      <c r="A1997">
        <v>822</v>
      </c>
      <c r="B1997">
        <v>44423</v>
      </c>
      <c r="C1997">
        <v>13</v>
      </c>
      <c r="D1997" t="s">
        <v>2805</v>
      </c>
      <c r="E1997" t="s">
        <v>2804</v>
      </c>
      <c r="F1997" s="26">
        <v>43904</v>
      </c>
      <c r="G1997" t="s">
        <v>2822</v>
      </c>
      <c r="H1997" t="s">
        <v>3606</v>
      </c>
      <c r="I1997">
        <v>16095</v>
      </c>
      <c r="J1997" t="s">
        <v>1679</v>
      </c>
      <c r="K1997" s="26" t="s">
        <v>2819</v>
      </c>
      <c r="L1997" t="s">
        <v>2820</v>
      </c>
      <c r="N1997">
        <v>14.27</v>
      </c>
      <c r="O1997">
        <v>0</v>
      </c>
      <c r="P1997">
        <f>SUMIF(Sheet9!$C:$C,Sheet10!B1997,Sheet9!$K:$K)</f>
        <v>14.27</v>
      </c>
      <c r="Q1997" s="4">
        <f t="shared" si="12"/>
        <v>0</v>
      </c>
    </row>
    <row r="1998" spans="1:17" hidden="1" x14ac:dyDescent="0.25">
      <c r="A1998">
        <v>823</v>
      </c>
      <c r="B1998">
        <v>44425</v>
      </c>
      <c r="C1998">
        <v>13</v>
      </c>
      <c r="D1998" t="s">
        <v>2805</v>
      </c>
      <c r="E1998" t="s">
        <v>2804</v>
      </c>
      <c r="F1998" s="26">
        <v>43904</v>
      </c>
      <c r="G1998" t="s">
        <v>2822</v>
      </c>
      <c r="H1998" t="s">
        <v>3607</v>
      </c>
      <c r="I1998">
        <v>16096</v>
      </c>
      <c r="J1998" t="s">
        <v>1679</v>
      </c>
      <c r="K1998" s="26" t="s">
        <v>2819</v>
      </c>
      <c r="L1998" t="s">
        <v>2820</v>
      </c>
      <c r="N1998">
        <v>337.14</v>
      </c>
      <c r="O1998">
        <v>0</v>
      </c>
      <c r="P1998">
        <f>SUMIF(Sheet9!$C:$C,Sheet10!B1998,Sheet9!$K:$K)</f>
        <v>337.14</v>
      </c>
      <c r="Q1998" s="4">
        <f t="shared" si="12"/>
        <v>0</v>
      </c>
    </row>
    <row r="1999" spans="1:17" hidden="1" x14ac:dyDescent="0.25">
      <c r="A1999">
        <v>824</v>
      </c>
      <c r="B1999">
        <v>44427</v>
      </c>
      <c r="C1999">
        <v>13</v>
      </c>
      <c r="D1999" t="s">
        <v>2805</v>
      </c>
      <c r="E1999" t="s">
        <v>2804</v>
      </c>
      <c r="F1999" s="26">
        <v>43904</v>
      </c>
      <c r="G1999" t="s">
        <v>2822</v>
      </c>
      <c r="H1999" t="s">
        <v>3608</v>
      </c>
      <c r="I1999">
        <v>16097</v>
      </c>
      <c r="J1999" t="s">
        <v>1679</v>
      </c>
      <c r="K1999" s="26" t="s">
        <v>2819</v>
      </c>
      <c r="L1999" t="s">
        <v>2820</v>
      </c>
      <c r="N1999">
        <v>731.71</v>
      </c>
      <c r="O1999">
        <v>0</v>
      </c>
      <c r="P1999">
        <f>SUMIF(Sheet9!$C:$C,Sheet10!B1999,Sheet9!$K:$K)</f>
        <v>731.71</v>
      </c>
      <c r="Q1999" s="4">
        <f t="shared" si="12"/>
        <v>0</v>
      </c>
    </row>
    <row r="2000" spans="1:17" hidden="1" x14ac:dyDescent="0.25">
      <c r="A2000">
        <v>825</v>
      </c>
      <c r="B2000">
        <v>44429</v>
      </c>
      <c r="C2000">
        <v>13</v>
      </c>
      <c r="D2000" t="s">
        <v>2805</v>
      </c>
      <c r="E2000" t="s">
        <v>2804</v>
      </c>
      <c r="F2000" s="26">
        <v>43904</v>
      </c>
      <c r="G2000" t="s">
        <v>2822</v>
      </c>
      <c r="H2000" t="s">
        <v>3609</v>
      </c>
      <c r="I2000">
        <v>16098</v>
      </c>
      <c r="J2000" t="s">
        <v>1679</v>
      </c>
      <c r="K2000" s="26" t="s">
        <v>2819</v>
      </c>
      <c r="L2000" t="s">
        <v>2820</v>
      </c>
      <c r="N2000">
        <v>514.08000000000004</v>
      </c>
      <c r="O2000">
        <v>0</v>
      </c>
      <c r="P2000">
        <f>SUMIF(Sheet9!$C:$C,Sheet10!B2000,Sheet9!$K:$K)</f>
        <v>514.08000000000004</v>
      </c>
      <c r="Q2000" s="4">
        <f t="shared" si="12"/>
        <v>0</v>
      </c>
    </row>
    <row r="2001" spans="1:17" hidden="1" x14ac:dyDescent="0.25">
      <c r="A2001">
        <v>826</v>
      </c>
      <c r="B2001">
        <v>44431</v>
      </c>
      <c r="C2001">
        <v>13</v>
      </c>
      <c r="D2001" t="s">
        <v>2805</v>
      </c>
      <c r="E2001" t="s">
        <v>2804</v>
      </c>
      <c r="F2001" s="26">
        <v>43904</v>
      </c>
      <c r="G2001" t="s">
        <v>2822</v>
      </c>
      <c r="H2001" t="s">
        <v>3610</v>
      </c>
      <c r="I2001">
        <v>16099</v>
      </c>
      <c r="J2001" t="s">
        <v>1679</v>
      </c>
      <c r="K2001" s="26" t="s">
        <v>2819</v>
      </c>
      <c r="L2001" t="s">
        <v>2820</v>
      </c>
      <c r="N2001">
        <v>171.36</v>
      </c>
      <c r="O2001">
        <v>0</v>
      </c>
      <c r="P2001">
        <f>SUMIF(Sheet9!$C:$C,Sheet10!B2001,Sheet9!$K:$K)</f>
        <v>171.36</v>
      </c>
      <c r="Q2001" s="4">
        <f t="shared" si="12"/>
        <v>0</v>
      </c>
    </row>
    <row r="2002" spans="1:17" hidden="1" x14ac:dyDescent="0.25">
      <c r="A2002">
        <v>827</v>
      </c>
      <c r="B2002">
        <v>44433</v>
      </c>
      <c r="C2002">
        <v>13</v>
      </c>
      <c r="D2002" t="s">
        <v>2805</v>
      </c>
      <c r="E2002" t="s">
        <v>2804</v>
      </c>
      <c r="F2002" s="26">
        <v>43904</v>
      </c>
      <c r="G2002" t="s">
        <v>2822</v>
      </c>
      <c r="H2002" t="s">
        <v>3611</v>
      </c>
      <c r="I2002">
        <v>16100</v>
      </c>
      <c r="J2002" t="s">
        <v>1679</v>
      </c>
      <c r="K2002" s="26" t="s">
        <v>2819</v>
      </c>
      <c r="L2002" t="s">
        <v>2820</v>
      </c>
      <c r="N2002">
        <v>290.81</v>
      </c>
      <c r="O2002">
        <v>0</v>
      </c>
      <c r="P2002">
        <f>SUMIF(Sheet9!$C:$C,Sheet10!B2002,Sheet9!$K:$K)</f>
        <v>290.81</v>
      </c>
      <c r="Q2002" s="4">
        <f t="shared" si="12"/>
        <v>0</v>
      </c>
    </row>
    <row r="2003" spans="1:17" hidden="1" x14ac:dyDescent="0.25">
      <c r="A2003">
        <v>828</v>
      </c>
      <c r="B2003">
        <v>44435</v>
      </c>
      <c r="C2003">
        <v>13</v>
      </c>
      <c r="D2003" t="s">
        <v>2805</v>
      </c>
      <c r="E2003" t="s">
        <v>2804</v>
      </c>
      <c r="F2003" s="26">
        <v>43904</v>
      </c>
      <c r="G2003" t="s">
        <v>2822</v>
      </c>
      <c r="H2003" t="s">
        <v>3612</v>
      </c>
      <c r="I2003">
        <v>16101</v>
      </c>
      <c r="J2003" t="s">
        <v>1679</v>
      </c>
      <c r="K2003" s="26" t="s">
        <v>2819</v>
      </c>
      <c r="L2003" t="s">
        <v>2820</v>
      </c>
      <c r="N2003">
        <v>3408.72</v>
      </c>
      <c r="O2003">
        <v>0</v>
      </c>
      <c r="P2003">
        <f>SUMIF(Sheet9!$C:$C,Sheet10!B2003,Sheet9!$K:$K)</f>
        <v>3408.72</v>
      </c>
      <c r="Q2003" s="4">
        <f t="shared" si="12"/>
        <v>0</v>
      </c>
    </row>
    <row r="2004" spans="1:17" hidden="1" x14ac:dyDescent="0.25">
      <c r="A2004">
        <v>829</v>
      </c>
      <c r="B2004">
        <v>44439</v>
      </c>
      <c r="C2004">
        <v>13</v>
      </c>
      <c r="D2004" t="s">
        <v>2805</v>
      </c>
      <c r="E2004" t="s">
        <v>2804</v>
      </c>
      <c r="F2004" s="26">
        <v>43904</v>
      </c>
      <c r="G2004" t="s">
        <v>2822</v>
      </c>
      <c r="H2004" t="s">
        <v>3614</v>
      </c>
      <c r="I2004">
        <v>16103</v>
      </c>
      <c r="J2004" t="s">
        <v>1679</v>
      </c>
      <c r="K2004" s="26" t="s">
        <v>2819</v>
      </c>
      <c r="L2004" t="s">
        <v>2820</v>
      </c>
      <c r="N2004">
        <v>3726.49</v>
      </c>
      <c r="O2004">
        <v>0</v>
      </c>
      <c r="P2004">
        <f>SUMIF(Sheet9!$C:$C,Sheet10!B2004,Sheet9!$K:$K)</f>
        <v>3726.49</v>
      </c>
      <c r="Q2004" s="4">
        <f t="shared" ref="Q2004:Q2067" si="13">P2004-N2004</f>
        <v>0</v>
      </c>
    </row>
    <row r="2005" spans="1:17" hidden="1" x14ac:dyDescent="0.25">
      <c r="A2005">
        <v>830</v>
      </c>
      <c r="B2005">
        <v>44441</v>
      </c>
      <c r="C2005">
        <v>13</v>
      </c>
      <c r="D2005" t="s">
        <v>2805</v>
      </c>
      <c r="E2005" t="s">
        <v>2804</v>
      </c>
      <c r="F2005" s="26">
        <v>43904</v>
      </c>
      <c r="G2005" t="s">
        <v>2822</v>
      </c>
      <c r="H2005" t="s">
        <v>3615</v>
      </c>
      <c r="I2005">
        <v>16104</v>
      </c>
      <c r="J2005" t="s">
        <v>1679</v>
      </c>
      <c r="K2005" s="26" t="s">
        <v>2819</v>
      </c>
      <c r="L2005" t="s">
        <v>2820</v>
      </c>
      <c r="N2005">
        <v>174.87</v>
      </c>
      <c r="O2005">
        <v>0</v>
      </c>
      <c r="P2005">
        <f>SUMIF(Sheet9!$C:$C,Sheet10!B2005,Sheet9!$K:$K)</f>
        <v>174.87</v>
      </c>
      <c r="Q2005" s="4">
        <f t="shared" si="13"/>
        <v>0</v>
      </c>
    </row>
    <row r="2006" spans="1:17" hidden="1" x14ac:dyDescent="0.25">
      <c r="A2006">
        <v>831</v>
      </c>
      <c r="B2006">
        <v>44445</v>
      </c>
      <c r="C2006">
        <v>13</v>
      </c>
      <c r="D2006" t="s">
        <v>2805</v>
      </c>
      <c r="E2006" t="s">
        <v>2804</v>
      </c>
      <c r="F2006" s="26">
        <v>43904</v>
      </c>
      <c r="G2006" t="s">
        <v>2822</v>
      </c>
      <c r="H2006" t="s">
        <v>3616</v>
      </c>
      <c r="I2006">
        <v>16105</v>
      </c>
      <c r="J2006" t="s">
        <v>1679</v>
      </c>
      <c r="K2006" s="26" t="s">
        <v>2819</v>
      </c>
      <c r="L2006" t="s">
        <v>2820</v>
      </c>
      <c r="N2006">
        <v>70.599999999999994</v>
      </c>
      <c r="O2006">
        <v>0</v>
      </c>
      <c r="P2006">
        <f>SUMIF(Sheet9!$C:$C,Sheet10!B2006,Sheet9!$K:$K)</f>
        <v>70.599999999999994</v>
      </c>
      <c r="Q2006" s="4">
        <f t="shared" si="13"/>
        <v>0</v>
      </c>
    </row>
    <row r="2007" spans="1:17" hidden="1" x14ac:dyDescent="0.25">
      <c r="A2007">
        <v>832</v>
      </c>
      <c r="B2007">
        <v>44447</v>
      </c>
      <c r="C2007">
        <v>13</v>
      </c>
      <c r="D2007" t="s">
        <v>2805</v>
      </c>
      <c r="E2007" t="s">
        <v>2804</v>
      </c>
      <c r="F2007" s="26">
        <v>43904</v>
      </c>
      <c r="G2007" t="s">
        <v>2822</v>
      </c>
      <c r="H2007" t="s">
        <v>3617</v>
      </c>
      <c r="I2007">
        <v>16106</v>
      </c>
      <c r="J2007" t="s">
        <v>1679</v>
      </c>
      <c r="K2007" s="26" t="s">
        <v>2819</v>
      </c>
      <c r="L2007" t="s">
        <v>2820</v>
      </c>
      <c r="N2007">
        <v>5356.96</v>
      </c>
      <c r="O2007">
        <v>0</v>
      </c>
      <c r="P2007">
        <f>SUMIF(Sheet9!$C:$C,Sheet10!B2007,Sheet9!$K:$K)</f>
        <v>5356.96</v>
      </c>
      <c r="Q2007" s="4">
        <f t="shared" si="13"/>
        <v>0</v>
      </c>
    </row>
    <row r="2008" spans="1:17" hidden="1" x14ac:dyDescent="0.25">
      <c r="A2008">
        <v>833</v>
      </c>
      <c r="B2008">
        <v>44449</v>
      </c>
      <c r="C2008">
        <v>13</v>
      </c>
      <c r="D2008" t="s">
        <v>2805</v>
      </c>
      <c r="E2008" t="s">
        <v>2804</v>
      </c>
      <c r="F2008" s="26">
        <v>43904</v>
      </c>
      <c r="G2008" t="s">
        <v>2822</v>
      </c>
      <c r="H2008" t="s">
        <v>3618</v>
      </c>
      <c r="I2008">
        <v>16107</v>
      </c>
      <c r="J2008" t="s">
        <v>1679</v>
      </c>
      <c r="K2008" s="26" t="s">
        <v>2819</v>
      </c>
      <c r="L2008" t="s">
        <v>2820</v>
      </c>
      <c r="N2008">
        <v>367.39</v>
      </c>
      <c r="O2008">
        <v>0</v>
      </c>
      <c r="P2008">
        <f>SUMIF(Sheet9!$C:$C,Sheet10!B2008,Sheet9!$K:$K)</f>
        <v>367.39</v>
      </c>
      <c r="Q2008" s="4">
        <f t="shared" si="13"/>
        <v>0</v>
      </c>
    </row>
    <row r="2009" spans="1:17" hidden="1" x14ac:dyDescent="0.25">
      <c r="A2009">
        <v>834</v>
      </c>
      <c r="B2009">
        <v>44451</v>
      </c>
      <c r="C2009">
        <v>13</v>
      </c>
      <c r="D2009" t="s">
        <v>2805</v>
      </c>
      <c r="E2009" t="s">
        <v>2804</v>
      </c>
      <c r="F2009" s="26">
        <v>43904</v>
      </c>
      <c r="G2009" t="s">
        <v>2822</v>
      </c>
      <c r="H2009" t="s">
        <v>3619</v>
      </c>
      <c r="I2009">
        <v>16108</v>
      </c>
      <c r="J2009" t="s">
        <v>1679</v>
      </c>
      <c r="K2009" s="26" t="s">
        <v>2819</v>
      </c>
      <c r="L2009" t="s">
        <v>2820</v>
      </c>
      <c r="N2009">
        <v>12.41</v>
      </c>
      <c r="O2009">
        <v>0</v>
      </c>
      <c r="P2009">
        <f>SUMIF(Sheet9!$C:$C,Sheet10!B2009,Sheet9!$K:$K)</f>
        <v>12.41</v>
      </c>
      <c r="Q2009" s="4">
        <f t="shared" si="13"/>
        <v>0</v>
      </c>
    </row>
    <row r="2010" spans="1:17" hidden="1" x14ac:dyDescent="0.25">
      <c r="A2010">
        <v>835</v>
      </c>
      <c r="B2010">
        <v>44453</v>
      </c>
      <c r="C2010">
        <v>13</v>
      </c>
      <c r="D2010" t="s">
        <v>2805</v>
      </c>
      <c r="E2010" t="s">
        <v>2804</v>
      </c>
      <c r="F2010" s="26">
        <v>43904</v>
      </c>
      <c r="G2010" t="s">
        <v>2822</v>
      </c>
      <c r="H2010" t="s">
        <v>3620</v>
      </c>
      <c r="I2010">
        <v>16109</v>
      </c>
      <c r="J2010" t="s">
        <v>1679</v>
      </c>
      <c r="K2010" s="26" t="s">
        <v>2819</v>
      </c>
      <c r="L2010" t="s">
        <v>2820</v>
      </c>
      <c r="N2010">
        <v>39.51</v>
      </c>
      <c r="O2010">
        <v>0</v>
      </c>
      <c r="P2010">
        <f>SUMIF(Sheet9!$C:$C,Sheet10!B2010,Sheet9!$K:$K)</f>
        <v>39.51</v>
      </c>
      <c r="Q2010" s="4">
        <f t="shared" si="13"/>
        <v>0</v>
      </c>
    </row>
    <row r="2011" spans="1:17" hidden="1" x14ac:dyDescent="0.25">
      <c r="A2011">
        <v>836</v>
      </c>
      <c r="B2011">
        <v>44455</v>
      </c>
      <c r="C2011">
        <v>13</v>
      </c>
      <c r="D2011" t="s">
        <v>2805</v>
      </c>
      <c r="E2011" t="s">
        <v>2804</v>
      </c>
      <c r="F2011" s="26">
        <v>43904</v>
      </c>
      <c r="G2011" t="s">
        <v>2822</v>
      </c>
      <c r="H2011" t="s">
        <v>3621</v>
      </c>
      <c r="I2011">
        <v>16110</v>
      </c>
      <c r="J2011" t="s">
        <v>1679</v>
      </c>
      <c r="K2011" s="26" t="s">
        <v>2819</v>
      </c>
      <c r="L2011" t="s">
        <v>2820</v>
      </c>
      <c r="N2011">
        <v>838.01</v>
      </c>
      <c r="O2011">
        <v>0</v>
      </c>
      <c r="P2011">
        <f>SUMIF(Sheet9!$C:$C,Sheet10!B2011,Sheet9!$K:$K)</f>
        <v>838.01</v>
      </c>
      <c r="Q2011" s="4">
        <f t="shared" si="13"/>
        <v>0</v>
      </c>
    </row>
    <row r="2012" spans="1:17" hidden="1" x14ac:dyDescent="0.25">
      <c r="A2012">
        <v>837</v>
      </c>
      <c r="B2012">
        <v>44457</v>
      </c>
      <c r="C2012">
        <v>13</v>
      </c>
      <c r="D2012" t="s">
        <v>2805</v>
      </c>
      <c r="E2012" t="s">
        <v>2804</v>
      </c>
      <c r="F2012" s="26">
        <v>43904</v>
      </c>
      <c r="G2012" t="s">
        <v>2822</v>
      </c>
      <c r="H2012" t="s">
        <v>3622</v>
      </c>
      <c r="I2012">
        <v>16111</v>
      </c>
      <c r="J2012" t="s">
        <v>1683</v>
      </c>
      <c r="K2012" s="26" t="s">
        <v>2819</v>
      </c>
      <c r="L2012" t="s">
        <v>2820</v>
      </c>
      <c r="N2012">
        <v>2028.19</v>
      </c>
      <c r="O2012">
        <v>0</v>
      </c>
      <c r="P2012">
        <f>SUMIF(Sheet9!$C:$C,Sheet10!B2012,Sheet9!$K:$K)</f>
        <v>2028.19</v>
      </c>
      <c r="Q2012" s="4">
        <f t="shared" si="13"/>
        <v>0</v>
      </c>
    </row>
    <row r="2013" spans="1:17" hidden="1" x14ac:dyDescent="0.25">
      <c r="A2013">
        <v>838</v>
      </c>
      <c r="B2013">
        <v>44461</v>
      </c>
      <c r="C2013">
        <v>13</v>
      </c>
      <c r="D2013" t="s">
        <v>2805</v>
      </c>
      <c r="E2013" t="s">
        <v>2804</v>
      </c>
      <c r="F2013" s="26">
        <v>43904</v>
      </c>
      <c r="G2013" t="s">
        <v>2822</v>
      </c>
      <c r="H2013" t="s">
        <v>3624</v>
      </c>
      <c r="I2013">
        <v>16113</v>
      </c>
      <c r="J2013" t="s">
        <v>1679</v>
      </c>
      <c r="K2013" s="26" t="s">
        <v>2819</v>
      </c>
      <c r="L2013" t="s">
        <v>2820</v>
      </c>
      <c r="N2013">
        <v>31.25</v>
      </c>
      <c r="O2013">
        <v>0</v>
      </c>
      <c r="P2013">
        <f>SUMIF(Sheet9!$C:$C,Sheet10!B2013,Sheet9!$K:$K)</f>
        <v>31.25</v>
      </c>
      <c r="Q2013" s="4">
        <f t="shared" si="13"/>
        <v>0</v>
      </c>
    </row>
    <row r="2014" spans="1:17" hidden="1" x14ac:dyDescent="0.25">
      <c r="A2014">
        <v>839</v>
      </c>
      <c r="B2014">
        <v>44463</v>
      </c>
      <c r="C2014">
        <v>13</v>
      </c>
      <c r="D2014" t="s">
        <v>2805</v>
      </c>
      <c r="E2014" t="s">
        <v>2804</v>
      </c>
      <c r="F2014" s="26">
        <v>43904</v>
      </c>
      <c r="G2014" t="s">
        <v>2822</v>
      </c>
      <c r="H2014" t="s">
        <v>3625</v>
      </c>
      <c r="I2014">
        <v>16114</v>
      </c>
      <c r="J2014" t="s">
        <v>1679</v>
      </c>
      <c r="K2014" s="26" t="s">
        <v>2819</v>
      </c>
      <c r="L2014" t="s">
        <v>2820</v>
      </c>
      <c r="N2014">
        <v>172.13</v>
      </c>
      <c r="O2014">
        <v>0</v>
      </c>
      <c r="P2014">
        <f>SUMIF(Sheet9!$C:$C,Sheet10!B2014,Sheet9!$K:$K)</f>
        <v>172.13</v>
      </c>
      <c r="Q2014" s="4">
        <f t="shared" si="13"/>
        <v>0</v>
      </c>
    </row>
    <row r="2015" spans="1:17" hidden="1" x14ac:dyDescent="0.25">
      <c r="A2015">
        <v>840</v>
      </c>
      <c r="B2015">
        <v>44469</v>
      </c>
      <c r="C2015">
        <v>13</v>
      </c>
      <c r="D2015" t="s">
        <v>2805</v>
      </c>
      <c r="E2015" t="s">
        <v>2804</v>
      </c>
      <c r="F2015" s="26">
        <v>43904</v>
      </c>
      <c r="G2015" t="s">
        <v>2822</v>
      </c>
      <c r="H2015" t="s">
        <v>3627</v>
      </c>
      <c r="I2015">
        <v>16116</v>
      </c>
      <c r="J2015" t="s">
        <v>1679</v>
      </c>
      <c r="K2015" s="26" t="s">
        <v>2819</v>
      </c>
      <c r="L2015" t="s">
        <v>2820</v>
      </c>
      <c r="N2015">
        <v>114.06</v>
      </c>
      <c r="O2015">
        <v>0</v>
      </c>
      <c r="P2015">
        <f>SUMIF(Sheet9!$C:$C,Sheet10!B2015,Sheet9!$K:$K)</f>
        <v>114.06</v>
      </c>
      <c r="Q2015" s="4">
        <f t="shared" si="13"/>
        <v>0</v>
      </c>
    </row>
    <row r="2016" spans="1:17" hidden="1" x14ac:dyDescent="0.25">
      <c r="A2016">
        <v>841</v>
      </c>
      <c r="B2016">
        <v>44471</v>
      </c>
      <c r="C2016">
        <v>13</v>
      </c>
      <c r="D2016" t="s">
        <v>2805</v>
      </c>
      <c r="E2016" t="s">
        <v>2804</v>
      </c>
      <c r="F2016" s="26">
        <v>43904</v>
      </c>
      <c r="G2016" t="s">
        <v>2822</v>
      </c>
      <c r="H2016" t="s">
        <v>3628</v>
      </c>
      <c r="I2016">
        <v>16117</v>
      </c>
      <c r="J2016" t="s">
        <v>1679</v>
      </c>
      <c r="K2016" s="26" t="s">
        <v>2819</v>
      </c>
      <c r="L2016" t="s">
        <v>2820</v>
      </c>
      <c r="N2016">
        <v>334.97</v>
      </c>
      <c r="O2016">
        <v>0</v>
      </c>
      <c r="P2016">
        <f>SUMIF(Sheet9!$C:$C,Sheet10!B2016,Sheet9!$K:$K)</f>
        <v>334.97</v>
      </c>
      <c r="Q2016" s="4">
        <f t="shared" si="13"/>
        <v>0</v>
      </c>
    </row>
    <row r="2017" spans="1:17" hidden="1" x14ac:dyDescent="0.25">
      <c r="A2017">
        <v>842</v>
      </c>
      <c r="B2017">
        <v>44476</v>
      </c>
      <c r="C2017">
        <v>13</v>
      </c>
      <c r="D2017" t="s">
        <v>2805</v>
      </c>
      <c r="E2017" t="s">
        <v>2804</v>
      </c>
      <c r="F2017" s="26">
        <v>43904</v>
      </c>
      <c r="G2017" t="s">
        <v>2822</v>
      </c>
      <c r="H2017" t="s">
        <v>3631</v>
      </c>
      <c r="I2017">
        <v>16120</v>
      </c>
      <c r="J2017" t="s">
        <v>1679</v>
      </c>
      <c r="K2017" s="26" t="s">
        <v>2819</v>
      </c>
      <c r="L2017" t="s">
        <v>2820</v>
      </c>
      <c r="N2017">
        <v>447.1</v>
      </c>
      <c r="O2017">
        <v>0</v>
      </c>
      <c r="P2017">
        <f>SUMIF(Sheet9!$C:$C,Sheet10!B2017,Sheet9!$K:$K)</f>
        <v>447.1</v>
      </c>
      <c r="Q2017" s="4">
        <f t="shared" si="13"/>
        <v>0</v>
      </c>
    </row>
    <row r="2018" spans="1:17" hidden="1" x14ac:dyDescent="0.25">
      <c r="A2018">
        <v>843</v>
      </c>
      <c r="B2018">
        <v>44478</v>
      </c>
      <c r="C2018">
        <v>13</v>
      </c>
      <c r="D2018" t="s">
        <v>2805</v>
      </c>
      <c r="E2018" t="s">
        <v>2804</v>
      </c>
      <c r="F2018" s="26">
        <v>43904</v>
      </c>
      <c r="G2018" t="s">
        <v>2822</v>
      </c>
      <c r="H2018" t="s">
        <v>3632</v>
      </c>
      <c r="I2018">
        <v>16121</v>
      </c>
      <c r="J2018" t="s">
        <v>1679</v>
      </c>
      <c r="K2018" s="26" t="s">
        <v>2819</v>
      </c>
      <c r="L2018" t="s">
        <v>2820</v>
      </c>
      <c r="N2018">
        <v>134.06</v>
      </c>
      <c r="O2018">
        <v>0</v>
      </c>
      <c r="P2018">
        <f>SUMIF(Sheet9!$C:$C,Sheet10!B2018,Sheet9!$K:$K)</f>
        <v>134.06</v>
      </c>
      <c r="Q2018" s="4">
        <f t="shared" si="13"/>
        <v>0</v>
      </c>
    </row>
    <row r="2019" spans="1:17" hidden="1" x14ac:dyDescent="0.25">
      <c r="A2019">
        <v>844</v>
      </c>
      <c r="B2019">
        <v>44482</v>
      </c>
      <c r="C2019">
        <v>13</v>
      </c>
      <c r="D2019" t="s">
        <v>2805</v>
      </c>
      <c r="E2019" t="s">
        <v>2804</v>
      </c>
      <c r="F2019" s="26">
        <v>43904</v>
      </c>
      <c r="G2019" t="s">
        <v>2822</v>
      </c>
      <c r="H2019" t="s">
        <v>3634</v>
      </c>
      <c r="I2019">
        <v>16123</v>
      </c>
      <c r="J2019" t="s">
        <v>1679</v>
      </c>
      <c r="K2019" s="26" t="s">
        <v>2819</v>
      </c>
      <c r="L2019" t="s">
        <v>2820</v>
      </c>
      <c r="N2019">
        <v>16.63</v>
      </c>
      <c r="O2019">
        <v>0</v>
      </c>
      <c r="P2019">
        <f>SUMIF(Sheet9!$C:$C,Sheet10!B2019,Sheet9!$K:$K)</f>
        <v>16.63</v>
      </c>
      <c r="Q2019" s="4">
        <f t="shared" si="13"/>
        <v>0</v>
      </c>
    </row>
    <row r="2020" spans="1:17" hidden="1" x14ac:dyDescent="0.25">
      <c r="A2020">
        <v>845</v>
      </c>
      <c r="B2020">
        <v>44484</v>
      </c>
      <c r="C2020">
        <v>13</v>
      </c>
      <c r="D2020" t="s">
        <v>2805</v>
      </c>
      <c r="E2020" t="s">
        <v>2804</v>
      </c>
      <c r="F2020" s="26">
        <v>43904</v>
      </c>
      <c r="G2020" t="s">
        <v>2822</v>
      </c>
      <c r="H2020" t="s">
        <v>3635</v>
      </c>
      <c r="I2020">
        <v>16124</v>
      </c>
      <c r="J2020" t="s">
        <v>1679</v>
      </c>
      <c r="K2020" s="26" t="s">
        <v>2819</v>
      </c>
      <c r="L2020" t="s">
        <v>2820</v>
      </c>
      <c r="N2020">
        <v>3919.92</v>
      </c>
      <c r="O2020">
        <v>0</v>
      </c>
      <c r="P2020">
        <f>SUMIF(Sheet9!$C:$C,Sheet10!B2020,Sheet9!$K:$K)</f>
        <v>3919.92</v>
      </c>
      <c r="Q2020" s="4">
        <f t="shared" si="13"/>
        <v>0</v>
      </c>
    </row>
    <row r="2021" spans="1:17" hidden="1" x14ac:dyDescent="0.25">
      <c r="A2021">
        <v>846</v>
      </c>
      <c r="B2021">
        <v>44486</v>
      </c>
      <c r="C2021">
        <v>13</v>
      </c>
      <c r="D2021" t="s">
        <v>2805</v>
      </c>
      <c r="E2021" t="s">
        <v>2804</v>
      </c>
      <c r="F2021" s="26">
        <v>43904</v>
      </c>
      <c r="G2021" t="s">
        <v>2822</v>
      </c>
      <c r="H2021" t="s">
        <v>3636</v>
      </c>
      <c r="I2021">
        <v>16125</v>
      </c>
      <c r="J2021" t="s">
        <v>1679</v>
      </c>
      <c r="K2021" s="26" t="s">
        <v>2819</v>
      </c>
      <c r="L2021" t="s">
        <v>2820</v>
      </c>
      <c r="N2021">
        <v>2145.31</v>
      </c>
      <c r="O2021">
        <v>0</v>
      </c>
      <c r="P2021">
        <f>SUMIF(Sheet9!$C:$C,Sheet10!B2021,Sheet9!$K:$K)</f>
        <v>2145.31</v>
      </c>
      <c r="Q2021" s="4">
        <f t="shared" si="13"/>
        <v>0</v>
      </c>
    </row>
    <row r="2022" spans="1:17" hidden="1" x14ac:dyDescent="0.25">
      <c r="A2022">
        <v>847</v>
      </c>
      <c r="B2022">
        <v>44488</v>
      </c>
      <c r="C2022">
        <v>13</v>
      </c>
      <c r="D2022" t="s">
        <v>2805</v>
      </c>
      <c r="E2022" t="s">
        <v>2804</v>
      </c>
      <c r="F2022" s="26">
        <v>43904</v>
      </c>
      <c r="G2022" t="s">
        <v>2822</v>
      </c>
      <c r="H2022" t="s">
        <v>3637</v>
      </c>
      <c r="I2022">
        <v>16126</v>
      </c>
      <c r="J2022" t="s">
        <v>1679</v>
      </c>
      <c r="K2022" s="26" t="s">
        <v>2819</v>
      </c>
      <c r="L2022" t="s">
        <v>2820</v>
      </c>
      <c r="N2022">
        <v>319.19</v>
      </c>
      <c r="O2022">
        <v>0</v>
      </c>
      <c r="P2022">
        <f>SUMIF(Sheet9!$C:$C,Sheet10!B2022,Sheet9!$K:$K)</f>
        <v>319.19</v>
      </c>
      <c r="Q2022" s="4">
        <f t="shared" si="13"/>
        <v>0</v>
      </c>
    </row>
    <row r="2023" spans="1:17" hidden="1" x14ac:dyDescent="0.25">
      <c r="A2023">
        <v>848</v>
      </c>
      <c r="B2023">
        <v>44490</v>
      </c>
      <c r="C2023">
        <v>13</v>
      </c>
      <c r="D2023" t="s">
        <v>2805</v>
      </c>
      <c r="E2023" t="s">
        <v>2804</v>
      </c>
      <c r="F2023" s="26">
        <v>43904</v>
      </c>
      <c r="G2023" t="s">
        <v>2822</v>
      </c>
      <c r="H2023" t="s">
        <v>3638</v>
      </c>
      <c r="I2023">
        <v>16127</v>
      </c>
      <c r="J2023" t="s">
        <v>1679</v>
      </c>
      <c r="K2023" s="26" t="s">
        <v>2819</v>
      </c>
      <c r="L2023" t="s">
        <v>2820</v>
      </c>
      <c r="N2023">
        <v>842.86</v>
      </c>
      <c r="O2023">
        <v>0</v>
      </c>
      <c r="P2023">
        <f>SUMIF(Sheet9!$C:$C,Sheet10!B2023,Sheet9!$K:$K)</f>
        <v>842.86</v>
      </c>
      <c r="Q2023" s="4">
        <f t="shared" si="13"/>
        <v>0</v>
      </c>
    </row>
    <row r="2024" spans="1:17" hidden="1" x14ac:dyDescent="0.25">
      <c r="A2024">
        <v>849</v>
      </c>
      <c r="B2024">
        <v>44492</v>
      </c>
      <c r="C2024">
        <v>13</v>
      </c>
      <c r="D2024" t="s">
        <v>2805</v>
      </c>
      <c r="E2024" t="s">
        <v>2804</v>
      </c>
      <c r="F2024" s="26">
        <v>43904</v>
      </c>
      <c r="G2024" t="s">
        <v>2822</v>
      </c>
      <c r="H2024" t="s">
        <v>3639</v>
      </c>
      <c r="I2024">
        <v>16128</v>
      </c>
      <c r="J2024" t="s">
        <v>1838</v>
      </c>
      <c r="K2024" s="26" t="s">
        <v>2819</v>
      </c>
      <c r="L2024" t="s">
        <v>2820</v>
      </c>
      <c r="N2024">
        <v>1100.32</v>
      </c>
      <c r="O2024">
        <v>0</v>
      </c>
      <c r="P2024">
        <f>SUMIF(Sheet9!$C:$C,Sheet10!B2024,Sheet9!$K:$K)</f>
        <v>1100.32</v>
      </c>
      <c r="Q2024" s="4">
        <f t="shared" si="13"/>
        <v>0</v>
      </c>
    </row>
    <row r="2025" spans="1:17" hidden="1" x14ac:dyDescent="0.25">
      <c r="A2025">
        <v>850</v>
      </c>
      <c r="B2025">
        <v>44494</v>
      </c>
      <c r="C2025">
        <v>13</v>
      </c>
      <c r="D2025" t="s">
        <v>2805</v>
      </c>
      <c r="E2025" t="s">
        <v>2804</v>
      </c>
      <c r="F2025" s="26">
        <v>43904</v>
      </c>
      <c r="G2025" t="s">
        <v>2822</v>
      </c>
      <c r="H2025" t="s">
        <v>3640</v>
      </c>
      <c r="I2025">
        <v>16129</v>
      </c>
      <c r="J2025" t="s">
        <v>1679</v>
      </c>
      <c r="K2025" s="26" t="s">
        <v>2819</v>
      </c>
      <c r="L2025" t="s">
        <v>2820</v>
      </c>
      <c r="N2025">
        <v>69.42</v>
      </c>
      <c r="O2025">
        <v>0</v>
      </c>
      <c r="P2025">
        <f>SUMIF(Sheet9!$C:$C,Sheet10!B2025,Sheet9!$K:$K)</f>
        <v>69.42</v>
      </c>
      <c r="Q2025" s="4">
        <f t="shared" si="13"/>
        <v>0</v>
      </c>
    </row>
    <row r="2026" spans="1:17" hidden="1" x14ac:dyDescent="0.25">
      <c r="A2026">
        <v>851</v>
      </c>
      <c r="B2026">
        <v>44496</v>
      </c>
      <c r="C2026">
        <v>13</v>
      </c>
      <c r="D2026" t="s">
        <v>2805</v>
      </c>
      <c r="E2026" t="s">
        <v>2804</v>
      </c>
      <c r="F2026" s="26">
        <v>43904</v>
      </c>
      <c r="G2026" t="s">
        <v>2822</v>
      </c>
      <c r="H2026" t="s">
        <v>3641</v>
      </c>
      <c r="I2026">
        <v>16130</v>
      </c>
      <c r="J2026" t="s">
        <v>1679</v>
      </c>
      <c r="K2026" s="26" t="s">
        <v>2819</v>
      </c>
      <c r="L2026" t="s">
        <v>2820</v>
      </c>
      <c r="N2026">
        <v>119.38</v>
      </c>
      <c r="O2026">
        <v>0</v>
      </c>
      <c r="P2026">
        <f>SUMIF(Sheet9!$C:$C,Sheet10!B2026,Sheet9!$K:$K)</f>
        <v>119.38</v>
      </c>
      <c r="Q2026" s="4">
        <f t="shared" si="13"/>
        <v>0</v>
      </c>
    </row>
    <row r="2027" spans="1:17" hidden="1" x14ac:dyDescent="0.25">
      <c r="A2027">
        <v>852</v>
      </c>
      <c r="B2027">
        <v>44498</v>
      </c>
      <c r="C2027">
        <v>13</v>
      </c>
      <c r="D2027" t="s">
        <v>2805</v>
      </c>
      <c r="E2027" t="s">
        <v>2804</v>
      </c>
      <c r="F2027" s="26">
        <v>43904</v>
      </c>
      <c r="G2027" t="s">
        <v>2822</v>
      </c>
      <c r="H2027" t="s">
        <v>3642</v>
      </c>
      <c r="I2027">
        <v>16131</v>
      </c>
      <c r="J2027" t="s">
        <v>1679</v>
      </c>
      <c r="K2027" s="26" t="s">
        <v>2819</v>
      </c>
      <c r="L2027" t="s">
        <v>2820</v>
      </c>
      <c r="N2027">
        <v>137.94999999999999</v>
      </c>
      <c r="O2027">
        <v>0</v>
      </c>
      <c r="P2027">
        <f>SUMIF(Sheet9!$C:$C,Sheet10!B2027,Sheet9!$K:$K)</f>
        <v>137.94999999999999</v>
      </c>
      <c r="Q2027" s="4">
        <f t="shared" si="13"/>
        <v>0</v>
      </c>
    </row>
    <row r="2028" spans="1:17" hidden="1" x14ac:dyDescent="0.25">
      <c r="A2028">
        <v>853</v>
      </c>
      <c r="B2028">
        <v>44500</v>
      </c>
      <c r="C2028">
        <v>13</v>
      </c>
      <c r="D2028" t="s">
        <v>2805</v>
      </c>
      <c r="E2028" t="s">
        <v>2804</v>
      </c>
      <c r="F2028" s="26">
        <v>43904</v>
      </c>
      <c r="G2028" t="s">
        <v>2822</v>
      </c>
      <c r="H2028" t="s">
        <v>3643</v>
      </c>
      <c r="I2028">
        <v>16132</v>
      </c>
      <c r="J2028" t="s">
        <v>1679</v>
      </c>
      <c r="K2028" s="26" t="s">
        <v>2819</v>
      </c>
      <c r="L2028" t="s">
        <v>2820</v>
      </c>
      <c r="N2028">
        <v>3943.75</v>
      </c>
      <c r="O2028">
        <v>0</v>
      </c>
      <c r="P2028">
        <f>SUMIF(Sheet9!$C:$C,Sheet10!B2028,Sheet9!$K:$K)</f>
        <v>3943.75</v>
      </c>
      <c r="Q2028" s="4">
        <f t="shared" si="13"/>
        <v>0</v>
      </c>
    </row>
    <row r="2029" spans="1:17" hidden="1" x14ac:dyDescent="0.25">
      <c r="A2029">
        <v>854</v>
      </c>
      <c r="B2029">
        <v>44502</v>
      </c>
      <c r="C2029">
        <v>13</v>
      </c>
      <c r="D2029" t="s">
        <v>2805</v>
      </c>
      <c r="E2029" t="s">
        <v>2804</v>
      </c>
      <c r="F2029" s="26">
        <v>43904</v>
      </c>
      <c r="G2029" t="s">
        <v>2822</v>
      </c>
      <c r="H2029" t="s">
        <v>3644</v>
      </c>
      <c r="I2029">
        <v>16133</v>
      </c>
      <c r="J2029" t="s">
        <v>1679</v>
      </c>
      <c r="K2029" s="26" t="s">
        <v>2819</v>
      </c>
      <c r="L2029" t="s">
        <v>2820</v>
      </c>
      <c r="N2029">
        <v>1638.58</v>
      </c>
      <c r="O2029">
        <v>0</v>
      </c>
      <c r="P2029">
        <f>SUMIF(Sheet9!$C:$C,Sheet10!B2029,Sheet9!$K:$K)</f>
        <v>1638.58</v>
      </c>
      <c r="Q2029" s="4">
        <f t="shared" si="13"/>
        <v>0</v>
      </c>
    </row>
    <row r="2030" spans="1:17" hidden="1" x14ac:dyDescent="0.25">
      <c r="A2030">
        <v>855</v>
      </c>
      <c r="B2030">
        <v>44504</v>
      </c>
      <c r="C2030">
        <v>13</v>
      </c>
      <c r="D2030" t="s">
        <v>2805</v>
      </c>
      <c r="E2030" t="s">
        <v>2804</v>
      </c>
      <c r="F2030" s="26">
        <v>43904</v>
      </c>
      <c r="G2030" t="s">
        <v>2822</v>
      </c>
      <c r="H2030" t="s">
        <v>3645</v>
      </c>
      <c r="I2030">
        <v>16134</v>
      </c>
      <c r="J2030" t="s">
        <v>1679</v>
      </c>
      <c r="K2030" s="26" t="s">
        <v>2819</v>
      </c>
      <c r="L2030" t="s">
        <v>2820</v>
      </c>
      <c r="N2030">
        <v>447.1</v>
      </c>
      <c r="O2030">
        <v>0</v>
      </c>
      <c r="P2030">
        <f>SUMIF(Sheet9!$C:$C,Sheet10!B2030,Sheet9!$K:$K)</f>
        <v>447.1</v>
      </c>
      <c r="Q2030" s="4">
        <f t="shared" si="13"/>
        <v>0</v>
      </c>
    </row>
    <row r="2031" spans="1:17" hidden="1" x14ac:dyDescent="0.25">
      <c r="A2031">
        <v>856</v>
      </c>
      <c r="B2031">
        <v>44509</v>
      </c>
      <c r="C2031">
        <v>13</v>
      </c>
      <c r="D2031" t="s">
        <v>2805</v>
      </c>
      <c r="E2031" t="s">
        <v>2804</v>
      </c>
      <c r="F2031" s="26">
        <v>43904</v>
      </c>
      <c r="G2031" t="s">
        <v>2822</v>
      </c>
      <c r="H2031" t="s">
        <v>3646</v>
      </c>
      <c r="I2031">
        <v>16135</v>
      </c>
      <c r="J2031" t="s">
        <v>1881</v>
      </c>
      <c r="K2031" s="26" t="s">
        <v>2819</v>
      </c>
      <c r="L2031" t="s">
        <v>2820</v>
      </c>
      <c r="N2031">
        <v>3865.18</v>
      </c>
      <c r="O2031">
        <v>0</v>
      </c>
      <c r="P2031">
        <f>SUMIF(Sheet9!$C:$C,Sheet10!B2031,Sheet9!$K:$K)</f>
        <v>3865.18</v>
      </c>
      <c r="Q2031" s="4">
        <f t="shared" si="13"/>
        <v>0</v>
      </c>
    </row>
    <row r="2032" spans="1:17" hidden="1" x14ac:dyDescent="0.25">
      <c r="A2032">
        <v>857</v>
      </c>
      <c r="B2032">
        <v>44510</v>
      </c>
      <c r="C2032">
        <v>13</v>
      </c>
      <c r="D2032" t="s">
        <v>2805</v>
      </c>
      <c r="E2032" t="s">
        <v>2804</v>
      </c>
      <c r="F2032" s="26">
        <v>43904</v>
      </c>
      <c r="G2032" t="s">
        <v>2822</v>
      </c>
      <c r="H2032" t="s">
        <v>3647</v>
      </c>
      <c r="I2032">
        <v>16136</v>
      </c>
      <c r="J2032" t="s">
        <v>1679</v>
      </c>
      <c r="K2032" s="26" t="s">
        <v>2819</v>
      </c>
      <c r="L2032" t="s">
        <v>2820</v>
      </c>
      <c r="N2032">
        <v>1106.47</v>
      </c>
      <c r="O2032">
        <v>0</v>
      </c>
      <c r="P2032">
        <f>SUMIF(Sheet9!$C:$C,Sheet10!B2032,Sheet9!$K:$K)</f>
        <v>1106.47</v>
      </c>
      <c r="Q2032" s="4">
        <f t="shared" si="13"/>
        <v>0</v>
      </c>
    </row>
    <row r="2033" spans="1:17" hidden="1" x14ac:dyDescent="0.25">
      <c r="A2033">
        <v>858</v>
      </c>
      <c r="B2033">
        <v>44513</v>
      </c>
      <c r="C2033">
        <v>13</v>
      </c>
      <c r="D2033" t="s">
        <v>2805</v>
      </c>
      <c r="E2033" t="s">
        <v>2804</v>
      </c>
      <c r="F2033" s="26">
        <v>43904</v>
      </c>
      <c r="G2033" t="s">
        <v>2822</v>
      </c>
      <c r="H2033" t="s">
        <v>3648</v>
      </c>
      <c r="I2033">
        <v>16137</v>
      </c>
      <c r="J2033" t="s">
        <v>1679</v>
      </c>
      <c r="K2033" s="26" t="s">
        <v>2819</v>
      </c>
      <c r="L2033" t="s">
        <v>2820</v>
      </c>
      <c r="N2033">
        <v>35.94</v>
      </c>
      <c r="O2033">
        <v>0</v>
      </c>
      <c r="P2033">
        <f>SUMIF(Sheet9!$C:$C,Sheet10!B2033,Sheet9!$K:$K)</f>
        <v>35.94</v>
      </c>
      <c r="Q2033" s="4">
        <f t="shared" si="13"/>
        <v>0</v>
      </c>
    </row>
    <row r="2034" spans="1:17" hidden="1" x14ac:dyDescent="0.25">
      <c r="A2034">
        <v>859</v>
      </c>
      <c r="B2034">
        <v>44518</v>
      </c>
      <c r="C2034">
        <v>13</v>
      </c>
      <c r="D2034" t="s">
        <v>2805</v>
      </c>
      <c r="E2034" t="s">
        <v>2804</v>
      </c>
      <c r="F2034" s="26">
        <v>43904</v>
      </c>
      <c r="G2034" t="s">
        <v>2822</v>
      </c>
      <c r="H2034" t="s">
        <v>3650</v>
      </c>
      <c r="I2034">
        <v>16139</v>
      </c>
      <c r="J2034" t="s">
        <v>1679</v>
      </c>
      <c r="K2034" s="26" t="s">
        <v>2819</v>
      </c>
      <c r="L2034" t="s">
        <v>2820</v>
      </c>
      <c r="N2034">
        <v>131.94999999999999</v>
      </c>
      <c r="O2034">
        <v>0</v>
      </c>
      <c r="P2034">
        <f>SUMIF(Sheet9!$C:$C,Sheet10!B2034,Sheet9!$K:$K)</f>
        <v>131.94999999999999</v>
      </c>
      <c r="Q2034" s="4">
        <f t="shared" si="13"/>
        <v>0</v>
      </c>
    </row>
    <row r="2035" spans="1:17" hidden="1" x14ac:dyDescent="0.25">
      <c r="A2035">
        <v>860</v>
      </c>
      <c r="B2035">
        <v>44520</v>
      </c>
      <c r="C2035">
        <v>13</v>
      </c>
      <c r="D2035" t="s">
        <v>2805</v>
      </c>
      <c r="E2035" t="s">
        <v>2804</v>
      </c>
      <c r="F2035" s="26">
        <v>43904</v>
      </c>
      <c r="G2035" t="s">
        <v>2822</v>
      </c>
      <c r="H2035" t="s">
        <v>3651</v>
      </c>
      <c r="I2035">
        <v>16140</v>
      </c>
      <c r="J2035" t="s">
        <v>1679</v>
      </c>
      <c r="K2035" s="26" t="s">
        <v>2819</v>
      </c>
      <c r="L2035" t="s">
        <v>2820</v>
      </c>
      <c r="N2035">
        <v>3000.8</v>
      </c>
      <c r="O2035">
        <v>0</v>
      </c>
      <c r="P2035">
        <f>SUMIF(Sheet9!$C:$C,Sheet10!B2035,Sheet9!$K:$K)</f>
        <v>3000.8</v>
      </c>
      <c r="Q2035" s="4">
        <f t="shared" si="13"/>
        <v>0</v>
      </c>
    </row>
    <row r="2036" spans="1:17" hidden="1" x14ac:dyDescent="0.25">
      <c r="A2036">
        <v>861</v>
      </c>
      <c r="B2036">
        <v>44522</v>
      </c>
      <c r="C2036">
        <v>13</v>
      </c>
      <c r="D2036" t="s">
        <v>2805</v>
      </c>
      <c r="E2036" t="s">
        <v>2804</v>
      </c>
      <c r="F2036" s="26">
        <v>43904</v>
      </c>
      <c r="G2036" t="s">
        <v>2822</v>
      </c>
      <c r="H2036" t="s">
        <v>3652</v>
      </c>
      <c r="I2036">
        <v>16141</v>
      </c>
      <c r="J2036" t="s">
        <v>1679</v>
      </c>
      <c r="K2036" s="26" t="s">
        <v>2819</v>
      </c>
      <c r="L2036" t="s">
        <v>2820</v>
      </c>
      <c r="N2036">
        <v>837.41</v>
      </c>
      <c r="O2036">
        <v>0</v>
      </c>
      <c r="P2036">
        <f>SUMIF(Sheet9!$C:$C,Sheet10!B2036,Sheet9!$K:$K)</f>
        <v>837.41</v>
      </c>
      <c r="Q2036" s="4">
        <f t="shared" si="13"/>
        <v>0</v>
      </c>
    </row>
    <row r="2037" spans="1:17" hidden="1" x14ac:dyDescent="0.25">
      <c r="A2037">
        <v>862</v>
      </c>
      <c r="B2037">
        <v>44524</v>
      </c>
      <c r="C2037">
        <v>13</v>
      </c>
      <c r="D2037" t="s">
        <v>2805</v>
      </c>
      <c r="E2037" t="s">
        <v>2804</v>
      </c>
      <c r="F2037" s="26">
        <v>43904</v>
      </c>
      <c r="G2037" t="s">
        <v>2822</v>
      </c>
      <c r="H2037" t="s">
        <v>3653</v>
      </c>
      <c r="I2037">
        <v>16142</v>
      </c>
      <c r="J2037" t="s">
        <v>1679</v>
      </c>
      <c r="K2037" s="26" t="s">
        <v>2819</v>
      </c>
      <c r="L2037" t="s">
        <v>2820</v>
      </c>
      <c r="N2037">
        <v>81.03</v>
      </c>
      <c r="O2037">
        <v>0</v>
      </c>
      <c r="P2037">
        <f>SUMIF(Sheet9!$C:$C,Sheet10!B2037,Sheet9!$K:$K)</f>
        <v>81.03</v>
      </c>
      <c r="Q2037" s="4">
        <f t="shared" si="13"/>
        <v>0</v>
      </c>
    </row>
    <row r="2038" spans="1:17" hidden="1" x14ac:dyDescent="0.25">
      <c r="A2038">
        <v>863</v>
      </c>
      <c r="B2038">
        <v>44526</v>
      </c>
      <c r="C2038">
        <v>13</v>
      </c>
      <c r="D2038" t="s">
        <v>2805</v>
      </c>
      <c r="E2038" t="s">
        <v>2804</v>
      </c>
      <c r="F2038" s="26">
        <v>43904</v>
      </c>
      <c r="G2038" t="s">
        <v>2822</v>
      </c>
      <c r="H2038" t="s">
        <v>3654</v>
      </c>
      <c r="I2038">
        <v>16143</v>
      </c>
      <c r="J2038" t="s">
        <v>1679</v>
      </c>
      <c r="K2038" s="26" t="s">
        <v>2819</v>
      </c>
      <c r="L2038" t="s">
        <v>2820</v>
      </c>
      <c r="N2038">
        <v>124.13</v>
      </c>
      <c r="O2038">
        <v>0</v>
      </c>
      <c r="P2038">
        <f>SUMIF(Sheet9!$C:$C,Sheet10!B2038,Sheet9!$K:$K)</f>
        <v>124.13</v>
      </c>
      <c r="Q2038" s="4">
        <f t="shared" si="13"/>
        <v>0</v>
      </c>
    </row>
    <row r="2039" spans="1:17" hidden="1" x14ac:dyDescent="0.25">
      <c r="A2039">
        <v>864</v>
      </c>
      <c r="B2039">
        <v>44528</v>
      </c>
      <c r="C2039">
        <v>13</v>
      </c>
      <c r="D2039" t="s">
        <v>2805</v>
      </c>
      <c r="E2039" t="s">
        <v>2804</v>
      </c>
      <c r="F2039" s="26">
        <v>43904</v>
      </c>
      <c r="G2039" t="s">
        <v>2822</v>
      </c>
      <c r="H2039" t="s">
        <v>3655</v>
      </c>
      <c r="I2039">
        <v>16144</v>
      </c>
      <c r="J2039" t="s">
        <v>1679</v>
      </c>
      <c r="K2039" s="26" t="s">
        <v>2819</v>
      </c>
      <c r="L2039" t="s">
        <v>2820</v>
      </c>
      <c r="N2039">
        <v>1542.63</v>
      </c>
      <c r="O2039">
        <v>0</v>
      </c>
      <c r="P2039">
        <f>SUMIF(Sheet9!$C:$C,Sheet10!B2039,Sheet9!$K:$K)</f>
        <v>1542.63</v>
      </c>
      <c r="Q2039" s="4">
        <f t="shared" si="13"/>
        <v>0</v>
      </c>
    </row>
    <row r="2040" spans="1:17" hidden="1" x14ac:dyDescent="0.25">
      <c r="A2040">
        <v>865</v>
      </c>
      <c r="B2040">
        <v>44530</v>
      </c>
      <c r="C2040">
        <v>13</v>
      </c>
      <c r="D2040" t="s">
        <v>2805</v>
      </c>
      <c r="E2040" t="s">
        <v>2804</v>
      </c>
      <c r="F2040" s="26">
        <v>43904</v>
      </c>
      <c r="G2040" t="s">
        <v>2822</v>
      </c>
      <c r="H2040" t="s">
        <v>3656</v>
      </c>
      <c r="I2040">
        <v>16145</v>
      </c>
      <c r="J2040" t="s">
        <v>2143</v>
      </c>
      <c r="K2040" s="26" t="s">
        <v>2819</v>
      </c>
      <c r="L2040" t="s">
        <v>2820</v>
      </c>
      <c r="N2040">
        <v>27958.25</v>
      </c>
      <c r="O2040">
        <v>0</v>
      </c>
      <c r="P2040">
        <f>SUMIF(Sheet9!$C:$C,Sheet10!B2040,Sheet9!$K:$K)</f>
        <v>27958.25</v>
      </c>
      <c r="Q2040" s="4">
        <f t="shared" si="13"/>
        <v>0</v>
      </c>
    </row>
    <row r="2041" spans="1:17" hidden="1" x14ac:dyDescent="0.25">
      <c r="A2041">
        <v>866</v>
      </c>
      <c r="B2041">
        <v>44544</v>
      </c>
      <c r="C2041">
        <v>13</v>
      </c>
      <c r="D2041" t="s">
        <v>2805</v>
      </c>
      <c r="E2041" t="s">
        <v>2804</v>
      </c>
      <c r="F2041" s="26">
        <v>43906</v>
      </c>
      <c r="G2041" t="s">
        <v>2822</v>
      </c>
      <c r="H2041" t="s">
        <v>3658</v>
      </c>
      <c r="I2041">
        <v>16147</v>
      </c>
      <c r="J2041" t="s">
        <v>1679</v>
      </c>
      <c r="K2041" s="26" t="s">
        <v>2819</v>
      </c>
      <c r="L2041" t="s">
        <v>2820</v>
      </c>
      <c r="N2041">
        <v>2175.1999999999998</v>
      </c>
      <c r="O2041">
        <v>0</v>
      </c>
      <c r="P2041">
        <f>SUMIF(Sheet9!$C:$C,Sheet10!B2041,Sheet9!$K:$K)</f>
        <v>2175.1999999999998</v>
      </c>
      <c r="Q2041" s="4">
        <f t="shared" si="13"/>
        <v>0</v>
      </c>
    </row>
    <row r="2042" spans="1:17" hidden="1" x14ac:dyDescent="0.25">
      <c r="A2042">
        <v>867</v>
      </c>
      <c r="B2042">
        <v>44551</v>
      </c>
      <c r="C2042">
        <v>13</v>
      </c>
      <c r="D2042" t="s">
        <v>2805</v>
      </c>
      <c r="E2042" t="s">
        <v>2804</v>
      </c>
      <c r="F2042" s="26">
        <v>43906</v>
      </c>
      <c r="G2042" t="s">
        <v>2822</v>
      </c>
      <c r="H2042" t="s">
        <v>3660</v>
      </c>
      <c r="I2042">
        <v>16149</v>
      </c>
      <c r="J2042" t="s">
        <v>1679</v>
      </c>
      <c r="K2042" s="26" t="s">
        <v>2819</v>
      </c>
      <c r="L2042" t="s">
        <v>2820</v>
      </c>
      <c r="N2042">
        <v>456.39</v>
      </c>
      <c r="O2042">
        <v>0</v>
      </c>
      <c r="P2042">
        <f>SUMIF(Sheet9!$C:$C,Sheet10!B2042,Sheet9!$K:$K)</f>
        <v>456.39</v>
      </c>
      <c r="Q2042" s="4">
        <f t="shared" si="13"/>
        <v>0</v>
      </c>
    </row>
    <row r="2043" spans="1:17" hidden="1" x14ac:dyDescent="0.25">
      <c r="A2043">
        <v>868</v>
      </c>
      <c r="B2043">
        <v>44553</v>
      </c>
      <c r="C2043">
        <v>13</v>
      </c>
      <c r="D2043" t="s">
        <v>2805</v>
      </c>
      <c r="E2043" t="s">
        <v>2804</v>
      </c>
      <c r="F2043" s="26">
        <v>43906</v>
      </c>
      <c r="G2043" t="s">
        <v>2822</v>
      </c>
      <c r="H2043" t="s">
        <v>3661</v>
      </c>
      <c r="I2043">
        <v>16150</v>
      </c>
      <c r="J2043" t="s">
        <v>1679</v>
      </c>
      <c r="K2043" s="26" t="s">
        <v>2819</v>
      </c>
      <c r="L2043" t="s">
        <v>2820</v>
      </c>
      <c r="N2043">
        <v>26.68</v>
      </c>
      <c r="O2043">
        <v>0</v>
      </c>
      <c r="P2043">
        <f>SUMIF(Sheet9!$C:$C,Sheet10!B2043,Sheet9!$K:$K)</f>
        <v>26.68</v>
      </c>
      <c r="Q2043" s="4">
        <f t="shared" si="13"/>
        <v>0</v>
      </c>
    </row>
    <row r="2044" spans="1:17" hidden="1" x14ac:dyDescent="0.25">
      <c r="A2044">
        <v>869</v>
      </c>
      <c r="B2044">
        <v>44555</v>
      </c>
      <c r="C2044">
        <v>13</v>
      </c>
      <c r="D2044" t="s">
        <v>2805</v>
      </c>
      <c r="E2044" t="s">
        <v>2804</v>
      </c>
      <c r="F2044" s="26">
        <v>43906</v>
      </c>
      <c r="G2044" t="s">
        <v>2822</v>
      </c>
      <c r="H2044" t="s">
        <v>3662</v>
      </c>
      <c r="I2044">
        <v>16151</v>
      </c>
      <c r="J2044" t="s">
        <v>1679</v>
      </c>
      <c r="K2044" s="26" t="s">
        <v>2819</v>
      </c>
      <c r="L2044" t="s">
        <v>2820</v>
      </c>
      <c r="N2044">
        <v>1008.16</v>
      </c>
      <c r="O2044">
        <v>0</v>
      </c>
      <c r="P2044">
        <f>SUMIF(Sheet9!$C:$C,Sheet10!B2044,Sheet9!$K:$K)</f>
        <v>1008.16</v>
      </c>
      <c r="Q2044" s="4">
        <f t="shared" si="13"/>
        <v>0</v>
      </c>
    </row>
    <row r="2045" spans="1:17" hidden="1" x14ac:dyDescent="0.25">
      <c r="A2045">
        <v>870</v>
      </c>
      <c r="B2045">
        <v>44558</v>
      </c>
      <c r="C2045">
        <v>13</v>
      </c>
      <c r="D2045" t="s">
        <v>2805</v>
      </c>
      <c r="E2045" t="s">
        <v>2804</v>
      </c>
      <c r="F2045" s="26">
        <v>43906</v>
      </c>
      <c r="G2045" t="s">
        <v>2822</v>
      </c>
      <c r="H2045" t="s">
        <v>3663</v>
      </c>
      <c r="I2045">
        <v>16152</v>
      </c>
      <c r="J2045" t="s">
        <v>1679</v>
      </c>
      <c r="K2045" s="26" t="s">
        <v>2819</v>
      </c>
      <c r="L2045" t="s">
        <v>2820</v>
      </c>
      <c r="N2045">
        <v>129.06</v>
      </c>
      <c r="O2045">
        <v>0</v>
      </c>
      <c r="P2045">
        <f>SUMIF(Sheet9!$C:$C,Sheet10!B2045,Sheet9!$K:$K)</f>
        <v>129.06</v>
      </c>
      <c r="Q2045" s="4">
        <f t="shared" si="13"/>
        <v>0</v>
      </c>
    </row>
    <row r="2046" spans="1:17" hidden="1" x14ac:dyDescent="0.25">
      <c r="A2046">
        <v>871</v>
      </c>
      <c r="B2046">
        <v>44562</v>
      </c>
      <c r="C2046">
        <v>13</v>
      </c>
      <c r="D2046" t="s">
        <v>2805</v>
      </c>
      <c r="E2046" t="s">
        <v>2804</v>
      </c>
      <c r="F2046" s="26">
        <v>43906</v>
      </c>
      <c r="G2046" t="s">
        <v>2822</v>
      </c>
      <c r="H2046" t="s">
        <v>3664</v>
      </c>
      <c r="I2046">
        <v>16153</v>
      </c>
      <c r="J2046" t="s">
        <v>1679</v>
      </c>
      <c r="K2046" s="26" t="s">
        <v>2819</v>
      </c>
      <c r="L2046" t="s">
        <v>2820</v>
      </c>
      <c r="N2046">
        <v>1980.36</v>
      </c>
      <c r="O2046">
        <v>0</v>
      </c>
      <c r="P2046">
        <f>SUMIF(Sheet9!$C:$C,Sheet10!B2046,Sheet9!$K:$K)</f>
        <v>1980.36</v>
      </c>
      <c r="Q2046" s="4">
        <f t="shared" si="13"/>
        <v>0</v>
      </c>
    </row>
    <row r="2047" spans="1:17" hidden="1" x14ac:dyDescent="0.25">
      <c r="A2047">
        <v>872</v>
      </c>
      <c r="B2047">
        <v>44566</v>
      </c>
      <c r="C2047">
        <v>13</v>
      </c>
      <c r="D2047" t="s">
        <v>2805</v>
      </c>
      <c r="E2047" t="s">
        <v>2804</v>
      </c>
      <c r="F2047" s="26">
        <v>43906</v>
      </c>
      <c r="G2047" t="s">
        <v>2822</v>
      </c>
      <c r="H2047" t="s">
        <v>3665</v>
      </c>
      <c r="I2047">
        <v>16154</v>
      </c>
      <c r="J2047" t="s">
        <v>1679</v>
      </c>
      <c r="K2047" s="26" t="s">
        <v>2819</v>
      </c>
      <c r="L2047" t="s">
        <v>2820</v>
      </c>
      <c r="N2047">
        <v>522.14</v>
      </c>
      <c r="O2047">
        <v>0</v>
      </c>
      <c r="P2047">
        <f>SUMIF(Sheet9!$C:$C,Sheet10!B2047,Sheet9!$K:$K)</f>
        <v>522.14</v>
      </c>
      <c r="Q2047" s="4">
        <f t="shared" si="13"/>
        <v>0</v>
      </c>
    </row>
    <row r="2048" spans="1:17" hidden="1" x14ac:dyDescent="0.25">
      <c r="A2048">
        <v>873</v>
      </c>
      <c r="B2048">
        <v>44570</v>
      </c>
      <c r="C2048">
        <v>13</v>
      </c>
      <c r="D2048" t="s">
        <v>2805</v>
      </c>
      <c r="E2048" t="s">
        <v>2804</v>
      </c>
      <c r="F2048" s="26">
        <v>43906</v>
      </c>
      <c r="G2048" t="s">
        <v>2822</v>
      </c>
      <c r="H2048" t="s">
        <v>3667</v>
      </c>
      <c r="I2048">
        <v>16156</v>
      </c>
      <c r="J2048" t="s">
        <v>1679</v>
      </c>
      <c r="K2048" s="26" t="s">
        <v>2819</v>
      </c>
      <c r="L2048" t="s">
        <v>2820</v>
      </c>
      <c r="N2048">
        <v>46.1</v>
      </c>
      <c r="O2048">
        <v>0</v>
      </c>
      <c r="P2048">
        <f>SUMIF(Sheet9!$C:$C,Sheet10!B2048,Sheet9!$K:$K)</f>
        <v>46.1</v>
      </c>
      <c r="Q2048" s="4">
        <f t="shared" si="13"/>
        <v>0</v>
      </c>
    </row>
    <row r="2049" spans="1:17" hidden="1" x14ac:dyDescent="0.25">
      <c r="A2049">
        <v>874</v>
      </c>
      <c r="B2049">
        <v>44572</v>
      </c>
      <c r="C2049">
        <v>13</v>
      </c>
      <c r="D2049" t="s">
        <v>2805</v>
      </c>
      <c r="E2049" t="s">
        <v>2804</v>
      </c>
      <c r="F2049" s="26">
        <v>43906</v>
      </c>
      <c r="G2049" t="s">
        <v>2822</v>
      </c>
      <c r="H2049" t="s">
        <v>3668</v>
      </c>
      <c r="I2049">
        <v>16157</v>
      </c>
      <c r="J2049" t="s">
        <v>1679</v>
      </c>
      <c r="K2049" s="26" t="s">
        <v>2819</v>
      </c>
      <c r="L2049" t="s">
        <v>2820</v>
      </c>
      <c r="N2049">
        <v>831.59</v>
      </c>
      <c r="O2049">
        <v>0</v>
      </c>
      <c r="P2049">
        <f>SUMIF(Sheet9!$C:$C,Sheet10!B2049,Sheet9!$K:$K)</f>
        <v>831.59</v>
      </c>
      <c r="Q2049" s="4">
        <f t="shared" si="13"/>
        <v>0</v>
      </c>
    </row>
    <row r="2050" spans="1:17" hidden="1" x14ac:dyDescent="0.25">
      <c r="A2050">
        <v>875</v>
      </c>
      <c r="B2050">
        <v>44574</v>
      </c>
      <c r="C2050">
        <v>13</v>
      </c>
      <c r="D2050" t="s">
        <v>2805</v>
      </c>
      <c r="E2050" t="s">
        <v>2804</v>
      </c>
      <c r="F2050" s="26">
        <v>43906</v>
      </c>
      <c r="G2050" t="s">
        <v>2822</v>
      </c>
      <c r="H2050" t="s">
        <v>3669</v>
      </c>
      <c r="I2050">
        <v>16158</v>
      </c>
      <c r="J2050" t="s">
        <v>1679</v>
      </c>
      <c r="K2050" s="26" t="s">
        <v>2819</v>
      </c>
      <c r="L2050" t="s">
        <v>2820</v>
      </c>
      <c r="N2050">
        <v>68.75</v>
      </c>
      <c r="O2050">
        <v>0</v>
      </c>
      <c r="P2050">
        <f>SUMIF(Sheet9!$C:$C,Sheet10!B2050,Sheet9!$K:$K)</f>
        <v>68.75</v>
      </c>
      <c r="Q2050" s="4">
        <f t="shared" si="13"/>
        <v>0</v>
      </c>
    </row>
    <row r="2051" spans="1:17" hidden="1" x14ac:dyDescent="0.25">
      <c r="A2051">
        <v>876</v>
      </c>
      <c r="B2051">
        <v>44576</v>
      </c>
      <c r="C2051">
        <v>13</v>
      </c>
      <c r="D2051" t="s">
        <v>2805</v>
      </c>
      <c r="E2051" t="s">
        <v>2804</v>
      </c>
      <c r="F2051" s="26">
        <v>43906</v>
      </c>
      <c r="G2051" t="s">
        <v>2822</v>
      </c>
      <c r="H2051" t="s">
        <v>3670</v>
      </c>
      <c r="I2051">
        <v>16159</v>
      </c>
      <c r="J2051" t="s">
        <v>1679</v>
      </c>
      <c r="K2051" s="26" t="s">
        <v>2819</v>
      </c>
      <c r="L2051" t="s">
        <v>2820</v>
      </c>
      <c r="N2051">
        <v>223.22</v>
      </c>
      <c r="O2051">
        <v>0</v>
      </c>
      <c r="P2051">
        <f>SUMIF(Sheet9!$C:$C,Sheet10!B2051,Sheet9!$K:$K)</f>
        <v>223.22</v>
      </c>
      <c r="Q2051" s="4">
        <f t="shared" si="13"/>
        <v>0</v>
      </c>
    </row>
    <row r="2052" spans="1:17" hidden="1" x14ac:dyDescent="0.25">
      <c r="A2052">
        <v>877</v>
      </c>
      <c r="B2052">
        <v>44580</v>
      </c>
      <c r="C2052">
        <v>13</v>
      </c>
      <c r="D2052" t="s">
        <v>2805</v>
      </c>
      <c r="E2052" t="s">
        <v>2804</v>
      </c>
      <c r="F2052" s="26">
        <v>43906</v>
      </c>
      <c r="G2052" t="s">
        <v>2822</v>
      </c>
      <c r="H2052" t="s">
        <v>3672</v>
      </c>
      <c r="I2052">
        <v>16161</v>
      </c>
      <c r="J2052" t="s">
        <v>1679</v>
      </c>
      <c r="K2052" s="26" t="s">
        <v>2819</v>
      </c>
      <c r="L2052" t="s">
        <v>2820</v>
      </c>
      <c r="N2052">
        <v>134.15</v>
      </c>
      <c r="O2052">
        <v>0</v>
      </c>
      <c r="P2052">
        <f>SUMIF(Sheet9!$C:$C,Sheet10!B2052,Sheet9!$K:$K)</f>
        <v>134.15</v>
      </c>
      <c r="Q2052" s="4">
        <f t="shared" si="13"/>
        <v>0</v>
      </c>
    </row>
    <row r="2053" spans="1:17" hidden="1" x14ac:dyDescent="0.25">
      <c r="A2053">
        <v>878</v>
      </c>
      <c r="B2053">
        <v>44582</v>
      </c>
      <c r="C2053">
        <v>13</v>
      </c>
      <c r="D2053" t="s">
        <v>2805</v>
      </c>
      <c r="E2053" t="s">
        <v>2804</v>
      </c>
      <c r="F2053" s="26">
        <v>43906</v>
      </c>
      <c r="G2053" t="s">
        <v>2822</v>
      </c>
      <c r="H2053" t="s">
        <v>3673</v>
      </c>
      <c r="I2053">
        <v>16162</v>
      </c>
      <c r="J2053" t="s">
        <v>2151</v>
      </c>
      <c r="K2053" s="26" t="s">
        <v>2819</v>
      </c>
      <c r="L2053" t="s">
        <v>2820</v>
      </c>
      <c r="N2053">
        <v>1862.02</v>
      </c>
      <c r="O2053">
        <v>0</v>
      </c>
      <c r="P2053">
        <f>SUMIF(Sheet9!$C:$C,Sheet10!B2053,Sheet9!$K:$K)</f>
        <v>1862.02</v>
      </c>
      <c r="Q2053" s="4">
        <f t="shared" si="13"/>
        <v>0</v>
      </c>
    </row>
    <row r="2054" spans="1:17" hidden="1" x14ac:dyDescent="0.25">
      <c r="A2054">
        <v>879</v>
      </c>
      <c r="B2054">
        <v>44584</v>
      </c>
      <c r="C2054">
        <v>13</v>
      </c>
      <c r="D2054" t="s">
        <v>2805</v>
      </c>
      <c r="E2054" t="s">
        <v>2804</v>
      </c>
      <c r="F2054" s="26">
        <v>43906</v>
      </c>
      <c r="G2054" t="s">
        <v>2822</v>
      </c>
      <c r="H2054" t="s">
        <v>3674</v>
      </c>
      <c r="I2054">
        <v>16163</v>
      </c>
      <c r="J2054" t="s">
        <v>1679</v>
      </c>
      <c r="K2054" s="26" t="s">
        <v>2819</v>
      </c>
      <c r="L2054" t="s">
        <v>2820</v>
      </c>
      <c r="N2054">
        <v>1178.07</v>
      </c>
      <c r="O2054">
        <v>0</v>
      </c>
      <c r="P2054">
        <f>SUMIF(Sheet9!$C:$C,Sheet10!B2054,Sheet9!$K:$K)</f>
        <v>1178.07</v>
      </c>
      <c r="Q2054" s="4">
        <f t="shared" si="13"/>
        <v>0</v>
      </c>
    </row>
    <row r="2055" spans="1:17" hidden="1" x14ac:dyDescent="0.25">
      <c r="A2055">
        <v>880</v>
      </c>
      <c r="B2055">
        <v>44586</v>
      </c>
      <c r="C2055">
        <v>13</v>
      </c>
      <c r="D2055" t="s">
        <v>2805</v>
      </c>
      <c r="E2055" t="s">
        <v>2804</v>
      </c>
      <c r="F2055" s="26">
        <v>43906</v>
      </c>
      <c r="G2055" t="s">
        <v>2822</v>
      </c>
      <c r="H2055" t="s">
        <v>3675</v>
      </c>
      <c r="I2055">
        <v>16164</v>
      </c>
      <c r="J2055" t="s">
        <v>1679</v>
      </c>
      <c r="K2055" s="26" t="s">
        <v>2819</v>
      </c>
      <c r="L2055" t="s">
        <v>2820</v>
      </c>
      <c r="N2055">
        <v>3802.86</v>
      </c>
      <c r="O2055">
        <v>0</v>
      </c>
      <c r="P2055">
        <f>SUMIF(Sheet9!$C:$C,Sheet10!B2055,Sheet9!$K:$K)</f>
        <v>3802.86</v>
      </c>
      <c r="Q2055" s="4">
        <f t="shared" si="13"/>
        <v>0</v>
      </c>
    </row>
    <row r="2056" spans="1:17" hidden="1" x14ac:dyDescent="0.25">
      <c r="A2056">
        <v>881</v>
      </c>
      <c r="B2056">
        <v>44588</v>
      </c>
      <c r="C2056">
        <v>13</v>
      </c>
      <c r="D2056" t="s">
        <v>2805</v>
      </c>
      <c r="E2056" t="s">
        <v>2804</v>
      </c>
      <c r="F2056" s="26">
        <v>43906</v>
      </c>
      <c r="G2056" t="s">
        <v>2822</v>
      </c>
      <c r="H2056" t="s">
        <v>3676</v>
      </c>
      <c r="I2056">
        <v>16165</v>
      </c>
      <c r="J2056" t="s">
        <v>1775</v>
      </c>
      <c r="K2056" s="26" t="s">
        <v>2819</v>
      </c>
      <c r="L2056" t="s">
        <v>2820</v>
      </c>
      <c r="N2056">
        <v>1899.76</v>
      </c>
      <c r="O2056">
        <v>0</v>
      </c>
      <c r="P2056">
        <f>SUMIF(Sheet9!$C:$C,Sheet10!B2056,Sheet9!$K:$K)</f>
        <v>1899.76</v>
      </c>
      <c r="Q2056" s="4">
        <f t="shared" si="13"/>
        <v>0</v>
      </c>
    </row>
    <row r="2057" spans="1:17" hidden="1" x14ac:dyDescent="0.25">
      <c r="A2057">
        <v>882</v>
      </c>
      <c r="B2057">
        <v>44589</v>
      </c>
      <c r="C2057">
        <v>13</v>
      </c>
      <c r="D2057" t="s">
        <v>2805</v>
      </c>
      <c r="E2057" t="s">
        <v>2804</v>
      </c>
      <c r="F2057" s="26">
        <v>43906</v>
      </c>
      <c r="G2057" t="s">
        <v>2822</v>
      </c>
      <c r="H2057" t="s">
        <v>3677</v>
      </c>
      <c r="I2057">
        <v>16166</v>
      </c>
      <c r="J2057" t="s">
        <v>1679</v>
      </c>
      <c r="K2057" s="26" t="s">
        <v>2819</v>
      </c>
      <c r="L2057" t="s">
        <v>2820</v>
      </c>
      <c r="N2057">
        <v>5659.15</v>
      </c>
      <c r="O2057">
        <v>0</v>
      </c>
      <c r="P2057">
        <f>SUMIF(Sheet9!$C:$C,Sheet10!B2057,Sheet9!$K:$K)</f>
        <v>5659.15</v>
      </c>
      <c r="Q2057" s="4">
        <f t="shared" si="13"/>
        <v>0</v>
      </c>
    </row>
    <row r="2058" spans="1:17" hidden="1" x14ac:dyDescent="0.25">
      <c r="A2058">
        <v>883</v>
      </c>
      <c r="B2058">
        <v>44591</v>
      </c>
      <c r="C2058">
        <v>13</v>
      </c>
      <c r="D2058" t="s">
        <v>2805</v>
      </c>
      <c r="E2058" t="s">
        <v>2804</v>
      </c>
      <c r="F2058" s="26">
        <v>43906</v>
      </c>
      <c r="G2058" t="s">
        <v>2822</v>
      </c>
      <c r="H2058" t="s">
        <v>3678</v>
      </c>
      <c r="I2058">
        <v>16167</v>
      </c>
      <c r="J2058" t="s">
        <v>1679</v>
      </c>
      <c r="K2058" s="26" t="s">
        <v>2819</v>
      </c>
      <c r="L2058" t="s">
        <v>2820</v>
      </c>
      <c r="N2058">
        <v>684.57</v>
      </c>
      <c r="O2058">
        <v>0</v>
      </c>
      <c r="P2058">
        <f>SUMIF(Sheet9!$C:$C,Sheet10!B2058,Sheet9!$K:$K)</f>
        <v>684.57</v>
      </c>
      <c r="Q2058" s="4">
        <f t="shared" si="13"/>
        <v>0</v>
      </c>
    </row>
    <row r="2059" spans="1:17" hidden="1" x14ac:dyDescent="0.25">
      <c r="A2059">
        <v>884</v>
      </c>
      <c r="B2059">
        <v>44593</v>
      </c>
      <c r="C2059">
        <v>13</v>
      </c>
      <c r="D2059" t="s">
        <v>2805</v>
      </c>
      <c r="E2059" t="s">
        <v>2804</v>
      </c>
      <c r="F2059" s="26">
        <v>43906</v>
      </c>
      <c r="G2059" t="s">
        <v>2822</v>
      </c>
      <c r="H2059" t="s">
        <v>3679</v>
      </c>
      <c r="I2059">
        <v>16168</v>
      </c>
      <c r="J2059" t="s">
        <v>1679</v>
      </c>
      <c r="K2059" s="26" t="s">
        <v>2819</v>
      </c>
      <c r="L2059" t="s">
        <v>2820</v>
      </c>
      <c r="N2059">
        <v>1042.8699999999999</v>
      </c>
      <c r="O2059">
        <v>0</v>
      </c>
      <c r="P2059">
        <f>SUMIF(Sheet9!$C:$C,Sheet10!B2059,Sheet9!$K:$K)</f>
        <v>1042.8699999999999</v>
      </c>
      <c r="Q2059" s="4">
        <f t="shared" si="13"/>
        <v>0</v>
      </c>
    </row>
    <row r="2060" spans="1:17" hidden="1" x14ac:dyDescent="0.25">
      <c r="A2060">
        <v>885</v>
      </c>
      <c r="B2060">
        <v>44595</v>
      </c>
      <c r="C2060">
        <v>13</v>
      </c>
      <c r="D2060" t="s">
        <v>2805</v>
      </c>
      <c r="E2060" t="s">
        <v>2804</v>
      </c>
      <c r="F2060" s="26">
        <v>43906</v>
      </c>
      <c r="G2060" t="s">
        <v>2822</v>
      </c>
      <c r="H2060" t="s">
        <v>3680</v>
      </c>
      <c r="I2060">
        <v>16169</v>
      </c>
      <c r="J2060" t="s">
        <v>1679</v>
      </c>
      <c r="K2060" s="26" t="s">
        <v>2819</v>
      </c>
      <c r="L2060" t="s">
        <v>2820</v>
      </c>
      <c r="N2060">
        <v>230.51</v>
      </c>
      <c r="O2060">
        <v>0</v>
      </c>
      <c r="P2060">
        <f>SUMIF(Sheet9!$C:$C,Sheet10!B2060,Sheet9!$K:$K)</f>
        <v>230.51</v>
      </c>
      <c r="Q2060" s="4">
        <f t="shared" si="13"/>
        <v>0</v>
      </c>
    </row>
    <row r="2061" spans="1:17" hidden="1" x14ac:dyDescent="0.25">
      <c r="A2061">
        <v>886</v>
      </c>
      <c r="B2061">
        <v>44599</v>
      </c>
      <c r="C2061">
        <v>13</v>
      </c>
      <c r="D2061" t="s">
        <v>2805</v>
      </c>
      <c r="E2061" t="s">
        <v>2804</v>
      </c>
      <c r="F2061" s="26">
        <v>43906</v>
      </c>
      <c r="G2061" t="s">
        <v>2822</v>
      </c>
      <c r="H2061" t="s">
        <v>3682</v>
      </c>
      <c r="I2061">
        <v>16171</v>
      </c>
      <c r="J2061" t="s">
        <v>1679</v>
      </c>
      <c r="K2061" s="26" t="s">
        <v>2819</v>
      </c>
      <c r="L2061" t="s">
        <v>2820</v>
      </c>
      <c r="N2061">
        <v>485.27</v>
      </c>
      <c r="O2061">
        <v>0</v>
      </c>
      <c r="P2061">
        <f>SUMIF(Sheet9!$C:$C,Sheet10!B2061,Sheet9!$K:$K)</f>
        <v>485.27</v>
      </c>
      <c r="Q2061" s="4">
        <f t="shared" si="13"/>
        <v>0</v>
      </c>
    </row>
    <row r="2062" spans="1:17" hidden="1" x14ac:dyDescent="0.25">
      <c r="A2062">
        <v>887</v>
      </c>
      <c r="B2062">
        <v>44601</v>
      </c>
      <c r="C2062">
        <v>13</v>
      </c>
      <c r="D2062" t="s">
        <v>2805</v>
      </c>
      <c r="E2062" t="s">
        <v>2804</v>
      </c>
      <c r="F2062" s="26">
        <v>43906</v>
      </c>
      <c r="G2062" t="s">
        <v>2822</v>
      </c>
      <c r="H2062" t="s">
        <v>3683</v>
      </c>
      <c r="I2062">
        <v>16172</v>
      </c>
      <c r="J2062" t="s">
        <v>1679</v>
      </c>
      <c r="K2062" s="26" t="s">
        <v>2819</v>
      </c>
      <c r="L2062" t="s">
        <v>2820</v>
      </c>
      <c r="N2062">
        <v>81.19</v>
      </c>
      <c r="O2062">
        <v>0</v>
      </c>
      <c r="P2062">
        <f>SUMIF(Sheet9!$C:$C,Sheet10!B2062,Sheet9!$K:$K)</f>
        <v>81.19</v>
      </c>
      <c r="Q2062" s="4">
        <f t="shared" si="13"/>
        <v>0</v>
      </c>
    </row>
    <row r="2063" spans="1:17" hidden="1" x14ac:dyDescent="0.25">
      <c r="A2063">
        <v>888</v>
      </c>
      <c r="B2063">
        <v>44603</v>
      </c>
      <c r="C2063">
        <v>13</v>
      </c>
      <c r="D2063" t="s">
        <v>2805</v>
      </c>
      <c r="E2063" t="s">
        <v>2804</v>
      </c>
      <c r="F2063" s="26">
        <v>43906</v>
      </c>
      <c r="G2063" t="s">
        <v>2822</v>
      </c>
      <c r="H2063" t="s">
        <v>3684</v>
      </c>
      <c r="I2063">
        <v>16173</v>
      </c>
      <c r="J2063" t="s">
        <v>1679</v>
      </c>
      <c r="K2063" s="26" t="s">
        <v>2819</v>
      </c>
      <c r="L2063" t="s">
        <v>2820</v>
      </c>
      <c r="N2063">
        <v>695.25</v>
      </c>
      <c r="O2063">
        <v>0</v>
      </c>
      <c r="P2063">
        <f>SUMIF(Sheet9!$C:$C,Sheet10!B2063,Sheet9!$K:$K)</f>
        <v>695.25</v>
      </c>
      <c r="Q2063" s="4">
        <f t="shared" si="13"/>
        <v>0</v>
      </c>
    </row>
    <row r="2064" spans="1:17" hidden="1" x14ac:dyDescent="0.25">
      <c r="A2064">
        <v>889</v>
      </c>
      <c r="B2064">
        <v>44605</v>
      </c>
      <c r="C2064">
        <v>13</v>
      </c>
      <c r="D2064" t="s">
        <v>2805</v>
      </c>
      <c r="E2064" t="s">
        <v>2804</v>
      </c>
      <c r="F2064" s="26">
        <v>43906</v>
      </c>
      <c r="G2064" t="s">
        <v>2822</v>
      </c>
      <c r="H2064" t="s">
        <v>3685</v>
      </c>
      <c r="I2064">
        <v>16174</v>
      </c>
      <c r="J2064" t="s">
        <v>1679</v>
      </c>
      <c r="K2064" s="26" t="s">
        <v>2819</v>
      </c>
      <c r="L2064" t="s">
        <v>2820</v>
      </c>
      <c r="N2064">
        <v>3075.1</v>
      </c>
      <c r="O2064">
        <v>0</v>
      </c>
      <c r="P2064">
        <f>SUMIF(Sheet9!$C:$C,Sheet10!B2064,Sheet9!$K:$K)</f>
        <v>3075.1</v>
      </c>
      <c r="Q2064" s="4">
        <f t="shared" si="13"/>
        <v>0</v>
      </c>
    </row>
    <row r="2065" spans="1:17" hidden="1" x14ac:dyDescent="0.25">
      <c r="A2065">
        <v>890</v>
      </c>
      <c r="B2065">
        <v>44607</v>
      </c>
      <c r="C2065">
        <v>13</v>
      </c>
      <c r="D2065" t="s">
        <v>2805</v>
      </c>
      <c r="E2065" t="s">
        <v>2804</v>
      </c>
      <c r="F2065" s="26">
        <v>43906</v>
      </c>
      <c r="G2065" t="s">
        <v>2822</v>
      </c>
      <c r="H2065" t="s">
        <v>3686</v>
      </c>
      <c r="I2065">
        <v>16175</v>
      </c>
      <c r="J2065" t="s">
        <v>1679</v>
      </c>
      <c r="K2065" s="26" t="s">
        <v>2819</v>
      </c>
      <c r="L2065" t="s">
        <v>2820</v>
      </c>
      <c r="N2065">
        <v>1087.95</v>
      </c>
      <c r="O2065">
        <v>0</v>
      </c>
      <c r="P2065">
        <f>SUMIF(Sheet9!$C:$C,Sheet10!B2065,Sheet9!$K:$K)</f>
        <v>1087.95</v>
      </c>
      <c r="Q2065" s="4">
        <f t="shared" si="13"/>
        <v>0</v>
      </c>
    </row>
    <row r="2066" spans="1:17" hidden="1" x14ac:dyDescent="0.25">
      <c r="A2066">
        <v>891</v>
      </c>
      <c r="B2066">
        <v>44609</v>
      </c>
      <c r="C2066">
        <v>13</v>
      </c>
      <c r="D2066" t="s">
        <v>2805</v>
      </c>
      <c r="E2066" t="s">
        <v>2804</v>
      </c>
      <c r="F2066" s="26">
        <v>43906</v>
      </c>
      <c r="G2066" t="s">
        <v>2822</v>
      </c>
      <c r="H2066" t="s">
        <v>3687</v>
      </c>
      <c r="I2066">
        <v>16176</v>
      </c>
      <c r="J2066" t="s">
        <v>1679</v>
      </c>
      <c r="K2066" s="26" t="s">
        <v>2819</v>
      </c>
      <c r="L2066" t="s">
        <v>2820</v>
      </c>
      <c r="N2066">
        <v>231.61</v>
      </c>
      <c r="O2066">
        <v>0</v>
      </c>
      <c r="P2066">
        <f>SUMIF(Sheet9!$C:$C,Sheet10!B2066,Sheet9!$K:$K)</f>
        <v>231.61</v>
      </c>
      <c r="Q2066" s="4">
        <f t="shared" si="13"/>
        <v>0</v>
      </c>
    </row>
    <row r="2067" spans="1:17" hidden="1" x14ac:dyDescent="0.25">
      <c r="A2067">
        <v>892</v>
      </c>
      <c r="B2067">
        <v>44611</v>
      </c>
      <c r="C2067">
        <v>13</v>
      </c>
      <c r="D2067" t="s">
        <v>2805</v>
      </c>
      <c r="E2067" t="s">
        <v>2804</v>
      </c>
      <c r="F2067" s="26">
        <v>43906</v>
      </c>
      <c r="G2067" t="s">
        <v>2822</v>
      </c>
      <c r="H2067" t="s">
        <v>3688</v>
      </c>
      <c r="I2067">
        <v>16177</v>
      </c>
      <c r="J2067" t="s">
        <v>1679</v>
      </c>
      <c r="K2067" s="26" t="s">
        <v>2819</v>
      </c>
      <c r="L2067" t="s">
        <v>2820</v>
      </c>
      <c r="N2067">
        <v>410.27</v>
      </c>
      <c r="O2067">
        <v>0</v>
      </c>
      <c r="P2067">
        <f>SUMIF(Sheet9!$C:$C,Sheet10!B2067,Sheet9!$K:$K)</f>
        <v>410.27</v>
      </c>
      <c r="Q2067" s="4">
        <f t="shared" si="13"/>
        <v>0</v>
      </c>
    </row>
    <row r="2068" spans="1:17" hidden="1" x14ac:dyDescent="0.25">
      <c r="A2068">
        <v>893</v>
      </c>
      <c r="B2068">
        <v>44613</v>
      </c>
      <c r="C2068">
        <v>13</v>
      </c>
      <c r="D2068" t="s">
        <v>2805</v>
      </c>
      <c r="E2068" t="s">
        <v>2804</v>
      </c>
      <c r="F2068" s="26">
        <v>43906</v>
      </c>
      <c r="G2068" t="s">
        <v>2822</v>
      </c>
      <c r="H2068" t="s">
        <v>3689</v>
      </c>
      <c r="I2068">
        <v>16178</v>
      </c>
      <c r="J2068" t="s">
        <v>1893</v>
      </c>
      <c r="K2068" s="26" t="s">
        <v>2819</v>
      </c>
      <c r="L2068" t="s">
        <v>2820</v>
      </c>
      <c r="N2068">
        <v>3285.04</v>
      </c>
      <c r="O2068">
        <v>0</v>
      </c>
      <c r="P2068">
        <f>SUMIF(Sheet9!$C:$C,Sheet10!B2068,Sheet9!$K:$K)</f>
        <v>3285.04</v>
      </c>
      <c r="Q2068" s="4">
        <f t="shared" ref="Q2068:Q2131" si="14">P2068-N2068</f>
        <v>0</v>
      </c>
    </row>
    <row r="2069" spans="1:17" hidden="1" x14ac:dyDescent="0.25">
      <c r="A2069">
        <v>894</v>
      </c>
      <c r="B2069">
        <v>44614</v>
      </c>
      <c r="C2069">
        <v>13</v>
      </c>
      <c r="D2069" t="s">
        <v>2805</v>
      </c>
      <c r="E2069" t="s">
        <v>2804</v>
      </c>
      <c r="F2069" s="26">
        <v>43906</v>
      </c>
      <c r="G2069" t="s">
        <v>2822</v>
      </c>
      <c r="H2069" t="s">
        <v>3690</v>
      </c>
      <c r="I2069">
        <v>16179</v>
      </c>
      <c r="J2069" t="s">
        <v>1679</v>
      </c>
      <c r="K2069" s="26" t="s">
        <v>2819</v>
      </c>
      <c r="L2069" t="s">
        <v>2820</v>
      </c>
      <c r="N2069">
        <v>606.27</v>
      </c>
      <c r="O2069">
        <v>0</v>
      </c>
      <c r="P2069">
        <f>SUMIF(Sheet9!$C:$C,Sheet10!B2069,Sheet9!$K:$K)</f>
        <v>606.27</v>
      </c>
      <c r="Q2069" s="4">
        <f t="shared" si="14"/>
        <v>0</v>
      </c>
    </row>
    <row r="2070" spans="1:17" hidden="1" x14ac:dyDescent="0.25">
      <c r="A2070">
        <v>895</v>
      </c>
      <c r="B2070">
        <v>44616</v>
      </c>
      <c r="C2070">
        <v>13</v>
      </c>
      <c r="D2070" t="s">
        <v>2805</v>
      </c>
      <c r="E2070" t="s">
        <v>2804</v>
      </c>
      <c r="F2070" s="26">
        <v>43906</v>
      </c>
      <c r="G2070" t="s">
        <v>2822</v>
      </c>
      <c r="H2070" t="s">
        <v>3691</v>
      </c>
      <c r="I2070">
        <v>16180</v>
      </c>
      <c r="J2070" t="s">
        <v>1679</v>
      </c>
      <c r="K2070" s="26" t="s">
        <v>2819</v>
      </c>
      <c r="L2070" t="s">
        <v>2820</v>
      </c>
      <c r="N2070">
        <v>1623.52</v>
      </c>
      <c r="O2070">
        <v>0</v>
      </c>
      <c r="P2070">
        <f>SUMIF(Sheet9!$C:$C,Sheet10!B2070,Sheet9!$K:$K)</f>
        <v>1623.52</v>
      </c>
      <c r="Q2070" s="4">
        <f t="shared" si="14"/>
        <v>0</v>
      </c>
    </row>
    <row r="2071" spans="1:17" hidden="1" x14ac:dyDescent="0.25">
      <c r="A2071">
        <v>896</v>
      </c>
      <c r="B2071">
        <v>44620</v>
      </c>
      <c r="C2071">
        <v>13</v>
      </c>
      <c r="D2071" t="s">
        <v>2805</v>
      </c>
      <c r="E2071" t="s">
        <v>2804</v>
      </c>
      <c r="F2071" s="26">
        <v>43906</v>
      </c>
      <c r="G2071" t="s">
        <v>2822</v>
      </c>
      <c r="H2071" t="s">
        <v>3693</v>
      </c>
      <c r="I2071">
        <v>16182</v>
      </c>
      <c r="J2071" t="s">
        <v>1679</v>
      </c>
      <c r="K2071" s="26" t="s">
        <v>2819</v>
      </c>
      <c r="L2071" t="s">
        <v>2820</v>
      </c>
      <c r="N2071">
        <v>256.36</v>
      </c>
      <c r="O2071">
        <v>0</v>
      </c>
      <c r="P2071">
        <f>SUMIF(Sheet9!$C:$C,Sheet10!B2071,Sheet9!$K:$K)</f>
        <v>256.36</v>
      </c>
      <c r="Q2071" s="4">
        <f t="shared" si="14"/>
        <v>0</v>
      </c>
    </row>
    <row r="2072" spans="1:17" hidden="1" x14ac:dyDescent="0.25">
      <c r="A2072">
        <v>897</v>
      </c>
      <c r="B2072">
        <v>44622</v>
      </c>
      <c r="C2072">
        <v>13</v>
      </c>
      <c r="D2072" t="s">
        <v>2805</v>
      </c>
      <c r="E2072" t="s">
        <v>2804</v>
      </c>
      <c r="F2072" s="26">
        <v>43906</v>
      </c>
      <c r="G2072" t="s">
        <v>2822</v>
      </c>
      <c r="H2072" t="s">
        <v>3694</v>
      </c>
      <c r="I2072">
        <v>16183</v>
      </c>
      <c r="J2072" t="s">
        <v>1679</v>
      </c>
      <c r="K2072" s="26" t="s">
        <v>2819</v>
      </c>
      <c r="L2072" t="s">
        <v>2820</v>
      </c>
      <c r="N2072">
        <v>2738.58</v>
      </c>
      <c r="O2072">
        <v>0</v>
      </c>
      <c r="P2072">
        <f>SUMIF(Sheet9!$C:$C,Sheet10!B2072,Sheet9!$K:$K)</f>
        <v>2738.58</v>
      </c>
      <c r="Q2072" s="4">
        <f t="shared" si="14"/>
        <v>0</v>
      </c>
    </row>
    <row r="2073" spans="1:17" hidden="1" x14ac:dyDescent="0.25">
      <c r="A2073">
        <v>898</v>
      </c>
      <c r="B2073">
        <v>44624</v>
      </c>
      <c r="C2073">
        <v>13</v>
      </c>
      <c r="D2073" t="s">
        <v>2805</v>
      </c>
      <c r="E2073" t="s">
        <v>2804</v>
      </c>
      <c r="F2073" s="26">
        <v>43906</v>
      </c>
      <c r="G2073" t="s">
        <v>2822</v>
      </c>
      <c r="H2073" t="s">
        <v>3695</v>
      </c>
      <c r="I2073">
        <v>16184</v>
      </c>
      <c r="J2073" t="s">
        <v>1679</v>
      </c>
      <c r="K2073" s="26" t="s">
        <v>2819</v>
      </c>
      <c r="L2073" t="s">
        <v>2820</v>
      </c>
      <c r="N2073">
        <v>9</v>
      </c>
      <c r="O2073">
        <v>0</v>
      </c>
      <c r="P2073">
        <f>SUMIF(Sheet9!$C:$C,Sheet10!B2073,Sheet9!$K:$K)</f>
        <v>9</v>
      </c>
      <c r="Q2073" s="4">
        <f t="shared" si="14"/>
        <v>0</v>
      </c>
    </row>
    <row r="2074" spans="1:17" hidden="1" x14ac:dyDescent="0.25">
      <c r="A2074">
        <v>899</v>
      </c>
      <c r="B2074">
        <v>44626</v>
      </c>
      <c r="C2074">
        <v>13</v>
      </c>
      <c r="D2074" t="s">
        <v>2805</v>
      </c>
      <c r="E2074" t="s">
        <v>2804</v>
      </c>
      <c r="F2074" s="26">
        <v>43906</v>
      </c>
      <c r="G2074" t="s">
        <v>2822</v>
      </c>
      <c r="H2074" t="s">
        <v>3696</v>
      </c>
      <c r="I2074">
        <v>16185</v>
      </c>
      <c r="J2074" t="s">
        <v>1679</v>
      </c>
      <c r="K2074" s="26" t="s">
        <v>2819</v>
      </c>
      <c r="L2074" t="s">
        <v>2820</v>
      </c>
      <c r="N2074">
        <v>249.65</v>
      </c>
      <c r="O2074">
        <v>0</v>
      </c>
      <c r="P2074">
        <f>SUMIF(Sheet9!$C:$C,Sheet10!B2074,Sheet9!$K:$K)</f>
        <v>249.65</v>
      </c>
      <c r="Q2074" s="4">
        <f t="shared" si="14"/>
        <v>0</v>
      </c>
    </row>
    <row r="2075" spans="1:17" hidden="1" x14ac:dyDescent="0.25">
      <c r="A2075">
        <v>900</v>
      </c>
      <c r="B2075">
        <v>44628</v>
      </c>
      <c r="C2075">
        <v>13</v>
      </c>
      <c r="D2075" t="s">
        <v>2805</v>
      </c>
      <c r="E2075" t="s">
        <v>2804</v>
      </c>
      <c r="F2075" s="26">
        <v>43906</v>
      </c>
      <c r="G2075" t="s">
        <v>2822</v>
      </c>
      <c r="H2075" t="s">
        <v>3697</v>
      </c>
      <c r="I2075">
        <v>16186</v>
      </c>
      <c r="J2075" t="s">
        <v>1679</v>
      </c>
      <c r="K2075" s="26" t="s">
        <v>2819</v>
      </c>
      <c r="L2075" t="s">
        <v>2820</v>
      </c>
      <c r="N2075">
        <v>39.5</v>
      </c>
      <c r="O2075">
        <v>0</v>
      </c>
      <c r="P2075">
        <f>SUMIF(Sheet9!$C:$C,Sheet10!B2075,Sheet9!$K:$K)</f>
        <v>39.5</v>
      </c>
      <c r="Q2075" s="4">
        <f t="shared" si="14"/>
        <v>0</v>
      </c>
    </row>
    <row r="2076" spans="1:17" hidden="1" x14ac:dyDescent="0.25">
      <c r="A2076">
        <v>901</v>
      </c>
      <c r="B2076">
        <v>44630</v>
      </c>
      <c r="C2076">
        <v>13</v>
      </c>
      <c r="D2076" t="s">
        <v>2805</v>
      </c>
      <c r="E2076" t="s">
        <v>2804</v>
      </c>
      <c r="F2076" s="26">
        <v>43906</v>
      </c>
      <c r="G2076" t="s">
        <v>2822</v>
      </c>
      <c r="H2076" t="s">
        <v>3698</v>
      </c>
      <c r="I2076">
        <v>16187</v>
      </c>
      <c r="J2076" t="s">
        <v>1679</v>
      </c>
      <c r="K2076" s="26" t="s">
        <v>2819</v>
      </c>
      <c r="L2076" t="s">
        <v>2820</v>
      </c>
      <c r="N2076">
        <v>99.42</v>
      </c>
      <c r="O2076">
        <v>0</v>
      </c>
      <c r="P2076">
        <f>SUMIF(Sheet9!$C:$C,Sheet10!B2076,Sheet9!$K:$K)</f>
        <v>99.42</v>
      </c>
      <c r="Q2076" s="4">
        <f t="shared" si="14"/>
        <v>0</v>
      </c>
    </row>
    <row r="2077" spans="1:17" hidden="1" x14ac:dyDescent="0.25">
      <c r="A2077">
        <v>902</v>
      </c>
      <c r="B2077">
        <v>44634</v>
      </c>
      <c r="C2077">
        <v>13</v>
      </c>
      <c r="D2077" t="s">
        <v>2805</v>
      </c>
      <c r="E2077" t="s">
        <v>2804</v>
      </c>
      <c r="F2077" s="26">
        <v>43906</v>
      </c>
      <c r="G2077" t="s">
        <v>2822</v>
      </c>
      <c r="H2077" t="s">
        <v>3700</v>
      </c>
      <c r="I2077">
        <v>16189</v>
      </c>
      <c r="J2077" t="s">
        <v>1679</v>
      </c>
      <c r="K2077" s="26" t="s">
        <v>2819</v>
      </c>
      <c r="L2077" t="s">
        <v>2820</v>
      </c>
      <c r="N2077">
        <v>712.52</v>
      </c>
      <c r="O2077">
        <v>0</v>
      </c>
      <c r="P2077">
        <f>SUMIF(Sheet9!$C:$C,Sheet10!B2077,Sheet9!$K:$K)</f>
        <v>712.52</v>
      </c>
      <c r="Q2077" s="4">
        <f t="shared" si="14"/>
        <v>0</v>
      </c>
    </row>
    <row r="2078" spans="1:17" hidden="1" x14ac:dyDescent="0.25">
      <c r="A2078">
        <v>903</v>
      </c>
      <c r="B2078">
        <v>44636</v>
      </c>
      <c r="C2078">
        <v>13</v>
      </c>
      <c r="D2078" t="s">
        <v>2805</v>
      </c>
      <c r="E2078" t="s">
        <v>2804</v>
      </c>
      <c r="F2078" s="26">
        <v>43906</v>
      </c>
      <c r="G2078" t="s">
        <v>2822</v>
      </c>
      <c r="H2078" t="s">
        <v>3701</v>
      </c>
      <c r="I2078">
        <v>16190</v>
      </c>
      <c r="J2078" t="s">
        <v>1679</v>
      </c>
      <c r="K2078" s="26" t="s">
        <v>2819</v>
      </c>
      <c r="L2078" t="s">
        <v>2820</v>
      </c>
      <c r="N2078">
        <v>197.16</v>
      </c>
      <c r="O2078">
        <v>0</v>
      </c>
      <c r="P2078">
        <f>SUMIF(Sheet9!$C:$C,Sheet10!B2078,Sheet9!$K:$K)</f>
        <v>197.16</v>
      </c>
      <c r="Q2078" s="4">
        <f t="shared" si="14"/>
        <v>0</v>
      </c>
    </row>
    <row r="2079" spans="1:17" hidden="1" x14ac:dyDescent="0.25">
      <c r="A2079">
        <v>904</v>
      </c>
      <c r="B2079">
        <v>44638</v>
      </c>
      <c r="C2079">
        <v>13</v>
      </c>
      <c r="D2079" t="s">
        <v>2805</v>
      </c>
      <c r="E2079" t="s">
        <v>2804</v>
      </c>
      <c r="F2079" s="26">
        <v>43906</v>
      </c>
      <c r="G2079" t="s">
        <v>2822</v>
      </c>
      <c r="H2079" t="s">
        <v>3702</v>
      </c>
      <c r="I2079">
        <v>16191</v>
      </c>
      <c r="J2079" t="s">
        <v>1679</v>
      </c>
      <c r="K2079" s="26" t="s">
        <v>2819</v>
      </c>
      <c r="L2079" t="s">
        <v>2820</v>
      </c>
      <c r="N2079">
        <v>271.43</v>
      </c>
      <c r="O2079">
        <v>0</v>
      </c>
      <c r="P2079">
        <f>SUMIF(Sheet9!$C:$C,Sheet10!B2079,Sheet9!$K:$K)</f>
        <v>271.43</v>
      </c>
      <c r="Q2079" s="4">
        <f t="shared" si="14"/>
        <v>0</v>
      </c>
    </row>
    <row r="2080" spans="1:17" hidden="1" x14ac:dyDescent="0.25">
      <c r="A2080">
        <v>905</v>
      </c>
      <c r="B2080">
        <v>44642</v>
      </c>
      <c r="C2080">
        <v>13</v>
      </c>
      <c r="D2080" t="s">
        <v>2805</v>
      </c>
      <c r="E2080" t="s">
        <v>2804</v>
      </c>
      <c r="F2080" s="26">
        <v>43906</v>
      </c>
      <c r="G2080" t="s">
        <v>2822</v>
      </c>
      <c r="H2080" t="s">
        <v>3704</v>
      </c>
      <c r="I2080">
        <v>16193</v>
      </c>
      <c r="J2080" t="s">
        <v>1679</v>
      </c>
      <c r="K2080" s="26" t="s">
        <v>2819</v>
      </c>
      <c r="L2080" t="s">
        <v>2820</v>
      </c>
      <c r="N2080">
        <v>61.61</v>
      </c>
      <c r="O2080">
        <v>0</v>
      </c>
      <c r="P2080">
        <f>SUMIF(Sheet9!$C:$C,Sheet10!B2080,Sheet9!$K:$K)</f>
        <v>61.61</v>
      </c>
      <c r="Q2080" s="4">
        <f t="shared" si="14"/>
        <v>0</v>
      </c>
    </row>
    <row r="2081" spans="1:17" hidden="1" x14ac:dyDescent="0.25">
      <c r="A2081">
        <v>906</v>
      </c>
      <c r="B2081">
        <v>44644</v>
      </c>
      <c r="C2081">
        <v>13</v>
      </c>
      <c r="D2081" t="s">
        <v>2805</v>
      </c>
      <c r="E2081" t="s">
        <v>2804</v>
      </c>
      <c r="F2081" s="26">
        <v>43906</v>
      </c>
      <c r="G2081" t="s">
        <v>2822</v>
      </c>
      <c r="H2081" t="s">
        <v>3705</v>
      </c>
      <c r="I2081">
        <v>16194</v>
      </c>
      <c r="J2081" t="s">
        <v>1679</v>
      </c>
      <c r="K2081" s="26" t="s">
        <v>2819</v>
      </c>
      <c r="L2081" t="s">
        <v>2820</v>
      </c>
      <c r="N2081">
        <v>68.97</v>
      </c>
      <c r="O2081">
        <v>0</v>
      </c>
      <c r="P2081">
        <f>SUMIF(Sheet9!$C:$C,Sheet10!B2081,Sheet9!$K:$K)</f>
        <v>68.97</v>
      </c>
      <c r="Q2081" s="4">
        <f t="shared" si="14"/>
        <v>0</v>
      </c>
    </row>
    <row r="2082" spans="1:17" hidden="1" x14ac:dyDescent="0.25">
      <c r="A2082">
        <v>907</v>
      </c>
      <c r="B2082">
        <v>44652</v>
      </c>
      <c r="C2082">
        <v>13</v>
      </c>
      <c r="D2082" t="s">
        <v>2805</v>
      </c>
      <c r="E2082" t="s">
        <v>2804</v>
      </c>
      <c r="F2082" s="26">
        <v>43906</v>
      </c>
      <c r="G2082" t="s">
        <v>2822</v>
      </c>
      <c r="H2082" t="s">
        <v>3708</v>
      </c>
      <c r="I2082">
        <v>16197</v>
      </c>
      <c r="J2082" t="s">
        <v>1679</v>
      </c>
      <c r="K2082" s="26" t="s">
        <v>2819</v>
      </c>
      <c r="L2082" t="s">
        <v>2820</v>
      </c>
      <c r="N2082">
        <v>64.069999999999993</v>
      </c>
      <c r="O2082">
        <v>0</v>
      </c>
      <c r="P2082">
        <f>SUMIF(Sheet9!$C:$C,Sheet10!B2082,Sheet9!$K:$K)</f>
        <v>64.069999999999993</v>
      </c>
      <c r="Q2082" s="4">
        <f t="shared" si="14"/>
        <v>0</v>
      </c>
    </row>
    <row r="2083" spans="1:17" hidden="1" x14ac:dyDescent="0.25">
      <c r="A2083">
        <v>908</v>
      </c>
      <c r="B2083">
        <v>44654</v>
      </c>
      <c r="C2083">
        <v>13</v>
      </c>
      <c r="D2083" t="s">
        <v>2805</v>
      </c>
      <c r="E2083" t="s">
        <v>2804</v>
      </c>
      <c r="F2083" s="26">
        <v>43906</v>
      </c>
      <c r="G2083" t="s">
        <v>2822</v>
      </c>
      <c r="H2083" t="s">
        <v>3709</v>
      </c>
      <c r="I2083">
        <v>16198</v>
      </c>
      <c r="J2083" t="s">
        <v>1679</v>
      </c>
      <c r="K2083" s="26" t="s">
        <v>2819</v>
      </c>
      <c r="L2083" t="s">
        <v>2820</v>
      </c>
      <c r="N2083">
        <v>119.02</v>
      </c>
      <c r="O2083">
        <v>0</v>
      </c>
      <c r="P2083">
        <f>SUMIF(Sheet9!$C:$C,Sheet10!B2083,Sheet9!$K:$K)</f>
        <v>119.02</v>
      </c>
      <c r="Q2083" s="4">
        <f t="shared" si="14"/>
        <v>0</v>
      </c>
    </row>
    <row r="2084" spans="1:17" hidden="1" x14ac:dyDescent="0.25">
      <c r="A2084">
        <v>909</v>
      </c>
      <c r="B2084">
        <v>44656</v>
      </c>
      <c r="C2084">
        <v>13</v>
      </c>
      <c r="D2084" t="s">
        <v>2805</v>
      </c>
      <c r="E2084" t="s">
        <v>2804</v>
      </c>
      <c r="F2084" s="26">
        <v>43906</v>
      </c>
      <c r="G2084" t="s">
        <v>2822</v>
      </c>
      <c r="H2084" t="s">
        <v>3710</v>
      </c>
      <c r="I2084">
        <v>16199</v>
      </c>
      <c r="J2084" t="s">
        <v>1679</v>
      </c>
      <c r="K2084" s="26" t="s">
        <v>2819</v>
      </c>
      <c r="L2084" t="s">
        <v>2820</v>
      </c>
      <c r="N2084">
        <v>78.06</v>
      </c>
      <c r="O2084">
        <v>0</v>
      </c>
      <c r="P2084">
        <f>SUMIF(Sheet9!$C:$C,Sheet10!B2084,Sheet9!$K:$K)</f>
        <v>78.06</v>
      </c>
      <c r="Q2084" s="4">
        <f t="shared" si="14"/>
        <v>0</v>
      </c>
    </row>
    <row r="2085" spans="1:17" hidden="1" x14ac:dyDescent="0.25">
      <c r="A2085">
        <v>910</v>
      </c>
      <c r="B2085">
        <v>44660</v>
      </c>
      <c r="C2085">
        <v>13</v>
      </c>
      <c r="D2085" t="s">
        <v>2805</v>
      </c>
      <c r="E2085" t="s">
        <v>2804</v>
      </c>
      <c r="F2085" s="26">
        <v>43906</v>
      </c>
      <c r="G2085" t="s">
        <v>2822</v>
      </c>
      <c r="H2085" t="s">
        <v>3712</v>
      </c>
      <c r="I2085">
        <v>16201</v>
      </c>
      <c r="J2085" t="s">
        <v>1679</v>
      </c>
      <c r="K2085" s="26" t="s">
        <v>2819</v>
      </c>
      <c r="L2085" t="s">
        <v>2820</v>
      </c>
      <c r="N2085">
        <v>469.71</v>
      </c>
      <c r="O2085">
        <v>0</v>
      </c>
      <c r="P2085">
        <f>SUMIF(Sheet9!$C:$C,Sheet10!B2085,Sheet9!$K:$K)</f>
        <v>469.71</v>
      </c>
      <c r="Q2085" s="4">
        <f t="shared" si="14"/>
        <v>0</v>
      </c>
    </row>
    <row r="2086" spans="1:17" hidden="1" x14ac:dyDescent="0.25">
      <c r="A2086">
        <v>911</v>
      </c>
      <c r="B2086">
        <v>44662</v>
      </c>
      <c r="C2086">
        <v>14</v>
      </c>
      <c r="D2086" t="s">
        <v>2808</v>
      </c>
      <c r="E2086" t="s">
        <v>2804</v>
      </c>
      <c r="F2086" s="26">
        <v>43906</v>
      </c>
      <c r="G2086" t="s">
        <v>2822</v>
      </c>
      <c r="H2086" t="s">
        <v>3713</v>
      </c>
      <c r="I2086">
        <v>342</v>
      </c>
      <c r="J2086" t="s">
        <v>1764</v>
      </c>
      <c r="K2086" s="26" t="s">
        <v>2819</v>
      </c>
      <c r="L2086" t="s">
        <v>2820</v>
      </c>
      <c r="N2086">
        <v>0</v>
      </c>
      <c r="O2086">
        <v>2048.63</v>
      </c>
      <c r="P2086" s="2">
        <f>SUMIF(Sheet9!$C:$C,Sheet10!B2086,Sheet9!$K:$K)</f>
        <v>-2048.63</v>
      </c>
      <c r="Q2086" s="2">
        <f>P2086+O2086</f>
        <v>0</v>
      </c>
    </row>
    <row r="2087" spans="1:17" hidden="1" x14ac:dyDescent="0.25">
      <c r="A2087">
        <v>912</v>
      </c>
      <c r="B2087">
        <v>44663</v>
      </c>
      <c r="C2087">
        <v>13</v>
      </c>
      <c r="D2087" t="s">
        <v>2805</v>
      </c>
      <c r="E2087" t="s">
        <v>2804</v>
      </c>
      <c r="F2087" s="26">
        <v>43906</v>
      </c>
      <c r="G2087" t="s">
        <v>2822</v>
      </c>
      <c r="H2087" t="s">
        <v>3714</v>
      </c>
      <c r="I2087">
        <v>16202</v>
      </c>
      <c r="J2087" t="s">
        <v>1679</v>
      </c>
      <c r="K2087" s="26" t="s">
        <v>2819</v>
      </c>
      <c r="L2087" t="s">
        <v>2820</v>
      </c>
      <c r="N2087">
        <v>2561.4699999999998</v>
      </c>
      <c r="O2087">
        <v>0</v>
      </c>
      <c r="P2087">
        <f>SUMIF(Sheet9!$C:$C,Sheet10!B2087,Sheet9!$K:$K)</f>
        <v>2561.4699999999998</v>
      </c>
      <c r="Q2087" s="4">
        <f t="shared" si="14"/>
        <v>0</v>
      </c>
    </row>
    <row r="2088" spans="1:17" hidden="1" x14ac:dyDescent="0.25">
      <c r="A2088">
        <v>913</v>
      </c>
      <c r="B2088">
        <v>44666</v>
      </c>
      <c r="C2088">
        <v>13</v>
      </c>
      <c r="D2088" t="s">
        <v>2805</v>
      </c>
      <c r="E2088" t="s">
        <v>2804</v>
      </c>
      <c r="F2088" s="26">
        <v>43906</v>
      </c>
      <c r="G2088" t="s">
        <v>2822</v>
      </c>
      <c r="H2088" t="s">
        <v>3716</v>
      </c>
      <c r="I2088">
        <v>16204</v>
      </c>
      <c r="J2088" t="s">
        <v>2143</v>
      </c>
      <c r="K2088" s="26" t="s">
        <v>2819</v>
      </c>
      <c r="L2088" t="s">
        <v>2820</v>
      </c>
      <c r="N2088">
        <v>11742.68</v>
      </c>
      <c r="O2088">
        <v>0</v>
      </c>
      <c r="P2088">
        <f>SUMIF(Sheet9!$C:$C,Sheet10!B2088,Sheet9!$K:$K)</f>
        <v>11742.68</v>
      </c>
      <c r="Q2088" s="4">
        <f t="shared" si="14"/>
        <v>0</v>
      </c>
    </row>
    <row r="2089" spans="1:17" hidden="1" x14ac:dyDescent="0.25">
      <c r="A2089">
        <v>914</v>
      </c>
      <c r="B2089">
        <v>44668</v>
      </c>
      <c r="C2089">
        <v>13</v>
      </c>
      <c r="D2089" t="s">
        <v>2805</v>
      </c>
      <c r="E2089" t="s">
        <v>2804</v>
      </c>
      <c r="F2089" s="26">
        <v>43906</v>
      </c>
      <c r="G2089" t="s">
        <v>2822</v>
      </c>
      <c r="H2089" t="s">
        <v>3717</v>
      </c>
      <c r="I2089">
        <v>16205</v>
      </c>
      <c r="J2089" t="s">
        <v>1679</v>
      </c>
      <c r="K2089" s="26" t="s">
        <v>2819</v>
      </c>
      <c r="L2089" t="s">
        <v>2820</v>
      </c>
      <c r="N2089">
        <v>6699.3</v>
      </c>
      <c r="O2089">
        <v>0</v>
      </c>
      <c r="P2089">
        <f>SUMIF(Sheet9!$C:$C,Sheet10!B2089,Sheet9!$K:$K)</f>
        <v>6699.3</v>
      </c>
      <c r="Q2089" s="4">
        <f t="shared" si="14"/>
        <v>0</v>
      </c>
    </row>
    <row r="2090" spans="1:17" hidden="1" x14ac:dyDescent="0.25">
      <c r="A2090">
        <v>915</v>
      </c>
      <c r="B2090">
        <v>44673</v>
      </c>
      <c r="C2090">
        <v>13</v>
      </c>
      <c r="D2090" t="s">
        <v>2805</v>
      </c>
      <c r="E2090" t="s">
        <v>2804</v>
      </c>
      <c r="F2090" s="26">
        <v>43906</v>
      </c>
      <c r="G2090" t="s">
        <v>2822</v>
      </c>
      <c r="H2090" t="s">
        <v>3719</v>
      </c>
      <c r="I2090">
        <v>16207</v>
      </c>
      <c r="J2090" t="s">
        <v>1679</v>
      </c>
      <c r="K2090" s="26" t="s">
        <v>2819</v>
      </c>
      <c r="L2090" t="s">
        <v>2820</v>
      </c>
      <c r="N2090">
        <v>742.86</v>
      </c>
      <c r="O2090">
        <v>0</v>
      </c>
      <c r="P2090">
        <f>SUMIF(Sheet9!$C:$C,Sheet10!B2090,Sheet9!$K:$K)</f>
        <v>742.86</v>
      </c>
      <c r="Q2090" s="4">
        <f t="shared" si="14"/>
        <v>0</v>
      </c>
    </row>
    <row r="2091" spans="1:17" hidden="1" x14ac:dyDescent="0.25">
      <c r="A2091">
        <v>916</v>
      </c>
      <c r="B2091">
        <v>44676</v>
      </c>
      <c r="C2091">
        <v>13</v>
      </c>
      <c r="D2091" t="s">
        <v>2805</v>
      </c>
      <c r="E2091" t="s">
        <v>2804</v>
      </c>
      <c r="F2091" s="26">
        <v>43906</v>
      </c>
      <c r="G2091" t="s">
        <v>2822</v>
      </c>
      <c r="H2091" t="s">
        <v>3720</v>
      </c>
      <c r="I2091">
        <v>16208</v>
      </c>
      <c r="J2091" t="s">
        <v>1679</v>
      </c>
      <c r="K2091" s="26" t="s">
        <v>2819</v>
      </c>
      <c r="L2091" t="s">
        <v>2820</v>
      </c>
      <c r="N2091">
        <v>1662.71</v>
      </c>
      <c r="O2091">
        <v>0</v>
      </c>
      <c r="P2091">
        <f>SUMIF(Sheet9!$C:$C,Sheet10!B2091,Sheet9!$K:$K)</f>
        <v>1662.71</v>
      </c>
      <c r="Q2091" s="4">
        <f t="shared" si="14"/>
        <v>0</v>
      </c>
    </row>
    <row r="2092" spans="1:17" hidden="1" x14ac:dyDescent="0.25">
      <c r="A2092">
        <v>917</v>
      </c>
      <c r="B2092">
        <v>44678</v>
      </c>
      <c r="C2092">
        <v>13</v>
      </c>
      <c r="D2092" t="s">
        <v>2805</v>
      </c>
      <c r="E2092" t="s">
        <v>2804</v>
      </c>
      <c r="F2092" s="26">
        <v>43906</v>
      </c>
      <c r="G2092" t="s">
        <v>2822</v>
      </c>
      <c r="H2092" t="s">
        <v>3721</v>
      </c>
      <c r="I2092">
        <v>16209</v>
      </c>
      <c r="J2092" t="s">
        <v>1679</v>
      </c>
      <c r="K2092" s="26" t="s">
        <v>2819</v>
      </c>
      <c r="L2092" t="s">
        <v>2820</v>
      </c>
      <c r="N2092">
        <v>701.21</v>
      </c>
      <c r="O2092">
        <v>0</v>
      </c>
      <c r="P2092">
        <f>SUMIF(Sheet9!$C:$C,Sheet10!B2092,Sheet9!$K:$K)</f>
        <v>701.21</v>
      </c>
      <c r="Q2092" s="4">
        <f t="shared" si="14"/>
        <v>0</v>
      </c>
    </row>
    <row r="2093" spans="1:17" hidden="1" x14ac:dyDescent="0.25">
      <c r="A2093">
        <v>918</v>
      </c>
      <c r="B2093">
        <v>44680</v>
      </c>
      <c r="C2093">
        <v>13</v>
      </c>
      <c r="D2093" t="s">
        <v>2805</v>
      </c>
      <c r="E2093" t="s">
        <v>2804</v>
      </c>
      <c r="F2093" s="26">
        <v>43906</v>
      </c>
      <c r="G2093" t="s">
        <v>2822</v>
      </c>
      <c r="H2093" t="s">
        <v>3722</v>
      </c>
      <c r="I2093">
        <v>16210</v>
      </c>
      <c r="J2093" t="s">
        <v>1679</v>
      </c>
      <c r="K2093" s="26" t="s">
        <v>2819</v>
      </c>
      <c r="L2093" t="s">
        <v>2820</v>
      </c>
      <c r="N2093">
        <v>472.4</v>
      </c>
      <c r="O2093">
        <v>0</v>
      </c>
      <c r="P2093">
        <f>SUMIF(Sheet9!$C:$C,Sheet10!B2093,Sheet9!$K:$K)</f>
        <v>472.4</v>
      </c>
      <c r="Q2093" s="4">
        <f t="shared" si="14"/>
        <v>0</v>
      </c>
    </row>
    <row r="2094" spans="1:17" hidden="1" x14ac:dyDescent="0.25">
      <c r="A2094">
        <v>919</v>
      </c>
      <c r="B2094">
        <v>44682</v>
      </c>
      <c r="C2094">
        <v>13</v>
      </c>
      <c r="D2094" t="s">
        <v>2805</v>
      </c>
      <c r="E2094" t="s">
        <v>2804</v>
      </c>
      <c r="F2094" s="26">
        <v>43906</v>
      </c>
      <c r="G2094" t="s">
        <v>2822</v>
      </c>
      <c r="H2094" t="s">
        <v>3723</v>
      </c>
      <c r="I2094">
        <v>16211</v>
      </c>
      <c r="J2094" t="s">
        <v>1679</v>
      </c>
      <c r="K2094" s="26" t="s">
        <v>2819</v>
      </c>
      <c r="L2094" t="s">
        <v>2820</v>
      </c>
      <c r="N2094">
        <v>515.16</v>
      </c>
      <c r="O2094">
        <v>0</v>
      </c>
      <c r="P2094">
        <f>SUMIF(Sheet9!$C:$C,Sheet10!B2094,Sheet9!$K:$K)</f>
        <v>515.16</v>
      </c>
      <c r="Q2094" s="4">
        <f t="shared" si="14"/>
        <v>0</v>
      </c>
    </row>
    <row r="2095" spans="1:17" hidden="1" x14ac:dyDescent="0.25">
      <c r="A2095">
        <v>920</v>
      </c>
      <c r="B2095">
        <v>44686</v>
      </c>
      <c r="C2095">
        <v>13</v>
      </c>
      <c r="D2095" t="s">
        <v>2805</v>
      </c>
      <c r="E2095" t="s">
        <v>2804</v>
      </c>
      <c r="F2095" s="26">
        <v>43906</v>
      </c>
      <c r="G2095" t="s">
        <v>2822</v>
      </c>
      <c r="H2095" t="s">
        <v>3725</v>
      </c>
      <c r="I2095">
        <v>16213</v>
      </c>
      <c r="J2095" t="s">
        <v>1679</v>
      </c>
      <c r="K2095" s="26" t="s">
        <v>2819</v>
      </c>
      <c r="L2095" t="s">
        <v>2820</v>
      </c>
      <c r="N2095">
        <v>2332.14</v>
      </c>
      <c r="O2095">
        <v>0</v>
      </c>
      <c r="P2095">
        <f>SUMIF(Sheet9!$C:$C,Sheet10!B2095,Sheet9!$K:$K)</f>
        <v>2332.14</v>
      </c>
      <c r="Q2095" s="4">
        <f t="shared" si="14"/>
        <v>0</v>
      </c>
    </row>
    <row r="2096" spans="1:17" hidden="1" x14ac:dyDescent="0.25">
      <c r="A2096">
        <v>921</v>
      </c>
      <c r="B2096">
        <v>44688</v>
      </c>
      <c r="C2096">
        <v>13</v>
      </c>
      <c r="D2096" t="s">
        <v>2805</v>
      </c>
      <c r="E2096" t="s">
        <v>2804</v>
      </c>
      <c r="F2096" s="26">
        <v>43906</v>
      </c>
      <c r="G2096" t="s">
        <v>2822</v>
      </c>
      <c r="H2096" t="s">
        <v>3726</v>
      </c>
      <c r="I2096">
        <v>16214</v>
      </c>
      <c r="J2096" t="s">
        <v>1679</v>
      </c>
      <c r="K2096" s="26" t="s">
        <v>2819</v>
      </c>
      <c r="L2096" t="s">
        <v>2820</v>
      </c>
      <c r="N2096">
        <v>61.61</v>
      </c>
      <c r="O2096">
        <v>0</v>
      </c>
      <c r="P2096">
        <f>SUMIF(Sheet9!$C:$C,Sheet10!B2096,Sheet9!$K:$K)</f>
        <v>61.61</v>
      </c>
      <c r="Q2096" s="4">
        <f t="shared" si="14"/>
        <v>0</v>
      </c>
    </row>
    <row r="2097" spans="1:17" hidden="1" x14ac:dyDescent="0.25">
      <c r="A2097">
        <v>922</v>
      </c>
      <c r="B2097">
        <v>44692</v>
      </c>
      <c r="C2097">
        <v>13</v>
      </c>
      <c r="D2097" t="s">
        <v>2805</v>
      </c>
      <c r="E2097" t="s">
        <v>2804</v>
      </c>
      <c r="F2097" s="26">
        <v>43907</v>
      </c>
      <c r="G2097" t="s">
        <v>2822</v>
      </c>
      <c r="H2097" t="s">
        <v>3728</v>
      </c>
      <c r="I2097">
        <v>16216</v>
      </c>
      <c r="J2097" t="s">
        <v>1679</v>
      </c>
      <c r="K2097" s="26" t="s">
        <v>2819</v>
      </c>
      <c r="L2097" t="s">
        <v>2820</v>
      </c>
      <c r="N2097">
        <v>184.75</v>
      </c>
      <c r="O2097">
        <v>0</v>
      </c>
      <c r="P2097">
        <f>SUMIF(Sheet9!$C:$C,Sheet10!B2097,Sheet9!$K:$K)</f>
        <v>184.75</v>
      </c>
      <c r="Q2097" s="4">
        <f t="shared" si="14"/>
        <v>0</v>
      </c>
    </row>
    <row r="2098" spans="1:17" hidden="1" x14ac:dyDescent="0.25">
      <c r="A2098">
        <v>923</v>
      </c>
      <c r="B2098">
        <v>44694</v>
      </c>
      <c r="C2098">
        <v>13</v>
      </c>
      <c r="D2098" t="s">
        <v>2805</v>
      </c>
      <c r="E2098" t="s">
        <v>2804</v>
      </c>
      <c r="F2098" s="26">
        <v>43907</v>
      </c>
      <c r="G2098" t="s">
        <v>2822</v>
      </c>
      <c r="H2098" t="s">
        <v>3729</v>
      </c>
      <c r="I2098">
        <v>16217</v>
      </c>
      <c r="J2098" t="s">
        <v>1679</v>
      </c>
      <c r="K2098" s="26" t="s">
        <v>2819</v>
      </c>
      <c r="L2098" t="s">
        <v>2820</v>
      </c>
      <c r="N2098">
        <v>442.59</v>
      </c>
      <c r="O2098">
        <v>0</v>
      </c>
      <c r="P2098">
        <f>SUMIF(Sheet9!$C:$C,Sheet10!B2098,Sheet9!$K:$K)</f>
        <v>442.59</v>
      </c>
      <c r="Q2098" s="4">
        <f t="shared" si="14"/>
        <v>0</v>
      </c>
    </row>
    <row r="2099" spans="1:17" hidden="1" x14ac:dyDescent="0.25">
      <c r="A2099">
        <v>924</v>
      </c>
      <c r="B2099">
        <v>44696</v>
      </c>
      <c r="C2099">
        <v>13</v>
      </c>
      <c r="D2099" t="s">
        <v>2805</v>
      </c>
      <c r="E2099" t="s">
        <v>2804</v>
      </c>
      <c r="F2099" s="26">
        <v>43907</v>
      </c>
      <c r="G2099" t="s">
        <v>2822</v>
      </c>
      <c r="H2099" t="s">
        <v>3730</v>
      </c>
      <c r="I2099">
        <v>16218</v>
      </c>
      <c r="J2099" t="s">
        <v>1679</v>
      </c>
      <c r="K2099" s="26" t="s">
        <v>2819</v>
      </c>
      <c r="L2099" t="s">
        <v>2820</v>
      </c>
      <c r="N2099">
        <v>1007.94</v>
      </c>
      <c r="O2099">
        <v>0</v>
      </c>
      <c r="P2099">
        <f>SUMIF(Sheet9!$C:$C,Sheet10!B2099,Sheet9!$K:$K)</f>
        <v>1007.94</v>
      </c>
      <c r="Q2099" s="4">
        <f t="shared" si="14"/>
        <v>0</v>
      </c>
    </row>
    <row r="2100" spans="1:17" hidden="1" x14ac:dyDescent="0.25">
      <c r="A2100">
        <v>925</v>
      </c>
      <c r="B2100">
        <v>44698</v>
      </c>
      <c r="C2100">
        <v>13</v>
      </c>
      <c r="D2100" t="s">
        <v>2805</v>
      </c>
      <c r="E2100" t="s">
        <v>2804</v>
      </c>
      <c r="F2100" s="26">
        <v>43907</v>
      </c>
      <c r="G2100" t="s">
        <v>2822</v>
      </c>
      <c r="H2100" t="s">
        <v>3731</v>
      </c>
      <c r="I2100">
        <v>16219</v>
      </c>
      <c r="J2100" t="s">
        <v>1679</v>
      </c>
      <c r="K2100" s="26" t="s">
        <v>2819</v>
      </c>
      <c r="L2100" t="s">
        <v>2820</v>
      </c>
      <c r="N2100">
        <v>44.06</v>
      </c>
      <c r="O2100">
        <v>0</v>
      </c>
      <c r="P2100">
        <f>SUMIF(Sheet9!$C:$C,Sheet10!B2100,Sheet9!$K:$K)</f>
        <v>44.06</v>
      </c>
      <c r="Q2100" s="4">
        <f t="shared" si="14"/>
        <v>0</v>
      </c>
    </row>
    <row r="2101" spans="1:17" hidden="1" x14ac:dyDescent="0.25">
      <c r="A2101">
        <v>926</v>
      </c>
      <c r="B2101">
        <v>44700</v>
      </c>
      <c r="C2101">
        <v>13</v>
      </c>
      <c r="D2101" t="s">
        <v>2805</v>
      </c>
      <c r="E2101" t="s">
        <v>2804</v>
      </c>
      <c r="F2101" s="26">
        <v>43907</v>
      </c>
      <c r="G2101" t="s">
        <v>2822</v>
      </c>
      <c r="H2101" t="s">
        <v>3732</v>
      </c>
      <c r="I2101">
        <v>16220</v>
      </c>
      <c r="J2101" t="s">
        <v>1679</v>
      </c>
      <c r="K2101" s="26" t="s">
        <v>2819</v>
      </c>
      <c r="L2101" t="s">
        <v>2820</v>
      </c>
      <c r="N2101">
        <v>44.07</v>
      </c>
      <c r="O2101">
        <v>0</v>
      </c>
      <c r="P2101">
        <f>SUMIF(Sheet9!$C:$C,Sheet10!B2101,Sheet9!$K:$K)</f>
        <v>44.07</v>
      </c>
      <c r="Q2101" s="4">
        <f t="shared" si="14"/>
        <v>0</v>
      </c>
    </row>
    <row r="2102" spans="1:17" hidden="1" x14ac:dyDescent="0.25">
      <c r="A2102">
        <v>927</v>
      </c>
      <c r="B2102">
        <v>44702</v>
      </c>
      <c r="C2102">
        <v>13</v>
      </c>
      <c r="D2102" t="s">
        <v>2805</v>
      </c>
      <c r="E2102" t="s">
        <v>2804</v>
      </c>
      <c r="F2102" s="26">
        <v>43907</v>
      </c>
      <c r="G2102" t="s">
        <v>2822</v>
      </c>
      <c r="H2102" t="s">
        <v>3733</v>
      </c>
      <c r="I2102">
        <v>16221</v>
      </c>
      <c r="J2102" t="s">
        <v>1679</v>
      </c>
      <c r="K2102" s="26" t="s">
        <v>2819</v>
      </c>
      <c r="L2102" t="s">
        <v>2820</v>
      </c>
      <c r="N2102">
        <v>62.47</v>
      </c>
      <c r="O2102">
        <v>0</v>
      </c>
      <c r="P2102">
        <f>SUMIF(Sheet9!$C:$C,Sheet10!B2102,Sheet9!$K:$K)</f>
        <v>62.47</v>
      </c>
      <c r="Q2102" s="4">
        <f t="shared" si="14"/>
        <v>0</v>
      </c>
    </row>
    <row r="2103" spans="1:17" hidden="1" x14ac:dyDescent="0.25">
      <c r="A2103">
        <v>928</v>
      </c>
      <c r="B2103">
        <v>44704</v>
      </c>
      <c r="C2103">
        <v>13</v>
      </c>
      <c r="D2103" t="s">
        <v>2805</v>
      </c>
      <c r="E2103" t="s">
        <v>2804</v>
      </c>
      <c r="F2103" s="26">
        <v>43907</v>
      </c>
      <c r="G2103" t="s">
        <v>2822</v>
      </c>
      <c r="H2103" t="s">
        <v>3734</v>
      </c>
      <c r="I2103">
        <v>16222</v>
      </c>
      <c r="J2103" t="s">
        <v>1679</v>
      </c>
      <c r="K2103" s="26" t="s">
        <v>2819</v>
      </c>
      <c r="L2103" t="s">
        <v>2820</v>
      </c>
      <c r="N2103">
        <v>1485.57</v>
      </c>
      <c r="O2103">
        <v>0</v>
      </c>
      <c r="P2103">
        <f>SUMIF(Sheet9!$C:$C,Sheet10!B2103,Sheet9!$K:$K)</f>
        <v>1485.57</v>
      </c>
      <c r="Q2103" s="4">
        <f t="shared" si="14"/>
        <v>0</v>
      </c>
    </row>
    <row r="2104" spans="1:17" hidden="1" x14ac:dyDescent="0.25">
      <c r="A2104">
        <v>929</v>
      </c>
      <c r="B2104">
        <v>44706</v>
      </c>
      <c r="C2104">
        <v>13</v>
      </c>
      <c r="D2104" t="s">
        <v>2805</v>
      </c>
      <c r="E2104" t="s">
        <v>2804</v>
      </c>
      <c r="F2104" s="26">
        <v>43907</v>
      </c>
      <c r="G2104" t="s">
        <v>2822</v>
      </c>
      <c r="H2104" t="s">
        <v>3735</v>
      </c>
      <c r="I2104">
        <v>16223</v>
      </c>
      <c r="J2104" t="s">
        <v>1679</v>
      </c>
      <c r="K2104" s="26" t="s">
        <v>2819</v>
      </c>
      <c r="L2104" t="s">
        <v>2820</v>
      </c>
      <c r="N2104">
        <v>1674.82</v>
      </c>
      <c r="O2104">
        <v>0</v>
      </c>
      <c r="P2104">
        <f>SUMIF(Sheet9!$C:$C,Sheet10!B2104,Sheet9!$K:$K)</f>
        <v>1674.82</v>
      </c>
      <c r="Q2104" s="4">
        <f t="shared" si="14"/>
        <v>0</v>
      </c>
    </row>
    <row r="2105" spans="1:17" hidden="1" x14ac:dyDescent="0.25">
      <c r="A2105">
        <v>930</v>
      </c>
      <c r="B2105">
        <v>44708</v>
      </c>
      <c r="C2105">
        <v>13</v>
      </c>
      <c r="D2105" t="s">
        <v>2805</v>
      </c>
      <c r="E2105" t="s">
        <v>2804</v>
      </c>
      <c r="F2105" s="26">
        <v>43907</v>
      </c>
      <c r="G2105" t="s">
        <v>2822</v>
      </c>
      <c r="H2105" t="s">
        <v>3736</v>
      </c>
      <c r="I2105">
        <v>16224</v>
      </c>
      <c r="J2105" t="s">
        <v>1679</v>
      </c>
      <c r="K2105" s="26" t="s">
        <v>2819</v>
      </c>
      <c r="L2105" t="s">
        <v>2820</v>
      </c>
      <c r="N2105">
        <v>1704.1</v>
      </c>
      <c r="O2105">
        <v>0</v>
      </c>
      <c r="P2105">
        <f>SUMIF(Sheet9!$C:$C,Sheet10!B2105,Sheet9!$K:$K)</f>
        <v>1704.1</v>
      </c>
      <c r="Q2105" s="4">
        <f t="shared" si="14"/>
        <v>0</v>
      </c>
    </row>
    <row r="2106" spans="1:17" hidden="1" x14ac:dyDescent="0.25">
      <c r="A2106">
        <v>931</v>
      </c>
      <c r="B2106">
        <v>44710</v>
      </c>
      <c r="C2106">
        <v>13</v>
      </c>
      <c r="D2106" t="s">
        <v>2805</v>
      </c>
      <c r="E2106" t="s">
        <v>2804</v>
      </c>
      <c r="F2106" s="26">
        <v>43907</v>
      </c>
      <c r="G2106" t="s">
        <v>2822</v>
      </c>
      <c r="H2106" t="s">
        <v>3737</v>
      </c>
      <c r="I2106">
        <v>16225</v>
      </c>
      <c r="J2106" t="s">
        <v>1679</v>
      </c>
      <c r="K2106" s="26" t="s">
        <v>2819</v>
      </c>
      <c r="L2106" t="s">
        <v>2820</v>
      </c>
      <c r="N2106">
        <v>92.2</v>
      </c>
      <c r="O2106">
        <v>0</v>
      </c>
      <c r="P2106">
        <f>SUMIF(Sheet9!$C:$C,Sheet10!B2106,Sheet9!$K:$K)</f>
        <v>92.2</v>
      </c>
      <c r="Q2106" s="4">
        <f t="shared" si="14"/>
        <v>0</v>
      </c>
    </row>
    <row r="2107" spans="1:17" hidden="1" x14ac:dyDescent="0.25">
      <c r="A2107">
        <v>932</v>
      </c>
      <c r="B2107">
        <v>44712</v>
      </c>
      <c r="C2107">
        <v>13</v>
      </c>
      <c r="D2107" t="s">
        <v>2805</v>
      </c>
      <c r="E2107" t="s">
        <v>2804</v>
      </c>
      <c r="F2107" s="26">
        <v>43907</v>
      </c>
      <c r="G2107" t="s">
        <v>2822</v>
      </c>
      <c r="H2107" t="s">
        <v>3738</v>
      </c>
      <c r="I2107">
        <v>16226</v>
      </c>
      <c r="J2107" t="s">
        <v>1679</v>
      </c>
      <c r="K2107" s="26" t="s">
        <v>2819</v>
      </c>
      <c r="L2107" t="s">
        <v>2820</v>
      </c>
      <c r="N2107">
        <v>203.49</v>
      </c>
      <c r="O2107">
        <v>0</v>
      </c>
      <c r="P2107">
        <f>SUMIF(Sheet9!$C:$C,Sheet10!B2107,Sheet9!$K:$K)</f>
        <v>203.49</v>
      </c>
      <c r="Q2107" s="4">
        <f t="shared" si="14"/>
        <v>0</v>
      </c>
    </row>
    <row r="2108" spans="1:17" hidden="1" x14ac:dyDescent="0.25">
      <c r="A2108">
        <v>933</v>
      </c>
      <c r="B2108">
        <v>44714</v>
      </c>
      <c r="C2108">
        <v>13</v>
      </c>
      <c r="D2108" t="s">
        <v>2805</v>
      </c>
      <c r="E2108" t="s">
        <v>2804</v>
      </c>
      <c r="F2108" s="26">
        <v>43907</v>
      </c>
      <c r="G2108" t="s">
        <v>2822</v>
      </c>
      <c r="H2108" t="s">
        <v>3739</v>
      </c>
      <c r="I2108">
        <v>16227</v>
      </c>
      <c r="J2108" t="s">
        <v>1841</v>
      </c>
      <c r="K2108" s="26" t="s">
        <v>2819</v>
      </c>
      <c r="L2108" t="s">
        <v>2820</v>
      </c>
      <c r="N2108">
        <v>4750.13</v>
      </c>
      <c r="O2108">
        <v>0</v>
      </c>
      <c r="P2108">
        <f>SUMIF(Sheet9!$C:$C,Sheet10!B2108,Sheet9!$K:$K)</f>
        <v>4750.13</v>
      </c>
      <c r="Q2108" s="4">
        <f t="shared" si="14"/>
        <v>0</v>
      </c>
    </row>
    <row r="2109" spans="1:17" hidden="1" x14ac:dyDescent="0.25">
      <c r="A2109">
        <v>934</v>
      </c>
      <c r="B2109">
        <v>44716</v>
      </c>
      <c r="C2109">
        <v>13</v>
      </c>
      <c r="D2109" t="s">
        <v>2805</v>
      </c>
      <c r="E2109" t="s">
        <v>2804</v>
      </c>
      <c r="F2109" s="26">
        <v>43907</v>
      </c>
      <c r="G2109" t="s">
        <v>2822</v>
      </c>
      <c r="H2109" t="s">
        <v>3740</v>
      </c>
      <c r="I2109">
        <v>16228</v>
      </c>
      <c r="J2109" t="s">
        <v>1679</v>
      </c>
      <c r="K2109" s="26" t="s">
        <v>2819</v>
      </c>
      <c r="L2109" t="s">
        <v>2820</v>
      </c>
      <c r="N2109">
        <v>3154.38</v>
      </c>
      <c r="O2109">
        <v>0</v>
      </c>
      <c r="P2109">
        <f>SUMIF(Sheet9!$C:$C,Sheet10!B2109,Sheet9!$K:$K)</f>
        <v>3154.38</v>
      </c>
      <c r="Q2109" s="4">
        <f t="shared" si="14"/>
        <v>0</v>
      </c>
    </row>
    <row r="2110" spans="1:17" hidden="1" x14ac:dyDescent="0.25">
      <c r="A2110">
        <v>935</v>
      </c>
      <c r="B2110">
        <v>44718</v>
      </c>
      <c r="C2110">
        <v>13</v>
      </c>
      <c r="D2110" t="s">
        <v>2805</v>
      </c>
      <c r="E2110" t="s">
        <v>2804</v>
      </c>
      <c r="F2110" s="26">
        <v>43907</v>
      </c>
      <c r="G2110" t="s">
        <v>2822</v>
      </c>
      <c r="H2110" t="s">
        <v>3741</v>
      </c>
      <c r="I2110">
        <v>16229</v>
      </c>
      <c r="J2110" t="s">
        <v>1679</v>
      </c>
      <c r="K2110" s="26" t="s">
        <v>2819</v>
      </c>
      <c r="L2110" t="s">
        <v>2820</v>
      </c>
      <c r="N2110">
        <v>199.75</v>
      </c>
      <c r="O2110">
        <v>0</v>
      </c>
      <c r="P2110">
        <f>SUMIF(Sheet9!$C:$C,Sheet10!B2110,Sheet9!$K:$K)</f>
        <v>199.75</v>
      </c>
      <c r="Q2110" s="4">
        <f t="shared" si="14"/>
        <v>0</v>
      </c>
    </row>
    <row r="2111" spans="1:17" hidden="1" x14ac:dyDescent="0.25">
      <c r="A2111">
        <v>936</v>
      </c>
      <c r="B2111">
        <v>44721</v>
      </c>
      <c r="C2111">
        <v>13</v>
      </c>
      <c r="D2111" t="s">
        <v>2805</v>
      </c>
      <c r="E2111" t="s">
        <v>2804</v>
      </c>
      <c r="F2111" s="26">
        <v>43907</v>
      </c>
      <c r="G2111" t="s">
        <v>2822</v>
      </c>
      <c r="H2111" t="s">
        <v>3742</v>
      </c>
      <c r="I2111">
        <v>16230</v>
      </c>
      <c r="J2111" t="s">
        <v>1679</v>
      </c>
      <c r="K2111" s="26" t="s">
        <v>2819</v>
      </c>
      <c r="L2111" t="s">
        <v>2820</v>
      </c>
      <c r="N2111">
        <v>111.82</v>
      </c>
      <c r="O2111">
        <v>0</v>
      </c>
      <c r="P2111">
        <f>SUMIF(Sheet9!$C:$C,Sheet10!B2111,Sheet9!$K:$K)</f>
        <v>111.82</v>
      </c>
      <c r="Q2111" s="4">
        <f t="shared" si="14"/>
        <v>0</v>
      </c>
    </row>
    <row r="2112" spans="1:17" hidden="1" x14ac:dyDescent="0.25">
      <c r="A2112">
        <v>937</v>
      </c>
      <c r="B2112">
        <v>44725</v>
      </c>
      <c r="C2112">
        <v>13</v>
      </c>
      <c r="D2112" t="s">
        <v>2805</v>
      </c>
      <c r="E2112" t="s">
        <v>2804</v>
      </c>
      <c r="F2112" s="26">
        <v>43907</v>
      </c>
      <c r="G2112" t="s">
        <v>2822</v>
      </c>
      <c r="H2112" t="s">
        <v>3743</v>
      </c>
      <c r="I2112">
        <v>16231</v>
      </c>
      <c r="J2112" t="s">
        <v>1679</v>
      </c>
      <c r="K2112" s="26" t="s">
        <v>2819</v>
      </c>
      <c r="L2112" t="s">
        <v>2820</v>
      </c>
      <c r="N2112">
        <v>837.41</v>
      </c>
      <c r="O2112">
        <v>0</v>
      </c>
      <c r="P2112">
        <f>SUMIF(Sheet9!$C:$C,Sheet10!B2112,Sheet9!$K:$K)</f>
        <v>837.41</v>
      </c>
      <c r="Q2112" s="4">
        <f t="shared" si="14"/>
        <v>0</v>
      </c>
    </row>
    <row r="2113" spans="1:17" hidden="1" x14ac:dyDescent="0.25">
      <c r="A2113">
        <v>938</v>
      </c>
      <c r="B2113">
        <v>44727</v>
      </c>
      <c r="C2113">
        <v>13</v>
      </c>
      <c r="D2113" t="s">
        <v>2805</v>
      </c>
      <c r="E2113" t="s">
        <v>2804</v>
      </c>
      <c r="F2113" s="26">
        <v>43907</v>
      </c>
      <c r="G2113" t="s">
        <v>2822</v>
      </c>
      <c r="H2113" t="s">
        <v>3744</v>
      </c>
      <c r="I2113">
        <v>16232</v>
      </c>
      <c r="J2113" t="s">
        <v>1679</v>
      </c>
      <c r="K2113" s="26" t="s">
        <v>2819</v>
      </c>
      <c r="L2113" t="s">
        <v>2820</v>
      </c>
      <c r="N2113">
        <v>1603.48</v>
      </c>
      <c r="O2113">
        <v>0</v>
      </c>
      <c r="P2113">
        <f>SUMIF(Sheet9!$C:$C,Sheet10!B2113,Sheet9!$K:$K)</f>
        <v>1603.48</v>
      </c>
      <c r="Q2113" s="4">
        <f t="shared" si="14"/>
        <v>0</v>
      </c>
    </row>
    <row r="2114" spans="1:17" hidden="1" x14ac:dyDescent="0.25">
      <c r="A2114">
        <v>939</v>
      </c>
      <c r="B2114">
        <v>44729</v>
      </c>
      <c r="C2114">
        <v>13</v>
      </c>
      <c r="D2114" t="s">
        <v>2805</v>
      </c>
      <c r="E2114" t="s">
        <v>2804</v>
      </c>
      <c r="F2114" s="26">
        <v>43907</v>
      </c>
      <c r="G2114" t="s">
        <v>2822</v>
      </c>
      <c r="H2114" t="s">
        <v>3745</v>
      </c>
      <c r="I2114">
        <v>16233</v>
      </c>
      <c r="J2114" t="s">
        <v>1679</v>
      </c>
      <c r="K2114" s="26" t="s">
        <v>2819</v>
      </c>
      <c r="L2114" t="s">
        <v>2820</v>
      </c>
      <c r="N2114">
        <v>742.81</v>
      </c>
      <c r="O2114">
        <v>0</v>
      </c>
      <c r="P2114">
        <f>SUMIF(Sheet9!$C:$C,Sheet10!B2114,Sheet9!$K:$K)</f>
        <v>742.81</v>
      </c>
      <c r="Q2114" s="4">
        <f t="shared" si="14"/>
        <v>0</v>
      </c>
    </row>
    <row r="2115" spans="1:17" hidden="1" x14ac:dyDescent="0.25">
      <c r="A2115">
        <v>940</v>
      </c>
      <c r="B2115">
        <v>44731</v>
      </c>
      <c r="C2115">
        <v>13</v>
      </c>
      <c r="D2115" t="s">
        <v>2805</v>
      </c>
      <c r="E2115" t="s">
        <v>2804</v>
      </c>
      <c r="F2115" s="26">
        <v>43907</v>
      </c>
      <c r="G2115" t="s">
        <v>2822</v>
      </c>
      <c r="H2115" t="s">
        <v>3746</v>
      </c>
      <c r="I2115">
        <v>16234</v>
      </c>
      <c r="J2115" t="s">
        <v>1679</v>
      </c>
      <c r="K2115" s="26" t="s">
        <v>2819</v>
      </c>
      <c r="L2115" t="s">
        <v>2820</v>
      </c>
      <c r="N2115">
        <v>1384.13</v>
      </c>
      <c r="O2115">
        <v>0</v>
      </c>
      <c r="P2115">
        <f>SUMIF(Sheet9!$C:$C,Sheet10!B2115,Sheet9!$K:$K)</f>
        <v>1384.13</v>
      </c>
      <c r="Q2115" s="4">
        <f t="shared" si="14"/>
        <v>0</v>
      </c>
    </row>
    <row r="2116" spans="1:17" hidden="1" x14ac:dyDescent="0.25">
      <c r="A2116">
        <v>941</v>
      </c>
      <c r="B2116">
        <v>44733</v>
      </c>
      <c r="C2116">
        <v>13</v>
      </c>
      <c r="D2116" t="s">
        <v>2805</v>
      </c>
      <c r="E2116" t="s">
        <v>2804</v>
      </c>
      <c r="F2116" s="26">
        <v>43907</v>
      </c>
      <c r="G2116" t="s">
        <v>2822</v>
      </c>
      <c r="H2116" t="s">
        <v>3747</v>
      </c>
      <c r="I2116">
        <v>16235</v>
      </c>
      <c r="J2116" t="s">
        <v>1679</v>
      </c>
      <c r="K2116" s="26" t="s">
        <v>2819</v>
      </c>
      <c r="L2116" t="s">
        <v>2820</v>
      </c>
      <c r="N2116">
        <v>295.04000000000002</v>
      </c>
      <c r="O2116">
        <v>0</v>
      </c>
      <c r="P2116">
        <f>SUMIF(Sheet9!$C:$C,Sheet10!B2116,Sheet9!$K:$K)</f>
        <v>295.04000000000002</v>
      </c>
      <c r="Q2116" s="4">
        <f t="shared" si="14"/>
        <v>0</v>
      </c>
    </row>
    <row r="2117" spans="1:17" hidden="1" x14ac:dyDescent="0.25">
      <c r="A2117">
        <v>942</v>
      </c>
      <c r="B2117">
        <v>44735</v>
      </c>
      <c r="C2117">
        <v>13</v>
      </c>
      <c r="D2117" t="s">
        <v>2805</v>
      </c>
      <c r="E2117" t="s">
        <v>2804</v>
      </c>
      <c r="F2117" s="26">
        <v>43907</v>
      </c>
      <c r="G2117" t="s">
        <v>2822</v>
      </c>
      <c r="H2117" t="s">
        <v>3748</v>
      </c>
      <c r="I2117">
        <v>16236</v>
      </c>
      <c r="J2117" t="s">
        <v>1679</v>
      </c>
      <c r="K2117" s="26" t="s">
        <v>2819</v>
      </c>
      <c r="L2117" t="s">
        <v>2820</v>
      </c>
      <c r="N2117">
        <v>216.07</v>
      </c>
      <c r="O2117">
        <v>0</v>
      </c>
      <c r="P2117">
        <f>SUMIF(Sheet9!$C:$C,Sheet10!B2117,Sheet9!$K:$K)</f>
        <v>216.07</v>
      </c>
      <c r="Q2117" s="4">
        <f t="shared" si="14"/>
        <v>0</v>
      </c>
    </row>
    <row r="2118" spans="1:17" hidden="1" x14ac:dyDescent="0.25">
      <c r="A2118">
        <v>943</v>
      </c>
      <c r="B2118">
        <v>44737</v>
      </c>
      <c r="C2118">
        <v>13</v>
      </c>
      <c r="D2118" t="s">
        <v>2805</v>
      </c>
      <c r="E2118" t="s">
        <v>2804</v>
      </c>
      <c r="F2118" s="26">
        <v>43907</v>
      </c>
      <c r="G2118" t="s">
        <v>2822</v>
      </c>
      <c r="H2118" t="s">
        <v>3749</v>
      </c>
      <c r="I2118">
        <v>16237</v>
      </c>
      <c r="J2118" t="s">
        <v>1679</v>
      </c>
      <c r="K2118" s="26" t="s">
        <v>2819</v>
      </c>
      <c r="L2118" t="s">
        <v>2820</v>
      </c>
      <c r="N2118">
        <v>2589.4699999999998</v>
      </c>
      <c r="O2118">
        <v>0</v>
      </c>
      <c r="P2118">
        <f>SUMIF(Sheet9!$C:$C,Sheet10!B2118,Sheet9!$K:$K)</f>
        <v>2589.4699999999998</v>
      </c>
      <c r="Q2118" s="4">
        <f t="shared" si="14"/>
        <v>0</v>
      </c>
    </row>
    <row r="2119" spans="1:17" hidden="1" x14ac:dyDescent="0.25">
      <c r="A2119">
        <v>944</v>
      </c>
      <c r="B2119">
        <v>44739</v>
      </c>
      <c r="C2119">
        <v>13</v>
      </c>
      <c r="D2119" t="s">
        <v>2805</v>
      </c>
      <c r="E2119" t="s">
        <v>2804</v>
      </c>
      <c r="F2119" s="26">
        <v>43907</v>
      </c>
      <c r="G2119" t="s">
        <v>2822</v>
      </c>
      <c r="H2119" t="s">
        <v>3750</v>
      </c>
      <c r="I2119">
        <v>16238</v>
      </c>
      <c r="J2119" t="s">
        <v>1679</v>
      </c>
      <c r="K2119" s="26" t="s">
        <v>2819</v>
      </c>
      <c r="L2119" t="s">
        <v>2820</v>
      </c>
      <c r="N2119">
        <v>663.89</v>
      </c>
      <c r="O2119">
        <v>0</v>
      </c>
      <c r="P2119">
        <f>SUMIF(Sheet9!$C:$C,Sheet10!B2119,Sheet9!$K:$K)</f>
        <v>663.89</v>
      </c>
      <c r="Q2119" s="4">
        <f t="shared" si="14"/>
        <v>0</v>
      </c>
    </row>
    <row r="2120" spans="1:17" hidden="1" x14ac:dyDescent="0.25">
      <c r="A2120">
        <v>945</v>
      </c>
      <c r="B2120">
        <v>44741</v>
      </c>
      <c r="C2120">
        <v>13</v>
      </c>
      <c r="D2120" t="s">
        <v>2805</v>
      </c>
      <c r="E2120" t="s">
        <v>2804</v>
      </c>
      <c r="F2120" s="26">
        <v>43907</v>
      </c>
      <c r="G2120" t="s">
        <v>2822</v>
      </c>
      <c r="H2120" t="s">
        <v>3751</v>
      </c>
      <c r="I2120">
        <v>16239</v>
      </c>
      <c r="J2120" t="s">
        <v>1679</v>
      </c>
      <c r="K2120" s="26" t="s">
        <v>2819</v>
      </c>
      <c r="L2120" t="s">
        <v>2820</v>
      </c>
      <c r="N2120">
        <v>434.99</v>
      </c>
      <c r="O2120">
        <v>0</v>
      </c>
      <c r="P2120">
        <f>SUMIF(Sheet9!$C:$C,Sheet10!B2120,Sheet9!$K:$K)</f>
        <v>434.99</v>
      </c>
      <c r="Q2120" s="4">
        <f t="shared" si="14"/>
        <v>0</v>
      </c>
    </row>
    <row r="2121" spans="1:17" hidden="1" x14ac:dyDescent="0.25">
      <c r="A2121">
        <v>946</v>
      </c>
      <c r="B2121">
        <v>44743</v>
      </c>
      <c r="C2121">
        <v>13</v>
      </c>
      <c r="D2121" t="s">
        <v>2805</v>
      </c>
      <c r="E2121" t="s">
        <v>2804</v>
      </c>
      <c r="F2121" s="26">
        <v>43907</v>
      </c>
      <c r="G2121" t="s">
        <v>2822</v>
      </c>
      <c r="H2121" t="s">
        <v>3752</v>
      </c>
      <c r="I2121">
        <v>16240</v>
      </c>
      <c r="J2121" t="s">
        <v>1679</v>
      </c>
      <c r="K2121" s="26" t="s">
        <v>2819</v>
      </c>
      <c r="L2121" t="s">
        <v>2820</v>
      </c>
      <c r="N2121">
        <v>277.36</v>
      </c>
      <c r="O2121">
        <v>0</v>
      </c>
      <c r="P2121">
        <f>SUMIF(Sheet9!$C:$C,Sheet10!B2121,Sheet9!$K:$K)</f>
        <v>277.36</v>
      </c>
      <c r="Q2121" s="4">
        <f t="shared" si="14"/>
        <v>0</v>
      </c>
    </row>
    <row r="2122" spans="1:17" hidden="1" x14ac:dyDescent="0.25">
      <c r="A2122">
        <v>947</v>
      </c>
      <c r="B2122">
        <v>44745</v>
      </c>
      <c r="C2122">
        <v>13</v>
      </c>
      <c r="D2122" t="s">
        <v>2805</v>
      </c>
      <c r="E2122" t="s">
        <v>2804</v>
      </c>
      <c r="F2122" s="26">
        <v>43907</v>
      </c>
      <c r="G2122" t="s">
        <v>2822</v>
      </c>
      <c r="H2122" t="s">
        <v>3753</v>
      </c>
      <c r="I2122">
        <v>16241</v>
      </c>
      <c r="J2122" t="s">
        <v>1679</v>
      </c>
      <c r="K2122" s="26" t="s">
        <v>2819</v>
      </c>
      <c r="L2122" t="s">
        <v>2820</v>
      </c>
      <c r="N2122">
        <v>8.5</v>
      </c>
      <c r="O2122">
        <v>0</v>
      </c>
      <c r="P2122">
        <f>SUMIF(Sheet9!$C:$C,Sheet10!B2122,Sheet9!$K:$K)</f>
        <v>8.5</v>
      </c>
      <c r="Q2122" s="4">
        <f t="shared" si="14"/>
        <v>0</v>
      </c>
    </row>
    <row r="2123" spans="1:17" hidden="1" x14ac:dyDescent="0.25">
      <c r="A2123">
        <v>948</v>
      </c>
      <c r="B2123">
        <v>44747</v>
      </c>
      <c r="C2123">
        <v>13</v>
      </c>
      <c r="D2123" t="s">
        <v>2805</v>
      </c>
      <c r="E2123" t="s">
        <v>2804</v>
      </c>
      <c r="F2123" s="26">
        <v>43907</v>
      </c>
      <c r="G2123" t="s">
        <v>2822</v>
      </c>
      <c r="H2123" t="s">
        <v>3754</v>
      </c>
      <c r="I2123">
        <v>16242</v>
      </c>
      <c r="J2123" t="s">
        <v>1679</v>
      </c>
      <c r="K2123" s="26" t="s">
        <v>2819</v>
      </c>
      <c r="L2123" t="s">
        <v>2820</v>
      </c>
      <c r="N2123">
        <v>340.82</v>
      </c>
      <c r="O2123">
        <v>0</v>
      </c>
      <c r="P2123">
        <f>SUMIF(Sheet9!$C:$C,Sheet10!B2123,Sheet9!$K:$K)</f>
        <v>340.82</v>
      </c>
      <c r="Q2123" s="4">
        <f t="shared" si="14"/>
        <v>0</v>
      </c>
    </row>
    <row r="2124" spans="1:17" hidden="1" x14ac:dyDescent="0.25">
      <c r="A2124">
        <v>949</v>
      </c>
      <c r="B2124">
        <v>44749</v>
      </c>
      <c r="C2124">
        <v>13</v>
      </c>
      <c r="D2124" t="s">
        <v>2805</v>
      </c>
      <c r="E2124" t="s">
        <v>2804</v>
      </c>
      <c r="F2124" s="26">
        <v>43907</v>
      </c>
      <c r="G2124" t="s">
        <v>2822</v>
      </c>
      <c r="H2124" t="s">
        <v>3755</v>
      </c>
      <c r="I2124">
        <v>16243</v>
      </c>
      <c r="J2124" t="s">
        <v>1679</v>
      </c>
      <c r="K2124" s="26" t="s">
        <v>2819</v>
      </c>
      <c r="L2124" t="s">
        <v>2820</v>
      </c>
      <c r="N2124">
        <v>2981.68</v>
      </c>
      <c r="O2124">
        <v>0</v>
      </c>
      <c r="P2124">
        <f>SUMIF(Sheet9!$C:$C,Sheet10!B2124,Sheet9!$K:$K)</f>
        <v>2981.68</v>
      </c>
      <c r="Q2124" s="4">
        <f t="shared" si="14"/>
        <v>0</v>
      </c>
    </row>
    <row r="2125" spans="1:17" hidden="1" x14ac:dyDescent="0.25">
      <c r="A2125">
        <v>950</v>
      </c>
      <c r="B2125">
        <v>44751</v>
      </c>
      <c r="C2125">
        <v>13</v>
      </c>
      <c r="D2125" t="s">
        <v>2805</v>
      </c>
      <c r="E2125" t="s">
        <v>2804</v>
      </c>
      <c r="F2125" s="26">
        <v>43907</v>
      </c>
      <c r="G2125" t="s">
        <v>2822</v>
      </c>
      <c r="H2125" t="s">
        <v>3756</v>
      </c>
      <c r="I2125">
        <v>16244</v>
      </c>
      <c r="J2125" t="s">
        <v>1679</v>
      </c>
      <c r="K2125" s="26" t="s">
        <v>2819</v>
      </c>
      <c r="L2125" t="s">
        <v>2820</v>
      </c>
      <c r="N2125">
        <v>70.709999999999994</v>
      </c>
      <c r="O2125">
        <v>0</v>
      </c>
      <c r="P2125">
        <f>SUMIF(Sheet9!$C:$C,Sheet10!B2125,Sheet9!$K:$K)</f>
        <v>70.709999999999994</v>
      </c>
      <c r="Q2125" s="4">
        <f t="shared" si="14"/>
        <v>0</v>
      </c>
    </row>
    <row r="2126" spans="1:17" hidden="1" x14ac:dyDescent="0.25">
      <c r="A2126">
        <v>951</v>
      </c>
      <c r="B2126">
        <v>44753</v>
      </c>
      <c r="C2126">
        <v>13</v>
      </c>
      <c r="D2126" t="s">
        <v>2805</v>
      </c>
      <c r="E2126" t="s">
        <v>2804</v>
      </c>
      <c r="F2126" s="26">
        <v>43907</v>
      </c>
      <c r="G2126" t="s">
        <v>2822</v>
      </c>
      <c r="H2126" t="s">
        <v>3757</v>
      </c>
      <c r="I2126">
        <v>16245</v>
      </c>
      <c r="J2126" t="s">
        <v>1679</v>
      </c>
      <c r="K2126" s="26" t="s">
        <v>2819</v>
      </c>
      <c r="L2126" t="s">
        <v>2820</v>
      </c>
      <c r="N2126">
        <v>9496.65</v>
      </c>
      <c r="O2126">
        <v>0</v>
      </c>
      <c r="P2126">
        <f>SUMIF(Sheet9!$C:$C,Sheet10!B2126,Sheet9!$K:$K)</f>
        <v>9496.65</v>
      </c>
      <c r="Q2126" s="4">
        <f t="shared" si="14"/>
        <v>0</v>
      </c>
    </row>
    <row r="2127" spans="1:17" hidden="1" x14ac:dyDescent="0.25">
      <c r="A2127">
        <v>952</v>
      </c>
      <c r="B2127">
        <v>44755</v>
      </c>
      <c r="C2127">
        <v>13</v>
      </c>
      <c r="D2127" t="s">
        <v>2805</v>
      </c>
      <c r="E2127" t="s">
        <v>2804</v>
      </c>
      <c r="F2127" s="26">
        <v>43907</v>
      </c>
      <c r="G2127" t="s">
        <v>2822</v>
      </c>
      <c r="H2127" t="s">
        <v>3758</v>
      </c>
      <c r="I2127">
        <v>16246</v>
      </c>
      <c r="J2127" t="s">
        <v>1679</v>
      </c>
      <c r="K2127" s="26" t="s">
        <v>2819</v>
      </c>
      <c r="L2127" t="s">
        <v>2820</v>
      </c>
      <c r="N2127">
        <v>63.05</v>
      </c>
      <c r="O2127">
        <v>0</v>
      </c>
      <c r="P2127">
        <f>SUMIF(Sheet9!$C:$C,Sheet10!B2127,Sheet9!$K:$K)</f>
        <v>63.05</v>
      </c>
      <c r="Q2127" s="4">
        <f t="shared" si="14"/>
        <v>0</v>
      </c>
    </row>
    <row r="2128" spans="1:17" hidden="1" x14ac:dyDescent="0.25">
      <c r="A2128">
        <v>953</v>
      </c>
      <c r="B2128">
        <v>44757</v>
      </c>
      <c r="C2128">
        <v>13</v>
      </c>
      <c r="D2128" t="s">
        <v>2805</v>
      </c>
      <c r="E2128" t="s">
        <v>2804</v>
      </c>
      <c r="F2128" s="26">
        <v>43907</v>
      </c>
      <c r="G2128" t="s">
        <v>2822</v>
      </c>
      <c r="H2128" t="s">
        <v>3759</v>
      </c>
      <c r="I2128">
        <v>16247</v>
      </c>
      <c r="J2128" t="s">
        <v>1679</v>
      </c>
      <c r="K2128" s="26" t="s">
        <v>2819</v>
      </c>
      <c r="L2128" t="s">
        <v>2820</v>
      </c>
      <c r="N2128">
        <v>1227.6099999999999</v>
      </c>
      <c r="O2128">
        <v>0</v>
      </c>
      <c r="P2128">
        <f>SUMIF(Sheet9!$C:$C,Sheet10!B2128,Sheet9!$K:$K)</f>
        <v>1227.6099999999999</v>
      </c>
      <c r="Q2128" s="4">
        <f t="shared" si="14"/>
        <v>0</v>
      </c>
    </row>
    <row r="2129" spans="1:17" hidden="1" x14ac:dyDescent="0.25">
      <c r="A2129">
        <v>954</v>
      </c>
      <c r="B2129">
        <v>44759</v>
      </c>
      <c r="C2129">
        <v>13</v>
      </c>
      <c r="D2129" t="s">
        <v>2805</v>
      </c>
      <c r="E2129" t="s">
        <v>2804</v>
      </c>
      <c r="F2129" s="26">
        <v>43907</v>
      </c>
      <c r="G2129" t="s">
        <v>2822</v>
      </c>
      <c r="H2129" t="s">
        <v>3760</v>
      </c>
      <c r="I2129">
        <v>16248</v>
      </c>
      <c r="J2129" t="s">
        <v>1675</v>
      </c>
      <c r="K2129" s="26" t="s">
        <v>2819</v>
      </c>
      <c r="L2129" t="s">
        <v>2820</v>
      </c>
      <c r="N2129">
        <v>61777.84</v>
      </c>
      <c r="O2129">
        <v>0</v>
      </c>
      <c r="P2129">
        <f>SUMIF(Sheet9!$C:$C,Sheet10!B2129,Sheet9!$K:$K)</f>
        <v>61777.84</v>
      </c>
      <c r="Q2129" s="4">
        <f t="shared" si="14"/>
        <v>0</v>
      </c>
    </row>
    <row r="2130" spans="1:17" hidden="1" x14ac:dyDescent="0.25">
      <c r="A2130">
        <v>955</v>
      </c>
      <c r="B2130">
        <v>44761</v>
      </c>
      <c r="C2130">
        <v>13</v>
      </c>
      <c r="D2130" t="s">
        <v>2805</v>
      </c>
      <c r="E2130" t="s">
        <v>2804</v>
      </c>
      <c r="F2130" s="26">
        <v>43907</v>
      </c>
      <c r="G2130" t="s">
        <v>2822</v>
      </c>
      <c r="H2130" t="s">
        <v>3761</v>
      </c>
      <c r="I2130">
        <v>16249</v>
      </c>
      <c r="J2130" t="s">
        <v>1679</v>
      </c>
      <c r="K2130" s="26" t="s">
        <v>2819</v>
      </c>
      <c r="L2130" t="s">
        <v>2820</v>
      </c>
      <c r="N2130">
        <v>141.74</v>
      </c>
      <c r="O2130">
        <v>0</v>
      </c>
      <c r="P2130">
        <f>SUMIF(Sheet9!$C:$C,Sheet10!B2130,Sheet9!$K:$K)</f>
        <v>141.74</v>
      </c>
      <c r="Q2130" s="4">
        <f t="shared" si="14"/>
        <v>0</v>
      </c>
    </row>
    <row r="2131" spans="1:17" hidden="1" x14ac:dyDescent="0.25">
      <c r="A2131">
        <v>956</v>
      </c>
      <c r="B2131">
        <v>44763</v>
      </c>
      <c r="C2131">
        <v>13</v>
      </c>
      <c r="D2131" t="s">
        <v>2805</v>
      </c>
      <c r="E2131" t="s">
        <v>2804</v>
      </c>
      <c r="F2131" s="26">
        <v>43907</v>
      </c>
      <c r="G2131" t="s">
        <v>2822</v>
      </c>
      <c r="H2131" t="s">
        <v>3762</v>
      </c>
      <c r="I2131">
        <v>16250</v>
      </c>
      <c r="J2131" t="s">
        <v>1679</v>
      </c>
      <c r="K2131" s="26" t="s">
        <v>2819</v>
      </c>
      <c r="L2131" t="s">
        <v>2820</v>
      </c>
      <c r="N2131">
        <v>86.83</v>
      </c>
      <c r="O2131">
        <v>0</v>
      </c>
      <c r="P2131">
        <f>SUMIF(Sheet9!$C:$C,Sheet10!B2131,Sheet9!$K:$K)</f>
        <v>86.83</v>
      </c>
      <c r="Q2131" s="4">
        <f t="shared" si="14"/>
        <v>0</v>
      </c>
    </row>
    <row r="2132" spans="1:17" hidden="1" x14ac:dyDescent="0.25">
      <c r="A2132">
        <v>957</v>
      </c>
      <c r="B2132">
        <v>44765</v>
      </c>
      <c r="C2132">
        <v>13</v>
      </c>
      <c r="D2132" t="s">
        <v>2805</v>
      </c>
      <c r="E2132" t="s">
        <v>2804</v>
      </c>
      <c r="F2132" s="26">
        <v>43907</v>
      </c>
      <c r="G2132" t="s">
        <v>2822</v>
      </c>
      <c r="H2132" t="s">
        <v>3763</v>
      </c>
      <c r="I2132">
        <v>16251</v>
      </c>
      <c r="J2132" t="s">
        <v>2177</v>
      </c>
      <c r="K2132" s="26" t="s">
        <v>2819</v>
      </c>
      <c r="L2132" t="s">
        <v>2820</v>
      </c>
      <c r="N2132">
        <v>77.45</v>
      </c>
      <c r="O2132">
        <v>0</v>
      </c>
      <c r="P2132">
        <f>SUMIF(Sheet9!$C:$C,Sheet10!B2132,Sheet9!$K:$K)</f>
        <v>77.45</v>
      </c>
      <c r="Q2132" s="4">
        <f t="shared" ref="Q2132:Q2195" si="15">P2132-N2132</f>
        <v>0</v>
      </c>
    </row>
    <row r="2133" spans="1:17" hidden="1" x14ac:dyDescent="0.25">
      <c r="A2133">
        <v>958</v>
      </c>
      <c r="B2133">
        <v>44767</v>
      </c>
      <c r="C2133">
        <v>13</v>
      </c>
      <c r="D2133" t="s">
        <v>2805</v>
      </c>
      <c r="E2133" t="s">
        <v>2804</v>
      </c>
      <c r="F2133" s="26">
        <v>43907</v>
      </c>
      <c r="G2133" t="s">
        <v>2822</v>
      </c>
      <c r="H2133" t="s">
        <v>3764</v>
      </c>
      <c r="I2133">
        <v>16252</v>
      </c>
      <c r="J2133" t="s">
        <v>1679</v>
      </c>
      <c r="K2133" s="26" t="s">
        <v>2819</v>
      </c>
      <c r="L2133" t="s">
        <v>2820</v>
      </c>
      <c r="N2133">
        <v>825.22</v>
      </c>
      <c r="O2133">
        <v>0</v>
      </c>
      <c r="P2133">
        <f>SUMIF(Sheet9!$C:$C,Sheet10!B2133,Sheet9!$K:$K)</f>
        <v>825.22</v>
      </c>
      <c r="Q2133" s="4">
        <f t="shared" si="15"/>
        <v>0</v>
      </c>
    </row>
    <row r="2134" spans="1:17" hidden="1" x14ac:dyDescent="0.25">
      <c r="A2134">
        <v>959</v>
      </c>
      <c r="B2134">
        <v>44769</v>
      </c>
      <c r="C2134">
        <v>13</v>
      </c>
      <c r="D2134" t="s">
        <v>2805</v>
      </c>
      <c r="E2134" t="s">
        <v>2804</v>
      </c>
      <c r="F2134" s="26">
        <v>43907</v>
      </c>
      <c r="G2134" t="s">
        <v>2822</v>
      </c>
      <c r="H2134" t="s">
        <v>3765</v>
      </c>
      <c r="I2134">
        <v>16253</v>
      </c>
      <c r="J2134" t="s">
        <v>1679</v>
      </c>
      <c r="K2134" s="26" t="s">
        <v>2819</v>
      </c>
      <c r="L2134" t="s">
        <v>2820</v>
      </c>
      <c r="N2134">
        <v>2185.06</v>
      </c>
      <c r="O2134">
        <v>0</v>
      </c>
      <c r="P2134">
        <f>SUMIF(Sheet9!$C:$C,Sheet10!B2134,Sheet9!$K:$K)</f>
        <v>2185.06</v>
      </c>
      <c r="Q2134" s="4">
        <f t="shared" si="15"/>
        <v>0</v>
      </c>
    </row>
    <row r="2135" spans="1:17" hidden="1" x14ac:dyDescent="0.25">
      <c r="A2135">
        <v>960</v>
      </c>
      <c r="B2135">
        <v>44771</v>
      </c>
      <c r="C2135">
        <v>13</v>
      </c>
      <c r="D2135" t="s">
        <v>2805</v>
      </c>
      <c r="E2135" t="s">
        <v>2804</v>
      </c>
      <c r="F2135" s="26">
        <v>43907</v>
      </c>
      <c r="G2135" t="s">
        <v>2822</v>
      </c>
      <c r="H2135" t="s">
        <v>3766</v>
      </c>
      <c r="I2135">
        <v>16254</v>
      </c>
      <c r="J2135" t="s">
        <v>1679</v>
      </c>
      <c r="K2135" s="26" t="s">
        <v>2819</v>
      </c>
      <c r="L2135" t="s">
        <v>2820</v>
      </c>
      <c r="N2135">
        <v>235.68</v>
      </c>
      <c r="O2135">
        <v>0</v>
      </c>
      <c r="P2135">
        <f>SUMIF(Sheet9!$C:$C,Sheet10!B2135,Sheet9!$K:$K)</f>
        <v>235.68</v>
      </c>
      <c r="Q2135" s="4">
        <f t="shared" si="15"/>
        <v>0</v>
      </c>
    </row>
    <row r="2136" spans="1:17" hidden="1" x14ac:dyDescent="0.25">
      <c r="A2136">
        <v>961</v>
      </c>
      <c r="B2136">
        <v>44773</v>
      </c>
      <c r="C2136">
        <v>13</v>
      </c>
      <c r="D2136" t="s">
        <v>2805</v>
      </c>
      <c r="E2136" t="s">
        <v>2804</v>
      </c>
      <c r="F2136" s="26">
        <v>43907</v>
      </c>
      <c r="G2136" t="s">
        <v>2822</v>
      </c>
      <c r="H2136" t="s">
        <v>3767</v>
      </c>
      <c r="I2136">
        <v>16255</v>
      </c>
      <c r="J2136" t="s">
        <v>1679</v>
      </c>
      <c r="K2136" s="26" t="s">
        <v>2819</v>
      </c>
      <c r="L2136" t="s">
        <v>2820</v>
      </c>
      <c r="N2136">
        <v>13.29</v>
      </c>
      <c r="O2136">
        <v>0</v>
      </c>
      <c r="P2136">
        <f>SUMIF(Sheet9!$C:$C,Sheet10!B2136,Sheet9!$K:$K)</f>
        <v>13.29</v>
      </c>
      <c r="Q2136" s="4">
        <f t="shared" si="15"/>
        <v>0</v>
      </c>
    </row>
    <row r="2137" spans="1:17" hidden="1" x14ac:dyDescent="0.25">
      <c r="A2137">
        <v>962</v>
      </c>
      <c r="B2137">
        <v>44775</v>
      </c>
      <c r="C2137">
        <v>13</v>
      </c>
      <c r="D2137" t="s">
        <v>2805</v>
      </c>
      <c r="E2137" t="s">
        <v>2804</v>
      </c>
      <c r="F2137" s="26">
        <v>43907</v>
      </c>
      <c r="G2137" t="s">
        <v>2822</v>
      </c>
      <c r="H2137" t="s">
        <v>3768</v>
      </c>
      <c r="I2137">
        <v>16256</v>
      </c>
      <c r="J2137" t="s">
        <v>1679</v>
      </c>
      <c r="K2137" s="26" t="s">
        <v>2819</v>
      </c>
      <c r="L2137" t="s">
        <v>2820</v>
      </c>
      <c r="N2137">
        <v>1083.83</v>
      </c>
      <c r="O2137">
        <v>0</v>
      </c>
      <c r="P2137">
        <f>SUMIF(Sheet9!$C:$C,Sheet10!B2137,Sheet9!$K:$K)</f>
        <v>1083.83</v>
      </c>
      <c r="Q2137" s="4">
        <f t="shared" si="15"/>
        <v>0</v>
      </c>
    </row>
    <row r="2138" spans="1:17" hidden="1" x14ac:dyDescent="0.25">
      <c r="A2138">
        <v>963</v>
      </c>
      <c r="B2138">
        <v>44779</v>
      </c>
      <c r="C2138">
        <v>13</v>
      </c>
      <c r="D2138" t="s">
        <v>2805</v>
      </c>
      <c r="E2138" t="s">
        <v>2804</v>
      </c>
      <c r="F2138" s="26">
        <v>43907</v>
      </c>
      <c r="G2138" t="s">
        <v>2822</v>
      </c>
      <c r="H2138" t="s">
        <v>3770</v>
      </c>
      <c r="I2138">
        <v>16258</v>
      </c>
      <c r="J2138" t="s">
        <v>1679</v>
      </c>
      <c r="K2138" s="26" t="s">
        <v>2819</v>
      </c>
      <c r="L2138" t="s">
        <v>2820</v>
      </c>
      <c r="N2138">
        <v>75.23</v>
      </c>
      <c r="O2138">
        <v>0</v>
      </c>
      <c r="P2138">
        <f>SUMIF(Sheet9!$C:$C,Sheet10!B2138,Sheet9!$K:$K)</f>
        <v>75.23</v>
      </c>
      <c r="Q2138" s="4">
        <f t="shared" si="15"/>
        <v>0</v>
      </c>
    </row>
    <row r="2139" spans="1:17" hidden="1" x14ac:dyDescent="0.25">
      <c r="A2139">
        <v>964</v>
      </c>
      <c r="B2139">
        <v>44781</v>
      </c>
      <c r="C2139">
        <v>13</v>
      </c>
      <c r="D2139" t="s">
        <v>2805</v>
      </c>
      <c r="E2139" t="s">
        <v>2804</v>
      </c>
      <c r="F2139" s="26">
        <v>43907</v>
      </c>
      <c r="G2139" t="s">
        <v>2822</v>
      </c>
      <c r="H2139" t="s">
        <v>3771</v>
      </c>
      <c r="I2139">
        <v>16259</v>
      </c>
      <c r="J2139" t="s">
        <v>1679</v>
      </c>
      <c r="K2139" s="26" t="s">
        <v>2819</v>
      </c>
      <c r="L2139" t="s">
        <v>2820</v>
      </c>
      <c r="N2139">
        <v>124.94</v>
      </c>
      <c r="O2139">
        <v>0</v>
      </c>
      <c r="P2139">
        <f>SUMIF(Sheet9!$C:$C,Sheet10!B2139,Sheet9!$K:$K)</f>
        <v>124.94</v>
      </c>
      <c r="Q2139" s="4">
        <f t="shared" si="15"/>
        <v>0</v>
      </c>
    </row>
    <row r="2140" spans="1:17" hidden="1" x14ac:dyDescent="0.25">
      <c r="A2140">
        <v>965</v>
      </c>
      <c r="B2140">
        <v>44783</v>
      </c>
      <c r="C2140">
        <v>13</v>
      </c>
      <c r="D2140" t="s">
        <v>2805</v>
      </c>
      <c r="E2140" t="s">
        <v>2804</v>
      </c>
      <c r="F2140" s="26">
        <v>43907</v>
      </c>
      <c r="G2140" t="s">
        <v>2822</v>
      </c>
      <c r="H2140" t="s">
        <v>3772</v>
      </c>
      <c r="I2140">
        <v>16260</v>
      </c>
      <c r="J2140" t="s">
        <v>1679</v>
      </c>
      <c r="K2140" s="26" t="s">
        <v>2819</v>
      </c>
      <c r="L2140" t="s">
        <v>2820</v>
      </c>
      <c r="N2140">
        <v>445.53</v>
      </c>
      <c r="O2140">
        <v>0</v>
      </c>
      <c r="P2140">
        <f>SUMIF(Sheet9!$C:$C,Sheet10!B2140,Sheet9!$K:$K)</f>
        <v>445.53</v>
      </c>
      <c r="Q2140" s="4">
        <f t="shared" si="15"/>
        <v>0</v>
      </c>
    </row>
    <row r="2141" spans="1:17" hidden="1" x14ac:dyDescent="0.25">
      <c r="A2141">
        <v>966</v>
      </c>
      <c r="B2141">
        <v>44785</v>
      </c>
      <c r="C2141">
        <v>13</v>
      </c>
      <c r="D2141" t="s">
        <v>2805</v>
      </c>
      <c r="E2141" t="s">
        <v>2804</v>
      </c>
      <c r="F2141" s="26">
        <v>43907</v>
      </c>
      <c r="G2141" t="s">
        <v>2822</v>
      </c>
      <c r="H2141" t="s">
        <v>3773</v>
      </c>
      <c r="I2141">
        <v>16261</v>
      </c>
      <c r="J2141" t="s">
        <v>1679</v>
      </c>
      <c r="K2141" s="26" t="s">
        <v>2819</v>
      </c>
      <c r="L2141" t="s">
        <v>2820</v>
      </c>
      <c r="N2141">
        <v>175.14</v>
      </c>
      <c r="O2141">
        <v>0</v>
      </c>
      <c r="P2141">
        <f>SUMIF(Sheet9!$C:$C,Sheet10!B2141,Sheet9!$K:$K)</f>
        <v>175.14</v>
      </c>
      <c r="Q2141" s="4">
        <f t="shared" si="15"/>
        <v>0</v>
      </c>
    </row>
    <row r="2142" spans="1:17" x14ac:dyDescent="0.25">
      <c r="A2142">
        <v>967</v>
      </c>
      <c r="B2142">
        <v>44790</v>
      </c>
      <c r="C2142">
        <v>18</v>
      </c>
      <c r="D2142" t="s">
        <v>2806</v>
      </c>
      <c r="E2142" t="s">
        <v>2804</v>
      </c>
      <c r="F2142" s="26">
        <v>43907</v>
      </c>
      <c r="G2142" t="s">
        <v>2822</v>
      </c>
      <c r="H2142" t="s">
        <v>4153</v>
      </c>
      <c r="I2142">
        <v>4540</v>
      </c>
      <c r="J2142" t="s">
        <v>2181</v>
      </c>
      <c r="K2142" s="26" t="s">
        <v>2819</v>
      </c>
      <c r="L2142" t="s">
        <v>2820</v>
      </c>
      <c r="N2142">
        <v>157142.85999999999</v>
      </c>
      <c r="O2142">
        <v>0</v>
      </c>
      <c r="P2142">
        <f>SUMIF(Sheet9!$C:$C,Sheet10!B2142,Sheet9!$K:$K)</f>
        <v>157142.85999999999</v>
      </c>
      <c r="Q2142" s="4">
        <f t="shared" si="15"/>
        <v>0</v>
      </c>
    </row>
    <row r="2143" spans="1:17" hidden="1" x14ac:dyDescent="0.25">
      <c r="A2143">
        <v>968</v>
      </c>
      <c r="B2143">
        <v>44791</v>
      </c>
      <c r="C2143">
        <v>13</v>
      </c>
      <c r="D2143" t="s">
        <v>2805</v>
      </c>
      <c r="E2143" t="s">
        <v>2804</v>
      </c>
      <c r="F2143" s="26">
        <v>43907</v>
      </c>
      <c r="G2143" t="s">
        <v>2822</v>
      </c>
      <c r="H2143" t="s">
        <v>3774</v>
      </c>
      <c r="I2143">
        <v>16262</v>
      </c>
      <c r="J2143" t="s">
        <v>1679</v>
      </c>
      <c r="K2143" s="26" t="s">
        <v>2819</v>
      </c>
      <c r="L2143" t="s">
        <v>2820</v>
      </c>
      <c r="N2143">
        <v>72.010000000000005</v>
      </c>
      <c r="O2143">
        <v>0</v>
      </c>
      <c r="P2143">
        <f>SUMIF(Sheet9!$C:$C,Sheet10!B2143,Sheet9!$K:$K)</f>
        <v>72.010000000000005</v>
      </c>
      <c r="Q2143" s="4">
        <f t="shared" si="15"/>
        <v>0</v>
      </c>
    </row>
    <row r="2144" spans="1:17" hidden="1" x14ac:dyDescent="0.25">
      <c r="A2144">
        <v>969</v>
      </c>
      <c r="B2144">
        <v>44796</v>
      </c>
      <c r="C2144">
        <v>13</v>
      </c>
      <c r="D2144" t="s">
        <v>2805</v>
      </c>
      <c r="E2144" t="s">
        <v>2804</v>
      </c>
      <c r="F2144" s="26">
        <v>43907</v>
      </c>
      <c r="G2144" t="s">
        <v>2822</v>
      </c>
      <c r="H2144" t="s">
        <v>3775</v>
      </c>
      <c r="I2144">
        <v>16263</v>
      </c>
      <c r="J2144" t="s">
        <v>1679</v>
      </c>
      <c r="K2144" s="26" t="s">
        <v>2819</v>
      </c>
      <c r="L2144" t="s">
        <v>2820</v>
      </c>
      <c r="N2144">
        <v>26.54</v>
      </c>
      <c r="O2144">
        <v>0</v>
      </c>
      <c r="P2144">
        <f>SUMIF(Sheet9!$C:$C,Sheet10!B2144,Sheet9!$K:$K)</f>
        <v>26.54</v>
      </c>
      <c r="Q2144" s="4">
        <f t="shared" si="15"/>
        <v>0</v>
      </c>
    </row>
    <row r="2145" spans="1:17" hidden="1" x14ac:dyDescent="0.25">
      <c r="A2145">
        <v>970</v>
      </c>
      <c r="B2145">
        <v>44799</v>
      </c>
      <c r="C2145">
        <v>13</v>
      </c>
      <c r="D2145" t="s">
        <v>2805</v>
      </c>
      <c r="E2145" t="s">
        <v>2804</v>
      </c>
      <c r="F2145" s="26">
        <v>43907</v>
      </c>
      <c r="G2145" t="s">
        <v>2822</v>
      </c>
      <c r="H2145" t="s">
        <v>3776</v>
      </c>
      <c r="I2145">
        <v>16264</v>
      </c>
      <c r="J2145" t="s">
        <v>1679</v>
      </c>
      <c r="K2145" s="26" t="s">
        <v>2819</v>
      </c>
      <c r="L2145" t="s">
        <v>2820</v>
      </c>
      <c r="N2145">
        <v>22721.3</v>
      </c>
      <c r="O2145">
        <v>0</v>
      </c>
      <c r="P2145">
        <f>SUMIF(Sheet9!$C:$C,Sheet10!B2145,Sheet9!$K:$K)</f>
        <v>22721.3</v>
      </c>
      <c r="Q2145" s="4">
        <f t="shared" si="15"/>
        <v>0</v>
      </c>
    </row>
    <row r="2146" spans="1:17" hidden="1" x14ac:dyDescent="0.25">
      <c r="A2146">
        <v>971</v>
      </c>
      <c r="B2146">
        <v>44802</v>
      </c>
      <c r="C2146">
        <v>13</v>
      </c>
      <c r="D2146" t="s">
        <v>2805</v>
      </c>
      <c r="E2146" t="s">
        <v>2804</v>
      </c>
      <c r="F2146" s="26">
        <v>43907</v>
      </c>
      <c r="G2146" t="s">
        <v>2822</v>
      </c>
      <c r="H2146" t="s">
        <v>3777</v>
      </c>
      <c r="I2146">
        <v>16265</v>
      </c>
      <c r="J2146" t="s">
        <v>1679</v>
      </c>
      <c r="K2146" s="26" t="s">
        <v>2819</v>
      </c>
      <c r="L2146" t="s">
        <v>2820</v>
      </c>
      <c r="N2146">
        <v>730.13</v>
      </c>
      <c r="O2146">
        <v>0</v>
      </c>
      <c r="P2146">
        <f>SUMIF(Sheet9!$C:$C,Sheet10!B2146,Sheet9!$K:$K)</f>
        <v>730.13</v>
      </c>
      <c r="Q2146" s="4">
        <f t="shared" si="15"/>
        <v>0</v>
      </c>
    </row>
    <row r="2147" spans="1:17" hidden="1" x14ac:dyDescent="0.25">
      <c r="A2147">
        <v>972</v>
      </c>
      <c r="B2147">
        <v>44804</v>
      </c>
      <c r="C2147">
        <v>13</v>
      </c>
      <c r="D2147" t="s">
        <v>2805</v>
      </c>
      <c r="E2147" t="s">
        <v>2804</v>
      </c>
      <c r="F2147" s="26">
        <v>43907</v>
      </c>
      <c r="G2147" t="s">
        <v>2822</v>
      </c>
      <c r="H2147" t="s">
        <v>3778</v>
      </c>
      <c r="I2147">
        <v>16266</v>
      </c>
      <c r="J2147" t="s">
        <v>1679</v>
      </c>
      <c r="K2147" s="26" t="s">
        <v>2819</v>
      </c>
      <c r="L2147" t="s">
        <v>2820</v>
      </c>
      <c r="N2147">
        <v>3028.67</v>
      </c>
      <c r="O2147">
        <v>0</v>
      </c>
      <c r="P2147">
        <f>SUMIF(Sheet9!$C:$C,Sheet10!B2147,Sheet9!$K:$K)</f>
        <v>3028.67</v>
      </c>
      <c r="Q2147" s="4">
        <f t="shared" si="15"/>
        <v>0</v>
      </c>
    </row>
    <row r="2148" spans="1:17" hidden="1" x14ac:dyDescent="0.25">
      <c r="A2148">
        <v>973</v>
      </c>
      <c r="B2148">
        <v>44806</v>
      </c>
      <c r="C2148">
        <v>13</v>
      </c>
      <c r="D2148" t="s">
        <v>2805</v>
      </c>
      <c r="E2148" t="s">
        <v>2804</v>
      </c>
      <c r="F2148" s="26">
        <v>43907</v>
      </c>
      <c r="G2148" t="s">
        <v>2822</v>
      </c>
      <c r="H2148" t="s">
        <v>3779</v>
      </c>
      <c r="I2148">
        <v>16267</v>
      </c>
      <c r="J2148" t="s">
        <v>1679</v>
      </c>
      <c r="K2148" s="26" t="s">
        <v>2819</v>
      </c>
      <c r="L2148" t="s">
        <v>2820</v>
      </c>
      <c r="N2148">
        <v>881.5</v>
      </c>
      <c r="O2148">
        <v>0</v>
      </c>
      <c r="P2148">
        <f>SUMIF(Sheet9!$C:$C,Sheet10!B2148,Sheet9!$K:$K)</f>
        <v>881.5</v>
      </c>
      <c r="Q2148" s="4">
        <f t="shared" si="15"/>
        <v>0</v>
      </c>
    </row>
    <row r="2149" spans="1:17" hidden="1" x14ac:dyDescent="0.25">
      <c r="A2149">
        <v>974</v>
      </c>
      <c r="B2149">
        <v>44808</v>
      </c>
      <c r="C2149">
        <v>13</v>
      </c>
      <c r="D2149" t="s">
        <v>2805</v>
      </c>
      <c r="E2149" t="s">
        <v>2804</v>
      </c>
      <c r="F2149" s="26">
        <v>43907</v>
      </c>
      <c r="G2149" t="s">
        <v>2822</v>
      </c>
      <c r="H2149" t="s">
        <v>3780</v>
      </c>
      <c r="I2149">
        <v>16268</v>
      </c>
      <c r="J2149" t="s">
        <v>1679</v>
      </c>
      <c r="K2149" s="26" t="s">
        <v>2819</v>
      </c>
      <c r="L2149" t="s">
        <v>2820</v>
      </c>
      <c r="N2149">
        <v>94.18</v>
      </c>
      <c r="O2149">
        <v>0</v>
      </c>
      <c r="P2149">
        <f>SUMIF(Sheet9!$C:$C,Sheet10!B2149,Sheet9!$K:$K)</f>
        <v>94.18</v>
      </c>
      <c r="Q2149" s="4">
        <f t="shared" si="15"/>
        <v>0</v>
      </c>
    </row>
    <row r="2150" spans="1:17" hidden="1" x14ac:dyDescent="0.25">
      <c r="A2150">
        <v>975</v>
      </c>
      <c r="B2150">
        <v>44810</v>
      </c>
      <c r="C2150">
        <v>13</v>
      </c>
      <c r="D2150" t="s">
        <v>2805</v>
      </c>
      <c r="E2150" t="s">
        <v>2804</v>
      </c>
      <c r="F2150" s="26">
        <v>43907</v>
      </c>
      <c r="G2150" t="s">
        <v>2822</v>
      </c>
      <c r="H2150" t="s">
        <v>3781</v>
      </c>
      <c r="I2150">
        <v>16269</v>
      </c>
      <c r="J2150" t="s">
        <v>1679</v>
      </c>
      <c r="K2150" s="26" t="s">
        <v>2819</v>
      </c>
      <c r="L2150" t="s">
        <v>2820</v>
      </c>
      <c r="N2150">
        <v>53.95</v>
      </c>
      <c r="O2150">
        <v>0</v>
      </c>
      <c r="P2150">
        <f>SUMIF(Sheet9!$C:$C,Sheet10!B2150,Sheet9!$K:$K)</f>
        <v>53.95</v>
      </c>
      <c r="Q2150" s="4">
        <f t="shared" si="15"/>
        <v>0</v>
      </c>
    </row>
    <row r="2151" spans="1:17" hidden="1" x14ac:dyDescent="0.25">
      <c r="A2151">
        <v>976</v>
      </c>
      <c r="B2151">
        <v>44812</v>
      </c>
      <c r="C2151">
        <v>13</v>
      </c>
      <c r="D2151" t="s">
        <v>2805</v>
      </c>
      <c r="E2151" t="s">
        <v>2804</v>
      </c>
      <c r="F2151" s="26">
        <v>43907</v>
      </c>
      <c r="G2151" t="s">
        <v>2822</v>
      </c>
      <c r="H2151" t="s">
        <v>3782</v>
      </c>
      <c r="I2151">
        <v>16270</v>
      </c>
      <c r="J2151" t="s">
        <v>1679</v>
      </c>
      <c r="K2151" s="26" t="s">
        <v>2819</v>
      </c>
      <c r="L2151" t="s">
        <v>2820</v>
      </c>
      <c r="N2151">
        <v>45.76</v>
      </c>
      <c r="O2151">
        <v>0</v>
      </c>
      <c r="P2151">
        <f>SUMIF(Sheet9!$C:$C,Sheet10!B2151,Sheet9!$K:$K)</f>
        <v>45.76</v>
      </c>
      <c r="Q2151" s="4">
        <f t="shared" si="15"/>
        <v>0</v>
      </c>
    </row>
    <row r="2152" spans="1:17" hidden="1" x14ac:dyDescent="0.25">
      <c r="A2152">
        <v>977</v>
      </c>
      <c r="B2152">
        <v>44814</v>
      </c>
      <c r="C2152">
        <v>13</v>
      </c>
      <c r="D2152" t="s">
        <v>2805</v>
      </c>
      <c r="E2152" t="s">
        <v>2804</v>
      </c>
      <c r="F2152" s="26">
        <v>43907</v>
      </c>
      <c r="G2152" t="s">
        <v>2822</v>
      </c>
      <c r="H2152" t="s">
        <v>3783</v>
      </c>
      <c r="I2152">
        <v>16271</v>
      </c>
      <c r="J2152" t="s">
        <v>1679</v>
      </c>
      <c r="K2152" s="26" t="s">
        <v>2819</v>
      </c>
      <c r="L2152" t="s">
        <v>2820</v>
      </c>
      <c r="N2152">
        <v>454.17</v>
      </c>
      <c r="O2152">
        <v>0</v>
      </c>
      <c r="P2152">
        <f>SUMIF(Sheet9!$C:$C,Sheet10!B2152,Sheet9!$K:$K)</f>
        <v>454.17</v>
      </c>
      <c r="Q2152" s="4">
        <f t="shared" si="15"/>
        <v>0</v>
      </c>
    </row>
    <row r="2153" spans="1:17" hidden="1" x14ac:dyDescent="0.25">
      <c r="A2153">
        <v>978</v>
      </c>
      <c r="B2153">
        <v>44816</v>
      </c>
      <c r="C2153">
        <v>13</v>
      </c>
      <c r="D2153" t="s">
        <v>2805</v>
      </c>
      <c r="E2153" t="s">
        <v>2804</v>
      </c>
      <c r="F2153" s="26">
        <v>43907</v>
      </c>
      <c r="G2153" t="s">
        <v>2822</v>
      </c>
      <c r="H2153" t="s">
        <v>3784</v>
      </c>
      <c r="I2153">
        <v>16272</v>
      </c>
      <c r="J2153" t="s">
        <v>1679</v>
      </c>
      <c r="K2153" s="26" t="s">
        <v>2819</v>
      </c>
      <c r="L2153" t="s">
        <v>2820</v>
      </c>
      <c r="N2153">
        <v>5389.18</v>
      </c>
      <c r="O2153">
        <v>0</v>
      </c>
      <c r="P2153">
        <f>SUMIF(Sheet9!$C:$C,Sheet10!B2153,Sheet9!$K:$K)</f>
        <v>5389.18</v>
      </c>
      <c r="Q2153" s="4">
        <f t="shared" si="15"/>
        <v>0</v>
      </c>
    </row>
    <row r="2154" spans="1:17" hidden="1" x14ac:dyDescent="0.25">
      <c r="A2154">
        <v>979</v>
      </c>
      <c r="B2154">
        <v>44818</v>
      </c>
      <c r="C2154">
        <v>13</v>
      </c>
      <c r="D2154" t="s">
        <v>2805</v>
      </c>
      <c r="E2154" t="s">
        <v>2804</v>
      </c>
      <c r="F2154" s="26">
        <v>43907</v>
      </c>
      <c r="G2154" t="s">
        <v>2822</v>
      </c>
      <c r="H2154" t="s">
        <v>3785</v>
      </c>
      <c r="I2154">
        <v>16273</v>
      </c>
      <c r="J2154" t="s">
        <v>1679</v>
      </c>
      <c r="K2154" s="26" t="s">
        <v>2819</v>
      </c>
      <c r="L2154" t="s">
        <v>2820</v>
      </c>
      <c r="N2154">
        <v>2221.54</v>
      </c>
      <c r="O2154">
        <v>0</v>
      </c>
      <c r="P2154">
        <f>SUMIF(Sheet9!$C:$C,Sheet10!B2154,Sheet9!$K:$K)</f>
        <v>2221.54</v>
      </c>
      <c r="Q2154" s="4">
        <f t="shared" si="15"/>
        <v>0</v>
      </c>
    </row>
    <row r="2155" spans="1:17" hidden="1" x14ac:dyDescent="0.25">
      <c r="A2155">
        <v>980</v>
      </c>
      <c r="B2155">
        <v>44820</v>
      </c>
      <c r="C2155">
        <v>13</v>
      </c>
      <c r="D2155" t="s">
        <v>2805</v>
      </c>
      <c r="E2155" t="s">
        <v>2804</v>
      </c>
      <c r="F2155" s="26">
        <v>43907</v>
      </c>
      <c r="G2155" t="s">
        <v>2822</v>
      </c>
      <c r="H2155" t="s">
        <v>3786</v>
      </c>
      <c r="I2155">
        <v>16274</v>
      </c>
      <c r="J2155" t="s">
        <v>1679</v>
      </c>
      <c r="K2155" s="26" t="s">
        <v>2819</v>
      </c>
      <c r="L2155" t="s">
        <v>2820</v>
      </c>
      <c r="N2155">
        <v>76</v>
      </c>
      <c r="O2155">
        <v>0</v>
      </c>
      <c r="P2155">
        <f>SUMIF(Sheet9!$C:$C,Sheet10!B2155,Sheet9!$K:$K)</f>
        <v>76</v>
      </c>
      <c r="Q2155" s="4">
        <f t="shared" si="15"/>
        <v>0</v>
      </c>
    </row>
    <row r="2156" spans="1:17" hidden="1" x14ac:dyDescent="0.25">
      <c r="A2156">
        <v>981</v>
      </c>
      <c r="B2156">
        <v>44822</v>
      </c>
      <c r="C2156">
        <v>13</v>
      </c>
      <c r="D2156" t="s">
        <v>2805</v>
      </c>
      <c r="E2156" t="s">
        <v>2804</v>
      </c>
      <c r="F2156" s="26">
        <v>43907</v>
      </c>
      <c r="G2156" t="s">
        <v>2822</v>
      </c>
      <c r="H2156" t="s">
        <v>3787</v>
      </c>
      <c r="I2156">
        <v>16275</v>
      </c>
      <c r="J2156" t="s">
        <v>1679</v>
      </c>
      <c r="K2156" s="26" t="s">
        <v>2819</v>
      </c>
      <c r="L2156" t="s">
        <v>2820</v>
      </c>
      <c r="N2156">
        <v>1004.24</v>
      </c>
      <c r="O2156">
        <v>0</v>
      </c>
      <c r="P2156">
        <f>SUMIF(Sheet9!$C:$C,Sheet10!B2156,Sheet9!$K:$K)</f>
        <v>1004.24</v>
      </c>
      <c r="Q2156" s="4">
        <f t="shared" si="15"/>
        <v>0</v>
      </c>
    </row>
    <row r="2157" spans="1:17" hidden="1" x14ac:dyDescent="0.25">
      <c r="A2157">
        <v>982</v>
      </c>
      <c r="B2157">
        <v>44824</v>
      </c>
      <c r="C2157">
        <v>13</v>
      </c>
      <c r="D2157" t="s">
        <v>2805</v>
      </c>
      <c r="E2157" t="s">
        <v>2804</v>
      </c>
      <c r="F2157" s="26">
        <v>43907</v>
      </c>
      <c r="G2157" t="s">
        <v>2822</v>
      </c>
      <c r="H2157" t="s">
        <v>3788</v>
      </c>
      <c r="I2157">
        <v>16276</v>
      </c>
      <c r="J2157" t="s">
        <v>1679</v>
      </c>
      <c r="K2157" s="26" t="s">
        <v>2819</v>
      </c>
      <c r="L2157" t="s">
        <v>2820</v>
      </c>
      <c r="N2157">
        <v>226.05</v>
      </c>
      <c r="O2157">
        <v>0</v>
      </c>
      <c r="P2157">
        <f>SUMIF(Sheet9!$C:$C,Sheet10!B2157,Sheet9!$K:$K)</f>
        <v>226.05</v>
      </c>
      <c r="Q2157" s="4">
        <f t="shared" si="15"/>
        <v>0</v>
      </c>
    </row>
    <row r="2158" spans="1:17" hidden="1" x14ac:dyDescent="0.25">
      <c r="A2158">
        <v>983</v>
      </c>
      <c r="B2158">
        <v>44826</v>
      </c>
      <c r="C2158">
        <v>13</v>
      </c>
      <c r="D2158" t="s">
        <v>2805</v>
      </c>
      <c r="E2158" t="s">
        <v>2804</v>
      </c>
      <c r="F2158" s="26">
        <v>43907</v>
      </c>
      <c r="G2158" t="s">
        <v>2822</v>
      </c>
      <c r="H2158" t="s">
        <v>3789</v>
      </c>
      <c r="I2158">
        <v>16277</v>
      </c>
      <c r="J2158" t="s">
        <v>1679</v>
      </c>
      <c r="K2158" s="26" t="s">
        <v>2819</v>
      </c>
      <c r="L2158" t="s">
        <v>2820</v>
      </c>
      <c r="N2158">
        <v>161.97</v>
      </c>
      <c r="O2158">
        <v>0</v>
      </c>
      <c r="P2158">
        <f>SUMIF(Sheet9!$C:$C,Sheet10!B2158,Sheet9!$K:$K)</f>
        <v>161.97</v>
      </c>
      <c r="Q2158" s="4">
        <f t="shared" si="15"/>
        <v>0</v>
      </c>
    </row>
    <row r="2159" spans="1:17" hidden="1" x14ac:dyDescent="0.25">
      <c r="A2159">
        <v>984</v>
      </c>
      <c r="B2159">
        <v>44828</v>
      </c>
      <c r="C2159">
        <v>13</v>
      </c>
      <c r="D2159" t="s">
        <v>2805</v>
      </c>
      <c r="E2159" t="s">
        <v>2804</v>
      </c>
      <c r="F2159" s="26">
        <v>43907</v>
      </c>
      <c r="G2159" t="s">
        <v>2822</v>
      </c>
      <c r="H2159" t="s">
        <v>3790</v>
      </c>
      <c r="I2159">
        <v>16278</v>
      </c>
      <c r="J2159" t="s">
        <v>1679</v>
      </c>
      <c r="K2159" s="26" t="s">
        <v>2819</v>
      </c>
      <c r="L2159" t="s">
        <v>2820</v>
      </c>
      <c r="N2159">
        <v>1283.51</v>
      </c>
      <c r="O2159">
        <v>0</v>
      </c>
      <c r="P2159">
        <f>SUMIF(Sheet9!$C:$C,Sheet10!B2159,Sheet9!$K:$K)</f>
        <v>1283.51</v>
      </c>
      <c r="Q2159" s="4">
        <f t="shared" si="15"/>
        <v>0</v>
      </c>
    </row>
    <row r="2160" spans="1:17" hidden="1" x14ac:dyDescent="0.25">
      <c r="A2160">
        <v>985</v>
      </c>
      <c r="B2160">
        <v>44832</v>
      </c>
      <c r="C2160">
        <v>13</v>
      </c>
      <c r="D2160" t="s">
        <v>2805</v>
      </c>
      <c r="E2160" t="s">
        <v>2804</v>
      </c>
      <c r="F2160" s="26">
        <v>43907</v>
      </c>
      <c r="G2160" t="s">
        <v>2822</v>
      </c>
      <c r="H2160" t="s">
        <v>3792</v>
      </c>
      <c r="I2160">
        <v>16280</v>
      </c>
      <c r="J2160" t="s">
        <v>1972</v>
      </c>
      <c r="K2160" s="26" t="s">
        <v>2819</v>
      </c>
      <c r="L2160" t="s">
        <v>2820</v>
      </c>
      <c r="N2160">
        <v>3936.96</v>
      </c>
      <c r="O2160">
        <v>0</v>
      </c>
      <c r="P2160">
        <f>SUMIF(Sheet9!$C:$C,Sheet10!B2160,Sheet9!$K:$K)</f>
        <v>3936.96</v>
      </c>
      <c r="Q2160" s="4">
        <f t="shared" si="15"/>
        <v>0</v>
      </c>
    </row>
    <row r="2161" spans="1:17" hidden="1" x14ac:dyDescent="0.25">
      <c r="A2161">
        <v>986</v>
      </c>
      <c r="B2161">
        <v>44833</v>
      </c>
      <c r="C2161">
        <v>13</v>
      </c>
      <c r="D2161" t="s">
        <v>2805</v>
      </c>
      <c r="E2161" t="s">
        <v>2804</v>
      </c>
      <c r="F2161" s="26">
        <v>43907</v>
      </c>
      <c r="G2161" t="s">
        <v>2822</v>
      </c>
      <c r="H2161" t="s">
        <v>3793</v>
      </c>
      <c r="I2161">
        <v>16281</v>
      </c>
      <c r="J2161" t="s">
        <v>1679</v>
      </c>
      <c r="K2161" s="26" t="s">
        <v>2819</v>
      </c>
      <c r="L2161" t="s">
        <v>2820</v>
      </c>
      <c r="N2161">
        <v>4599.0600000000004</v>
      </c>
      <c r="O2161">
        <v>0</v>
      </c>
      <c r="P2161">
        <f>SUMIF(Sheet9!$C:$C,Sheet10!B2161,Sheet9!$K:$K)</f>
        <v>4599.0600000000004</v>
      </c>
      <c r="Q2161" s="4">
        <f t="shared" si="15"/>
        <v>0</v>
      </c>
    </row>
    <row r="2162" spans="1:17" hidden="1" x14ac:dyDescent="0.25">
      <c r="A2162">
        <v>987</v>
      </c>
      <c r="B2162">
        <v>44835</v>
      </c>
      <c r="C2162">
        <v>13</v>
      </c>
      <c r="D2162" t="s">
        <v>2805</v>
      </c>
      <c r="E2162" t="s">
        <v>2804</v>
      </c>
      <c r="F2162" s="26">
        <v>43907</v>
      </c>
      <c r="G2162" t="s">
        <v>2822</v>
      </c>
      <c r="H2162" t="s">
        <v>3794</v>
      </c>
      <c r="I2162">
        <v>16282</v>
      </c>
      <c r="J2162" t="s">
        <v>1679</v>
      </c>
      <c r="K2162" s="26" t="s">
        <v>2819</v>
      </c>
      <c r="L2162" t="s">
        <v>2820</v>
      </c>
      <c r="N2162">
        <v>35.79</v>
      </c>
      <c r="O2162">
        <v>0</v>
      </c>
      <c r="P2162">
        <f>SUMIF(Sheet9!$C:$C,Sheet10!B2162,Sheet9!$K:$K)</f>
        <v>35.79</v>
      </c>
      <c r="Q2162" s="4">
        <f t="shared" si="15"/>
        <v>0</v>
      </c>
    </row>
    <row r="2163" spans="1:17" hidden="1" x14ac:dyDescent="0.25">
      <c r="A2163">
        <v>988</v>
      </c>
      <c r="B2163">
        <v>44837</v>
      </c>
      <c r="C2163">
        <v>13</v>
      </c>
      <c r="D2163" t="s">
        <v>2805</v>
      </c>
      <c r="E2163" t="s">
        <v>2804</v>
      </c>
      <c r="F2163" s="26">
        <v>43907</v>
      </c>
      <c r="G2163" t="s">
        <v>2822</v>
      </c>
      <c r="H2163" t="s">
        <v>3795</v>
      </c>
      <c r="I2163">
        <v>16283</v>
      </c>
      <c r="J2163" t="s">
        <v>1679</v>
      </c>
      <c r="K2163" s="26" t="s">
        <v>2819</v>
      </c>
      <c r="L2163" t="s">
        <v>2820</v>
      </c>
      <c r="N2163">
        <v>138.31</v>
      </c>
      <c r="O2163">
        <v>0</v>
      </c>
      <c r="P2163">
        <f>SUMIF(Sheet9!$C:$C,Sheet10!B2163,Sheet9!$K:$K)</f>
        <v>138.31</v>
      </c>
      <c r="Q2163" s="4">
        <f t="shared" si="15"/>
        <v>0</v>
      </c>
    </row>
    <row r="2164" spans="1:17" hidden="1" x14ac:dyDescent="0.25">
      <c r="A2164">
        <v>989</v>
      </c>
      <c r="B2164">
        <v>44840</v>
      </c>
      <c r="C2164">
        <v>13</v>
      </c>
      <c r="D2164" t="s">
        <v>2805</v>
      </c>
      <c r="E2164" t="s">
        <v>2804</v>
      </c>
      <c r="F2164" s="26">
        <v>43907</v>
      </c>
      <c r="G2164" t="s">
        <v>2822</v>
      </c>
      <c r="H2164" t="s">
        <v>3796</v>
      </c>
      <c r="I2164">
        <v>16284</v>
      </c>
      <c r="J2164" t="s">
        <v>1679</v>
      </c>
      <c r="K2164" s="26" t="s">
        <v>2819</v>
      </c>
      <c r="L2164" t="s">
        <v>2820</v>
      </c>
      <c r="N2164">
        <v>1628.85</v>
      </c>
      <c r="O2164">
        <v>0</v>
      </c>
      <c r="P2164">
        <f>SUMIF(Sheet9!$C:$C,Sheet10!B2164,Sheet9!$K:$K)</f>
        <v>1628.85</v>
      </c>
      <c r="Q2164" s="4">
        <f t="shared" si="15"/>
        <v>0</v>
      </c>
    </row>
    <row r="2165" spans="1:17" hidden="1" x14ac:dyDescent="0.25">
      <c r="A2165">
        <v>990</v>
      </c>
      <c r="B2165">
        <v>44843</v>
      </c>
      <c r="C2165">
        <v>13</v>
      </c>
      <c r="D2165" t="s">
        <v>2805</v>
      </c>
      <c r="E2165" t="s">
        <v>2804</v>
      </c>
      <c r="F2165" s="26">
        <v>43907</v>
      </c>
      <c r="G2165" t="s">
        <v>2822</v>
      </c>
      <c r="H2165" t="s">
        <v>3798</v>
      </c>
      <c r="I2165">
        <v>16286</v>
      </c>
      <c r="J2165" t="s">
        <v>1893</v>
      </c>
      <c r="K2165" s="26" t="s">
        <v>2819</v>
      </c>
      <c r="L2165" t="s">
        <v>2820</v>
      </c>
      <c r="N2165">
        <v>13537.89</v>
      </c>
      <c r="O2165">
        <v>0</v>
      </c>
      <c r="P2165">
        <f>SUMIF(Sheet9!$C:$C,Sheet10!B2165,Sheet9!$K:$K)</f>
        <v>13537.89</v>
      </c>
      <c r="Q2165" s="4">
        <f t="shared" si="15"/>
        <v>0</v>
      </c>
    </row>
    <row r="2166" spans="1:17" hidden="1" x14ac:dyDescent="0.25">
      <c r="A2166">
        <v>991</v>
      </c>
      <c r="B2166">
        <v>44854</v>
      </c>
      <c r="C2166">
        <v>13</v>
      </c>
      <c r="D2166" t="s">
        <v>2805</v>
      </c>
      <c r="E2166" t="s">
        <v>2804</v>
      </c>
      <c r="F2166" s="26">
        <v>43908</v>
      </c>
      <c r="G2166" t="s">
        <v>2822</v>
      </c>
      <c r="H2166" t="s">
        <v>3801</v>
      </c>
      <c r="I2166">
        <v>16289</v>
      </c>
      <c r="J2166" t="s">
        <v>1679</v>
      </c>
      <c r="K2166" s="26" t="s">
        <v>2819</v>
      </c>
      <c r="L2166" t="s">
        <v>2820</v>
      </c>
      <c r="N2166">
        <v>937.43</v>
      </c>
      <c r="O2166">
        <v>0</v>
      </c>
      <c r="P2166">
        <f>SUMIF(Sheet9!$C:$C,Sheet10!B2166,Sheet9!$K:$K)</f>
        <v>937.43</v>
      </c>
      <c r="Q2166" s="4">
        <f t="shared" si="15"/>
        <v>0</v>
      </c>
    </row>
    <row r="2167" spans="1:17" hidden="1" x14ac:dyDescent="0.25">
      <c r="A2167">
        <v>992</v>
      </c>
      <c r="B2167">
        <v>44856</v>
      </c>
      <c r="C2167">
        <v>13</v>
      </c>
      <c r="D2167" t="s">
        <v>2805</v>
      </c>
      <c r="E2167" t="s">
        <v>2804</v>
      </c>
      <c r="F2167" s="26">
        <v>43908</v>
      </c>
      <c r="G2167" t="s">
        <v>2822</v>
      </c>
      <c r="H2167" t="s">
        <v>3802</v>
      </c>
      <c r="I2167">
        <v>16290</v>
      </c>
      <c r="J2167" t="s">
        <v>1679</v>
      </c>
      <c r="K2167" s="26" t="s">
        <v>2819</v>
      </c>
      <c r="L2167" t="s">
        <v>2820</v>
      </c>
      <c r="N2167">
        <v>434.15</v>
      </c>
      <c r="O2167">
        <v>0</v>
      </c>
      <c r="P2167">
        <f>SUMIF(Sheet9!$C:$C,Sheet10!B2167,Sheet9!$K:$K)</f>
        <v>434.15</v>
      </c>
      <c r="Q2167" s="4">
        <f t="shared" si="15"/>
        <v>0</v>
      </c>
    </row>
    <row r="2168" spans="1:17" hidden="1" x14ac:dyDescent="0.25">
      <c r="A2168">
        <v>993</v>
      </c>
      <c r="B2168">
        <v>44858</v>
      </c>
      <c r="C2168">
        <v>13</v>
      </c>
      <c r="D2168" t="s">
        <v>2805</v>
      </c>
      <c r="E2168" t="s">
        <v>2804</v>
      </c>
      <c r="F2168" s="26">
        <v>43908</v>
      </c>
      <c r="G2168" t="s">
        <v>2822</v>
      </c>
      <c r="H2168" t="s">
        <v>3803</v>
      </c>
      <c r="I2168">
        <v>16291</v>
      </c>
      <c r="J2168" t="s">
        <v>1679</v>
      </c>
      <c r="K2168" s="26" t="s">
        <v>2819</v>
      </c>
      <c r="L2168" t="s">
        <v>2820</v>
      </c>
      <c r="N2168">
        <v>5166.32</v>
      </c>
      <c r="O2168">
        <v>0</v>
      </c>
      <c r="P2168">
        <f>SUMIF(Sheet9!$C:$C,Sheet10!B2168,Sheet9!$K:$K)</f>
        <v>5166.32</v>
      </c>
      <c r="Q2168" s="4">
        <f t="shared" si="15"/>
        <v>0</v>
      </c>
    </row>
    <row r="2169" spans="1:17" hidden="1" x14ac:dyDescent="0.25">
      <c r="A2169">
        <v>994</v>
      </c>
      <c r="B2169">
        <v>44864</v>
      </c>
      <c r="C2169">
        <v>13</v>
      </c>
      <c r="D2169" t="s">
        <v>2805</v>
      </c>
      <c r="E2169" t="s">
        <v>2804</v>
      </c>
      <c r="F2169" s="26">
        <v>43908</v>
      </c>
      <c r="G2169" t="s">
        <v>2822</v>
      </c>
      <c r="H2169" t="s">
        <v>3806</v>
      </c>
      <c r="I2169">
        <v>16294</v>
      </c>
      <c r="J2169" t="s">
        <v>1679</v>
      </c>
      <c r="K2169" s="26" t="s">
        <v>2819</v>
      </c>
      <c r="L2169" t="s">
        <v>2820</v>
      </c>
      <c r="N2169">
        <v>2099.5500000000002</v>
      </c>
      <c r="O2169">
        <v>0</v>
      </c>
      <c r="P2169">
        <f>SUMIF(Sheet9!$C:$C,Sheet10!B2169,Sheet9!$K:$K)</f>
        <v>2099.5500000000002</v>
      </c>
      <c r="Q2169" s="4">
        <f t="shared" si="15"/>
        <v>0</v>
      </c>
    </row>
    <row r="2170" spans="1:17" hidden="1" x14ac:dyDescent="0.25">
      <c r="A2170">
        <v>995</v>
      </c>
      <c r="B2170">
        <v>44866</v>
      </c>
      <c r="C2170">
        <v>13</v>
      </c>
      <c r="D2170" t="s">
        <v>2805</v>
      </c>
      <c r="E2170" t="s">
        <v>2804</v>
      </c>
      <c r="F2170" s="26">
        <v>43908</v>
      </c>
      <c r="G2170" t="s">
        <v>2822</v>
      </c>
      <c r="H2170" t="s">
        <v>3807</v>
      </c>
      <c r="I2170">
        <v>16295</v>
      </c>
      <c r="J2170" t="s">
        <v>1679</v>
      </c>
      <c r="K2170" s="26" t="s">
        <v>2819</v>
      </c>
      <c r="L2170" t="s">
        <v>2820</v>
      </c>
      <c r="N2170">
        <v>24.34</v>
      </c>
      <c r="O2170">
        <v>0</v>
      </c>
      <c r="P2170">
        <f>SUMIF(Sheet9!$C:$C,Sheet10!B2170,Sheet9!$K:$K)</f>
        <v>24.34</v>
      </c>
      <c r="Q2170" s="4">
        <f t="shared" si="15"/>
        <v>0</v>
      </c>
    </row>
    <row r="2171" spans="1:17" hidden="1" x14ac:dyDescent="0.25">
      <c r="A2171">
        <v>996</v>
      </c>
      <c r="B2171">
        <v>44868</v>
      </c>
      <c r="C2171">
        <v>13</v>
      </c>
      <c r="D2171" t="s">
        <v>2805</v>
      </c>
      <c r="E2171" t="s">
        <v>2804</v>
      </c>
      <c r="F2171" s="26">
        <v>43908</v>
      </c>
      <c r="G2171" t="s">
        <v>2822</v>
      </c>
      <c r="H2171" t="s">
        <v>3808</v>
      </c>
      <c r="I2171">
        <v>16296</v>
      </c>
      <c r="J2171" t="s">
        <v>1679</v>
      </c>
      <c r="K2171" s="26" t="s">
        <v>2819</v>
      </c>
      <c r="L2171" t="s">
        <v>2820</v>
      </c>
      <c r="N2171">
        <v>31.47</v>
      </c>
      <c r="O2171">
        <v>0</v>
      </c>
      <c r="P2171">
        <f>SUMIF(Sheet9!$C:$C,Sheet10!B2171,Sheet9!$K:$K)</f>
        <v>31.47</v>
      </c>
      <c r="Q2171" s="4">
        <f t="shared" si="15"/>
        <v>0</v>
      </c>
    </row>
    <row r="2172" spans="1:17" hidden="1" x14ac:dyDescent="0.25">
      <c r="A2172">
        <v>997</v>
      </c>
      <c r="B2172">
        <v>44870</v>
      </c>
      <c r="C2172">
        <v>13</v>
      </c>
      <c r="D2172" t="s">
        <v>2805</v>
      </c>
      <c r="E2172" t="s">
        <v>2804</v>
      </c>
      <c r="F2172" s="26">
        <v>43908</v>
      </c>
      <c r="G2172" t="s">
        <v>2822</v>
      </c>
      <c r="H2172" t="s">
        <v>3809</v>
      </c>
      <c r="I2172">
        <v>16297</v>
      </c>
      <c r="J2172" t="s">
        <v>1679</v>
      </c>
      <c r="K2172" s="26" t="s">
        <v>2819</v>
      </c>
      <c r="L2172" t="s">
        <v>2820</v>
      </c>
      <c r="N2172">
        <v>2413.89</v>
      </c>
      <c r="O2172">
        <v>0</v>
      </c>
      <c r="P2172">
        <f>SUMIF(Sheet9!$C:$C,Sheet10!B2172,Sheet9!$K:$K)</f>
        <v>2413.89</v>
      </c>
      <c r="Q2172" s="4">
        <f t="shared" si="15"/>
        <v>0</v>
      </c>
    </row>
    <row r="2173" spans="1:17" hidden="1" x14ac:dyDescent="0.25">
      <c r="A2173">
        <v>998</v>
      </c>
      <c r="B2173">
        <v>44872</v>
      </c>
      <c r="C2173">
        <v>13</v>
      </c>
      <c r="D2173" t="s">
        <v>2805</v>
      </c>
      <c r="E2173" t="s">
        <v>2804</v>
      </c>
      <c r="F2173" s="26">
        <v>43908</v>
      </c>
      <c r="G2173" t="s">
        <v>2822</v>
      </c>
      <c r="H2173" t="s">
        <v>3810</v>
      </c>
      <c r="I2173">
        <v>16298</v>
      </c>
      <c r="J2173" t="s">
        <v>1679</v>
      </c>
      <c r="K2173" s="26" t="s">
        <v>2819</v>
      </c>
      <c r="L2173" t="s">
        <v>2820</v>
      </c>
      <c r="N2173">
        <v>17.350000000000001</v>
      </c>
      <c r="O2173">
        <v>0</v>
      </c>
      <c r="P2173">
        <f>SUMIF(Sheet9!$C:$C,Sheet10!B2173,Sheet9!$K:$K)</f>
        <v>17.350000000000001</v>
      </c>
      <c r="Q2173" s="4">
        <f t="shared" si="15"/>
        <v>0</v>
      </c>
    </row>
    <row r="2174" spans="1:17" hidden="1" x14ac:dyDescent="0.25">
      <c r="A2174">
        <v>999</v>
      </c>
      <c r="B2174">
        <v>44874</v>
      </c>
      <c r="C2174">
        <v>13</v>
      </c>
      <c r="D2174" t="s">
        <v>2805</v>
      </c>
      <c r="E2174" t="s">
        <v>2804</v>
      </c>
      <c r="F2174" s="26">
        <v>43908</v>
      </c>
      <c r="G2174" t="s">
        <v>2822</v>
      </c>
      <c r="H2174" t="s">
        <v>3811</v>
      </c>
      <c r="I2174">
        <v>16299</v>
      </c>
      <c r="J2174" t="s">
        <v>1679</v>
      </c>
      <c r="K2174" s="26" t="s">
        <v>2819</v>
      </c>
      <c r="L2174" t="s">
        <v>2820</v>
      </c>
      <c r="N2174">
        <v>277.45</v>
      </c>
      <c r="O2174">
        <v>0</v>
      </c>
      <c r="P2174">
        <f>SUMIF(Sheet9!$C:$C,Sheet10!B2174,Sheet9!$K:$K)</f>
        <v>277.45</v>
      </c>
      <c r="Q2174" s="4">
        <f t="shared" si="15"/>
        <v>0</v>
      </c>
    </row>
    <row r="2175" spans="1:17" hidden="1" x14ac:dyDescent="0.25">
      <c r="A2175">
        <v>1000</v>
      </c>
      <c r="B2175">
        <v>44876</v>
      </c>
      <c r="C2175">
        <v>13</v>
      </c>
      <c r="D2175" t="s">
        <v>2805</v>
      </c>
      <c r="E2175" t="s">
        <v>2804</v>
      </c>
      <c r="F2175" s="26">
        <v>43908</v>
      </c>
      <c r="G2175" t="s">
        <v>2822</v>
      </c>
      <c r="H2175" t="s">
        <v>3812</v>
      </c>
      <c r="I2175">
        <v>16300</v>
      </c>
      <c r="J2175" t="s">
        <v>1679</v>
      </c>
      <c r="K2175" s="26" t="s">
        <v>2819</v>
      </c>
      <c r="L2175" t="s">
        <v>2820</v>
      </c>
      <c r="N2175">
        <v>177.48</v>
      </c>
      <c r="O2175">
        <v>0</v>
      </c>
      <c r="P2175">
        <f>SUMIF(Sheet9!$C:$C,Sheet10!B2175,Sheet9!$K:$K)</f>
        <v>177.48</v>
      </c>
      <c r="Q2175" s="4">
        <f t="shared" si="15"/>
        <v>0</v>
      </c>
    </row>
    <row r="2176" spans="1:17" hidden="1" x14ac:dyDescent="0.25">
      <c r="A2176">
        <v>1001</v>
      </c>
      <c r="B2176">
        <v>44878</v>
      </c>
      <c r="C2176">
        <v>13</v>
      </c>
      <c r="D2176" t="s">
        <v>2805</v>
      </c>
      <c r="E2176" t="s">
        <v>2804</v>
      </c>
      <c r="F2176" s="26">
        <v>43908</v>
      </c>
      <c r="G2176" t="s">
        <v>2822</v>
      </c>
      <c r="H2176" t="s">
        <v>3813</v>
      </c>
      <c r="I2176">
        <v>16301</v>
      </c>
      <c r="J2176" t="s">
        <v>1679</v>
      </c>
      <c r="K2176" s="26" t="s">
        <v>2819</v>
      </c>
      <c r="L2176" t="s">
        <v>2820</v>
      </c>
      <c r="N2176">
        <v>243.61</v>
      </c>
      <c r="O2176">
        <v>0</v>
      </c>
      <c r="P2176">
        <f>SUMIF(Sheet9!$C:$C,Sheet10!B2176,Sheet9!$K:$K)</f>
        <v>243.61</v>
      </c>
      <c r="Q2176" s="4">
        <f t="shared" si="15"/>
        <v>0</v>
      </c>
    </row>
    <row r="2177" spans="1:17" hidden="1" x14ac:dyDescent="0.25">
      <c r="A2177">
        <v>1002</v>
      </c>
      <c r="B2177">
        <v>44882</v>
      </c>
      <c r="C2177">
        <v>13</v>
      </c>
      <c r="D2177" t="s">
        <v>2805</v>
      </c>
      <c r="E2177" t="s">
        <v>2804</v>
      </c>
      <c r="F2177" s="26">
        <v>43908</v>
      </c>
      <c r="G2177" t="s">
        <v>2822</v>
      </c>
      <c r="H2177" t="s">
        <v>3815</v>
      </c>
      <c r="I2177">
        <v>16303</v>
      </c>
      <c r="J2177" t="s">
        <v>1679</v>
      </c>
      <c r="K2177" s="26" t="s">
        <v>2819</v>
      </c>
      <c r="L2177" t="s">
        <v>2820</v>
      </c>
      <c r="N2177">
        <v>144.94</v>
      </c>
      <c r="O2177">
        <v>0</v>
      </c>
      <c r="P2177">
        <f>SUMIF(Sheet9!$C:$C,Sheet10!B2177,Sheet9!$K:$K)</f>
        <v>144.94</v>
      </c>
      <c r="Q2177" s="4">
        <f t="shared" si="15"/>
        <v>0</v>
      </c>
    </row>
    <row r="2178" spans="1:17" hidden="1" x14ac:dyDescent="0.25">
      <c r="A2178">
        <v>1003</v>
      </c>
      <c r="B2178">
        <v>44884</v>
      </c>
      <c r="C2178">
        <v>13</v>
      </c>
      <c r="D2178" t="s">
        <v>2805</v>
      </c>
      <c r="E2178" t="s">
        <v>2804</v>
      </c>
      <c r="F2178" s="26">
        <v>43908</v>
      </c>
      <c r="G2178" t="s">
        <v>2822</v>
      </c>
      <c r="H2178" t="s">
        <v>3816</v>
      </c>
      <c r="I2178">
        <v>16304</v>
      </c>
      <c r="J2178" t="s">
        <v>1679</v>
      </c>
      <c r="K2178" s="26" t="s">
        <v>2819</v>
      </c>
      <c r="L2178" t="s">
        <v>2820</v>
      </c>
      <c r="N2178">
        <v>1372.51</v>
      </c>
      <c r="O2178">
        <v>0</v>
      </c>
      <c r="P2178">
        <f>SUMIF(Sheet9!$C:$C,Sheet10!B2178,Sheet9!$K:$K)</f>
        <v>1372.51</v>
      </c>
      <c r="Q2178" s="4">
        <f t="shared" si="15"/>
        <v>0</v>
      </c>
    </row>
    <row r="2179" spans="1:17" hidden="1" x14ac:dyDescent="0.25">
      <c r="A2179">
        <v>1004</v>
      </c>
      <c r="B2179">
        <v>44888</v>
      </c>
      <c r="C2179">
        <v>13</v>
      </c>
      <c r="D2179" t="s">
        <v>2805</v>
      </c>
      <c r="E2179" t="s">
        <v>2804</v>
      </c>
      <c r="F2179" s="26">
        <v>43908</v>
      </c>
      <c r="G2179" t="s">
        <v>2822</v>
      </c>
      <c r="H2179" t="s">
        <v>3818</v>
      </c>
      <c r="I2179">
        <v>16306</v>
      </c>
      <c r="J2179" t="s">
        <v>1679</v>
      </c>
      <c r="K2179" s="26" t="s">
        <v>2819</v>
      </c>
      <c r="L2179" t="s">
        <v>2820</v>
      </c>
      <c r="N2179">
        <v>89.96</v>
      </c>
      <c r="O2179">
        <v>0</v>
      </c>
      <c r="P2179">
        <f>SUMIF(Sheet9!$C:$C,Sheet10!B2179,Sheet9!$K:$K)</f>
        <v>89.96</v>
      </c>
      <c r="Q2179" s="4">
        <f t="shared" si="15"/>
        <v>0</v>
      </c>
    </row>
    <row r="2180" spans="1:17" hidden="1" x14ac:dyDescent="0.25">
      <c r="A2180">
        <v>1005</v>
      </c>
      <c r="B2180">
        <v>44890</v>
      </c>
      <c r="C2180">
        <v>13</v>
      </c>
      <c r="D2180" t="s">
        <v>2805</v>
      </c>
      <c r="E2180" t="s">
        <v>2804</v>
      </c>
      <c r="F2180" s="26">
        <v>43908</v>
      </c>
      <c r="G2180" t="s">
        <v>2822</v>
      </c>
      <c r="H2180" t="s">
        <v>3819</v>
      </c>
      <c r="I2180">
        <v>16307</v>
      </c>
      <c r="J2180" t="s">
        <v>1679</v>
      </c>
      <c r="K2180" s="26" t="s">
        <v>2819</v>
      </c>
      <c r="L2180" t="s">
        <v>2820</v>
      </c>
      <c r="N2180">
        <v>5781.26</v>
      </c>
      <c r="O2180">
        <v>0</v>
      </c>
      <c r="P2180">
        <f>SUMIF(Sheet9!$C:$C,Sheet10!B2180,Sheet9!$K:$K)</f>
        <v>5781.26</v>
      </c>
      <c r="Q2180" s="4">
        <f t="shared" si="15"/>
        <v>0</v>
      </c>
    </row>
    <row r="2181" spans="1:17" hidden="1" x14ac:dyDescent="0.25">
      <c r="A2181">
        <v>1006</v>
      </c>
      <c r="B2181">
        <v>44892</v>
      </c>
      <c r="C2181">
        <v>13</v>
      </c>
      <c r="D2181" t="s">
        <v>2805</v>
      </c>
      <c r="E2181" t="s">
        <v>2804</v>
      </c>
      <c r="F2181" s="26">
        <v>43908</v>
      </c>
      <c r="G2181" t="s">
        <v>2822</v>
      </c>
      <c r="H2181" t="s">
        <v>3820</v>
      </c>
      <c r="I2181">
        <v>16308</v>
      </c>
      <c r="J2181" t="s">
        <v>1679</v>
      </c>
      <c r="K2181" s="26" t="s">
        <v>2819</v>
      </c>
      <c r="L2181" t="s">
        <v>2820</v>
      </c>
      <c r="N2181">
        <v>1404.08</v>
      </c>
      <c r="O2181">
        <v>0</v>
      </c>
      <c r="P2181">
        <f>SUMIF(Sheet9!$C:$C,Sheet10!B2181,Sheet9!$K:$K)</f>
        <v>1404.08</v>
      </c>
      <c r="Q2181" s="4">
        <f t="shared" si="15"/>
        <v>0</v>
      </c>
    </row>
    <row r="2182" spans="1:17" hidden="1" x14ac:dyDescent="0.25">
      <c r="A2182">
        <v>1007</v>
      </c>
      <c r="B2182">
        <v>44894</v>
      </c>
      <c r="C2182">
        <v>13</v>
      </c>
      <c r="D2182" t="s">
        <v>2805</v>
      </c>
      <c r="E2182" t="s">
        <v>2804</v>
      </c>
      <c r="F2182" s="26">
        <v>43908</v>
      </c>
      <c r="G2182" t="s">
        <v>2822</v>
      </c>
      <c r="H2182" t="s">
        <v>3821</v>
      </c>
      <c r="I2182">
        <v>16309</v>
      </c>
      <c r="J2182" t="s">
        <v>1679</v>
      </c>
      <c r="K2182" s="26" t="s">
        <v>2819</v>
      </c>
      <c r="L2182" t="s">
        <v>2820</v>
      </c>
      <c r="N2182">
        <v>137.16</v>
      </c>
      <c r="O2182">
        <v>0</v>
      </c>
      <c r="P2182">
        <f>SUMIF(Sheet9!$C:$C,Sheet10!B2182,Sheet9!$K:$K)</f>
        <v>137.16</v>
      </c>
      <c r="Q2182" s="4">
        <f t="shared" si="15"/>
        <v>0</v>
      </c>
    </row>
    <row r="2183" spans="1:17" hidden="1" x14ac:dyDescent="0.25">
      <c r="A2183">
        <v>1008</v>
      </c>
      <c r="B2183">
        <v>44896</v>
      </c>
      <c r="C2183">
        <v>13</v>
      </c>
      <c r="D2183" t="s">
        <v>2805</v>
      </c>
      <c r="E2183" t="s">
        <v>2804</v>
      </c>
      <c r="F2183" s="26">
        <v>43908</v>
      </c>
      <c r="G2183" t="s">
        <v>2822</v>
      </c>
      <c r="H2183" t="s">
        <v>3822</v>
      </c>
      <c r="I2183">
        <v>16310</v>
      </c>
      <c r="J2183" t="s">
        <v>1679</v>
      </c>
      <c r="K2183" s="26" t="s">
        <v>2819</v>
      </c>
      <c r="L2183" t="s">
        <v>2820</v>
      </c>
      <c r="N2183">
        <v>7.59</v>
      </c>
      <c r="O2183">
        <v>0</v>
      </c>
      <c r="P2183">
        <f>SUMIF(Sheet9!$C:$C,Sheet10!B2183,Sheet9!$K:$K)</f>
        <v>7.59</v>
      </c>
      <c r="Q2183" s="4">
        <f t="shared" si="15"/>
        <v>0</v>
      </c>
    </row>
    <row r="2184" spans="1:17" hidden="1" x14ac:dyDescent="0.25">
      <c r="A2184">
        <v>1009</v>
      </c>
      <c r="B2184">
        <v>44898</v>
      </c>
      <c r="C2184">
        <v>13</v>
      </c>
      <c r="D2184" t="s">
        <v>2805</v>
      </c>
      <c r="E2184" t="s">
        <v>2804</v>
      </c>
      <c r="F2184" s="26">
        <v>43908</v>
      </c>
      <c r="G2184" t="s">
        <v>2822</v>
      </c>
      <c r="H2184" t="s">
        <v>3823</v>
      </c>
      <c r="I2184">
        <v>16311</v>
      </c>
      <c r="J2184" t="s">
        <v>1679</v>
      </c>
      <c r="K2184" s="26" t="s">
        <v>2819</v>
      </c>
      <c r="L2184" t="s">
        <v>2820</v>
      </c>
      <c r="N2184">
        <v>837.41</v>
      </c>
      <c r="O2184">
        <v>0</v>
      </c>
      <c r="P2184">
        <f>SUMIF(Sheet9!$C:$C,Sheet10!B2184,Sheet9!$K:$K)</f>
        <v>837.41</v>
      </c>
      <c r="Q2184" s="4">
        <f t="shared" si="15"/>
        <v>0</v>
      </c>
    </row>
    <row r="2185" spans="1:17" hidden="1" x14ac:dyDescent="0.25">
      <c r="A2185">
        <v>1010</v>
      </c>
      <c r="B2185">
        <v>44900</v>
      </c>
      <c r="C2185">
        <v>13</v>
      </c>
      <c r="D2185" t="s">
        <v>2805</v>
      </c>
      <c r="E2185" t="s">
        <v>2804</v>
      </c>
      <c r="F2185" s="26">
        <v>43908</v>
      </c>
      <c r="G2185" t="s">
        <v>2822</v>
      </c>
      <c r="H2185" t="s">
        <v>3824</v>
      </c>
      <c r="I2185">
        <v>16312</v>
      </c>
      <c r="J2185" t="s">
        <v>1679</v>
      </c>
      <c r="K2185" s="26" t="s">
        <v>2819</v>
      </c>
      <c r="L2185" t="s">
        <v>2820</v>
      </c>
      <c r="N2185">
        <v>1542.63</v>
      </c>
      <c r="O2185">
        <v>0</v>
      </c>
      <c r="P2185">
        <f>SUMIF(Sheet9!$C:$C,Sheet10!B2185,Sheet9!$K:$K)</f>
        <v>1542.63</v>
      </c>
      <c r="Q2185" s="4">
        <f t="shared" si="15"/>
        <v>0</v>
      </c>
    </row>
    <row r="2186" spans="1:17" hidden="1" x14ac:dyDescent="0.25">
      <c r="A2186">
        <v>1011</v>
      </c>
      <c r="B2186">
        <v>44902</v>
      </c>
      <c r="C2186">
        <v>13</v>
      </c>
      <c r="D2186" t="s">
        <v>2805</v>
      </c>
      <c r="E2186" t="s">
        <v>2804</v>
      </c>
      <c r="F2186" s="26">
        <v>43908</v>
      </c>
      <c r="G2186" t="s">
        <v>2822</v>
      </c>
      <c r="H2186" t="s">
        <v>3825</v>
      </c>
      <c r="I2186">
        <v>16313</v>
      </c>
      <c r="J2186" t="s">
        <v>1679</v>
      </c>
      <c r="K2186" s="26" t="s">
        <v>2819</v>
      </c>
      <c r="L2186" t="s">
        <v>2820</v>
      </c>
      <c r="N2186">
        <v>7.75</v>
      </c>
      <c r="O2186">
        <v>0</v>
      </c>
      <c r="P2186">
        <f>SUMIF(Sheet9!$C:$C,Sheet10!B2186,Sheet9!$K:$K)</f>
        <v>7.75</v>
      </c>
      <c r="Q2186" s="4">
        <f t="shared" si="15"/>
        <v>0</v>
      </c>
    </row>
    <row r="2187" spans="1:17" hidden="1" x14ac:dyDescent="0.25">
      <c r="A2187">
        <v>1012</v>
      </c>
      <c r="B2187">
        <v>44904</v>
      </c>
      <c r="C2187">
        <v>13</v>
      </c>
      <c r="D2187" t="s">
        <v>2805</v>
      </c>
      <c r="E2187" t="s">
        <v>2804</v>
      </c>
      <c r="F2187" s="26">
        <v>43908</v>
      </c>
      <c r="G2187" t="s">
        <v>2822</v>
      </c>
      <c r="H2187" t="s">
        <v>3826</v>
      </c>
      <c r="I2187">
        <v>16314</v>
      </c>
      <c r="J2187" t="s">
        <v>1679</v>
      </c>
      <c r="K2187" s="26" t="s">
        <v>2819</v>
      </c>
      <c r="L2187" t="s">
        <v>2820</v>
      </c>
      <c r="N2187">
        <v>2685.55</v>
      </c>
      <c r="O2187">
        <v>0</v>
      </c>
      <c r="P2187">
        <f>SUMIF(Sheet9!$C:$C,Sheet10!B2187,Sheet9!$K:$K)</f>
        <v>2685.55</v>
      </c>
      <c r="Q2187" s="4">
        <f t="shared" si="15"/>
        <v>0</v>
      </c>
    </row>
    <row r="2188" spans="1:17" hidden="1" x14ac:dyDescent="0.25">
      <c r="A2188">
        <v>1013</v>
      </c>
      <c r="B2188">
        <v>44906</v>
      </c>
      <c r="C2188">
        <v>13</v>
      </c>
      <c r="D2188" t="s">
        <v>2805</v>
      </c>
      <c r="E2188" t="s">
        <v>2804</v>
      </c>
      <c r="F2188" s="26">
        <v>43908</v>
      </c>
      <c r="G2188" t="s">
        <v>2822</v>
      </c>
      <c r="H2188" t="s">
        <v>3827</v>
      </c>
      <c r="I2188">
        <v>16315</v>
      </c>
      <c r="J2188" t="s">
        <v>1679</v>
      </c>
      <c r="K2188" s="26" t="s">
        <v>2819</v>
      </c>
      <c r="L2188" t="s">
        <v>2820</v>
      </c>
      <c r="N2188">
        <v>83.23</v>
      </c>
      <c r="O2188">
        <v>0</v>
      </c>
      <c r="P2188">
        <f>SUMIF(Sheet9!$C:$C,Sheet10!B2188,Sheet9!$K:$K)</f>
        <v>83.23</v>
      </c>
      <c r="Q2188" s="4">
        <f t="shared" si="15"/>
        <v>0</v>
      </c>
    </row>
    <row r="2189" spans="1:17" hidden="1" x14ac:dyDescent="0.25">
      <c r="A2189">
        <v>1014</v>
      </c>
      <c r="B2189">
        <v>44908</v>
      </c>
      <c r="C2189">
        <v>13</v>
      </c>
      <c r="D2189" t="s">
        <v>2805</v>
      </c>
      <c r="E2189" t="s">
        <v>2804</v>
      </c>
      <c r="F2189" s="26">
        <v>43908</v>
      </c>
      <c r="G2189" t="s">
        <v>2822</v>
      </c>
      <c r="H2189" t="s">
        <v>3828</v>
      </c>
      <c r="I2189">
        <v>16316</v>
      </c>
      <c r="J2189" t="s">
        <v>1679</v>
      </c>
      <c r="K2189" s="26" t="s">
        <v>2819</v>
      </c>
      <c r="L2189" t="s">
        <v>2820</v>
      </c>
      <c r="N2189">
        <v>56.22</v>
      </c>
      <c r="O2189">
        <v>0</v>
      </c>
      <c r="P2189">
        <f>SUMIF(Sheet9!$C:$C,Sheet10!B2189,Sheet9!$K:$K)</f>
        <v>56.22</v>
      </c>
      <c r="Q2189" s="4">
        <f t="shared" si="15"/>
        <v>0</v>
      </c>
    </row>
    <row r="2190" spans="1:17" hidden="1" x14ac:dyDescent="0.25">
      <c r="A2190">
        <v>1015</v>
      </c>
      <c r="B2190">
        <v>44915</v>
      </c>
      <c r="C2190">
        <v>13</v>
      </c>
      <c r="D2190" t="s">
        <v>2805</v>
      </c>
      <c r="E2190" t="s">
        <v>2804</v>
      </c>
      <c r="F2190" s="26">
        <v>43908</v>
      </c>
      <c r="G2190" t="s">
        <v>2822</v>
      </c>
      <c r="H2190" t="s">
        <v>3831</v>
      </c>
      <c r="I2190">
        <v>16319</v>
      </c>
      <c r="J2190" t="s">
        <v>1679</v>
      </c>
      <c r="K2190" s="26" t="s">
        <v>2819</v>
      </c>
      <c r="L2190" t="s">
        <v>2820</v>
      </c>
      <c r="N2190">
        <v>1387.68</v>
      </c>
      <c r="O2190">
        <v>0</v>
      </c>
      <c r="P2190">
        <f>SUMIF(Sheet9!$C:$C,Sheet10!B2190,Sheet9!$K:$K)</f>
        <v>1387.68</v>
      </c>
      <c r="Q2190" s="4">
        <f t="shared" si="15"/>
        <v>0</v>
      </c>
    </row>
    <row r="2191" spans="1:17" hidden="1" x14ac:dyDescent="0.25">
      <c r="A2191">
        <v>1016</v>
      </c>
      <c r="B2191">
        <v>44923</v>
      </c>
      <c r="C2191">
        <v>13</v>
      </c>
      <c r="D2191" t="s">
        <v>2805</v>
      </c>
      <c r="E2191" t="s">
        <v>2804</v>
      </c>
      <c r="F2191" s="26">
        <v>43908</v>
      </c>
      <c r="G2191" t="s">
        <v>2822</v>
      </c>
      <c r="H2191" t="s">
        <v>3833</v>
      </c>
      <c r="I2191">
        <v>16321</v>
      </c>
      <c r="J2191" t="s">
        <v>1679</v>
      </c>
      <c r="K2191" s="26" t="s">
        <v>2819</v>
      </c>
      <c r="L2191" t="s">
        <v>2820</v>
      </c>
      <c r="N2191">
        <v>1821.69</v>
      </c>
      <c r="O2191">
        <v>0</v>
      </c>
      <c r="P2191">
        <f>SUMIF(Sheet9!$C:$C,Sheet10!B2191,Sheet9!$K:$K)</f>
        <v>1821.69</v>
      </c>
      <c r="Q2191" s="4">
        <f t="shared" si="15"/>
        <v>0</v>
      </c>
    </row>
    <row r="2192" spans="1:17" hidden="1" x14ac:dyDescent="0.25">
      <c r="A2192">
        <v>1017</v>
      </c>
      <c r="B2192">
        <v>44925</v>
      </c>
      <c r="C2192">
        <v>13</v>
      </c>
      <c r="D2192" t="s">
        <v>2805</v>
      </c>
      <c r="E2192" t="s">
        <v>2804</v>
      </c>
      <c r="F2192" s="26">
        <v>43908</v>
      </c>
      <c r="G2192" t="s">
        <v>2822</v>
      </c>
      <c r="H2192" t="s">
        <v>3834</v>
      </c>
      <c r="I2192">
        <v>16322</v>
      </c>
      <c r="J2192" t="s">
        <v>1679</v>
      </c>
      <c r="K2192" s="26" t="s">
        <v>2819</v>
      </c>
      <c r="L2192" t="s">
        <v>2820</v>
      </c>
      <c r="N2192">
        <v>873.86</v>
      </c>
      <c r="O2192">
        <v>0</v>
      </c>
      <c r="P2192">
        <f>SUMIF(Sheet9!$C:$C,Sheet10!B2192,Sheet9!$K:$K)</f>
        <v>873.86</v>
      </c>
      <c r="Q2192" s="4">
        <f t="shared" si="15"/>
        <v>0</v>
      </c>
    </row>
    <row r="2193" spans="1:17" hidden="1" x14ac:dyDescent="0.25">
      <c r="A2193">
        <v>1018</v>
      </c>
      <c r="B2193">
        <v>44928</v>
      </c>
      <c r="C2193">
        <v>13</v>
      </c>
      <c r="D2193" t="s">
        <v>2805</v>
      </c>
      <c r="E2193" t="s">
        <v>2804</v>
      </c>
      <c r="F2193" s="26">
        <v>43908</v>
      </c>
      <c r="G2193" t="s">
        <v>2822</v>
      </c>
      <c r="H2193" t="s">
        <v>3835</v>
      </c>
      <c r="I2193">
        <v>16323</v>
      </c>
      <c r="J2193" t="s">
        <v>1679</v>
      </c>
      <c r="K2193" s="26" t="s">
        <v>2819</v>
      </c>
      <c r="L2193" t="s">
        <v>2820</v>
      </c>
      <c r="N2193">
        <v>2170.77</v>
      </c>
      <c r="O2193">
        <v>0</v>
      </c>
      <c r="P2193">
        <f>SUMIF(Sheet9!$C:$C,Sheet10!B2193,Sheet9!$K:$K)</f>
        <v>2170.77</v>
      </c>
      <c r="Q2193" s="4">
        <f t="shared" si="15"/>
        <v>0</v>
      </c>
    </row>
    <row r="2194" spans="1:17" hidden="1" x14ac:dyDescent="0.25">
      <c r="A2194">
        <v>1019</v>
      </c>
      <c r="B2194">
        <v>44930</v>
      </c>
      <c r="C2194">
        <v>13</v>
      </c>
      <c r="D2194" t="s">
        <v>2805</v>
      </c>
      <c r="E2194" t="s">
        <v>2804</v>
      </c>
      <c r="F2194" s="26">
        <v>43908</v>
      </c>
      <c r="G2194" t="s">
        <v>2822</v>
      </c>
      <c r="H2194" t="s">
        <v>3836</v>
      </c>
      <c r="I2194">
        <v>16324</v>
      </c>
      <c r="J2194" t="s">
        <v>1679</v>
      </c>
      <c r="K2194" s="26" t="s">
        <v>2819</v>
      </c>
      <c r="L2194" t="s">
        <v>2820</v>
      </c>
      <c r="N2194">
        <v>163.84</v>
      </c>
      <c r="O2194">
        <v>0</v>
      </c>
      <c r="P2194">
        <f>SUMIF(Sheet9!$C:$C,Sheet10!B2194,Sheet9!$K:$K)</f>
        <v>163.84</v>
      </c>
      <c r="Q2194" s="4">
        <f t="shared" si="15"/>
        <v>0</v>
      </c>
    </row>
    <row r="2195" spans="1:17" hidden="1" x14ac:dyDescent="0.25">
      <c r="A2195">
        <v>1020</v>
      </c>
      <c r="B2195">
        <v>44932</v>
      </c>
      <c r="C2195">
        <v>13</v>
      </c>
      <c r="D2195" t="s">
        <v>2805</v>
      </c>
      <c r="E2195" t="s">
        <v>2804</v>
      </c>
      <c r="F2195" s="26">
        <v>43908</v>
      </c>
      <c r="G2195" t="s">
        <v>2822</v>
      </c>
      <c r="H2195" t="s">
        <v>3837</v>
      </c>
      <c r="I2195">
        <v>16325</v>
      </c>
      <c r="J2195" t="s">
        <v>1679</v>
      </c>
      <c r="K2195" s="26" t="s">
        <v>2819</v>
      </c>
      <c r="L2195" t="s">
        <v>2820</v>
      </c>
      <c r="N2195">
        <v>1014.26</v>
      </c>
      <c r="O2195">
        <v>0</v>
      </c>
      <c r="P2195">
        <f>SUMIF(Sheet9!$C:$C,Sheet10!B2195,Sheet9!$K:$K)</f>
        <v>1014.26</v>
      </c>
      <c r="Q2195" s="4">
        <f t="shared" si="15"/>
        <v>0</v>
      </c>
    </row>
    <row r="2196" spans="1:17" hidden="1" x14ac:dyDescent="0.25">
      <c r="A2196">
        <v>1021</v>
      </c>
      <c r="B2196">
        <v>44934</v>
      </c>
      <c r="C2196">
        <v>14</v>
      </c>
      <c r="D2196" t="s">
        <v>2808</v>
      </c>
      <c r="E2196" t="s">
        <v>2804</v>
      </c>
      <c r="F2196" s="26">
        <v>43908</v>
      </c>
      <c r="G2196" t="s">
        <v>2822</v>
      </c>
      <c r="H2196" t="s">
        <v>3838</v>
      </c>
      <c r="I2196">
        <v>343</v>
      </c>
      <c r="J2196" t="s">
        <v>1764</v>
      </c>
      <c r="K2196" s="26" t="s">
        <v>2819</v>
      </c>
      <c r="L2196" t="s">
        <v>2820</v>
      </c>
      <c r="N2196">
        <v>0</v>
      </c>
      <c r="O2196">
        <v>130.93</v>
      </c>
      <c r="P2196" s="2">
        <f>SUMIF(Sheet9!$C:$C,Sheet10!B2196,Sheet9!$K:$K)</f>
        <v>-130.93</v>
      </c>
      <c r="Q2196" s="2">
        <f>P2196+O2196</f>
        <v>0</v>
      </c>
    </row>
    <row r="2197" spans="1:17" hidden="1" x14ac:dyDescent="0.25">
      <c r="A2197">
        <v>1022</v>
      </c>
      <c r="B2197">
        <v>44935</v>
      </c>
      <c r="C2197">
        <v>13</v>
      </c>
      <c r="D2197" t="s">
        <v>2805</v>
      </c>
      <c r="E2197" t="s">
        <v>2804</v>
      </c>
      <c r="F2197" s="26">
        <v>43908</v>
      </c>
      <c r="G2197" t="s">
        <v>2822</v>
      </c>
      <c r="H2197" t="s">
        <v>3839</v>
      </c>
      <c r="I2197">
        <v>16326</v>
      </c>
      <c r="J2197" t="s">
        <v>1679</v>
      </c>
      <c r="K2197" s="26" t="s">
        <v>2819</v>
      </c>
      <c r="L2197" t="s">
        <v>2820</v>
      </c>
      <c r="N2197">
        <v>200.39</v>
      </c>
      <c r="O2197">
        <v>0</v>
      </c>
      <c r="P2197">
        <f>SUMIF(Sheet9!$C:$C,Sheet10!B2197,Sheet9!$K:$K)</f>
        <v>200.39</v>
      </c>
      <c r="Q2197" s="4">
        <f t="shared" ref="Q2197:Q2259" si="16">P2197-N2197</f>
        <v>0</v>
      </c>
    </row>
    <row r="2198" spans="1:17" hidden="1" x14ac:dyDescent="0.25">
      <c r="A2198">
        <v>1023</v>
      </c>
      <c r="B2198">
        <v>44936</v>
      </c>
      <c r="C2198">
        <v>13</v>
      </c>
      <c r="D2198" t="s">
        <v>2805</v>
      </c>
      <c r="E2198" t="s">
        <v>2804</v>
      </c>
      <c r="F2198" s="26">
        <v>43908</v>
      </c>
      <c r="G2198" t="s">
        <v>2822</v>
      </c>
      <c r="H2198" t="s">
        <v>3840</v>
      </c>
      <c r="I2198">
        <v>16327</v>
      </c>
      <c r="J2198" t="s">
        <v>1679</v>
      </c>
      <c r="K2198" s="26" t="s">
        <v>2819</v>
      </c>
      <c r="L2198" t="s">
        <v>2820</v>
      </c>
      <c r="N2198">
        <v>99.98</v>
      </c>
      <c r="O2198">
        <v>0</v>
      </c>
      <c r="P2198">
        <f>SUMIF(Sheet9!$C:$C,Sheet10!B2198,Sheet9!$K:$K)</f>
        <v>99.98</v>
      </c>
      <c r="Q2198" s="4">
        <f t="shared" si="16"/>
        <v>0</v>
      </c>
    </row>
    <row r="2199" spans="1:17" hidden="1" x14ac:dyDescent="0.25">
      <c r="A2199">
        <v>1024</v>
      </c>
      <c r="B2199">
        <v>44938</v>
      </c>
      <c r="C2199">
        <v>13</v>
      </c>
      <c r="D2199" t="s">
        <v>2805</v>
      </c>
      <c r="E2199" t="s">
        <v>2804</v>
      </c>
      <c r="F2199" s="26">
        <v>43908</v>
      </c>
      <c r="G2199" t="s">
        <v>2822</v>
      </c>
      <c r="H2199" t="s">
        <v>3841</v>
      </c>
      <c r="I2199">
        <v>16328</v>
      </c>
      <c r="J2199" t="s">
        <v>1679</v>
      </c>
      <c r="K2199" s="26" t="s">
        <v>2819</v>
      </c>
      <c r="L2199" t="s">
        <v>2820</v>
      </c>
      <c r="N2199">
        <v>23.96</v>
      </c>
      <c r="O2199">
        <v>0</v>
      </c>
      <c r="P2199">
        <f>SUMIF(Sheet9!$C:$C,Sheet10!B2199,Sheet9!$K:$K)</f>
        <v>23.96</v>
      </c>
      <c r="Q2199" s="4">
        <f t="shared" si="16"/>
        <v>0</v>
      </c>
    </row>
    <row r="2200" spans="1:17" hidden="1" x14ac:dyDescent="0.25">
      <c r="A2200">
        <v>1025</v>
      </c>
      <c r="B2200">
        <v>44940</v>
      </c>
      <c r="C2200">
        <v>13</v>
      </c>
      <c r="D2200" t="s">
        <v>2805</v>
      </c>
      <c r="E2200" t="s">
        <v>2804</v>
      </c>
      <c r="F2200" s="26">
        <v>43908</v>
      </c>
      <c r="G2200" t="s">
        <v>2822</v>
      </c>
      <c r="H2200" t="s">
        <v>3842</v>
      </c>
      <c r="I2200">
        <v>16329</v>
      </c>
      <c r="J2200" t="s">
        <v>1679</v>
      </c>
      <c r="K2200" s="26" t="s">
        <v>2819</v>
      </c>
      <c r="L2200" t="s">
        <v>2820</v>
      </c>
      <c r="N2200">
        <v>2519.86</v>
      </c>
      <c r="O2200">
        <v>0</v>
      </c>
      <c r="P2200">
        <f>SUMIF(Sheet9!$C:$C,Sheet10!B2200,Sheet9!$K:$K)</f>
        <v>2519.86</v>
      </c>
      <c r="Q2200" s="4">
        <f t="shared" si="16"/>
        <v>0</v>
      </c>
    </row>
    <row r="2201" spans="1:17" hidden="1" x14ac:dyDescent="0.25">
      <c r="A2201">
        <v>1026</v>
      </c>
      <c r="B2201">
        <v>44942</v>
      </c>
      <c r="C2201">
        <v>13</v>
      </c>
      <c r="D2201" t="s">
        <v>2805</v>
      </c>
      <c r="E2201" t="s">
        <v>2804</v>
      </c>
      <c r="F2201" s="26">
        <v>43908</v>
      </c>
      <c r="G2201" t="s">
        <v>2822</v>
      </c>
      <c r="H2201" t="s">
        <v>3843</v>
      </c>
      <c r="I2201">
        <v>16330</v>
      </c>
      <c r="J2201" t="s">
        <v>1679</v>
      </c>
      <c r="K2201" s="26" t="s">
        <v>2819</v>
      </c>
      <c r="L2201" t="s">
        <v>2820</v>
      </c>
      <c r="N2201">
        <v>608.47</v>
      </c>
      <c r="O2201">
        <v>0</v>
      </c>
      <c r="P2201">
        <f>SUMIF(Sheet9!$C:$C,Sheet10!B2201,Sheet9!$K:$K)</f>
        <v>608.47</v>
      </c>
      <c r="Q2201" s="4">
        <f t="shared" si="16"/>
        <v>0</v>
      </c>
    </row>
    <row r="2202" spans="1:17" hidden="1" x14ac:dyDescent="0.25">
      <c r="A2202">
        <v>1027</v>
      </c>
      <c r="B2202">
        <v>44944</v>
      </c>
      <c r="C2202">
        <v>13</v>
      </c>
      <c r="D2202" t="s">
        <v>2805</v>
      </c>
      <c r="E2202" t="s">
        <v>2804</v>
      </c>
      <c r="F2202" s="26">
        <v>43908</v>
      </c>
      <c r="G2202" t="s">
        <v>2822</v>
      </c>
      <c r="H2202" t="s">
        <v>3844</v>
      </c>
      <c r="I2202">
        <v>16331</v>
      </c>
      <c r="J2202" t="s">
        <v>1679</v>
      </c>
      <c r="K2202" s="26" t="s">
        <v>2819</v>
      </c>
      <c r="L2202" t="s">
        <v>2820</v>
      </c>
      <c r="N2202">
        <v>734.62</v>
      </c>
      <c r="O2202">
        <v>0</v>
      </c>
      <c r="P2202">
        <f>SUMIF(Sheet9!$C:$C,Sheet10!B2202,Sheet9!$K:$K)</f>
        <v>734.62</v>
      </c>
      <c r="Q2202" s="4">
        <f t="shared" si="16"/>
        <v>0</v>
      </c>
    </row>
    <row r="2203" spans="1:17" hidden="1" x14ac:dyDescent="0.25">
      <c r="A2203">
        <v>1028</v>
      </c>
      <c r="B2203">
        <v>44951</v>
      </c>
      <c r="C2203">
        <v>13</v>
      </c>
      <c r="D2203" t="s">
        <v>2805</v>
      </c>
      <c r="E2203" t="s">
        <v>2804</v>
      </c>
      <c r="F2203" s="26">
        <v>43908</v>
      </c>
      <c r="G2203" t="s">
        <v>2822</v>
      </c>
      <c r="H2203" t="s">
        <v>3846</v>
      </c>
      <c r="I2203">
        <v>16333</v>
      </c>
      <c r="J2203" t="s">
        <v>1679</v>
      </c>
      <c r="K2203" s="26" t="s">
        <v>2819</v>
      </c>
      <c r="L2203" t="s">
        <v>2820</v>
      </c>
      <c r="N2203">
        <v>81.39</v>
      </c>
      <c r="O2203">
        <v>0</v>
      </c>
      <c r="P2203">
        <f>SUMIF(Sheet9!$C:$C,Sheet10!B2203,Sheet9!$K:$K)</f>
        <v>81.39</v>
      </c>
      <c r="Q2203" s="4">
        <f t="shared" si="16"/>
        <v>0</v>
      </c>
    </row>
    <row r="2204" spans="1:17" hidden="1" x14ac:dyDescent="0.25">
      <c r="A2204">
        <v>1029</v>
      </c>
      <c r="B2204">
        <v>44953</v>
      </c>
      <c r="C2204">
        <v>13</v>
      </c>
      <c r="D2204" t="s">
        <v>2805</v>
      </c>
      <c r="E2204" t="s">
        <v>2804</v>
      </c>
      <c r="F2204" s="26">
        <v>43908</v>
      </c>
      <c r="G2204" t="s">
        <v>2822</v>
      </c>
      <c r="H2204" t="s">
        <v>3847</v>
      </c>
      <c r="I2204">
        <v>16334</v>
      </c>
      <c r="J2204" t="s">
        <v>1679</v>
      </c>
      <c r="K2204" s="26" t="s">
        <v>2819</v>
      </c>
      <c r="L2204" t="s">
        <v>2820</v>
      </c>
      <c r="N2204">
        <v>201.6</v>
      </c>
      <c r="O2204">
        <v>0</v>
      </c>
      <c r="P2204">
        <f>SUMIF(Sheet9!$C:$C,Sheet10!B2204,Sheet9!$K:$K)</f>
        <v>201.6</v>
      </c>
      <c r="Q2204" s="4">
        <f t="shared" si="16"/>
        <v>0</v>
      </c>
    </row>
    <row r="2205" spans="1:17" hidden="1" x14ac:dyDescent="0.25">
      <c r="A2205">
        <v>1030</v>
      </c>
      <c r="B2205">
        <v>44956</v>
      </c>
      <c r="C2205">
        <v>13</v>
      </c>
      <c r="D2205" t="s">
        <v>2805</v>
      </c>
      <c r="E2205" t="s">
        <v>2804</v>
      </c>
      <c r="F2205" s="26">
        <v>43908</v>
      </c>
      <c r="G2205" t="s">
        <v>2822</v>
      </c>
      <c r="H2205" t="s">
        <v>3848</v>
      </c>
      <c r="I2205">
        <v>16335</v>
      </c>
      <c r="J2205" t="s">
        <v>1838</v>
      </c>
      <c r="K2205" s="26" t="s">
        <v>2819</v>
      </c>
      <c r="L2205" t="s">
        <v>2820</v>
      </c>
      <c r="N2205">
        <v>29737.5</v>
      </c>
      <c r="O2205">
        <v>0</v>
      </c>
      <c r="P2205">
        <f>SUMIF(Sheet9!$C:$C,Sheet10!B2205,Sheet9!$K:$K)</f>
        <v>29737.5</v>
      </c>
      <c r="Q2205" s="4">
        <f t="shared" si="16"/>
        <v>0</v>
      </c>
    </row>
    <row r="2206" spans="1:17" hidden="1" x14ac:dyDescent="0.25">
      <c r="A2206">
        <v>1031</v>
      </c>
      <c r="B2206">
        <v>44958</v>
      </c>
      <c r="C2206">
        <v>13</v>
      </c>
      <c r="D2206" t="s">
        <v>2805</v>
      </c>
      <c r="E2206" t="s">
        <v>2804</v>
      </c>
      <c r="F2206" s="26">
        <v>43908</v>
      </c>
      <c r="G2206" t="s">
        <v>2822</v>
      </c>
      <c r="H2206" t="s">
        <v>3849</v>
      </c>
      <c r="I2206">
        <v>16336</v>
      </c>
      <c r="J2206" t="s">
        <v>1679</v>
      </c>
      <c r="K2206" s="26" t="s">
        <v>2819</v>
      </c>
      <c r="L2206" t="s">
        <v>2820</v>
      </c>
      <c r="N2206">
        <v>182.93</v>
      </c>
      <c r="O2206">
        <v>0</v>
      </c>
      <c r="P2206">
        <f>SUMIF(Sheet9!$C:$C,Sheet10!B2206,Sheet9!$K:$K)</f>
        <v>182.93</v>
      </c>
      <c r="Q2206" s="4">
        <f t="shared" si="16"/>
        <v>0</v>
      </c>
    </row>
    <row r="2207" spans="1:17" hidden="1" x14ac:dyDescent="0.25">
      <c r="A2207">
        <v>1032</v>
      </c>
      <c r="B2207">
        <v>44960</v>
      </c>
      <c r="C2207">
        <v>13</v>
      </c>
      <c r="D2207" t="s">
        <v>2805</v>
      </c>
      <c r="E2207" t="s">
        <v>2804</v>
      </c>
      <c r="F2207" s="26">
        <v>43908</v>
      </c>
      <c r="G2207" t="s">
        <v>2822</v>
      </c>
      <c r="H2207" t="s">
        <v>3850</v>
      </c>
      <c r="I2207">
        <v>16337</v>
      </c>
      <c r="J2207" t="s">
        <v>1679</v>
      </c>
      <c r="K2207" s="26" t="s">
        <v>2819</v>
      </c>
      <c r="L2207" t="s">
        <v>2820</v>
      </c>
      <c r="N2207">
        <v>142.72</v>
      </c>
      <c r="O2207">
        <v>0</v>
      </c>
      <c r="P2207">
        <f>SUMIF(Sheet9!$C:$C,Sheet10!B2207,Sheet9!$K:$K)</f>
        <v>142.72</v>
      </c>
      <c r="Q2207" s="4">
        <f t="shared" si="16"/>
        <v>0</v>
      </c>
    </row>
    <row r="2208" spans="1:17" hidden="1" x14ac:dyDescent="0.25">
      <c r="A2208">
        <v>1033</v>
      </c>
      <c r="B2208">
        <v>44962</v>
      </c>
      <c r="C2208">
        <v>13</v>
      </c>
      <c r="D2208" t="s">
        <v>2805</v>
      </c>
      <c r="E2208" t="s">
        <v>2804</v>
      </c>
      <c r="F2208" s="26">
        <v>43908</v>
      </c>
      <c r="G2208" t="s">
        <v>2822</v>
      </c>
      <c r="H2208" t="s">
        <v>3851</v>
      </c>
      <c r="I2208">
        <v>16338</v>
      </c>
      <c r="J2208" t="s">
        <v>1679</v>
      </c>
      <c r="K2208" s="26" t="s">
        <v>2819</v>
      </c>
      <c r="L2208" t="s">
        <v>2820</v>
      </c>
      <c r="N2208">
        <v>542.4</v>
      </c>
      <c r="O2208">
        <v>0</v>
      </c>
      <c r="P2208">
        <f>SUMIF(Sheet9!$C:$C,Sheet10!B2208,Sheet9!$K:$K)</f>
        <v>542.4</v>
      </c>
      <c r="Q2208" s="4">
        <f t="shared" si="16"/>
        <v>0</v>
      </c>
    </row>
    <row r="2209" spans="1:17" hidden="1" x14ac:dyDescent="0.25">
      <c r="A2209">
        <v>1034</v>
      </c>
      <c r="B2209">
        <v>44964</v>
      </c>
      <c r="C2209">
        <v>13</v>
      </c>
      <c r="D2209" t="s">
        <v>2805</v>
      </c>
      <c r="E2209" t="s">
        <v>2804</v>
      </c>
      <c r="F2209" s="26">
        <v>43908</v>
      </c>
      <c r="G2209" t="s">
        <v>2822</v>
      </c>
      <c r="H2209" t="s">
        <v>3852</v>
      </c>
      <c r="I2209">
        <v>16339</v>
      </c>
      <c r="J2209" t="s">
        <v>1679</v>
      </c>
      <c r="K2209" s="26" t="s">
        <v>2819</v>
      </c>
      <c r="L2209" t="s">
        <v>2820</v>
      </c>
      <c r="N2209">
        <v>2919.63</v>
      </c>
      <c r="O2209">
        <v>0</v>
      </c>
      <c r="P2209">
        <f>SUMIF(Sheet9!$C:$C,Sheet10!B2209,Sheet9!$K:$K)</f>
        <v>2919.63</v>
      </c>
      <c r="Q2209" s="4">
        <f t="shared" si="16"/>
        <v>0</v>
      </c>
    </row>
    <row r="2210" spans="1:17" hidden="1" x14ac:dyDescent="0.25">
      <c r="A2210">
        <v>1035</v>
      </c>
      <c r="B2210">
        <v>44966</v>
      </c>
      <c r="C2210">
        <v>13</v>
      </c>
      <c r="D2210" t="s">
        <v>2805</v>
      </c>
      <c r="E2210" t="s">
        <v>2804</v>
      </c>
      <c r="F2210" s="26">
        <v>43908</v>
      </c>
      <c r="G2210" t="s">
        <v>2822</v>
      </c>
      <c r="H2210" t="s">
        <v>3853</v>
      </c>
      <c r="I2210">
        <v>16340</v>
      </c>
      <c r="J2210" t="s">
        <v>1679</v>
      </c>
      <c r="K2210" s="26" t="s">
        <v>2819</v>
      </c>
      <c r="L2210" t="s">
        <v>2820</v>
      </c>
      <c r="N2210">
        <v>641.75</v>
      </c>
      <c r="O2210">
        <v>0</v>
      </c>
      <c r="P2210">
        <f>SUMIF(Sheet9!$C:$C,Sheet10!B2210,Sheet9!$K:$K)</f>
        <v>641.75</v>
      </c>
      <c r="Q2210" s="4">
        <f t="shared" si="16"/>
        <v>0</v>
      </c>
    </row>
    <row r="2211" spans="1:17" hidden="1" x14ac:dyDescent="0.25">
      <c r="A2211">
        <v>1036</v>
      </c>
      <c r="B2211">
        <v>44968</v>
      </c>
      <c r="C2211">
        <v>13</v>
      </c>
      <c r="D2211" t="s">
        <v>2805</v>
      </c>
      <c r="E2211" t="s">
        <v>2804</v>
      </c>
      <c r="F2211" s="26">
        <v>43908</v>
      </c>
      <c r="G2211" t="s">
        <v>2822</v>
      </c>
      <c r="H2211" t="s">
        <v>3854</v>
      </c>
      <c r="I2211">
        <v>16341</v>
      </c>
      <c r="J2211" t="s">
        <v>1679</v>
      </c>
      <c r="K2211" s="26" t="s">
        <v>2819</v>
      </c>
      <c r="L2211" t="s">
        <v>2820</v>
      </c>
      <c r="N2211">
        <v>5636.76</v>
      </c>
      <c r="O2211">
        <v>0</v>
      </c>
      <c r="P2211">
        <f>SUMIF(Sheet9!$C:$C,Sheet10!B2211,Sheet9!$K:$K)</f>
        <v>5636.76</v>
      </c>
      <c r="Q2211" s="4">
        <f t="shared" si="16"/>
        <v>0</v>
      </c>
    </row>
    <row r="2212" spans="1:17" hidden="1" x14ac:dyDescent="0.25">
      <c r="A2212">
        <v>1037</v>
      </c>
      <c r="B2212">
        <v>44970</v>
      </c>
      <c r="C2212">
        <v>13</v>
      </c>
      <c r="D2212" t="s">
        <v>2805</v>
      </c>
      <c r="E2212" t="s">
        <v>2804</v>
      </c>
      <c r="F2212" s="26">
        <v>43908</v>
      </c>
      <c r="G2212" t="s">
        <v>2822</v>
      </c>
      <c r="H2212" t="s">
        <v>3855</v>
      </c>
      <c r="I2212">
        <v>16342</v>
      </c>
      <c r="J2212" t="s">
        <v>1679</v>
      </c>
      <c r="K2212" s="26" t="s">
        <v>2819</v>
      </c>
      <c r="L2212" t="s">
        <v>2820</v>
      </c>
      <c r="N2212">
        <v>237.51</v>
      </c>
      <c r="O2212">
        <v>0</v>
      </c>
      <c r="P2212">
        <f>SUMIF(Sheet9!$C:$C,Sheet10!B2212,Sheet9!$K:$K)</f>
        <v>237.51</v>
      </c>
      <c r="Q2212" s="4">
        <f t="shared" si="16"/>
        <v>0</v>
      </c>
    </row>
    <row r="2213" spans="1:17" hidden="1" x14ac:dyDescent="0.25">
      <c r="A2213">
        <v>1038</v>
      </c>
      <c r="B2213">
        <v>44972</v>
      </c>
      <c r="C2213">
        <v>13</v>
      </c>
      <c r="D2213" t="s">
        <v>2805</v>
      </c>
      <c r="E2213" t="s">
        <v>2804</v>
      </c>
      <c r="F2213" s="26">
        <v>43908</v>
      </c>
      <c r="G2213" t="s">
        <v>2822</v>
      </c>
      <c r="H2213" t="s">
        <v>3856</v>
      </c>
      <c r="I2213">
        <v>16343</v>
      </c>
      <c r="J2213" t="s">
        <v>1679</v>
      </c>
      <c r="K2213" s="26" t="s">
        <v>2819</v>
      </c>
      <c r="L2213" t="s">
        <v>2820</v>
      </c>
      <c r="N2213">
        <v>138.29</v>
      </c>
      <c r="O2213">
        <v>0</v>
      </c>
      <c r="P2213">
        <f>SUMIF(Sheet9!$C:$C,Sheet10!B2213,Sheet9!$K:$K)</f>
        <v>138.29</v>
      </c>
      <c r="Q2213" s="4">
        <f t="shared" si="16"/>
        <v>0</v>
      </c>
    </row>
    <row r="2214" spans="1:17" hidden="1" x14ac:dyDescent="0.25">
      <c r="A2214">
        <v>1039</v>
      </c>
      <c r="B2214">
        <v>44974</v>
      </c>
      <c r="C2214">
        <v>13</v>
      </c>
      <c r="D2214" t="s">
        <v>2805</v>
      </c>
      <c r="E2214" t="s">
        <v>2804</v>
      </c>
      <c r="F2214" s="26">
        <v>43908</v>
      </c>
      <c r="G2214" t="s">
        <v>2822</v>
      </c>
      <c r="H2214" t="s">
        <v>3857</v>
      </c>
      <c r="I2214">
        <v>16344</v>
      </c>
      <c r="J2214" t="s">
        <v>1679</v>
      </c>
      <c r="K2214" s="26" t="s">
        <v>2819</v>
      </c>
      <c r="L2214" t="s">
        <v>2820</v>
      </c>
      <c r="N2214">
        <v>220.38</v>
      </c>
      <c r="O2214">
        <v>0</v>
      </c>
      <c r="P2214">
        <f>SUMIF(Sheet9!$C:$C,Sheet10!B2214,Sheet9!$K:$K)</f>
        <v>220.38</v>
      </c>
      <c r="Q2214" s="4">
        <f t="shared" si="16"/>
        <v>0</v>
      </c>
    </row>
    <row r="2215" spans="1:17" hidden="1" x14ac:dyDescent="0.25">
      <c r="A2215">
        <v>1040</v>
      </c>
      <c r="B2215">
        <v>44976</v>
      </c>
      <c r="C2215">
        <v>13</v>
      </c>
      <c r="D2215" t="s">
        <v>2805</v>
      </c>
      <c r="E2215" t="s">
        <v>2804</v>
      </c>
      <c r="F2215" s="26">
        <v>43908</v>
      </c>
      <c r="G2215" t="s">
        <v>2822</v>
      </c>
      <c r="H2215" t="s">
        <v>3858</v>
      </c>
      <c r="I2215">
        <v>16345</v>
      </c>
      <c r="J2215" t="s">
        <v>1859</v>
      </c>
      <c r="K2215" s="26" t="s">
        <v>2819</v>
      </c>
      <c r="L2215" t="s">
        <v>2820</v>
      </c>
      <c r="N2215">
        <v>3670.17</v>
      </c>
      <c r="O2215">
        <v>0</v>
      </c>
      <c r="P2215">
        <f>SUMIF(Sheet9!$C:$C,Sheet10!B2215,Sheet9!$K:$K)</f>
        <v>3670.17</v>
      </c>
      <c r="Q2215" s="4">
        <f t="shared" si="16"/>
        <v>0</v>
      </c>
    </row>
    <row r="2216" spans="1:17" hidden="1" x14ac:dyDescent="0.25">
      <c r="A2216">
        <v>1041</v>
      </c>
      <c r="B2216">
        <v>44977</v>
      </c>
      <c r="C2216">
        <v>13</v>
      </c>
      <c r="D2216" t="s">
        <v>2805</v>
      </c>
      <c r="E2216" t="s">
        <v>2804</v>
      </c>
      <c r="F2216" s="26">
        <v>43908</v>
      </c>
      <c r="G2216" t="s">
        <v>2822</v>
      </c>
      <c r="H2216" t="s">
        <v>3859</v>
      </c>
      <c r="I2216">
        <v>16346</v>
      </c>
      <c r="J2216" t="s">
        <v>1679</v>
      </c>
      <c r="K2216" s="26" t="s">
        <v>2819</v>
      </c>
      <c r="L2216" t="s">
        <v>2820</v>
      </c>
      <c r="N2216">
        <v>275.92</v>
      </c>
      <c r="O2216">
        <v>0</v>
      </c>
      <c r="P2216">
        <f>SUMIF(Sheet9!$C:$C,Sheet10!B2216,Sheet9!$K:$K)</f>
        <v>275.92</v>
      </c>
      <c r="Q2216" s="4">
        <f t="shared" si="16"/>
        <v>0</v>
      </c>
    </row>
    <row r="2217" spans="1:17" hidden="1" x14ac:dyDescent="0.25">
      <c r="A2217">
        <v>1042</v>
      </c>
      <c r="B2217">
        <v>44979</v>
      </c>
      <c r="C2217">
        <v>13</v>
      </c>
      <c r="D2217" t="s">
        <v>2805</v>
      </c>
      <c r="E2217" t="s">
        <v>2804</v>
      </c>
      <c r="F2217" s="26">
        <v>43908</v>
      </c>
      <c r="G2217" t="s">
        <v>2822</v>
      </c>
      <c r="H2217" t="s">
        <v>3860</v>
      </c>
      <c r="I2217">
        <v>16347</v>
      </c>
      <c r="J2217" t="s">
        <v>1679</v>
      </c>
      <c r="K2217" s="26" t="s">
        <v>2819</v>
      </c>
      <c r="L2217" t="s">
        <v>2820</v>
      </c>
      <c r="N2217">
        <v>181.67</v>
      </c>
      <c r="O2217">
        <v>0</v>
      </c>
      <c r="P2217">
        <f>SUMIF(Sheet9!$C:$C,Sheet10!B2217,Sheet9!$K:$K)</f>
        <v>181.67</v>
      </c>
      <c r="Q2217" s="4">
        <f t="shared" si="16"/>
        <v>0</v>
      </c>
    </row>
    <row r="2218" spans="1:17" hidden="1" x14ac:dyDescent="0.25">
      <c r="A2218">
        <v>1043</v>
      </c>
      <c r="B2218">
        <v>44981</v>
      </c>
      <c r="C2218">
        <v>13</v>
      </c>
      <c r="D2218" t="s">
        <v>2805</v>
      </c>
      <c r="E2218" t="s">
        <v>2804</v>
      </c>
      <c r="F2218" s="26">
        <v>43908</v>
      </c>
      <c r="G2218" t="s">
        <v>2822</v>
      </c>
      <c r="H2218" t="s">
        <v>3861</v>
      </c>
      <c r="I2218">
        <v>16348</v>
      </c>
      <c r="J2218" t="s">
        <v>1679</v>
      </c>
      <c r="K2218" s="26" t="s">
        <v>2819</v>
      </c>
      <c r="L2218" t="s">
        <v>2820</v>
      </c>
      <c r="N2218">
        <v>193.66</v>
      </c>
      <c r="O2218">
        <v>0</v>
      </c>
      <c r="P2218">
        <f>SUMIF(Sheet9!$C:$C,Sheet10!B2218,Sheet9!$K:$K)</f>
        <v>193.66</v>
      </c>
      <c r="Q2218" s="4">
        <f t="shared" si="16"/>
        <v>0</v>
      </c>
    </row>
    <row r="2219" spans="1:17" hidden="1" x14ac:dyDescent="0.25">
      <c r="A2219">
        <v>1044</v>
      </c>
      <c r="B2219">
        <v>44983</v>
      </c>
      <c r="C2219">
        <v>13</v>
      </c>
      <c r="D2219" t="s">
        <v>2805</v>
      </c>
      <c r="E2219" t="s">
        <v>2804</v>
      </c>
      <c r="F2219" s="26">
        <v>43908</v>
      </c>
      <c r="G2219" t="s">
        <v>2822</v>
      </c>
      <c r="H2219" t="s">
        <v>3862</v>
      </c>
      <c r="I2219">
        <v>16349</v>
      </c>
      <c r="J2219" t="s">
        <v>1679</v>
      </c>
      <c r="K2219" s="26" t="s">
        <v>2819</v>
      </c>
      <c r="L2219" t="s">
        <v>2820</v>
      </c>
      <c r="N2219">
        <v>544.86</v>
      </c>
      <c r="O2219">
        <v>0</v>
      </c>
      <c r="P2219">
        <f>SUMIF(Sheet9!$C:$C,Sheet10!B2219,Sheet9!$K:$K)</f>
        <v>544.86</v>
      </c>
      <c r="Q2219" s="4">
        <f t="shared" si="16"/>
        <v>0</v>
      </c>
    </row>
    <row r="2220" spans="1:17" hidden="1" x14ac:dyDescent="0.25">
      <c r="A2220">
        <v>1045</v>
      </c>
      <c r="B2220">
        <v>44985</v>
      </c>
      <c r="C2220">
        <v>13</v>
      </c>
      <c r="D2220" t="s">
        <v>2805</v>
      </c>
      <c r="E2220" t="s">
        <v>2804</v>
      </c>
      <c r="F2220" s="26">
        <v>43908</v>
      </c>
      <c r="G2220" t="s">
        <v>2822</v>
      </c>
      <c r="H2220" t="s">
        <v>3863</v>
      </c>
      <c r="I2220">
        <v>16350</v>
      </c>
      <c r="J2220" t="s">
        <v>1679</v>
      </c>
      <c r="K2220" s="26" t="s">
        <v>2819</v>
      </c>
      <c r="L2220" t="s">
        <v>2820</v>
      </c>
      <c r="N2220">
        <v>43.93</v>
      </c>
      <c r="O2220">
        <v>0</v>
      </c>
      <c r="P2220">
        <f>SUMIF(Sheet9!$C:$C,Sheet10!B2220,Sheet9!$K:$K)</f>
        <v>43.93</v>
      </c>
      <c r="Q2220" s="4">
        <f t="shared" si="16"/>
        <v>0</v>
      </c>
    </row>
    <row r="2221" spans="1:17" hidden="1" x14ac:dyDescent="0.25">
      <c r="A2221">
        <v>1046</v>
      </c>
      <c r="B2221">
        <v>44987</v>
      </c>
      <c r="C2221">
        <v>13</v>
      </c>
      <c r="D2221" t="s">
        <v>2805</v>
      </c>
      <c r="E2221" t="s">
        <v>2804</v>
      </c>
      <c r="F2221" s="26">
        <v>43908</v>
      </c>
      <c r="G2221" t="s">
        <v>2822</v>
      </c>
      <c r="H2221" t="s">
        <v>3864</v>
      </c>
      <c r="I2221">
        <v>16351</v>
      </c>
      <c r="J2221" t="s">
        <v>1679</v>
      </c>
      <c r="K2221" s="26" t="s">
        <v>2819</v>
      </c>
      <c r="L2221" t="s">
        <v>2820</v>
      </c>
      <c r="N2221">
        <v>1271.3599999999999</v>
      </c>
      <c r="O2221">
        <v>0</v>
      </c>
      <c r="P2221">
        <f>SUMIF(Sheet9!$C:$C,Sheet10!B2221,Sheet9!$K:$K)</f>
        <v>1271.3599999999999</v>
      </c>
      <c r="Q2221" s="4">
        <f t="shared" si="16"/>
        <v>0</v>
      </c>
    </row>
    <row r="2222" spans="1:17" hidden="1" x14ac:dyDescent="0.25">
      <c r="A2222">
        <v>1047</v>
      </c>
      <c r="B2222">
        <v>44989</v>
      </c>
      <c r="C2222">
        <v>13</v>
      </c>
      <c r="D2222" t="s">
        <v>2805</v>
      </c>
      <c r="E2222" t="s">
        <v>2804</v>
      </c>
      <c r="F2222" s="26">
        <v>43908</v>
      </c>
      <c r="G2222" t="s">
        <v>2822</v>
      </c>
      <c r="H2222" t="s">
        <v>3865</v>
      </c>
      <c r="I2222">
        <v>16352</v>
      </c>
      <c r="J2222" t="s">
        <v>1679</v>
      </c>
      <c r="K2222" s="26" t="s">
        <v>2819</v>
      </c>
      <c r="L2222" t="s">
        <v>2820</v>
      </c>
      <c r="N2222">
        <v>603.05999999999995</v>
      </c>
      <c r="O2222">
        <v>0</v>
      </c>
      <c r="P2222">
        <f>SUMIF(Sheet9!$C:$C,Sheet10!B2222,Sheet9!$K:$K)</f>
        <v>603.05999999999995</v>
      </c>
      <c r="Q2222" s="4">
        <f t="shared" si="16"/>
        <v>0</v>
      </c>
    </row>
    <row r="2223" spans="1:17" hidden="1" x14ac:dyDescent="0.25">
      <c r="A2223">
        <v>1048</v>
      </c>
      <c r="B2223">
        <v>44991</v>
      </c>
      <c r="C2223">
        <v>13</v>
      </c>
      <c r="D2223" t="s">
        <v>2805</v>
      </c>
      <c r="E2223" t="s">
        <v>2804</v>
      </c>
      <c r="F2223" s="26">
        <v>43908</v>
      </c>
      <c r="G2223" t="s">
        <v>2822</v>
      </c>
      <c r="H2223" t="s">
        <v>3866</v>
      </c>
      <c r="I2223">
        <v>16353</v>
      </c>
      <c r="J2223" t="s">
        <v>2198</v>
      </c>
      <c r="K2223" s="26" t="s">
        <v>2819</v>
      </c>
      <c r="L2223" t="s">
        <v>2820</v>
      </c>
      <c r="N2223">
        <v>34339.279999999999</v>
      </c>
      <c r="O2223">
        <v>0</v>
      </c>
      <c r="P2223">
        <f>SUMIF(Sheet9!$C:$C,Sheet10!B2223,Sheet9!$K:$K)</f>
        <v>34339.279999999999</v>
      </c>
      <c r="Q2223" s="4">
        <f t="shared" si="16"/>
        <v>0</v>
      </c>
    </row>
    <row r="2224" spans="1:17" hidden="1" x14ac:dyDescent="0.25">
      <c r="A2224">
        <v>1049</v>
      </c>
      <c r="B2224">
        <v>44993</v>
      </c>
      <c r="C2224">
        <v>13</v>
      </c>
      <c r="D2224" t="s">
        <v>2805</v>
      </c>
      <c r="E2224" t="s">
        <v>2804</v>
      </c>
      <c r="F2224" s="26">
        <v>43908</v>
      </c>
      <c r="G2224" t="s">
        <v>2822</v>
      </c>
      <c r="H2224" t="s">
        <v>3867</v>
      </c>
      <c r="I2224">
        <v>16354</v>
      </c>
      <c r="J2224" t="s">
        <v>1679</v>
      </c>
      <c r="K2224" s="26" t="s">
        <v>2819</v>
      </c>
      <c r="L2224" t="s">
        <v>2820</v>
      </c>
      <c r="N2224">
        <v>407.14</v>
      </c>
      <c r="O2224">
        <v>0</v>
      </c>
      <c r="P2224">
        <f>SUMIF(Sheet9!$C:$C,Sheet10!B2224,Sheet9!$K:$K)</f>
        <v>407.14</v>
      </c>
      <c r="Q2224" s="4">
        <f t="shared" si="16"/>
        <v>0</v>
      </c>
    </row>
    <row r="2225" spans="1:17" hidden="1" x14ac:dyDescent="0.25">
      <c r="A2225">
        <v>1050</v>
      </c>
      <c r="B2225">
        <v>45011</v>
      </c>
      <c r="C2225">
        <v>13</v>
      </c>
      <c r="D2225" t="s">
        <v>2805</v>
      </c>
      <c r="E2225" t="s">
        <v>2804</v>
      </c>
      <c r="F2225" s="26">
        <v>43909</v>
      </c>
      <c r="G2225" t="s">
        <v>2822</v>
      </c>
      <c r="H2225" t="s">
        <v>3869</v>
      </c>
      <c r="I2225">
        <v>16356</v>
      </c>
      <c r="J2225" t="s">
        <v>1679</v>
      </c>
      <c r="K2225" s="26" t="s">
        <v>2819</v>
      </c>
      <c r="L2225" t="s">
        <v>2820</v>
      </c>
      <c r="N2225">
        <v>40.85</v>
      </c>
      <c r="O2225">
        <v>0</v>
      </c>
      <c r="P2225">
        <f>SUMIF(Sheet9!$C:$C,Sheet10!B2225,Sheet9!$K:$K)</f>
        <v>40.85</v>
      </c>
      <c r="Q2225" s="4">
        <f t="shared" si="16"/>
        <v>0</v>
      </c>
    </row>
    <row r="2226" spans="1:17" hidden="1" x14ac:dyDescent="0.25">
      <c r="A2226">
        <v>1051</v>
      </c>
      <c r="B2226">
        <v>45013</v>
      </c>
      <c r="C2226">
        <v>13</v>
      </c>
      <c r="D2226" t="s">
        <v>2805</v>
      </c>
      <c r="E2226" t="s">
        <v>2804</v>
      </c>
      <c r="F2226" s="26">
        <v>43909</v>
      </c>
      <c r="G2226" t="s">
        <v>2822</v>
      </c>
      <c r="H2226" t="s">
        <v>3870</v>
      </c>
      <c r="I2226">
        <v>16357</v>
      </c>
      <c r="J2226" t="s">
        <v>1679</v>
      </c>
      <c r="K2226" s="26" t="s">
        <v>2819</v>
      </c>
      <c r="L2226" t="s">
        <v>2820</v>
      </c>
      <c r="N2226">
        <v>122.54</v>
      </c>
      <c r="O2226">
        <v>0</v>
      </c>
      <c r="P2226">
        <f>SUMIF(Sheet9!$C:$C,Sheet10!B2226,Sheet9!$K:$K)</f>
        <v>122.54</v>
      </c>
      <c r="Q2226" s="4">
        <f t="shared" si="16"/>
        <v>0</v>
      </c>
    </row>
    <row r="2227" spans="1:17" hidden="1" x14ac:dyDescent="0.25">
      <c r="A2227">
        <v>1052</v>
      </c>
      <c r="B2227">
        <v>45015</v>
      </c>
      <c r="C2227">
        <v>13</v>
      </c>
      <c r="D2227" t="s">
        <v>2805</v>
      </c>
      <c r="E2227" t="s">
        <v>2804</v>
      </c>
      <c r="F2227" s="26">
        <v>43909</v>
      </c>
      <c r="G2227" t="s">
        <v>2822</v>
      </c>
      <c r="H2227" t="s">
        <v>3871</v>
      </c>
      <c r="I2227">
        <v>16358</v>
      </c>
      <c r="J2227" t="s">
        <v>1679</v>
      </c>
      <c r="K2227" s="26" t="s">
        <v>2819</v>
      </c>
      <c r="L2227" t="s">
        <v>2820</v>
      </c>
      <c r="N2227">
        <v>94.42</v>
      </c>
      <c r="O2227">
        <v>0</v>
      </c>
      <c r="P2227">
        <f>SUMIF(Sheet9!$C:$C,Sheet10!B2227,Sheet9!$K:$K)</f>
        <v>94.42</v>
      </c>
      <c r="Q2227" s="4">
        <f t="shared" si="16"/>
        <v>0</v>
      </c>
    </row>
    <row r="2228" spans="1:17" hidden="1" x14ac:dyDescent="0.25">
      <c r="A2228">
        <v>1053</v>
      </c>
      <c r="B2228">
        <v>45018</v>
      </c>
      <c r="C2228">
        <v>15</v>
      </c>
      <c r="D2228" t="s">
        <v>2815</v>
      </c>
      <c r="E2228" t="s">
        <v>2804</v>
      </c>
      <c r="F2228" s="26">
        <v>43909</v>
      </c>
      <c r="G2228" t="s">
        <v>2822</v>
      </c>
      <c r="H2228" t="s">
        <v>4154</v>
      </c>
      <c r="I2228">
        <v>2299</v>
      </c>
      <c r="J2228" t="s">
        <v>1695</v>
      </c>
      <c r="K2228" s="26" t="s">
        <v>2819</v>
      </c>
      <c r="L2228" t="s">
        <v>2820</v>
      </c>
      <c r="N2228">
        <v>347.98</v>
      </c>
      <c r="O2228">
        <v>0</v>
      </c>
      <c r="P2228">
        <f>SUMIF(Sheet9!$C:$C,Sheet10!B2228,Sheet9!$K:$K)</f>
        <v>347.98</v>
      </c>
      <c r="Q2228" s="4">
        <f t="shared" si="16"/>
        <v>0</v>
      </c>
    </row>
    <row r="2229" spans="1:17" hidden="1" x14ac:dyDescent="0.25">
      <c r="A2229">
        <v>1054</v>
      </c>
      <c r="B2229">
        <v>45019</v>
      </c>
      <c r="C2229">
        <v>15</v>
      </c>
      <c r="D2229" t="s">
        <v>2815</v>
      </c>
      <c r="E2229" t="s">
        <v>2804</v>
      </c>
      <c r="F2229" s="26">
        <v>43909</v>
      </c>
      <c r="G2229" t="s">
        <v>2822</v>
      </c>
      <c r="H2229" t="s">
        <v>4155</v>
      </c>
      <c r="I2229">
        <v>2300</v>
      </c>
      <c r="J2229" t="s">
        <v>1695</v>
      </c>
      <c r="K2229" s="26" t="s">
        <v>2819</v>
      </c>
      <c r="L2229" t="s">
        <v>2820</v>
      </c>
      <c r="N2229">
        <v>2143.37</v>
      </c>
      <c r="O2229">
        <v>0</v>
      </c>
      <c r="P2229">
        <f>SUMIF(Sheet9!$C:$C,Sheet10!B2229,Sheet9!$K:$K)</f>
        <v>2143.37</v>
      </c>
      <c r="Q2229" s="4">
        <f t="shared" si="16"/>
        <v>0</v>
      </c>
    </row>
    <row r="2230" spans="1:17" hidden="1" x14ac:dyDescent="0.25">
      <c r="A2230">
        <v>1055</v>
      </c>
      <c r="B2230">
        <v>45020</v>
      </c>
      <c r="C2230">
        <v>15</v>
      </c>
      <c r="D2230" t="s">
        <v>2815</v>
      </c>
      <c r="E2230" t="s">
        <v>2804</v>
      </c>
      <c r="F2230" s="26">
        <v>43909</v>
      </c>
      <c r="G2230" t="s">
        <v>2822</v>
      </c>
      <c r="H2230" t="s">
        <v>4156</v>
      </c>
      <c r="I2230">
        <v>2301</v>
      </c>
      <c r="J2230" t="s">
        <v>2012</v>
      </c>
      <c r="K2230" s="26" t="s">
        <v>2819</v>
      </c>
      <c r="L2230" t="s">
        <v>2820</v>
      </c>
      <c r="N2230">
        <v>19552.87</v>
      </c>
      <c r="O2230">
        <v>0</v>
      </c>
      <c r="P2230">
        <f>SUMIF(Sheet9!$C:$C,Sheet10!B2230,Sheet9!$K:$K)</f>
        <v>19552.87</v>
      </c>
      <c r="Q2230" s="4">
        <f t="shared" si="16"/>
        <v>0</v>
      </c>
    </row>
    <row r="2231" spans="1:17" hidden="1" x14ac:dyDescent="0.25">
      <c r="A2231">
        <v>1056</v>
      </c>
      <c r="B2231">
        <v>45021</v>
      </c>
      <c r="C2231">
        <v>15</v>
      </c>
      <c r="D2231" t="s">
        <v>2815</v>
      </c>
      <c r="E2231" t="s">
        <v>2804</v>
      </c>
      <c r="F2231" s="26">
        <v>43909</v>
      </c>
      <c r="G2231" t="s">
        <v>2822</v>
      </c>
      <c r="H2231" t="s">
        <v>4157</v>
      </c>
      <c r="I2231">
        <v>2302</v>
      </c>
      <c r="J2231" t="s">
        <v>1695</v>
      </c>
      <c r="K2231" s="26" t="s">
        <v>2819</v>
      </c>
      <c r="L2231" t="s">
        <v>2820</v>
      </c>
      <c r="N2231">
        <v>39084.82</v>
      </c>
      <c r="O2231">
        <v>0</v>
      </c>
      <c r="P2231">
        <f>SUMIF(Sheet9!$C:$C,Sheet10!B2231,Sheet9!$K:$K)</f>
        <v>39084.82</v>
      </c>
      <c r="Q2231" s="4">
        <f t="shared" si="16"/>
        <v>0</v>
      </c>
    </row>
    <row r="2232" spans="1:17" hidden="1" x14ac:dyDescent="0.25">
      <c r="A2232">
        <v>1057</v>
      </c>
      <c r="B2232">
        <v>45023</v>
      </c>
      <c r="C2232">
        <v>15</v>
      </c>
      <c r="D2232" t="s">
        <v>2815</v>
      </c>
      <c r="E2232" t="s">
        <v>2804</v>
      </c>
      <c r="F2232" s="26">
        <v>43909</v>
      </c>
      <c r="G2232" t="s">
        <v>2822</v>
      </c>
      <c r="H2232" t="s">
        <v>4158</v>
      </c>
      <c r="I2232">
        <v>2303</v>
      </c>
      <c r="J2232" t="s">
        <v>1695</v>
      </c>
      <c r="K2232" s="26" t="s">
        <v>2819</v>
      </c>
      <c r="L2232" t="s">
        <v>2820</v>
      </c>
      <c r="N2232">
        <v>6089.66</v>
      </c>
      <c r="O2232">
        <v>0</v>
      </c>
      <c r="P2232">
        <f>SUMIF(Sheet9!$C:$C,Sheet10!B2232,Sheet9!$K:$K)</f>
        <v>6089.66</v>
      </c>
      <c r="Q2232" s="4">
        <f t="shared" si="16"/>
        <v>0</v>
      </c>
    </row>
    <row r="2233" spans="1:17" hidden="1" x14ac:dyDescent="0.25">
      <c r="A2233">
        <v>1058</v>
      </c>
      <c r="B2233">
        <v>45024</v>
      </c>
      <c r="C2233">
        <v>15</v>
      </c>
      <c r="D2233" t="s">
        <v>2815</v>
      </c>
      <c r="E2233" t="s">
        <v>2804</v>
      </c>
      <c r="F2233" s="26">
        <v>43909</v>
      </c>
      <c r="G2233" t="s">
        <v>2822</v>
      </c>
      <c r="H2233" t="s">
        <v>4159</v>
      </c>
      <c r="I2233">
        <v>2304</v>
      </c>
      <c r="J2233" t="s">
        <v>1695</v>
      </c>
      <c r="K2233" s="26" t="s">
        <v>2819</v>
      </c>
      <c r="L2233" t="s">
        <v>2820</v>
      </c>
      <c r="N2233">
        <v>6799.38</v>
      </c>
      <c r="O2233">
        <v>0</v>
      </c>
      <c r="P2233">
        <f>SUMIF(Sheet9!$C:$C,Sheet10!B2233,Sheet9!$K:$K)</f>
        <v>6799.38</v>
      </c>
      <c r="Q2233" s="4">
        <f t="shared" si="16"/>
        <v>0</v>
      </c>
    </row>
    <row r="2234" spans="1:17" hidden="1" x14ac:dyDescent="0.25">
      <c r="A2234">
        <v>1059</v>
      </c>
      <c r="B2234">
        <v>45026</v>
      </c>
      <c r="C2234">
        <v>15</v>
      </c>
      <c r="D2234" t="s">
        <v>2815</v>
      </c>
      <c r="E2234" t="s">
        <v>2804</v>
      </c>
      <c r="F2234" s="26">
        <v>43909</v>
      </c>
      <c r="G2234" t="s">
        <v>2822</v>
      </c>
      <c r="H2234" t="s">
        <v>4160</v>
      </c>
      <c r="I2234">
        <v>2305</v>
      </c>
      <c r="J2234" t="s">
        <v>1695</v>
      </c>
      <c r="K2234" s="26" t="s">
        <v>2819</v>
      </c>
      <c r="L2234" t="s">
        <v>2820</v>
      </c>
      <c r="N2234">
        <v>2834.82</v>
      </c>
      <c r="O2234">
        <v>0</v>
      </c>
      <c r="P2234">
        <f>SUMIF(Sheet9!$C:$C,Sheet10!B2234,Sheet9!$K:$K)</f>
        <v>2834.82</v>
      </c>
      <c r="Q2234" s="4">
        <f t="shared" si="16"/>
        <v>0</v>
      </c>
    </row>
    <row r="2235" spans="1:17" hidden="1" x14ac:dyDescent="0.25">
      <c r="A2235">
        <v>1060</v>
      </c>
      <c r="B2235">
        <v>45027</v>
      </c>
      <c r="C2235">
        <v>15</v>
      </c>
      <c r="D2235" t="s">
        <v>2815</v>
      </c>
      <c r="E2235" t="s">
        <v>2804</v>
      </c>
      <c r="F2235" s="26">
        <v>43909</v>
      </c>
      <c r="G2235" t="s">
        <v>2822</v>
      </c>
      <c r="H2235" t="s">
        <v>4161</v>
      </c>
      <c r="I2235">
        <v>2306</v>
      </c>
      <c r="J2235" t="s">
        <v>1709</v>
      </c>
      <c r="K2235" s="26" t="s">
        <v>2819</v>
      </c>
      <c r="L2235" t="s">
        <v>2820</v>
      </c>
      <c r="N2235">
        <v>6704.08</v>
      </c>
      <c r="O2235">
        <v>0</v>
      </c>
      <c r="P2235">
        <f>SUMIF(Sheet9!$C:$C,Sheet10!B2235,Sheet9!$K:$K)</f>
        <v>6704.08</v>
      </c>
      <c r="Q2235" s="4">
        <f t="shared" si="16"/>
        <v>0</v>
      </c>
    </row>
    <row r="2236" spans="1:17" hidden="1" x14ac:dyDescent="0.25">
      <c r="A2236">
        <v>1061</v>
      </c>
      <c r="B2236">
        <v>45029</v>
      </c>
      <c r="C2236">
        <v>15</v>
      </c>
      <c r="D2236" t="s">
        <v>2815</v>
      </c>
      <c r="E2236" t="s">
        <v>2804</v>
      </c>
      <c r="F2236" s="26">
        <v>43909</v>
      </c>
      <c r="G2236" t="s">
        <v>2822</v>
      </c>
      <c r="H2236" t="s">
        <v>4162</v>
      </c>
      <c r="I2236">
        <v>2307</v>
      </c>
      <c r="J2236" t="s">
        <v>1709</v>
      </c>
      <c r="K2236" s="26" t="s">
        <v>2819</v>
      </c>
      <c r="L2236" t="s">
        <v>2820</v>
      </c>
      <c r="N2236">
        <v>5028.0600000000004</v>
      </c>
      <c r="O2236">
        <v>0</v>
      </c>
      <c r="P2236">
        <f>SUMIF(Sheet9!$C:$C,Sheet10!B2236,Sheet9!$K:$K)</f>
        <v>5028.0600000000004</v>
      </c>
      <c r="Q2236" s="4">
        <f t="shared" si="16"/>
        <v>0</v>
      </c>
    </row>
    <row r="2237" spans="1:17" hidden="1" x14ac:dyDescent="0.25">
      <c r="A2237">
        <v>1062</v>
      </c>
      <c r="B2237">
        <v>45032</v>
      </c>
      <c r="C2237">
        <v>15</v>
      </c>
      <c r="D2237" t="s">
        <v>2815</v>
      </c>
      <c r="E2237" t="s">
        <v>2804</v>
      </c>
      <c r="F2237" s="26">
        <v>43909</v>
      </c>
      <c r="G2237" t="s">
        <v>2822</v>
      </c>
      <c r="H2237" t="s">
        <v>4163</v>
      </c>
      <c r="I2237">
        <v>2308</v>
      </c>
      <c r="J2237" t="s">
        <v>2210</v>
      </c>
      <c r="K2237" s="26" t="s">
        <v>2819</v>
      </c>
      <c r="L2237" t="s">
        <v>2820</v>
      </c>
      <c r="N2237">
        <v>102449.49</v>
      </c>
      <c r="O2237">
        <v>0</v>
      </c>
      <c r="P2237">
        <f>SUMIF(Sheet9!$C:$C,Sheet10!B2237,Sheet9!$K:$K)</f>
        <v>102449.49</v>
      </c>
      <c r="Q2237" s="4">
        <f t="shared" si="16"/>
        <v>0</v>
      </c>
    </row>
    <row r="2238" spans="1:17" hidden="1" x14ac:dyDescent="0.25">
      <c r="A2238">
        <v>1063</v>
      </c>
      <c r="B2238">
        <v>45034</v>
      </c>
      <c r="C2238">
        <v>15</v>
      </c>
      <c r="D2238" t="s">
        <v>2815</v>
      </c>
      <c r="E2238" t="s">
        <v>2804</v>
      </c>
      <c r="F2238" s="26">
        <v>43909</v>
      </c>
      <c r="G2238" t="s">
        <v>2822</v>
      </c>
      <c r="H2238" t="s">
        <v>4164</v>
      </c>
      <c r="I2238">
        <v>2309</v>
      </c>
      <c r="J2238" t="s">
        <v>1715</v>
      </c>
      <c r="K2238" s="26" t="s">
        <v>2819</v>
      </c>
      <c r="L2238" t="s">
        <v>2820</v>
      </c>
      <c r="N2238">
        <v>7428.57</v>
      </c>
      <c r="O2238">
        <v>0</v>
      </c>
      <c r="P2238">
        <f>SUMIF(Sheet9!$C:$C,Sheet10!B2238,Sheet9!$K:$K)</f>
        <v>7428.57</v>
      </c>
      <c r="Q2238" s="4">
        <f t="shared" si="16"/>
        <v>0</v>
      </c>
    </row>
    <row r="2239" spans="1:17" hidden="1" x14ac:dyDescent="0.25">
      <c r="A2239">
        <v>1064</v>
      </c>
      <c r="B2239">
        <v>45035</v>
      </c>
      <c r="C2239">
        <v>13</v>
      </c>
      <c r="D2239" t="s">
        <v>2805</v>
      </c>
      <c r="E2239" t="s">
        <v>2804</v>
      </c>
      <c r="F2239" s="26">
        <v>43909</v>
      </c>
      <c r="G2239" t="s">
        <v>2822</v>
      </c>
      <c r="H2239" t="s">
        <v>3872</v>
      </c>
      <c r="I2239">
        <v>16359</v>
      </c>
      <c r="J2239" t="s">
        <v>1679</v>
      </c>
      <c r="K2239" s="26" t="s">
        <v>2819</v>
      </c>
      <c r="L2239" t="s">
        <v>2820</v>
      </c>
      <c r="N2239">
        <v>244.9</v>
      </c>
      <c r="O2239">
        <v>0</v>
      </c>
      <c r="P2239">
        <f>SUMIF(Sheet9!$C:$C,Sheet10!B2239,Sheet9!$K:$K)</f>
        <v>244.9</v>
      </c>
      <c r="Q2239" s="4">
        <f t="shared" si="16"/>
        <v>0</v>
      </c>
    </row>
    <row r="2240" spans="1:17" hidden="1" x14ac:dyDescent="0.25">
      <c r="A2240">
        <v>1065</v>
      </c>
      <c r="B2240">
        <v>45037</v>
      </c>
      <c r="C2240">
        <v>13</v>
      </c>
      <c r="D2240" t="s">
        <v>2805</v>
      </c>
      <c r="E2240" t="s">
        <v>2804</v>
      </c>
      <c r="F2240" s="26">
        <v>43909</v>
      </c>
      <c r="G2240" t="s">
        <v>2822</v>
      </c>
      <c r="H2240" t="s">
        <v>3873</v>
      </c>
      <c r="I2240">
        <v>16360</v>
      </c>
      <c r="J2240" t="s">
        <v>1679</v>
      </c>
      <c r="K2240" s="26" t="s">
        <v>2819</v>
      </c>
      <c r="L2240" t="s">
        <v>2820</v>
      </c>
      <c r="N2240">
        <v>119.38</v>
      </c>
      <c r="O2240">
        <v>0</v>
      </c>
      <c r="P2240">
        <f>SUMIF(Sheet9!$C:$C,Sheet10!B2240,Sheet9!$K:$K)</f>
        <v>119.38</v>
      </c>
      <c r="Q2240" s="4">
        <f t="shared" si="16"/>
        <v>0</v>
      </c>
    </row>
    <row r="2241" spans="1:17" hidden="1" x14ac:dyDescent="0.25">
      <c r="A2241">
        <v>1066</v>
      </c>
      <c r="B2241">
        <v>45039</v>
      </c>
      <c r="C2241">
        <v>15</v>
      </c>
      <c r="D2241" t="s">
        <v>2815</v>
      </c>
      <c r="E2241" t="s">
        <v>2804</v>
      </c>
      <c r="F2241" s="26">
        <v>43909</v>
      </c>
      <c r="G2241" t="s">
        <v>2822</v>
      </c>
      <c r="H2241" t="s">
        <v>4165</v>
      </c>
      <c r="I2241">
        <v>2310</v>
      </c>
      <c r="J2241" t="s">
        <v>2213</v>
      </c>
      <c r="K2241" s="26" t="s">
        <v>2819</v>
      </c>
      <c r="L2241" t="s">
        <v>2820</v>
      </c>
      <c r="N2241">
        <v>14857.15</v>
      </c>
      <c r="O2241">
        <v>0</v>
      </c>
      <c r="P2241">
        <f>SUMIF(Sheet9!$C:$C,Sheet10!B2241,Sheet9!$K:$K)</f>
        <v>14857.15</v>
      </c>
      <c r="Q2241" s="4">
        <f t="shared" si="16"/>
        <v>0</v>
      </c>
    </row>
    <row r="2242" spans="1:17" hidden="1" x14ac:dyDescent="0.25">
      <c r="A2242">
        <v>1067</v>
      </c>
      <c r="B2242">
        <v>45040</v>
      </c>
      <c r="C2242">
        <v>15</v>
      </c>
      <c r="D2242" t="s">
        <v>2815</v>
      </c>
      <c r="E2242" t="s">
        <v>2804</v>
      </c>
      <c r="F2242" s="26">
        <v>43909</v>
      </c>
      <c r="G2242" t="s">
        <v>2822</v>
      </c>
      <c r="H2242" t="s">
        <v>4166</v>
      </c>
      <c r="I2242">
        <v>2311</v>
      </c>
      <c r="J2242" t="s">
        <v>1695</v>
      </c>
      <c r="K2242" s="26" t="s">
        <v>2819</v>
      </c>
      <c r="L2242" t="s">
        <v>2820</v>
      </c>
      <c r="N2242">
        <v>4292.41</v>
      </c>
      <c r="O2242">
        <v>0</v>
      </c>
      <c r="P2242">
        <f>SUMIF(Sheet9!$C:$C,Sheet10!B2242,Sheet9!$K:$K)</f>
        <v>4292.41</v>
      </c>
      <c r="Q2242" s="4">
        <f t="shared" si="16"/>
        <v>0</v>
      </c>
    </row>
    <row r="2243" spans="1:17" hidden="1" x14ac:dyDescent="0.25">
      <c r="A2243">
        <v>1068</v>
      </c>
      <c r="B2243">
        <v>45041</v>
      </c>
      <c r="C2243">
        <v>15</v>
      </c>
      <c r="D2243" t="s">
        <v>2815</v>
      </c>
      <c r="E2243" t="s">
        <v>2804</v>
      </c>
      <c r="F2243" s="26">
        <v>43909</v>
      </c>
      <c r="G2243" t="s">
        <v>2822</v>
      </c>
      <c r="H2243" t="s">
        <v>4167</v>
      </c>
      <c r="I2243">
        <v>2312</v>
      </c>
      <c r="J2243" t="s">
        <v>1695</v>
      </c>
      <c r="K2243" s="26" t="s">
        <v>2819</v>
      </c>
      <c r="L2243" t="s">
        <v>2820</v>
      </c>
      <c r="N2243">
        <v>9962.98</v>
      </c>
      <c r="O2243">
        <v>0</v>
      </c>
      <c r="P2243">
        <f>SUMIF(Sheet9!$C:$C,Sheet10!B2243,Sheet9!$K:$K)</f>
        <v>9962.98</v>
      </c>
      <c r="Q2243" s="4">
        <f t="shared" si="16"/>
        <v>0</v>
      </c>
    </row>
    <row r="2244" spans="1:17" hidden="1" x14ac:dyDescent="0.25">
      <c r="A2244">
        <v>1069</v>
      </c>
      <c r="B2244">
        <v>45042</v>
      </c>
      <c r="C2244">
        <v>15</v>
      </c>
      <c r="D2244" t="s">
        <v>2815</v>
      </c>
      <c r="E2244" t="s">
        <v>2804</v>
      </c>
      <c r="F2244" s="26">
        <v>43909</v>
      </c>
      <c r="G2244" t="s">
        <v>2822</v>
      </c>
      <c r="H2244" t="s">
        <v>4168</v>
      </c>
      <c r="I2244">
        <v>2313</v>
      </c>
      <c r="J2244" t="s">
        <v>1709</v>
      </c>
      <c r="K2244" s="26" t="s">
        <v>2819</v>
      </c>
      <c r="L2244" t="s">
        <v>2820</v>
      </c>
      <c r="N2244">
        <v>7426.82</v>
      </c>
      <c r="O2244">
        <v>0</v>
      </c>
      <c r="P2244">
        <f>SUMIF(Sheet9!$C:$C,Sheet10!B2244,Sheet9!$K:$K)</f>
        <v>7426.82</v>
      </c>
      <c r="Q2244" s="4">
        <f t="shared" si="16"/>
        <v>0</v>
      </c>
    </row>
    <row r="2245" spans="1:17" hidden="1" x14ac:dyDescent="0.25">
      <c r="A2245">
        <v>1070</v>
      </c>
      <c r="B2245">
        <v>45043</v>
      </c>
      <c r="C2245">
        <v>13</v>
      </c>
      <c r="D2245" t="s">
        <v>2805</v>
      </c>
      <c r="E2245" t="s">
        <v>2804</v>
      </c>
      <c r="F2245" s="26">
        <v>43909</v>
      </c>
      <c r="G2245" t="s">
        <v>2822</v>
      </c>
      <c r="H2245" t="s">
        <v>3874</v>
      </c>
      <c r="I2245">
        <v>16361</v>
      </c>
      <c r="J2245" t="s">
        <v>1679</v>
      </c>
      <c r="K2245" s="26" t="s">
        <v>2819</v>
      </c>
      <c r="L2245" t="s">
        <v>2820</v>
      </c>
      <c r="N2245">
        <v>269.36</v>
      </c>
      <c r="O2245">
        <v>0</v>
      </c>
      <c r="P2245">
        <f>SUMIF(Sheet9!$C:$C,Sheet10!B2245,Sheet9!$K:$K)</f>
        <v>269.36</v>
      </c>
      <c r="Q2245" s="4">
        <f t="shared" si="16"/>
        <v>0</v>
      </c>
    </row>
    <row r="2246" spans="1:17" hidden="1" x14ac:dyDescent="0.25">
      <c r="A2246">
        <v>1071</v>
      </c>
      <c r="B2246">
        <v>45047</v>
      </c>
      <c r="C2246">
        <v>13</v>
      </c>
      <c r="D2246" t="s">
        <v>2805</v>
      </c>
      <c r="E2246" t="s">
        <v>2804</v>
      </c>
      <c r="F2246" s="26">
        <v>43909</v>
      </c>
      <c r="G2246" t="s">
        <v>2822</v>
      </c>
      <c r="H2246" t="s">
        <v>3876</v>
      </c>
      <c r="I2246">
        <v>16363</v>
      </c>
      <c r="J2246" t="s">
        <v>1679</v>
      </c>
      <c r="K2246" s="26" t="s">
        <v>2819</v>
      </c>
      <c r="L2246" t="s">
        <v>2820</v>
      </c>
      <c r="N2246">
        <v>67.66</v>
      </c>
      <c r="O2246">
        <v>0</v>
      </c>
      <c r="P2246">
        <f>SUMIF(Sheet9!$C:$C,Sheet10!B2246,Sheet9!$K:$K)</f>
        <v>67.66</v>
      </c>
      <c r="Q2246" s="4">
        <f t="shared" si="16"/>
        <v>0</v>
      </c>
    </row>
    <row r="2247" spans="1:17" hidden="1" x14ac:dyDescent="0.25">
      <c r="A2247">
        <v>1072</v>
      </c>
      <c r="B2247">
        <v>45049</v>
      </c>
      <c r="C2247">
        <v>13</v>
      </c>
      <c r="D2247" t="s">
        <v>2805</v>
      </c>
      <c r="E2247" t="s">
        <v>2804</v>
      </c>
      <c r="F2247" s="26">
        <v>43909</v>
      </c>
      <c r="G2247" t="s">
        <v>2822</v>
      </c>
      <c r="H2247" t="s">
        <v>3877</v>
      </c>
      <c r="I2247">
        <v>16364</v>
      </c>
      <c r="J2247" t="s">
        <v>1679</v>
      </c>
      <c r="K2247" s="26" t="s">
        <v>2819</v>
      </c>
      <c r="L2247" t="s">
        <v>2820</v>
      </c>
      <c r="N2247">
        <v>12.17</v>
      </c>
      <c r="O2247">
        <v>0</v>
      </c>
      <c r="P2247">
        <f>SUMIF(Sheet9!$C:$C,Sheet10!B2247,Sheet9!$K:$K)</f>
        <v>12.17</v>
      </c>
      <c r="Q2247" s="4">
        <f t="shared" si="16"/>
        <v>0</v>
      </c>
    </row>
    <row r="2248" spans="1:17" hidden="1" x14ac:dyDescent="0.25">
      <c r="A2248">
        <v>1073</v>
      </c>
      <c r="B2248">
        <v>45051</v>
      </c>
      <c r="C2248">
        <v>15</v>
      </c>
      <c r="D2248" t="s">
        <v>2815</v>
      </c>
      <c r="E2248" t="s">
        <v>2804</v>
      </c>
      <c r="F2248" s="26">
        <v>43909</v>
      </c>
      <c r="G2248" t="s">
        <v>2822</v>
      </c>
      <c r="H2248" t="s">
        <v>4169</v>
      </c>
      <c r="I2248">
        <v>2314</v>
      </c>
      <c r="J2248" t="s">
        <v>1695</v>
      </c>
      <c r="K2248" s="26" t="s">
        <v>2819</v>
      </c>
      <c r="L2248" t="s">
        <v>2820</v>
      </c>
      <c r="N2248">
        <v>3522.37</v>
      </c>
      <c r="O2248">
        <v>0</v>
      </c>
      <c r="P2248">
        <f>SUMIF(Sheet9!$C:$C,Sheet10!B2248,Sheet9!$K:$K)</f>
        <v>3522.37</v>
      </c>
      <c r="Q2248" s="4">
        <f t="shared" si="16"/>
        <v>0</v>
      </c>
    </row>
    <row r="2249" spans="1:17" hidden="1" x14ac:dyDescent="0.25">
      <c r="A2249">
        <v>1074</v>
      </c>
      <c r="B2249">
        <v>45052</v>
      </c>
      <c r="C2249">
        <v>15</v>
      </c>
      <c r="D2249" t="s">
        <v>2815</v>
      </c>
      <c r="E2249" t="s">
        <v>2804</v>
      </c>
      <c r="F2249" s="26">
        <v>43909</v>
      </c>
      <c r="G2249" t="s">
        <v>2822</v>
      </c>
      <c r="H2249" t="s">
        <v>4170</v>
      </c>
      <c r="I2249">
        <v>2315</v>
      </c>
      <c r="J2249" t="s">
        <v>1695</v>
      </c>
      <c r="K2249" s="26" t="s">
        <v>2819</v>
      </c>
      <c r="L2249" t="s">
        <v>2820</v>
      </c>
      <c r="N2249">
        <v>7330.15</v>
      </c>
      <c r="O2249">
        <v>0</v>
      </c>
      <c r="P2249">
        <f>SUMIF(Sheet9!$C:$C,Sheet10!B2249,Sheet9!$K:$K)</f>
        <v>7330.15</v>
      </c>
      <c r="Q2249" s="4">
        <f t="shared" si="16"/>
        <v>0</v>
      </c>
    </row>
    <row r="2250" spans="1:17" hidden="1" x14ac:dyDescent="0.25">
      <c r="A2250">
        <v>1075</v>
      </c>
      <c r="B2250">
        <v>45053</v>
      </c>
      <c r="C2250">
        <v>15</v>
      </c>
      <c r="D2250" t="s">
        <v>2815</v>
      </c>
      <c r="E2250" t="s">
        <v>2804</v>
      </c>
      <c r="F2250" s="26">
        <v>43909</v>
      </c>
      <c r="G2250" t="s">
        <v>2822</v>
      </c>
      <c r="H2250" t="s">
        <v>4171</v>
      </c>
      <c r="I2250">
        <v>2316</v>
      </c>
      <c r="J2250" t="s">
        <v>1695</v>
      </c>
      <c r="K2250" s="26" t="s">
        <v>2819</v>
      </c>
      <c r="L2250" t="s">
        <v>2820</v>
      </c>
      <c r="N2250">
        <v>6193.99</v>
      </c>
      <c r="O2250">
        <v>0</v>
      </c>
      <c r="P2250">
        <f>SUMIF(Sheet9!$C:$C,Sheet10!B2250,Sheet9!$K:$K)</f>
        <v>6193.99</v>
      </c>
      <c r="Q2250" s="4">
        <f t="shared" si="16"/>
        <v>0</v>
      </c>
    </row>
    <row r="2251" spans="1:17" hidden="1" x14ac:dyDescent="0.25">
      <c r="A2251">
        <v>1076</v>
      </c>
      <c r="B2251">
        <v>45054</v>
      </c>
      <c r="C2251">
        <v>15</v>
      </c>
      <c r="D2251" t="s">
        <v>2815</v>
      </c>
      <c r="E2251" t="s">
        <v>2804</v>
      </c>
      <c r="F2251" s="26">
        <v>43909</v>
      </c>
      <c r="G2251" t="s">
        <v>2822</v>
      </c>
      <c r="H2251" t="s">
        <v>4172</v>
      </c>
      <c r="I2251">
        <v>2317</v>
      </c>
      <c r="J2251" t="s">
        <v>1695</v>
      </c>
      <c r="K2251" s="26" t="s">
        <v>2819</v>
      </c>
      <c r="L2251" t="s">
        <v>2820</v>
      </c>
      <c r="N2251">
        <v>9056.39</v>
      </c>
      <c r="O2251">
        <v>0</v>
      </c>
      <c r="P2251">
        <f>SUMIF(Sheet9!$C:$C,Sheet10!B2251,Sheet9!$K:$K)</f>
        <v>9056.39</v>
      </c>
      <c r="Q2251" s="4">
        <f t="shared" si="16"/>
        <v>0</v>
      </c>
    </row>
    <row r="2252" spans="1:17" hidden="1" x14ac:dyDescent="0.25">
      <c r="A2252">
        <v>1077</v>
      </c>
      <c r="B2252">
        <v>45055</v>
      </c>
      <c r="C2252">
        <v>15</v>
      </c>
      <c r="D2252" t="s">
        <v>2815</v>
      </c>
      <c r="E2252" t="s">
        <v>2804</v>
      </c>
      <c r="F2252" s="26">
        <v>43909</v>
      </c>
      <c r="G2252" t="s">
        <v>2822</v>
      </c>
      <c r="H2252" t="s">
        <v>4173</v>
      </c>
      <c r="I2252">
        <v>2318</v>
      </c>
      <c r="J2252" t="s">
        <v>1948</v>
      </c>
      <c r="K2252" s="26" t="s">
        <v>2819</v>
      </c>
      <c r="L2252" t="s">
        <v>2820</v>
      </c>
      <c r="N2252">
        <v>18292.71</v>
      </c>
      <c r="O2252">
        <v>0</v>
      </c>
      <c r="P2252">
        <f>SUMIF(Sheet9!$C:$C,Sheet10!B2252,Sheet9!$K:$K)</f>
        <v>18292.71</v>
      </c>
      <c r="Q2252" s="4">
        <f t="shared" si="16"/>
        <v>0</v>
      </c>
    </row>
    <row r="2253" spans="1:17" hidden="1" x14ac:dyDescent="0.25">
      <c r="A2253">
        <v>1078</v>
      </c>
      <c r="B2253">
        <v>45056</v>
      </c>
      <c r="C2253">
        <v>15</v>
      </c>
      <c r="D2253" t="s">
        <v>2815</v>
      </c>
      <c r="E2253" t="s">
        <v>2804</v>
      </c>
      <c r="F2253" s="26">
        <v>43909</v>
      </c>
      <c r="G2253" t="s">
        <v>2822</v>
      </c>
      <c r="H2253" t="s">
        <v>4174</v>
      </c>
      <c r="I2253">
        <v>2319</v>
      </c>
      <c r="J2253" t="s">
        <v>1695</v>
      </c>
      <c r="K2253" s="26" t="s">
        <v>2819</v>
      </c>
      <c r="L2253" t="s">
        <v>2820</v>
      </c>
      <c r="N2253">
        <v>6715.38</v>
      </c>
      <c r="O2253">
        <v>0</v>
      </c>
      <c r="P2253">
        <f>SUMIF(Sheet9!$C:$C,Sheet10!B2253,Sheet9!$K:$K)</f>
        <v>6715.38</v>
      </c>
      <c r="Q2253" s="4">
        <f t="shared" si="16"/>
        <v>0</v>
      </c>
    </row>
    <row r="2254" spans="1:17" hidden="1" x14ac:dyDescent="0.25">
      <c r="A2254">
        <v>1079</v>
      </c>
      <c r="B2254">
        <v>45057</v>
      </c>
      <c r="C2254">
        <v>15</v>
      </c>
      <c r="D2254" t="s">
        <v>2815</v>
      </c>
      <c r="E2254" t="s">
        <v>2804</v>
      </c>
      <c r="F2254" s="26">
        <v>43909</v>
      </c>
      <c r="G2254" t="s">
        <v>2822</v>
      </c>
      <c r="H2254" t="s">
        <v>4175</v>
      </c>
      <c r="I2254">
        <v>2320</v>
      </c>
      <c r="J2254" t="s">
        <v>1734</v>
      </c>
      <c r="K2254" s="26" t="s">
        <v>2819</v>
      </c>
      <c r="L2254" t="s">
        <v>2820</v>
      </c>
      <c r="N2254">
        <v>12570.16</v>
      </c>
      <c r="O2254">
        <v>0</v>
      </c>
      <c r="P2254">
        <f>SUMIF(Sheet9!$C:$C,Sheet10!B2254,Sheet9!$K:$K)</f>
        <v>12570.16</v>
      </c>
      <c r="Q2254" s="4">
        <f t="shared" si="16"/>
        <v>0</v>
      </c>
    </row>
    <row r="2255" spans="1:17" hidden="1" x14ac:dyDescent="0.25">
      <c r="A2255">
        <v>1080</v>
      </c>
      <c r="B2255">
        <v>45058</v>
      </c>
      <c r="C2255">
        <v>13</v>
      </c>
      <c r="D2255" t="s">
        <v>2805</v>
      </c>
      <c r="E2255" t="s">
        <v>2804</v>
      </c>
      <c r="F2255" s="26">
        <v>43909</v>
      </c>
      <c r="G2255" t="s">
        <v>2822</v>
      </c>
      <c r="H2255" t="s">
        <v>3878</v>
      </c>
      <c r="I2255">
        <v>16365</v>
      </c>
      <c r="J2255" t="s">
        <v>1679</v>
      </c>
      <c r="K2255" s="26" t="s">
        <v>2819</v>
      </c>
      <c r="L2255" t="s">
        <v>2820</v>
      </c>
      <c r="N2255">
        <v>330.91</v>
      </c>
      <c r="O2255">
        <v>0</v>
      </c>
      <c r="P2255">
        <f>SUMIF(Sheet9!$C:$C,Sheet10!B2255,Sheet9!$K:$K)</f>
        <v>330.91</v>
      </c>
      <c r="Q2255" s="4">
        <f t="shared" si="16"/>
        <v>0</v>
      </c>
    </row>
    <row r="2256" spans="1:17" hidden="1" x14ac:dyDescent="0.25">
      <c r="A2256">
        <v>1081</v>
      </c>
      <c r="B2256">
        <v>45060</v>
      </c>
      <c r="C2256">
        <v>15</v>
      </c>
      <c r="D2256" t="s">
        <v>2815</v>
      </c>
      <c r="E2256" t="s">
        <v>2804</v>
      </c>
      <c r="F2256" s="26">
        <v>43909</v>
      </c>
      <c r="G2256" t="s">
        <v>2822</v>
      </c>
      <c r="H2256" t="s">
        <v>4176</v>
      </c>
      <c r="I2256">
        <v>2321</v>
      </c>
      <c r="J2256" t="s">
        <v>1695</v>
      </c>
      <c r="K2256" s="26" t="s">
        <v>2819</v>
      </c>
      <c r="L2256" t="s">
        <v>2820</v>
      </c>
      <c r="N2256">
        <v>22703.38</v>
      </c>
      <c r="O2256">
        <v>0</v>
      </c>
      <c r="P2256">
        <f>SUMIF(Sheet9!$C:$C,Sheet10!B2256,Sheet9!$K:$K)</f>
        <v>22703.38</v>
      </c>
      <c r="Q2256" s="4">
        <f t="shared" si="16"/>
        <v>0</v>
      </c>
    </row>
    <row r="2257" spans="1:17" hidden="1" x14ac:dyDescent="0.25">
      <c r="A2257">
        <v>1082</v>
      </c>
      <c r="B2257">
        <v>45061</v>
      </c>
      <c r="C2257">
        <v>15</v>
      </c>
      <c r="D2257" t="s">
        <v>2815</v>
      </c>
      <c r="E2257" t="s">
        <v>2804</v>
      </c>
      <c r="F2257" s="26">
        <v>43909</v>
      </c>
      <c r="G2257" t="s">
        <v>2822</v>
      </c>
      <c r="H2257" t="s">
        <v>4177</v>
      </c>
      <c r="I2257">
        <v>2322</v>
      </c>
      <c r="J2257" t="s">
        <v>1695</v>
      </c>
      <c r="K2257" s="26" t="s">
        <v>2819</v>
      </c>
      <c r="L2257" t="s">
        <v>2820</v>
      </c>
      <c r="N2257">
        <v>1676.02</v>
      </c>
      <c r="O2257">
        <v>0</v>
      </c>
      <c r="P2257">
        <f>SUMIF(Sheet9!$C:$C,Sheet10!B2257,Sheet9!$K:$K)</f>
        <v>1676.02</v>
      </c>
      <c r="Q2257" s="4">
        <f t="shared" si="16"/>
        <v>0</v>
      </c>
    </row>
    <row r="2258" spans="1:17" hidden="1" x14ac:dyDescent="0.25">
      <c r="A2258">
        <v>1083</v>
      </c>
      <c r="B2258">
        <v>45062</v>
      </c>
      <c r="C2258">
        <v>15</v>
      </c>
      <c r="D2258" t="s">
        <v>2815</v>
      </c>
      <c r="E2258" t="s">
        <v>2804</v>
      </c>
      <c r="F2258" s="26">
        <v>43909</v>
      </c>
      <c r="G2258" t="s">
        <v>2822</v>
      </c>
      <c r="H2258" t="s">
        <v>4178</v>
      </c>
      <c r="I2258">
        <v>2323</v>
      </c>
      <c r="J2258" t="s">
        <v>1909</v>
      </c>
      <c r="K2258" s="26" t="s">
        <v>2819</v>
      </c>
      <c r="L2258" t="s">
        <v>2820</v>
      </c>
      <c r="N2258">
        <v>54718.75</v>
      </c>
      <c r="O2258">
        <v>0</v>
      </c>
      <c r="P2258">
        <f>SUMIF(Sheet9!$C:$C,Sheet10!B2258,Sheet9!$K:$K)</f>
        <v>54718.75</v>
      </c>
      <c r="Q2258" s="4">
        <f t="shared" si="16"/>
        <v>0</v>
      </c>
    </row>
    <row r="2259" spans="1:17" hidden="1" x14ac:dyDescent="0.25">
      <c r="A2259">
        <v>1084</v>
      </c>
      <c r="B2259">
        <v>45063</v>
      </c>
      <c r="C2259">
        <v>13</v>
      </c>
      <c r="D2259" t="s">
        <v>2805</v>
      </c>
      <c r="E2259" t="s">
        <v>2804</v>
      </c>
      <c r="F2259" s="26">
        <v>43909</v>
      </c>
      <c r="G2259" t="s">
        <v>2822</v>
      </c>
      <c r="H2259" t="s">
        <v>3879</v>
      </c>
      <c r="I2259">
        <v>16366</v>
      </c>
      <c r="J2259" t="s">
        <v>1679</v>
      </c>
      <c r="K2259" s="26" t="s">
        <v>2819</v>
      </c>
      <c r="L2259" t="s">
        <v>2820</v>
      </c>
      <c r="N2259">
        <v>83.96</v>
      </c>
      <c r="O2259">
        <v>0</v>
      </c>
      <c r="P2259">
        <f>SUMIF(Sheet9!$C:$C,Sheet10!B2259,Sheet9!$K:$K)</f>
        <v>83.96</v>
      </c>
      <c r="Q2259" s="4">
        <f t="shared" si="16"/>
        <v>0</v>
      </c>
    </row>
    <row r="2260" spans="1:17" hidden="1" x14ac:dyDescent="0.25">
      <c r="A2260">
        <v>1085</v>
      </c>
      <c r="B2260">
        <v>45065</v>
      </c>
      <c r="C2260">
        <v>15</v>
      </c>
      <c r="D2260" t="s">
        <v>2815</v>
      </c>
      <c r="E2260" t="s">
        <v>2804</v>
      </c>
      <c r="F2260" s="26">
        <v>43909</v>
      </c>
      <c r="G2260" t="s">
        <v>2822</v>
      </c>
      <c r="H2260" t="s">
        <v>4179</v>
      </c>
      <c r="I2260">
        <v>2324</v>
      </c>
      <c r="J2260" t="s">
        <v>1695</v>
      </c>
      <c r="K2260" s="26" t="s">
        <v>2819</v>
      </c>
      <c r="L2260" t="s">
        <v>2820</v>
      </c>
      <c r="N2260">
        <v>16552.62</v>
      </c>
      <c r="O2260">
        <v>0</v>
      </c>
      <c r="P2260">
        <f>SUMIF(Sheet9!$C:$C,Sheet10!B2260,Sheet9!$K:$K)</f>
        <v>16552.62</v>
      </c>
      <c r="Q2260" s="4">
        <f t="shared" ref="Q2260:Q2323" si="17">P2260-N2260</f>
        <v>0</v>
      </c>
    </row>
    <row r="2261" spans="1:17" hidden="1" x14ac:dyDescent="0.25">
      <c r="A2261">
        <v>1086</v>
      </c>
      <c r="B2261">
        <v>45066</v>
      </c>
      <c r="C2261">
        <v>15</v>
      </c>
      <c r="D2261" t="s">
        <v>2815</v>
      </c>
      <c r="E2261" t="s">
        <v>2804</v>
      </c>
      <c r="F2261" s="26">
        <v>43909</v>
      </c>
      <c r="G2261" t="s">
        <v>2822</v>
      </c>
      <c r="H2261" t="s">
        <v>4180</v>
      </c>
      <c r="I2261">
        <v>2325</v>
      </c>
      <c r="J2261" t="s">
        <v>1709</v>
      </c>
      <c r="K2261" s="26" t="s">
        <v>2819</v>
      </c>
      <c r="L2261" t="s">
        <v>2820</v>
      </c>
      <c r="N2261">
        <v>12074.22</v>
      </c>
      <c r="O2261">
        <v>0</v>
      </c>
      <c r="P2261">
        <f>SUMIF(Sheet9!$C:$C,Sheet10!B2261,Sheet9!$K:$K)</f>
        <v>12074.22</v>
      </c>
      <c r="Q2261" s="4">
        <f t="shared" si="17"/>
        <v>0</v>
      </c>
    </row>
    <row r="2262" spans="1:17" hidden="1" x14ac:dyDescent="0.25">
      <c r="A2262">
        <v>1087</v>
      </c>
      <c r="B2262">
        <v>45067</v>
      </c>
      <c r="C2262">
        <v>15</v>
      </c>
      <c r="D2262" t="s">
        <v>2815</v>
      </c>
      <c r="E2262" t="s">
        <v>2804</v>
      </c>
      <c r="F2262" s="26">
        <v>43909</v>
      </c>
      <c r="G2262" t="s">
        <v>2822</v>
      </c>
      <c r="H2262" t="s">
        <v>4181</v>
      </c>
      <c r="I2262">
        <v>2326</v>
      </c>
      <c r="J2262" t="s">
        <v>1695</v>
      </c>
      <c r="K2262" s="26" t="s">
        <v>2819</v>
      </c>
      <c r="L2262" t="s">
        <v>2820</v>
      </c>
      <c r="N2262">
        <v>1415.18</v>
      </c>
      <c r="O2262">
        <v>0</v>
      </c>
      <c r="P2262">
        <f>SUMIF(Sheet9!$C:$C,Sheet10!B2262,Sheet9!$K:$K)</f>
        <v>1415.18</v>
      </c>
      <c r="Q2262" s="4">
        <f t="shared" si="17"/>
        <v>0</v>
      </c>
    </row>
    <row r="2263" spans="1:17" hidden="1" x14ac:dyDescent="0.25">
      <c r="A2263">
        <v>1088</v>
      </c>
      <c r="B2263">
        <v>45068</v>
      </c>
      <c r="C2263">
        <v>15</v>
      </c>
      <c r="D2263" t="s">
        <v>2815</v>
      </c>
      <c r="E2263" t="s">
        <v>2804</v>
      </c>
      <c r="F2263" s="26">
        <v>43909</v>
      </c>
      <c r="G2263" t="s">
        <v>2822</v>
      </c>
      <c r="H2263" t="s">
        <v>4182</v>
      </c>
      <c r="I2263">
        <v>2327</v>
      </c>
      <c r="J2263" t="s">
        <v>1695</v>
      </c>
      <c r="K2263" s="26" t="s">
        <v>2819</v>
      </c>
      <c r="L2263" t="s">
        <v>2820</v>
      </c>
      <c r="N2263">
        <v>7459.5</v>
      </c>
      <c r="O2263">
        <v>0</v>
      </c>
      <c r="P2263">
        <f>SUMIF(Sheet9!$C:$C,Sheet10!B2263,Sheet9!$K:$K)</f>
        <v>7459.5</v>
      </c>
      <c r="Q2263" s="4">
        <f t="shared" si="17"/>
        <v>0</v>
      </c>
    </row>
    <row r="2264" spans="1:17" hidden="1" x14ac:dyDescent="0.25">
      <c r="A2264">
        <v>1089</v>
      </c>
      <c r="B2264">
        <v>45069</v>
      </c>
      <c r="C2264">
        <v>15</v>
      </c>
      <c r="D2264" t="s">
        <v>2815</v>
      </c>
      <c r="E2264" t="s">
        <v>2804</v>
      </c>
      <c r="F2264" s="26">
        <v>43909</v>
      </c>
      <c r="G2264" t="s">
        <v>2822</v>
      </c>
      <c r="H2264" t="s">
        <v>4183</v>
      </c>
      <c r="I2264">
        <v>2328</v>
      </c>
      <c r="J2264" t="s">
        <v>1695</v>
      </c>
      <c r="K2264" s="26" t="s">
        <v>2819</v>
      </c>
      <c r="L2264" t="s">
        <v>2820</v>
      </c>
      <c r="N2264">
        <v>12085.7</v>
      </c>
      <c r="O2264">
        <v>0</v>
      </c>
      <c r="P2264">
        <f>SUMIF(Sheet9!$C:$C,Sheet10!B2264,Sheet9!$K:$K)</f>
        <v>12085.7</v>
      </c>
      <c r="Q2264" s="4">
        <f t="shared" si="17"/>
        <v>0</v>
      </c>
    </row>
    <row r="2265" spans="1:17" hidden="1" x14ac:dyDescent="0.25">
      <c r="A2265">
        <v>1090</v>
      </c>
      <c r="B2265">
        <v>45070</v>
      </c>
      <c r="C2265">
        <v>13</v>
      </c>
      <c r="D2265" t="s">
        <v>2805</v>
      </c>
      <c r="E2265" t="s">
        <v>2804</v>
      </c>
      <c r="F2265" s="26">
        <v>43909</v>
      </c>
      <c r="G2265" t="s">
        <v>2822</v>
      </c>
      <c r="H2265" t="s">
        <v>3880</v>
      </c>
      <c r="I2265">
        <v>16367</v>
      </c>
      <c r="J2265" t="s">
        <v>1679</v>
      </c>
      <c r="K2265" s="26" t="s">
        <v>2819</v>
      </c>
      <c r="L2265" t="s">
        <v>2820</v>
      </c>
      <c r="N2265">
        <v>1649.03</v>
      </c>
      <c r="O2265">
        <v>0</v>
      </c>
      <c r="P2265">
        <f>SUMIF(Sheet9!$C:$C,Sheet10!B2265,Sheet9!$K:$K)</f>
        <v>1649.03</v>
      </c>
      <c r="Q2265" s="4">
        <f t="shared" si="17"/>
        <v>0</v>
      </c>
    </row>
    <row r="2266" spans="1:17" hidden="1" x14ac:dyDescent="0.25">
      <c r="A2266">
        <v>1091</v>
      </c>
      <c r="B2266">
        <v>45072</v>
      </c>
      <c r="C2266">
        <v>15</v>
      </c>
      <c r="D2266" t="s">
        <v>2815</v>
      </c>
      <c r="E2266" t="s">
        <v>2804</v>
      </c>
      <c r="F2266" s="26">
        <v>43909</v>
      </c>
      <c r="G2266" t="s">
        <v>2822</v>
      </c>
      <c r="H2266" t="s">
        <v>4184</v>
      </c>
      <c r="I2266">
        <v>2329</v>
      </c>
      <c r="J2266" t="s">
        <v>1695</v>
      </c>
      <c r="K2266" s="26" t="s">
        <v>2819</v>
      </c>
      <c r="L2266" t="s">
        <v>2820</v>
      </c>
      <c r="N2266">
        <v>704.47</v>
      </c>
      <c r="O2266">
        <v>0</v>
      </c>
      <c r="P2266">
        <f>SUMIF(Sheet9!$C:$C,Sheet10!B2266,Sheet9!$K:$K)</f>
        <v>704.47</v>
      </c>
      <c r="Q2266" s="4">
        <f t="shared" si="17"/>
        <v>0</v>
      </c>
    </row>
    <row r="2267" spans="1:17" hidden="1" x14ac:dyDescent="0.25">
      <c r="A2267">
        <v>1092</v>
      </c>
      <c r="B2267">
        <v>45073</v>
      </c>
      <c r="C2267">
        <v>15</v>
      </c>
      <c r="D2267" t="s">
        <v>2815</v>
      </c>
      <c r="E2267" t="s">
        <v>2804</v>
      </c>
      <c r="F2267" s="26">
        <v>43909</v>
      </c>
      <c r="G2267" t="s">
        <v>2822</v>
      </c>
      <c r="H2267" t="s">
        <v>4185</v>
      </c>
      <c r="I2267">
        <v>2330</v>
      </c>
      <c r="J2267" t="s">
        <v>1695</v>
      </c>
      <c r="K2267" s="26" t="s">
        <v>2819</v>
      </c>
      <c r="L2267" t="s">
        <v>2820</v>
      </c>
      <c r="N2267">
        <v>3080.86</v>
      </c>
      <c r="O2267">
        <v>0</v>
      </c>
      <c r="P2267">
        <f>SUMIF(Sheet9!$C:$C,Sheet10!B2267,Sheet9!$K:$K)</f>
        <v>3080.86</v>
      </c>
      <c r="Q2267" s="4">
        <f t="shared" si="17"/>
        <v>0</v>
      </c>
    </row>
    <row r="2268" spans="1:17" hidden="1" x14ac:dyDescent="0.25">
      <c r="A2268">
        <v>1093</v>
      </c>
      <c r="B2268">
        <v>45074</v>
      </c>
      <c r="C2268">
        <v>13</v>
      </c>
      <c r="D2268" t="s">
        <v>2805</v>
      </c>
      <c r="E2268" t="s">
        <v>2804</v>
      </c>
      <c r="F2268" s="26">
        <v>43909</v>
      </c>
      <c r="G2268" t="s">
        <v>2822</v>
      </c>
      <c r="H2268" t="s">
        <v>3881</v>
      </c>
      <c r="I2268">
        <v>16368</v>
      </c>
      <c r="J2268" t="s">
        <v>1679</v>
      </c>
      <c r="K2268" s="26" t="s">
        <v>2819</v>
      </c>
      <c r="L2268" t="s">
        <v>2820</v>
      </c>
      <c r="N2268">
        <v>707.59</v>
      </c>
      <c r="O2268">
        <v>0</v>
      </c>
      <c r="P2268">
        <f>SUMIF(Sheet9!$C:$C,Sheet10!B2268,Sheet9!$K:$K)</f>
        <v>707.59</v>
      </c>
      <c r="Q2268" s="4">
        <f t="shared" si="17"/>
        <v>0</v>
      </c>
    </row>
    <row r="2269" spans="1:17" hidden="1" x14ac:dyDescent="0.25">
      <c r="A2269">
        <v>1094</v>
      </c>
      <c r="B2269">
        <v>45076</v>
      </c>
      <c r="C2269">
        <v>15</v>
      </c>
      <c r="D2269" t="s">
        <v>2815</v>
      </c>
      <c r="E2269" t="s">
        <v>2804</v>
      </c>
      <c r="F2269" s="26">
        <v>43909</v>
      </c>
      <c r="G2269" t="s">
        <v>2822</v>
      </c>
      <c r="H2269" t="s">
        <v>4186</v>
      </c>
      <c r="I2269">
        <v>2331</v>
      </c>
      <c r="J2269" t="s">
        <v>1695</v>
      </c>
      <c r="K2269" s="26" t="s">
        <v>2819</v>
      </c>
      <c r="L2269" t="s">
        <v>2820</v>
      </c>
      <c r="N2269">
        <v>4749.7299999999996</v>
      </c>
      <c r="O2269">
        <v>0</v>
      </c>
      <c r="P2269">
        <f>SUMIF(Sheet9!$C:$C,Sheet10!B2269,Sheet9!$K:$K)</f>
        <v>4749.7299999999996</v>
      </c>
      <c r="Q2269" s="4">
        <f t="shared" si="17"/>
        <v>0</v>
      </c>
    </row>
    <row r="2270" spans="1:17" hidden="1" x14ac:dyDescent="0.25">
      <c r="A2270">
        <v>1095</v>
      </c>
      <c r="B2270">
        <v>45077</v>
      </c>
      <c r="C2270">
        <v>15</v>
      </c>
      <c r="D2270" t="s">
        <v>2815</v>
      </c>
      <c r="E2270" t="s">
        <v>2804</v>
      </c>
      <c r="F2270" s="26">
        <v>43909</v>
      </c>
      <c r="G2270" t="s">
        <v>2822</v>
      </c>
      <c r="H2270" t="s">
        <v>4187</v>
      </c>
      <c r="I2270">
        <v>2332</v>
      </c>
      <c r="J2270" t="s">
        <v>1693</v>
      </c>
      <c r="K2270" s="26" t="s">
        <v>2819</v>
      </c>
      <c r="L2270" t="s">
        <v>2820</v>
      </c>
      <c r="N2270">
        <v>8380.1</v>
      </c>
      <c r="O2270">
        <v>0</v>
      </c>
      <c r="P2270">
        <f>SUMIF(Sheet9!$C:$C,Sheet10!B2270,Sheet9!$K:$K)</f>
        <v>8380.1</v>
      </c>
      <c r="Q2270" s="4">
        <f t="shared" si="17"/>
        <v>0</v>
      </c>
    </row>
    <row r="2271" spans="1:17" hidden="1" x14ac:dyDescent="0.25">
      <c r="A2271">
        <v>1096</v>
      </c>
      <c r="B2271">
        <v>45078</v>
      </c>
      <c r="C2271">
        <v>15</v>
      </c>
      <c r="D2271" t="s">
        <v>2815</v>
      </c>
      <c r="E2271" t="s">
        <v>2804</v>
      </c>
      <c r="F2271" s="26">
        <v>43909</v>
      </c>
      <c r="G2271" t="s">
        <v>2822</v>
      </c>
      <c r="H2271" t="s">
        <v>4188</v>
      </c>
      <c r="I2271">
        <v>2333</v>
      </c>
      <c r="J2271" t="s">
        <v>1734</v>
      </c>
      <c r="K2271" s="26" t="s">
        <v>2819</v>
      </c>
      <c r="L2271" t="s">
        <v>2820</v>
      </c>
      <c r="N2271">
        <v>12570.16</v>
      </c>
      <c r="O2271">
        <v>0</v>
      </c>
      <c r="P2271">
        <f>SUMIF(Sheet9!$C:$C,Sheet10!B2271,Sheet9!$K:$K)</f>
        <v>12570.16</v>
      </c>
      <c r="Q2271" s="4">
        <f t="shared" si="17"/>
        <v>0</v>
      </c>
    </row>
    <row r="2272" spans="1:17" hidden="1" x14ac:dyDescent="0.25">
      <c r="A2272">
        <v>1097</v>
      </c>
      <c r="B2272">
        <v>45079</v>
      </c>
      <c r="C2272">
        <v>13</v>
      </c>
      <c r="D2272" t="s">
        <v>2805</v>
      </c>
      <c r="E2272" t="s">
        <v>2804</v>
      </c>
      <c r="F2272" s="26">
        <v>43909</v>
      </c>
      <c r="G2272" t="s">
        <v>2822</v>
      </c>
      <c r="H2272" t="s">
        <v>3882</v>
      </c>
      <c r="I2272">
        <v>16369</v>
      </c>
      <c r="J2272" t="s">
        <v>1679</v>
      </c>
      <c r="K2272" s="26" t="s">
        <v>2819</v>
      </c>
      <c r="L2272" t="s">
        <v>2820</v>
      </c>
      <c r="N2272">
        <v>1365.3</v>
      </c>
      <c r="O2272">
        <v>0</v>
      </c>
      <c r="P2272">
        <f>SUMIF(Sheet9!$C:$C,Sheet10!B2272,Sheet9!$K:$K)</f>
        <v>1365.3</v>
      </c>
      <c r="Q2272" s="4">
        <f t="shared" si="17"/>
        <v>0</v>
      </c>
    </row>
    <row r="2273" spans="1:17" hidden="1" x14ac:dyDescent="0.25">
      <c r="A2273">
        <v>1098</v>
      </c>
      <c r="B2273">
        <v>45083</v>
      </c>
      <c r="C2273">
        <v>13</v>
      </c>
      <c r="D2273" t="s">
        <v>2805</v>
      </c>
      <c r="E2273" t="s">
        <v>2804</v>
      </c>
      <c r="F2273" s="26">
        <v>43909</v>
      </c>
      <c r="G2273" t="s">
        <v>2822</v>
      </c>
      <c r="H2273" t="s">
        <v>3884</v>
      </c>
      <c r="I2273">
        <v>16371</v>
      </c>
      <c r="J2273" t="s">
        <v>1679</v>
      </c>
      <c r="K2273" s="26" t="s">
        <v>2819</v>
      </c>
      <c r="L2273" t="s">
        <v>2820</v>
      </c>
      <c r="N2273">
        <v>163.72999999999999</v>
      </c>
      <c r="O2273">
        <v>0</v>
      </c>
      <c r="P2273">
        <f>SUMIF(Sheet9!$C:$C,Sheet10!B2273,Sheet9!$K:$K)</f>
        <v>163.72999999999999</v>
      </c>
      <c r="Q2273" s="4">
        <f t="shared" si="17"/>
        <v>0</v>
      </c>
    </row>
    <row r="2274" spans="1:17" hidden="1" x14ac:dyDescent="0.25">
      <c r="A2274">
        <v>1099</v>
      </c>
      <c r="B2274">
        <v>45085</v>
      </c>
      <c r="C2274">
        <v>13</v>
      </c>
      <c r="D2274" t="s">
        <v>2805</v>
      </c>
      <c r="E2274" t="s">
        <v>2804</v>
      </c>
      <c r="F2274" s="26">
        <v>43909</v>
      </c>
      <c r="G2274" t="s">
        <v>2822</v>
      </c>
      <c r="H2274" t="s">
        <v>3885</v>
      </c>
      <c r="I2274">
        <v>16372</v>
      </c>
      <c r="J2274" t="s">
        <v>1679</v>
      </c>
      <c r="K2274" s="26" t="s">
        <v>2819</v>
      </c>
      <c r="L2274" t="s">
        <v>2820</v>
      </c>
      <c r="N2274">
        <v>6121.14</v>
      </c>
      <c r="O2274">
        <v>0</v>
      </c>
      <c r="P2274">
        <f>SUMIF(Sheet9!$C:$C,Sheet10!B2274,Sheet9!$K:$K)</f>
        <v>6121.14</v>
      </c>
      <c r="Q2274" s="4">
        <f t="shared" si="17"/>
        <v>0</v>
      </c>
    </row>
    <row r="2275" spans="1:17" hidden="1" x14ac:dyDescent="0.25">
      <c r="A2275">
        <v>1100</v>
      </c>
      <c r="B2275">
        <v>45089</v>
      </c>
      <c r="C2275">
        <v>13</v>
      </c>
      <c r="D2275" t="s">
        <v>2805</v>
      </c>
      <c r="E2275" t="s">
        <v>2804</v>
      </c>
      <c r="F2275" s="26">
        <v>43909</v>
      </c>
      <c r="G2275" t="s">
        <v>2822</v>
      </c>
      <c r="H2275" t="s">
        <v>3887</v>
      </c>
      <c r="I2275">
        <v>16374</v>
      </c>
      <c r="J2275" t="s">
        <v>1679</v>
      </c>
      <c r="K2275" s="26" t="s">
        <v>2819</v>
      </c>
      <c r="L2275" t="s">
        <v>2820</v>
      </c>
      <c r="N2275">
        <v>1904.91</v>
      </c>
      <c r="O2275">
        <v>0</v>
      </c>
      <c r="P2275">
        <f>SUMIF(Sheet9!$C:$C,Sheet10!B2275,Sheet9!$K:$K)</f>
        <v>1904.91</v>
      </c>
      <c r="Q2275" s="4">
        <f t="shared" si="17"/>
        <v>0</v>
      </c>
    </row>
    <row r="2276" spans="1:17" hidden="1" x14ac:dyDescent="0.25">
      <c r="A2276">
        <v>1101</v>
      </c>
      <c r="B2276">
        <v>45091</v>
      </c>
      <c r="C2276">
        <v>15</v>
      </c>
      <c r="D2276" t="s">
        <v>2815</v>
      </c>
      <c r="E2276" t="s">
        <v>2804</v>
      </c>
      <c r="F2276" s="26">
        <v>43909</v>
      </c>
      <c r="G2276" t="s">
        <v>2822</v>
      </c>
      <c r="H2276" t="s">
        <v>4189</v>
      </c>
      <c r="I2276">
        <v>2334</v>
      </c>
      <c r="J2276" t="s">
        <v>1695</v>
      </c>
      <c r="K2276" s="26" t="s">
        <v>2819</v>
      </c>
      <c r="L2276" t="s">
        <v>2820</v>
      </c>
      <c r="N2276">
        <v>47347.18</v>
      </c>
      <c r="O2276">
        <v>0</v>
      </c>
      <c r="P2276">
        <f>SUMIF(Sheet9!$C:$C,Sheet10!B2276,Sheet9!$K:$K)</f>
        <v>47347.18</v>
      </c>
      <c r="Q2276" s="4">
        <f t="shared" si="17"/>
        <v>0</v>
      </c>
    </row>
    <row r="2277" spans="1:17" hidden="1" x14ac:dyDescent="0.25">
      <c r="A2277">
        <v>1102</v>
      </c>
      <c r="B2277">
        <v>45092</v>
      </c>
      <c r="C2277">
        <v>13</v>
      </c>
      <c r="D2277" t="s">
        <v>2805</v>
      </c>
      <c r="E2277" t="s">
        <v>2804</v>
      </c>
      <c r="F2277" s="26">
        <v>43909</v>
      </c>
      <c r="G2277" t="s">
        <v>2822</v>
      </c>
      <c r="H2277" t="s">
        <v>3888</v>
      </c>
      <c r="I2277">
        <v>16375</v>
      </c>
      <c r="J2277" t="s">
        <v>1679</v>
      </c>
      <c r="K2277" s="26" t="s">
        <v>2819</v>
      </c>
      <c r="L2277" t="s">
        <v>2820</v>
      </c>
      <c r="N2277">
        <v>10311.41</v>
      </c>
      <c r="O2277">
        <v>0</v>
      </c>
      <c r="P2277">
        <f>SUMIF(Sheet9!$C:$C,Sheet10!B2277,Sheet9!$K:$K)</f>
        <v>10311.41</v>
      </c>
      <c r="Q2277" s="4">
        <f t="shared" si="17"/>
        <v>0</v>
      </c>
    </row>
    <row r="2278" spans="1:17" hidden="1" x14ac:dyDescent="0.25">
      <c r="A2278">
        <v>1103</v>
      </c>
      <c r="B2278">
        <v>45096</v>
      </c>
      <c r="C2278">
        <v>13</v>
      </c>
      <c r="D2278" t="s">
        <v>2805</v>
      </c>
      <c r="E2278" t="s">
        <v>2804</v>
      </c>
      <c r="F2278" s="26">
        <v>43909</v>
      </c>
      <c r="G2278" t="s">
        <v>2822</v>
      </c>
      <c r="H2278" t="s">
        <v>3890</v>
      </c>
      <c r="I2278">
        <v>16377</v>
      </c>
      <c r="J2278" t="s">
        <v>1679</v>
      </c>
      <c r="K2278" s="26" t="s">
        <v>2819</v>
      </c>
      <c r="L2278" t="s">
        <v>2820</v>
      </c>
      <c r="N2278">
        <v>241</v>
      </c>
      <c r="O2278">
        <v>0</v>
      </c>
      <c r="P2278">
        <f>SUMIF(Sheet9!$C:$C,Sheet10!B2278,Sheet9!$K:$K)</f>
        <v>241</v>
      </c>
      <c r="Q2278" s="4">
        <f t="shared" si="17"/>
        <v>0</v>
      </c>
    </row>
    <row r="2279" spans="1:17" hidden="1" x14ac:dyDescent="0.25">
      <c r="A2279">
        <v>1104</v>
      </c>
      <c r="B2279">
        <v>45098</v>
      </c>
      <c r="C2279">
        <v>13</v>
      </c>
      <c r="D2279" t="s">
        <v>2805</v>
      </c>
      <c r="E2279" t="s">
        <v>2804</v>
      </c>
      <c r="F2279" s="26">
        <v>43909</v>
      </c>
      <c r="G2279" t="s">
        <v>2822</v>
      </c>
      <c r="H2279" t="s">
        <v>3891</v>
      </c>
      <c r="I2279">
        <v>16378</v>
      </c>
      <c r="J2279" t="s">
        <v>1679</v>
      </c>
      <c r="K2279" s="26" t="s">
        <v>2819</v>
      </c>
      <c r="L2279" t="s">
        <v>2820</v>
      </c>
      <c r="N2279">
        <v>570.47</v>
      </c>
      <c r="O2279">
        <v>0</v>
      </c>
      <c r="P2279">
        <f>SUMIF(Sheet9!$C:$C,Sheet10!B2279,Sheet9!$K:$K)</f>
        <v>570.47</v>
      </c>
      <c r="Q2279" s="4">
        <f t="shared" si="17"/>
        <v>0</v>
      </c>
    </row>
    <row r="2280" spans="1:17" hidden="1" x14ac:dyDescent="0.25">
      <c r="A2280">
        <v>1105</v>
      </c>
      <c r="B2280">
        <v>45100</v>
      </c>
      <c r="C2280">
        <v>13</v>
      </c>
      <c r="D2280" t="s">
        <v>2805</v>
      </c>
      <c r="E2280" t="s">
        <v>2804</v>
      </c>
      <c r="F2280" s="26">
        <v>43909</v>
      </c>
      <c r="G2280" t="s">
        <v>2822</v>
      </c>
      <c r="H2280" t="s">
        <v>3892</v>
      </c>
      <c r="I2280">
        <v>16379</v>
      </c>
      <c r="J2280" t="s">
        <v>1679</v>
      </c>
      <c r="K2280" s="26" t="s">
        <v>2819</v>
      </c>
      <c r="L2280" t="s">
        <v>2820</v>
      </c>
      <c r="N2280">
        <v>1363.09</v>
      </c>
      <c r="O2280">
        <v>0</v>
      </c>
      <c r="P2280">
        <f>SUMIF(Sheet9!$C:$C,Sheet10!B2280,Sheet9!$K:$K)</f>
        <v>1363.09</v>
      </c>
      <c r="Q2280" s="4">
        <f t="shared" si="17"/>
        <v>0</v>
      </c>
    </row>
    <row r="2281" spans="1:17" hidden="1" x14ac:dyDescent="0.25">
      <c r="A2281">
        <v>1106</v>
      </c>
      <c r="B2281">
        <v>45104</v>
      </c>
      <c r="C2281">
        <v>13</v>
      </c>
      <c r="D2281" t="s">
        <v>2805</v>
      </c>
      <c r="E2281" t="s">
        <v>2804</v>
      </c>
      <c r="F2281" s="26">
        <v>43909</v>
      </c>
      <c r="G2281" t="s">
        <v>2822</v>
      </c>
      <c r="H2281" t="s">
        <v>3893</v>
      </c>
      <c r="I2281">
        <v>16380</v>
      </c>
      <c r="J2281" t="s">
        <v>1679</v>
      </c>
      <c r="K2281" s="26" t="s">
        <v>2819</v>
      </c>
      <c r="L2281" t="s">
        <v>2820</v>
      </c>
      <c r="N2281">
        <v>3743.5</v>
      </c>
      <c r="O2281">
        <v>0</v>
      </c>
      <c r="P2281">
        <f>SUMIF(Sheet9!$C:$C,Sheet10!B2281,Sheet9!$K:$K)</f>
        <v>3743.5</v>
      </c>
      <c r="Q2281" s="4">
        <f t="shared" si="17"/>
        <v>0</v>
      </c>
    </row>
    <row r="2282" spans="1:17" hidden="1" x14ac:dyDescent="0.25">
      <c r="A2282">
        <v>1107</v>
      </c>
      <c r="B2282">
        <v>45107</v>
      </c>
      <c r="C2282">
        <v>13</v>
      </c>
      <c r="D2282" t="s">
        <v>2805</v>
      </c>
      <c r="E2282" t="s">
        <v>2804</v>
      </c>
      <c r="F2282" s="26">
        <v>43909</v>
      </c>
      <c r="G2282" t="s">
        <v>2822</v>
      </c>
      <c r="H2282" t="s">
        <v>3894</v>
      </c>
      <c r="I2282">
        <v>16381</v>
      </c>
      <c r="J2282" t="s">
        <v>1679</v>
      </c>
      <c r="K2282" s="26" t="s">
        <v>2819</v>
      </c>
      <c r="L2282" t="s">
        <v>2820</v>
      </c>
      <c r="N2282">
        <v>700.99</v>
      </c>
      <c r="O2282">
        <v>0</v>
      </c>
      <c r="P2282">
        <f>SUMIF(Sheet9!$C:$C,Sheet10!B2282,Sheet9!$K:$K)</f>
        <v>700.99</v>
      </c>
      <c r="Q2282" s="4">
        <f t="shared" si="17"/>
        <v>0</v>
      </c>
    </row>
    <row r="2283" spans="1:17" hidden="1" x14ac:dyDescent="0.25">
      <c r="A2283">
        <v>1108</v>
      </c>
      <c r="B2283">
        <v>45114</v>
      </c>
      <c r="C2283">
        <v>13</v>
      </c>
      <c r="D2283" t="s">
        <v>2805</v>
      </c>
      <c r="E2283" t="s">
        <v>2804</v>
      </c>
      <c r="F2283" s="26">
        <v>43909</v>
      </c>
      <c r="G2283" t="s">
        <v>2822</v>
      </c>
      <c r="H2283" t="s">
        <v>3895</v>
      </c>
      <c r="I2283">
        <v>16382</v>
      </c>
      <c r="J2283" t="s">
        <v>2177</v>
      </c>
      <c r="K2283" s="26" t="s">
        <v>2819</v>
      </c>
      <c r="L2283" t="s">
        <v>2820</v>
      </c>
      <c r="N2283">
        <v>22721.3</v>
      </c>
      <c r="O2283">
        <v>0</v>
      </c>
      <c r="P2283">
        <f>SUMIF(Sheet9!$C:$C,Sheet10!B2283,Sheet9!$K:$K)</f>
        <v>22721.3</v>
      </c>
      <c r="Q2283" s="4">
        <f t="shared" si="17"/>
        <v>0</v>
      </c>
    </row>
    <row r="2284" spans="1:17" hidden="1" x14ac:dyDescent="0.25">
      <c r="A2284">
        <v>1109</v>
      </c>
      <c r="B2284">
        <v>45116</v>
      </c>
      <c r="C2284">
        <v>13</v>
      </c>
      <c r="D2284" t="s">
        <v>2805</v>
      </c>
      <c r="E2284" t="s">
        <v>2804</v>
      </c>
      <c r="F2284" s="26">
        <v>43909</v>
      </c>
      <c r="G2284" t="s">
        <v>2822</v>
      </c>
      <c r="H2284" t="s">
        <v>3896</v>
      </c>
      <c r="I2284">
        <v>16383</v>
      </c>
      <c r="J2284" t="s">
        <v>1679</v>
      </c>
      <c r="K2284" s="26" t="s">
        <v>2819</v>
      </c>
      <c r="L2284" t="s">
        <v>2820</v>
      </c>
      <c r="N2284">
        <v>1215.29</v>
      </c>
      <c r="O2284">
        <v>0</v>
      </c>
      <c r="P2284">
        <f>SUMIF(Sheet9!$C:$C,Sheet10!B2284,Sheet9!$K:$K)</f>
        <v>1215.29</v>
      </c>
      <c r="Q2284" s="4">
        <f t="shared" si="17"/>
        <v>0</v>
      </c>
    </row>
    <row r="2285" spans="1:17" hidden="1" x14ac:dyDescent="0.25">
      <c r="A2285">
        <v>1110</v>
      </c>
      <c r="B2285">
        <v>45118</v>
      </c>
      <c r="C2285">
        <v>13</v>
      </c>
      <c r="D2285" t="s">
        <v>2805</v>
      </c>
      <c r="E2285" t="s">
        <v>2804</v>
      </c>
      <c r="F2285" s="26">
        <v>43909</v>
      </c>
      <c r="G2285" t="s">
        <v>2822</v>
      </c>
      <c r="H2285" t="s">
        <v>3897</v>
      </c>
      <c r="I2285">
        <v>16384</v>
      </c>
      <c r="J2285" t="s">
        <v>1679</v>
      </c>
      <c r="K2285" s="26" t="s">
        <v>2819</v>
      </c>
      <c r="L2285" t="s">
        <v>2820</v>
      </c>
      <c r="N2285">
        <v>282.5</v>
      </c>
      <c r="O2285">
        <v>0</v>
      </c>
      <c r="P2285">
        <f>SUMIF(Sheet9!$C:$C,Sheet10!B2285,Sheet9!$K:$K)</f>
        <v>282.5</v>
      </c>
      <c r="Q2285" s="4">
        <f t="shared" si="17"/>
        <v>0</v>
      </c>
    </row>
    <row r="2286" spans="1:17" hidden="1" x14ac:dyDescent="0.25">
      <c r="A2286">
        <v>1111</v>
      </c>
      <c r="B2286">
        <v>45122</v>
      </c>
      <c r="C2286">
        <v>13</v>
      </c>
      <c r="D2286" t="s">
        <v>2805</v>
      </c>
      <c r="E2286" t="s">
        <v>2804</v>
      </c>
      <c r="F2286" s="26">
        <v>43909</v>
      </c>
      <c r="G2286" t="s">
        <v>2822</v>
      </c>
      <c r="H2286" t="s">
        <v>3898</v>
      </c>
      <c r="I2286">
        <v>16385</v>
      </c>
      <c r="J2286" t="s">
        <v>1775</v>
      </c>
      <c r="K2286" s="26" t="s">
        <v>2819</v>
      </c>
      <c r="L2286" t="s">
        <v>2820</v>
      </c>
      <c r="N2286">
        <v>2122.77</v>
      </c>
      <c r="O2286">
        <v>0</v>
      </c>
      <c r="P2286">
        <f>SUMIF(Sheet9!$C:$C,Sheet10!B2286,Sheet9!$K:$K)</f>
        <v>0</v>
      </c>
      <c r="Q2286" s="4">
        <f t="shared" si="17"/>
        <v>-2122.77</v>
      </c>
    </row>
    <row r="2287" spans="1:17" hidden="1" x14ac:dyDescent="0.25">
      <c r="A2287">
        <v>1112</v>
      </c>
      <c r="B2287">
        <v>45123</v>
      </c>
      <c r="C2287">
        <v>13</v>
      </c>
      <c r="D2287" t="s">
        <v>2805</v>
      </c>
      <c r="E2287" t="s">
        <v>2804</v>
      </c>
      <c r="F2287" s="26">
        <v>43909</v>
      </c>
      <c r="G2287" t="s">
        <v>2822</v>
      </c>
      <c r="H2287" t="s">
        <v>3899</v>
      </c>
      <c r="I2287">
        <v>16386</v>
      </c>
      <c r="J2287" t="s">
        <v>1679</v>
      </c>
      <c r="K2287" s="26" t="s">
        <v>2819</v>
      </c>
      <c r="L2287" t="s">
        <v>2820</v>
      </c>
      <c r="N2287">
        <v>1671.37</v>
      </c>
      <c r="O2287">
        <v>0</v>
      </c>
      <c r="P2287">
        <f>SUMIF(Sheet9!$C:$C,Sheet10!B2287,Sheet9!$K:$K)</f>
        <v>1671.37</v>
      </c>
      <c r="Q2287" s="4">
        <f t="shared" si="17"/>
        <v>0</v>
      </c>
    </row>
    <row r="2288" spans="1:17" hidden="1" x14ac:dyDescent="0.25">
      <c r="A2288">
        <v>1113</v>
      </c>
      <c r="B2288">
        <v>45126</v>
      </c>
      <c r="C2288">
        <v>13</v>
      </c>
      <c r="D2288" t="s">
        <v>2805</v>
      </c>
      <c r="E2288" t="s">
        <v>2804</v>
      </c>
      <c r="F2288" s="26">
        <v>43909</v>
      </c>
      <c r="G2288" t="s">
        <v>2822</v>
      </c>
      <c r="H2288" t="s">
        <v>3901</v>
      </c>
      <c r="I2288">
        <v>16388</v>
      </c>
      <c r="J2288" t="s">
        <v>1679</v>
      </c>
      <c r="K2288" s="26" t="s">
        <v>2819</v>
      </c>
      <c r="L2288" t="s">
        <v>2820</v>
      </c>
      <c r="N2288">
        <v>24.57</v>
      </c>
      <c r="O2288">
        <v>0</v>
      </c>
      <c r="P2288">
        <f>SUMIF(Sheet9!$C:$C,Sheet10!B2288,Sheet9!$K:$K)</f>
        <v>24.57</v>
      </c>
      <c r="Q2288" s="4">
        <f t="shared" si="17"/>
        <v>0</v>
      </c>
    </row>
    <row r="2289" spans="1:17" hidden="1" x14ac:dyDescent="0.25">
      <c r="A2289">
        <v>1114</v>
      </c>
      <c r="B2289">
        <v>45128</v>
      </c>
      <c r="C2289">
        <v>13</v>
      </c>
      <c r="D2289" t="s">
        <v>2805</v>
      </c>
      <c r="E2289" t="s">
        <v>2804</v>
      </c>
      <c r="F2289" s="26">
        <v>43909</v>
      </c>
      <c r="G2289" t="s">
        <v>2822</v>
      </c>
      <c r="H2289" t="s">
        <v>3902</v>
      </c>
      <c r="I2289">
        <v>16389</v>
      </c>
      <c r="J2289" t="s">
        <v>1679</v>
      </c>
      <c r="K2289" s="26" t="s">
        <v>2819</v>
      </c>
      <c r="L2289" t="s">
        <v>2820</v>
      </c>
      <c r="N2289">
        <v>838.01</v>
      </c>
      <c r="O2289">
        <v>0</v>
      </c>
      <c r="P2289">
        <f>SUMIF(Sheet9!$C:$C,Sheet10!B2289,Sheet9!$K:$K)</f>
        <v>838.01</v>
      </c>
      <c r="Q2289" s="4">
        <f t="shared" si="17"/>
        <v>0</v>
      </c>
    </row>
    <row r="2290" spans="1:17" hidden="1" x14ac:dyDescent="0.25">
      <c r="A2290">
        <v>1115</v>
      </c>
      <c r="B2290">
        <v>45130</v>
      </c>
      <c r="C2290">
        <v>13</v>
      </c>
      <c r="D2290" t="s">
        <v>2805</v>
      </c>
      <c r="E2290" t="s">
        <v>2804</v>
      </c>
      <c r="F2290" s="26">
        <v>43909</v>
      </c>
      <c r="G2290" t="s">
        <v>2822</v>
      </c>
      <c r="H2290" t="s">
        <v>3903</v>
      </c>
      <c r="I2290">
        <v>16390</v>
      </c>
      <c r="J2290" t="s">
        <v>1679</v>
      </c>
      <c r="K2290" s="26" t="s">
        <v>2819</v>
      </c>
      <c r="L2290" t="s">
        <v>2820</v>
      </c>
      <c r="N2290">
        <v>420.64</v>
      </c>
      <c r="O2290">
        <v>0</v>
      </c>
      <c r="P2290">
        <f>SUMIF(Sheet9!$C:$C,Sheet10!B2290,Sheet9!$K:$K)</f>
        <v>420.64</v>
      </c>
      <c r="Q2290" s="4">
        <f t="shared" si="17"/>
        <v>0</v>
      </c>
    </row>
    <row r="2291" spans="1:17" hidden="1" x14ac:dyDescent="0.25">
      <c r="A2291">
        <v>1116</v>
      </c>
      <c r="B2291">
        <v>45132</v>
      </c>
      <c r="C2291">
        <v>14</v>
      </c>
      <c r="D2291" t="s">
        <v>2808</v>
      </c>
      <c r="E2291" t="s">
        <v>2804</v>
      </c>
      <c r="F2291" s="26">
        <v>43909</v>
      </c>
      <c r="G2291" t="s">
        <v>2822</v>
      </c>
      <c r="H2291" t="s">
        <v>3904</v>
      </c>
      <c r="I2291">
        <v>344</v>
      </c>
      <c r="J2291" t="s">
        <v>1764</v>
      </c>
      <c r="K2291" s="26" t="s">
        <v>2819</v>
      </c>
      <c r="L2291" t="s">
        <v>2820</v>
      </c>
      <c r="N2291">
        <v>0</v>
      </c>
      <c r="O2291">
        <v>47.4</v>
      </c>
      <c r="P2291" s="2">
        <f>SUMIF(Sheet9!$C:$C,Sheet10!B2291,Sheet9!$K:$K)</f>
        <v>-47.4</v>
      </c>
      <c r="Q2291" s="2">
        <f>P2291+O2291</f>
        <v>0</v>
      </c>
    </row>
    <row r="2292" spans="1:17" hidden="1" x14ac:dyDescent="0.25">
      <c r="A2292">
        <v>1117</v>
      </c>
      <c r="B2292">
        <v>45134</v>
      </c>
      <c r="C2292">
        <v>13</v>
      </c>
      <c r="D2292" t="s">
        <v>2805</v>
      </c>
      <c r="E2292" t="s">
        <v>2804</v>
      </c>
      <c r="F2292" s="26">
        <v>43909</v>
      </c>
      <c r="G2292" t="s">
        <v>2822</v>
      </c>
      <c r="H2292" t="s">
        <v>3905</v>
      </c>
      <c r="I2292">
        <v>16391</v>
      </c>
      <c r="J2292" t="s">
        <v>1679</v>
      </c>
      <c r="K2292" s="26" t="s">
        <v>2819</v>
      </c>
      <c r="L2292" t="s">
        <v>2820</v>
      </c>
      <c r="N2292">
        <v>100.8</v>
      </c>
      <c r="O2292">
        <v>0</v>
      </c>
      <c r="P2292">
        <f>SUMIF(Sheet9!$C:$C,Sheet10!B2292,Sheet9!$K:$K)</f>
        <v>100.8</v>
      </c>
      <c r="Q2292" s="4">
        <f t="shared" si="17"/>
        <v>0</v>
      </c>
    </row>
    <row r="2293" spans="1:17" hidden="1" x14ac:dyDescent="0.25">
      <c r="A2293">
        <v>1118</v>
      </c>
      <c r="B2293">
        <v>45135</v>
      </c>
      <c r="C2293">
        <v>13</v>
      </c>
      <c r="D2293" t="s">
        <v>2805</v>
      </c>
      <c r="E2293" t="s">
        <v>2804</v>
      </c>
      <c r="F2293" s="26">
        <v>43909</v>
      </c>
      <c r="G2293" t="s">
        <v>2822</v>
      </c>
      <c r="H2293" t="s">
        <v>3906</v>
      </c>
      <c r="I2293">
        <v>16392</v>
      </c>
      <c r="J2293" t="s">
        <v>1679</v>
      </c>
      <c r="K2293" s="26" t="s">
        <v>2819</v>
      </c>
      <c r="L2293" t="s">
        <v>2820</v>
      </c>
      <c r="N2293">
        <v>1974.23</v>
      </c>
      <c r="O2293">
        <v>0</v>
      </c>
      <c r="P2293">
        <f>SUMIF(Sheet9!$C:$C,Sheet10!B2293,Sheet9!$K:$K)</f>
        <v>1974.23</v>
      </c>
      <c r="Q2293" s="4">
        <f t="shared" si="17"/>
        <v>0</v>
      </c>
    </row>
    <row r="2294" spans="1:17" hidden="1" x14ac:dyDescent="0.25">
      <c r="A2294">
        <v>1119</v>
      </c>
      <c r="B2294">
        <v>45136</v>
      </c>
      <c r="C2294">
        <v>13</v>
      </c>
      <c r="D2294" t="s">
        <v>2805</v>
      </c>
      <c r="E2294" t="s">
        <v>2804</v>
      </c>
      <c r="F2294" s="26">
        <v>43909</v>
      </c>
      <c r="G2294" t="s">
        <v>2822</v>
      </c>
      <c r="H2294" t="s">
        <v>3907</v>
      </c>
      <c r="I2294">
        <v>16393</v>
      </c>
      <c r="J2294" t="s">
        <v>1679</v>
      </c>
      <c r="K2294" s="26" t="s">
        <v>2819</v>
      </c>
      <c r="L2294" t="s">
        <v>2820</v>
      </c>
      <c r="N2294">
        <v>1188.18</v>
      </c>
      <c r="O2294">
        <v>0</v>
      </c>
      <c r="P2294">
        <f>SUMIF(Sheet9!$C:$C,Sheet10!B2294,Sheet9!$K:$K)</f>
        <v>0</v>
      </c>
      <c r="Q2294" s="4">
        <f t="shared" si="17"/>
        <v>-1188.18</v>
      </c>
    </row>
    <row r="2295" spans="1:17" hidden="1" x14ac:dyDescent="0.25">
      <c r="A2295">
        <v>1120</v>
      </c>
      <c r="B2295">
        <v>45137</v>
      </c>
      <c r="C2295">
        <v>13</v>
      </c>
      <c r="D2295" t="s">
        <v>2805</v>
      </c>
      <c r="E2295" t="s">
        <v>2804</v>
      </c>
      <c r="F2295" s="26">
        <v>43909</v>
      </c>
      <c r="G2295" t="s">
        <v>2822</v>
      </c>
      <c r="H2295" t="s">
        <v>3908</v>
      </c>
      <c r="I2295">
        <v>16394</v>
      </c>
      <c r="J2295" t="s">
        <v>1679</v>
      </c>
      <c r="K2295" s="26" t="s">
        <v>2819</v>
      </c>
      <c r="L2295" t="s">
        <v>2820</v>
      </c>
      <c r="N2295">
        <v>2492.5500000000002</v>
      </c>
      <c r="O2295">
        <v>0</v>
      </c>
      <c r="P2295">
        <f>SUMIF(Sheet9!$C:$C,Sheet10!B2295,Sheet9!$K:$K)</f>
        <v>2492.5500000000002</v>
      </c>
      <c r="Q2295" s="4">
        <f t="shared" si="17"/>
        <v>0</v>
      </c>
    </row>
    <row r="2296" spans="1:17" hidden="1" x14ac:dyDescent="0.25">
      <c r="A2296">
        <v>1121</v>
      </c>
      <c r="B2296">
        <v>45139</v>
      </c>
      <c r="C2296">
        <v>13</v>
      </c>
      <c r="D2296" t="s">
        <v>2805</v>
      </c>
      <c r="E2296" t="s">
        <v>2804</v>
      </c>
      <c r="F2296" s="26">
        <v>43909</v>
      </c>
      <c r="G2296" t="s">
        <v>2822</v>
      </c>
      <c r="H2296" t="s">
        <v>3909</v>
      </c>
      <c r="I2296">
        <v>16395</v>
      </c>
      <c r="J2296" t="s">
        <v>1679</v>
      </c>
      <c r="K2296" s="26" t="s">
        <v>2819</v>
      </c>
      <c r="L2296" t="s">
        <v>2820</v>
      </c>
      <c r="N2296">
        <v>1654.54</v>
      </c>
      <c r="O2296">
        <v>0</v>
      </c>
      <c r="P2296">
        <f>SUMIF(Sheet9!$C:$C,Sheet10!B2296,Sheet9!$K:$K)</f>
        <v>1654.54</v>
      </c>
      <c r="Q2296" s="4">
        <f t="shared" si="17"/>
        <v>0</v>
      </c>
    </row>
    <row r="2297" spans="1:17" x14ac:dyDescent="0.25">
      <c r="A2297">
        <v>1122</v>
      </c>
      <c r="B2297">
        <v>45143</v>
      </c>
      <c r="C2297">
        <v>18</v>
      </c>
      <c r="D2297" t="s">
        <v>2806</v>
      </c>
      <c r="E2297" t="s">
        <v>2804</v>
      </c>
      <c r="F2297" s="26">
        <v>43909</v>
      </c>
      <c r="G2297" t="s">
        <v>2822</v>
      </c>
      <c r="H2297" t="s">
        <v>4190</v>
      </c>
      <c r="I2297">
        <v>4552</v>
      </c>
      <c r="J2297" t="s">
        <v>2181</v>
      </c>
      <c r="K2297" s="26" t="s">
        <v>2819</v>
      </c>
      <c r="L2297" t="s">
        <v>2820</v>
      </c>
      <c r="N2297">
        <v>78571.429999999993</v>
      </c>
      <c r="O2297">
        <v>0</v>
      </c>
      <c r="P2297">
        <f>SUMIF(Sheet9!$C:$C,Sheet10!B2297,Sheet9!$K:$K)</f>
        <v>0</v>
      </c>
      <c r="Q2297" s="4">
        <f>P2297+O2297</f>
        <v>0</v>
      </c>
    </row>
    <row r="2298" spans="1:17" hidden="1" x14ac:dyDescent="0.25">
      <c r="A2298">
        <v>1123</v>
      </c>
      <c r="B2298">
        <v>45149</v>
      </c>
      <c r="C2298">
        <v>13</v>
      </c>
      <c r="D2298" t="s">
        <v>2805</v>
      </c>
      <c r="E2298" t="s">
        <v>2804</v>
      </c>
      <c r="F2298" s="26">
        <v>43909</v>
      </c>
      <c r="G2298" t="s">
        <v>2822</v>
      </c>
      <c r="H2298" t="s">
        <v>3911</v>
      </c>
      <c r="I2298">
        <v>16397</v>
      </c>
      <c r="J2298" t="s">
        <v>1679</v>
      </c>
      <c r="K2298" s="26" t="s">
        <v>2819</v>
      </c>
      <c r="L2298" t="s">
        <v>2820</v>
      </c>
      <c r="N2298">
        <v>674.29</v>
      </c>
      <c r="O2298">
        <v>0</v>
      </c>
      <c r="P2298">
        <f>SUMIF(Sheet9!$C:$C,Sheet10!B2298,Sheet9!$K:$K)</f>
        <v>674.29</v>
      </c>
      <c r="Q2298" s="4">
        <f t="shared" si="17"/>
        <v>0</v>
      </c>
    </row>
    <row r="2299" spans="1:17" hidden="1" x14ac:dyDescent="0.25">
      <c r="A2299">
        <v>1124</v>
      </c>
      <c r="B2299">
        <v>45151</v>
      </c>
      <c r="C2299">
        <v>13</v>
      </c>
      <c r="D2299" t="s">
        <v>2805</v>
      </c>
      <c r="E2299" t="s">
        <v>2804</v>
      </c>
      <c r="F2299" s="26">
        <v>43909</v>
      </c>
      <c r="G2299" t="s">
        <v>2822</v>
      </c>
      <c r="H2299" t="s">
        <v>3912</v>
      </c>
      <c r="I2299">
        <v>16398</v>
      </c>
      <c r="J2299" t="s">
        <v>1679</v>
      </c>
      <c r="K2299" s="26" t="s">
        <v>2819</v>
      </c>
      <c r="L2299" t="s">
        <v>2820</v>
      </c>
      <c r="N2299">
        <v>299.57</v>
      </c>
      <c r="O2299">
        <v>0</v>
      </c>
      <c r="P2299">
        <f>SUMIF(Sheet9!$C:$C,Sheet10!B2299,Sheet9!$K:$K)</f>
        <v>299.57</v>
      </c>
      <c r="Q2299" s="4">
        <f t="shared" si="17"/>
        <v>0</v>
      </c>
    </row>
    <row r="2300" spans="1:17" hidden="1" x14ac:dyDescent="0.25">
      <c r="A2300">
        <v>1125</v>
      </c>
      <c r="B2300">
        <v>45153</v>
      </c>
      <c r="C2300">
        <v>13</v>
      </c>
      <c r="D2300" t="s">
        <v>2805</v>
      </c>
      <c r="E2300" t="s">
        <v>2804</v>
      </c>
      <c r="F2300" s="26">
        <v>43909</v>
      </c>
      <c r="G2300" t="s">
        <v>2822</v>
      </c>
      <c r="H2300" t="s">
        <v>3913</v>
      </c>
      <c r="I2300">
        <v>16399</v>
      </c>
      <c r="J2300" t="s">
        <v>1679</v>
      </c>
      <c r="K2300" s="26" t="s">
        <v>2819</v>
      </c>
      <c r="L2300" t="s">
        <v>2820</v>
      </c>
      <c r="N2300">
        <v>629.96</v>
      </c>
      <c r="O2300">
        <v>0</v>
      </c>
      <c r="P2300">
        <f>SUMIF(Sheet9!$C:$C,Sheet10!B2300,Sheet9!$K:$K)</f>
        <v>629.96</v>
      </c>
      <c r="Q2300" s="4">
        <f t="shared" si="17"/>
        <v>0</v>
      </c>
    </row>
    <row r="2301" spans="1:17" hidden="1" x14ac:dyDescent="0.25">
      <c r="A2301">
        <v>1126</v>
      </c>
      <c r="B2301">
        <v>45155</v>
      </c>
      <c r="C2301">
        <v>13</v>
      </c>
      <c r="D2301" t="s">
        <v>2805</v>
      </c>
      <c r="E2301" t="s">
        <v>2804</v>
      </c>
      <c r="F2301" s="26">
        <v>43909</v>
      </c>
      <c r="G2301" t="s">
        <v>2822</v>
      </c>
      <c r="H2301" t="s">
        <v>3914</v>
      </c>
      <c r="I2301">
        <v>16400</v>
      </c>
      <c r="J2301" t="s">
        <v>1679</v>
      </c>
      <c r="K2301" s="26" t="s">
        <v>2819</v>
      </c>
      <c r="L2301" t="s">
        <v>2820</v>
      </c>
      <c r="N2301">
        <v>20.36</v>
      </c>
      <c r="O2301">
        <v>0</v>
      </c>
      <c r="P2301">
        <f>SUMIF(Sheet9!$C:$C,Sheet10!B2301,Sheet9!$K:$K)</f>
        <v>20.36</v>
      </c>
      <c r="Q2301" s="4">
        <f t="shared" si="17"/>
        <v>0</v>
      </c>
    </row>
    <row r="2302" spans="1:17" hidden="1" x14ac:dyDescent="0.25">
      <c r="A2302">
        <v>1127</v>
      </c>
      <c r="B2302">
        <v>45159</v>
      </c>
      <c r="C2302">
        <v>13</v>
      </c>
      <c r="D2302" t="s">
        <v>2805</v>
      </c>
      <c r="E2302" t="s">
        <v>2804</v>
      </c>
      <c r="F2302" s="26">
        <v>43909</v>
      </c>
      <c r="G2302" t="s">
        <v>2822</v>
      </c>
      <c r="H2302" t="s">
        <v>3916</v>
      </c>
      <c r="I2302">
        <v>16402</v>
      </c>
      <c r="J2302" t="s">
        <v>1679</v>
      </c>
      <c r="K2302" s="26" t="s">
        <v>2819</v>
      </c>
      <c r="L2302" t="s">
        <v>2820</v>
      </c>
      <c r="N2302">
        <v>24.99</v>
      </c>
      <c r="O2302">
        <v>0</v>
      </c>
      <c r="P2302">
        <f>SUMIF(Sheet9!$C:$C,Sheet10!B2302,Sheet9!$K:$K)</f>
        <v>24.99</v>
      </c>
      <c r="Q2302" s="4">
        <f t="shared" si="17"/>
        <v>0</v>
      </c>
    </row>
    <row r="2303" spans="1:17" hidden="1" x14ac:dyDescent="0.25">
      <c r="A2303">
        <v>1128</v>
      </c>
      <c r="B2303">
        <v>45161</v>
      </c>
      <c r="C2303">
        <v>13</v>
      </c>
      <c r="D2303" t="s">
        <v>2805</v>
      </c>
      <c r="E2303" t="s">
        <v>2804</v>
      </c>
      <c r="F2303" s="26">
        <v>43909</v>
      </c>
      <c r="G2303" t="s">
        <v>2822</v>
      </c>
      <c r="H2303" t="s">
        <v>3917</v>
      </c>
      <c r="I2303">
        <v>16403</v>
      </c>
      <c r="J2303" t="s">
        <v>1679</v>
      </c>
      <c r="K2303" s="26" t="s">
        <v>2819</v>
      </c>
      <c r="L2303" t="s">
        <v>2820</v>
      </c>
      <c r="N2303">
        <v>1879.46</v>
      </c>
      <c r="O2303">
        <v>0</v>
      </c>
      <c r="P2303">
        <f>SUMIF(Sheet9!$C:$C,Sheet10!B2303,Sheet9!$K:$K)</f>
        <v>1879.46</v>
      </c>
      <c r="Q2303" s="4">
        <f t="shared" si="17"/>
        <v>0</v>
      </c>
    </row>
    <row r="2304" spans="1:17" hidden="1" x14ac:dyDescent="0.25">
      <c r="A2304">
        <v>1129</v>
      </c>
      <c r="B2304">
        <v>45163</v>
      </c>
      <c r="C2304">
        <v>13</v>
      </c>
      <c r="D2304" t="s">
        <v>2805</v>
      </c>
      <c r="E2304" t="s">
        <v>2804</v>
      </c>
      <c r="F2304" s="26">
        <v>43909</v>
      </c>
      <c r="G2304" t="s">
        <v>2822</v>
      </c>
      <c r="H2304" t="s">
        <v>3918</v>
      </c>
      <c r="I2304">
        <v>16404</v>
      </c>
      <c r="J2304" t="s">
        <v>1679</v>
      </c>
      <c r="K2304" s="26" t="s">
        <v>2819</v>
      </c>
      <c r="L2304" t="s">
        <v>2820</v>
      </c>
      <c r="N2304">
        <v>1830.6</v>
      </c>
      <c r="O2304">
        <v>0</v>
      </c>
      <c r="P2304">
        <f>SUMIF(Sheet9!$C:$C,Sheet10!B2304,Sheet9!$K:$K)</f>
        <v>1830.6</v>
      </c>
      <c r="Q2304" s="4">
        <f t="shared" si="17"/>
        <v>0</v>
      </c>
    </row>
    <row r="2305" spans="1:17" hidden="1" x14ac:dyDescent="0.25">
      <c r="A2305">
        <v>1130</v>
      </c>
      <c r="B2305">
        <v>45165</v>
      </c>
      <c r="C2305">
        <v>13</v>
      </c>
      <c r="D2305" t="s">
        <v>2805</v>
      </c>
      <c r="E2305" t="s">
        <v>2804</v>
      </c>
      <c r="F2305" s="26">
        <v>43909</v>
      </c>
      <c r="G2305" t="s">
        <v>2822</v>
      </c>
      <c r="H2305" t="s">
        <v>3919</v>
      </c>
      <c r="I2305">
        <v>16405</v>
      </c>
      <c r="J2305" t="s">
        <v>1679</v>
      </c>
      <c r="K2305" s="26" t="s">
        <v>2819</v>
      </c>
      <c r="L2305" t="s">
        <v>2820</v>
      </c>
      <c r="N2305">
        <v>235.18</v>
      </c>
      <c r="O2305">
        <v>0</v>
      </c>
      <c r="P2305">
        <f>SUMIF(Sheet9!$C:$C,Sheet10!B2305,Sheet9!$K:$K)</f>
        <v>235.18</v>
      </c>
      <c r="Q2305" s="4">
        <f t="shared" si="17"/>
        <v>0</v>
      </c>
    </row>
    <row r="2306" spans="1:17" hidden="1" x14ac:dyDescent="0.25">
      <c r="A2306">
        <v>1131</v>
      </c>
      <c r="B2306">
        <v>45167</v>
      </c>
      <c r="C2306">
        <v>13</v>
      </c>
      <c r="D2306" t="s">
        <v>2805</v>
      </c>
      <c r="E2306" t="s">
        <v>2804</v>
      </c>
      <c r="F2306" s="26">
        <v>43909</v>
      </c>
      <c r="G2306" t="s">
        <v>2822</v>
      </c>
      <c r="H2306" t="s">
        <v>3920</v>
      </c>
      <c r="I2306">
        <v>16406</v>
      </c>
      <c r="J2306" t="s">
        <v>1679</v>
      </c>
      <c r="K2306" s="26" t="s">
        <v>2819</v>
      </c>
      <c r="L2306" t="s">
        <v>2820</v>
      </c>
      <c r="N2306">
        <v>43.53</v>
      </c>
      <c r="O2306">
        <v>0</v>
      </c>
      <c r="P2306">
        <f>SUMIF(Sheet9!$C:$C,Sheet10!B2306,Sheet9!$K:$K)</f>
        <v>43.53</v>
      </c>
      <c r="Q2306" s="4">
        <f t="shared" si="17"/>
        <v>0</v>
      </c>
    </row>
    <row r="2307" spans="1:17" hidden="1" x14ac:dyDescent="0.25">
      <c r="A2307">
        <v>1132</v>
      </c>
      <c r="B2307">
        <v>45169</v>
      </c>
      <c r="C2307">
        <v>13</v>
      </c>
      <c r="D2307" t="s">
        <v>2805</v>
      </c>
      <c r="E2307" t="s">
        <v>2804</v>
      </c>
      <c r="F2307" s="26">
        <v>43909</v>
      </c>
      <c r="G2307" t="s">
        <v>2822</v>
      </c>
      <c r="H2307" t="s">
        <v>3921</v>
      </c>
      <c r="I2307">
        <v>16407</v>
      </c>
      <c r="J2307" t="s">
        <v>1679</v>
      </c>
      <c r="K2307" s="26" t="s">
        <v>2819</v>
      </c>
      <c r="L2307" t="s">
        <v>2820</v>
      </c>
      <c r="N2307">
        <v>2079.92</v>
      </c>
      <c r="O2307">
        <v>0</v>
      </c>
      <c r="P2307">
        <f>SUMIF(Sheet9!$C:$C,Sheet10!B2307,Sheet9!$K:$K)</f>
        <v>2079.92</v>
      </c>
      <c r="Q2307" s="4">
        <f t="shared" si="17"/>
        <v>0</v>
      </c>
    </row>
    <row r="2308" spans="1:17" hidden="1" x14ac:dyDescent="0.25">
      <c r="A2308">
        <v>1133</v>
      </c>
      <c r="B2308">
        <v>45171</v>
      </c>
      <c r="C2308">
        <v>13</v>
      </c>
      <c r="D2308" t="s">
        <v>2805</v>
      </c>
      <c r="E2308" t="s">
        <v>2804</v>
      </c>
      <c r="F2308" s="26">
        <v>43909</v>
      </c>
      <c r="G2308" t="s">
        <v>2822</v>
      </c>
      <c r="H2308" t="s">
        <v>3922</v>
      </c>
      <c r="I2308">
        <v>16408</v>
      </c>
      <c r="J2308" t="s">
        <v>1767</v>
      </c>
      <c r="K2308" s="26" t="s">
        <v>2819</v>
      </c>
      <c r="L2308" t="s">
        <v>2820</v>
      </c>
      <c r="N2308">
        <v>103.12</v>
      </c>
      <c r="O2308">
        <v>0</v>
      </c>
      <c r="P2308">
        <f>SUMIF(Sheet9!$C:$C,Sheet10!B2308,Sheet9!$K:$K)</f>
        <v>103.12</v>
      </c>
      <c r="Q2308" s="4">
        <f t="shared" si="17"/>
        <v>0</v>
      </c>
    </row>
    <row r="2309" spans="1:17" hidden="1" x14ac:dyDescent="0.25">
      <c r="A2309">
        <v>1134</v>
      </c>
      <c r="B2309">
        <v>45175</v>
      </c>
      <c r="C2309">
        <v>13</v>
      </c>
      <c r="D2309" t="s">
        <v>2805</v>
      </c>
      <c r="E2309" t="s">
        <v>2804</v>
      </c>
      <c r="F2309" s="26">
        <v>43909</v>
      </c>
      <c r="G2309" t="s">
        <v>2822</v>
      </c>
      <c r="H2309" t="s">
        <v>3924</v>
      </c>
      <c r="I2309">
        <v>16410</v>
      </c>
      <c r="J2309" t="s">
        <v>1679</v>
      </c>
      <c r="K2309" s="26" t="s">
        <v>2819</v>
      </c>
      <c r="L2309" t="s">
        <v>2820</v>
      </c>
      <c r="N2309">
        <v>315.25</v>
      </c>
      <c r="O2309">
        <v>0</v>
      </c>
      <c r="P2309">
        <f>SUMIF(Sheet9!$C:$C,Sheet10!B2309,Sheet9!$K:$K)</f>
        <v>315.25</v>
      </c>
      <c r="Q2309" s="4">
        <f t="shared" si="17"/>
        <v>0</v>
      </c>
    </row>
    <row r="2310" spans="1:17" hidden="1" x14ac:dyDescent="0.25">
      <c r="A2310">
        <v>1135</v>
      </c>
      <c r="B2310">
        <v>45177</v>
      </c>
      <c r="C2310">
        <v>13</v>
      </c>
      <c r="D2310" t="s">
        <v>2805</v>
      </c>
      <c r="E2310" t="s">
        <v>2804</v>
      </c>
      <c r="F2310" s="26">
        <v>43909</v>
      </c>
      <c r="G2310" t="s">
        <v>2822</v>
      </c>
      <c r="H2310" t="s">
        <v>3925</v>
      </c>
      <c r="I2310">
        <v>16411</v>
      </c>
      <c r="J2310" t="s">
        <v>1679</v>
      </c>
      <c r="K2310" s="26" t="s">
        <v>2819</v>
      </c>
      <c r="L2310" t="s">
        <v>2820</v>
      </c>
      <c r="N2310">
        <v>5143.01</v>
      </c>
      <c r="O2310">
        <v>0</v>
      </c>
      <c r="P2310">
        <f>SUMIF(Sheet9!$C:$C,Sheet10!B2310,Sheet9!$K:$K)</f>
        <v>5143.01</v>
      </c>
      <c r="Q2310" s="4">
        <f t="shared" si="17"/>
        <v>0</v>
      </c>
    </row>
    <row r="2311" spans="1:17" hidden="1" x14ac:dyDescent="0.25">
      <c r="A2311">
        <v>1136</v>
      </c>
      <c r="B2311">
        <v>45180</v>
      </c>
      <c r="C2311">
        <v>13</v>
      </c>
      <c r="D2311" t="s">
        <v>2805</v>
      </c>
      <c r="E2311" t="s">
        <v>2804</v>
      </c>
      <c r="F2311" s="26">
        <v>43909</v>
      </c>
      <c r="G2311" t="s">
        <v>2822</v>
      </c>
      <c r="H2311" t="s">
        <v>3926</v>
      </c>
      <c r="I2311">
        <v>16412</v>
      </c>
      <c r="J2311" t="s">
        <v>1679</v>
      </c>
      <c r="K2311" s="26" t="s">
        <v>2819</v>
      </c>
      <c r="L2311" t="s">
        <v>2820</v>
      </c>
      <c r="N2311">
        <v>53.09</v>
      </c>
      <c r="O2311">
        <v>0</v>
      </c>
      <c r="P2311">
        <f>SUMIF(Sheet9!$C:$C,Sheet10!B2311,Sheet9!$K:$K)</f>
        <v>53.09</v>
      </c>
      <c r="Q2311" s="4">
        <f t="shared" si="17"/>
        <v>0</v>
      </c>
    </row>
    <row r="2312" spans="1:17" hidden="1" x14ac:dyDescent="0.25">
      <c r="A2312">
        <v>1137</v>
      </c>
      <c r="B2312">
        <v>45182</v>
      </c>
      <c r="C2312">
        <v>13</v>
      </c>
      <c r="D2312" t="s">
        <v>2805</v>
      </c>
      <c r="E2312" t="s">
        <v>2804</v>
      </c>
      <c r="F2312" s="26">
        <v>43909</v>
      </c>
      <c r="G2312" t="s">
        <v>2822</v>
      </c>
      <c r="H2312" t="s">
        <v>3927</v>
      </c>
      <c r="I2312">
        <v>16413</v>
      </c>
      <c r="J2312" t="s">
        <v>1679</v>
      </c>
      <c r="K2312" s="26" t="s">
        <v>2819</v>
      </c>
      <c r="L2312" t="s">
        <v>2820</v>
      </c>
      <c r="N2312">
        <v>5617</v>
      </c>
      <c r="O2312">
        <v>0</v>
      </c>
      <c r="P2312">
        <f>SUMIF(Sheet9!$C:$C,Sheet10!B2312,Sheet9!$K:$K)</f>
        <v>5617</v>
      </c>
      <c r="Q2312" s="4">
        <f t="shared" si="17"/>
        <v>0</v>
      </c>
    </row>
    <row r="2313" spans="1:17" hidden="1" x14ac:dyDescent="0.25">
      <c r="A2313">
        <v>1138</v>
      </c>
      <c r="B2313">
        <v>45186</v>
      </c>
      <c r="C2313">
        <v>13</v>
      </c>
      <c r="D2313" t="s">
        <v>2805</v>
      </c>
      <c r="E2313" t="s">
        <v>2804</v>
      </c>
      <c r="F2313" s="26">
        <v>43909</v>
      </c>
      <c r="G2313" t="s">
        <v>2822</v>
      </c>
      <c r="H2313" t="s">
        <v>3928</v>
      </c>
      <c r="I2313">
        <v>16414</v>
      </c>
      <c r="J2313" t="s">
        <v>1679</v>
      </c>
      <c r="K2313" s="26" t="s">
        <v>2819</v>
      </c>
      <c r="L2313" t="s">
        <v>2820</v>
      </c>
      <c r="N2313">
        <v>1685.71</v>
      </c>
      <c r="O2313">
        <v>0</v>
      </c>
      <c r="P2313">
        <f>SUMIF(Sheet9!$C:$C,Sheet10!B2313,Sheet9!$K:$K)</f>
        <v>1685.71</v>
      </c>
      <c r="Q2313" s="4">
        <f t="shared" si="17"/>
        <v>0</v>
      </c>
    </row>
    <row r="2314" spans="1:17" hidden="1" x14ac:dyDescent="0.25">
      <c r="A2314">
        <v>1139</v>
      </c>
      <c r="B2314">
        <v>45188</v>
      </c>
      <c r="C2314">
        <v>13</v>
      </c>
      <c r="D2314" t="s">
        <v>2805</v>
      </c>
      <c r="E2314" t="s">
        <v>2804</v>
      </c>
      <c r="F2314" s="26">
        <v>43909</v>
      </c>
      <c r="G2314" t="s">
        <v>2822</v>
      </c>
      <c r="H2314" t="s">
        <v>3929</v>
      </c>
      <c r="I2314">
        <v>16415</v>
      </c>
      <c r="J2314" t="s">
        <v>1679</v>
      </c>
      <c r="K2314" s="26" t="s">
        <v>2819</v>
      </c>
      <c r="L2314" t="s">
        <v>2820</v>
      </c>
      <c r="N2314">
        <v>353.05</v>
      </c>
      <c r="O2314">
        <v>0</v>
      </c>
      <c r="P2314">
        <f>SUMIF(Sheet9!$C:$C,Sheet10!B2314,Sheet9!$K:$K)</f>
        <v>353.05</v>
      </c>
      <c r="Q2314" s="4">
        <f t="shared" si="17"/>
        <v>0</v>
      </c>
    </row>
    <row r="2315" spans="1:17" hidden="1" x14ac:dyDescent="0.25">
      <c r="A2315">
        <v>1140</v>
      </c>
      <c r="B2315">
        <v>45192</v>
      </c>
      <c r="C2315">
        <v>13</v>
      </c>
      <c r="D2315" t="s">
        <v>2805</v>
      </c>
      <c r="E2315" t="s">
        <v>2804</v>
      </c>
      <c r="F2315" s="26">
        <v>43909</v>
      </c>
      <c r="G2315" t="s">
        <v>2822</v>
      </c>
      <c r="H2315" t="s">
        <v>3931</v>
      </c>
      <c r="I2315">
        <v>16417</v>
      </c>
      <c r="J2315" t="s">
        <v>2789</v>
      </c>
      <c r="K2315" s="26" t="s">
        <v>2819</v>
      </c>
      <c r="L2315" t="s">
        <v>2820</v>
      </c>
      <c r="N2315">
        <v>0</v>
      </c>
      <c r="O2315">
        <v>2122.77</v>
      </c>
      <c r="P2315">
        <f>SUMIF(Sheet9!$C:$C,Sheet10!B2315,Sheet9!$K:$K)</f>
        <v>0</v>
      </c>
      <c r="Q2315" s="4">
        <f>P2315+O2315</f>
        <v>2122.77</v>
      </c>
    </row>
    <row r="2316" spans="1:17" hidden="1" x14ac:dyDescent="0.25">
      <c r="A2316">
        <v>1141</v>
      </c>
      <c r="B2316">
        <v>45193</v>
      </c>
      <c r="C2316">
        <v>13</v>
      </c>
      <c r="D2316" t="s">
        <v>2805</v>
      </c>
      <c r="E2316" t="s">
        <v>2804</v>
      </c>
      <c r="F2316" s="26">
        <v>43909</v>
      </c>
      <c r="G2316" t="s">
        <v>2822</v>
      </c>
      <c r="H2316" t="s">
        <v>3932</v>
      </c>
      <c r="I2316">
        <v>16418</v>
      </c>
      <c r="J2316" t="s">
        <v>1679</v>
      </c>
      <c r="K2316" s="26" t="s">
        <v>2819</v>
      </c>
      <c r="L2316" t="s">
        <v>2820</v>
      </c>
      <c r="N2316">
        <v>1792.62</v>
      </c>
      <c r="O2316">
        <v>0</v>
      </c>
      <c r="P2316">
        <f>SUMIF(Sheet9!$C:$C,Sheet10!B2316,Sheet9!$K:$K)</f>
        <v>1792.62</v>
      </c>
      <c r="Q2316" s="4">
        <f t="shared" si="17"/>
        <v>0</v>
      </c>
    </row>
    <row r="2317" spans="1:17" hidden="1" x14ac:dyDescent="0.25">
      <c r="A2317">
        <v>1142</v>
      </c>
      <c r="B2317">
        <v>45195</v>
      </c>
      <c r="C2317">
        <v>13</v>
      </c>
      <c r="D2317" t="s">
        <v>2805</v>
      </c>
      <c r="E2317" t="s">
        <v>2804</v>
      </c>
      <c r="F2317" s="26">
        <v>43909</v>
      </c>
      <c r="G2317" t="s">
        <v>2822</v>
      </c>
      <c r="H2317" t="s">
        <v>3933</v>
      </c>
      <c r="I2317">
        <v>16419</v>
      </c>
      <c r="J2317" t="s">
        <v>1775</v>
      </c>
      <c r="K2317" s="26" t="s">
        <v>2819</v>
      </c>
      <c r="L2317" t="s">
        <v>2820</v>
      </c>
      <c r="N2317">
        <v>1867.9</v>
      </c>
      <c r="O2317">
        <v>0</v>
      </c>
      <c r="P2317">
        <f>SUMIF(Sheet9!$C:$C,Sheet10!B2317,Sheet9!$K:$K)</f>
        <v>1867.9</v>
      </c>
      <c r="Q2317" s="4">
        <f t="shared" si="17"/>
        <v>0</v>
      </c>
    </row>
    <row r="2318" spans="1:17" hidden="1" x14ac:dyDescent="0.25">
      <c r="A2318">
        <v>1143</v>
      </c>
      <c r="B2318">
        <v>45201</v>
      </c>
      <c r="C2318">
        <v>13</v>
      </c>
      <c r="D2318" t="s">
        <v>2805</v>
      </c>
      <c r="E2318" t="s">
        <v>2804</v>
      </c>
      <c r="F2318" s="26">
        <v>43909</v>
      </c>
      <c r="G2318" t="s">
        <v>2822</v>
      </c>
      <c r="H2318" t="s">
        <v>3935</v>
      </c>
      <c r="I2318">
        <v>16421</v>
      </c>
      <c r="J2318" t="s">
        <v>1679</v>
      </c>
      <c r="K2318" s="26" t="s">
        <v>2819</v>
      </c>
      <c r="L2318" t="s">
        <v>2820</v>
      </c>
      <c r="N2318">
        <v>496.36</v>
      </c>
      <c r="O2318">
        <v>0</v>
      </c>
      <c r="P2318">
        <f>SUMIF(Sheet9!$C:$C,Sheet10!B2318,Sheet9!$K:$K)</f>
        <v>496.36</v>
      </c>
      <c r="Q2318" s="4">
        <f t="shared" si="17"/>
        <v>0</v>
      </c>
    </row>
    <row r="2319" spans="1:17" hidden="1" x14ac:dyDescent="0.25">
      <c r="A2319">
        <v>1144</v>
      </c>
      <c r="B2319">
        <v>45203</v>
      </c>
      <c r="C2319">
        <v>13</v>
      </c>
      <c r="D2319" t="s">
        <v>2805</v>
      </c>
      <c r="E2319" t="s">
        <v>2804</v>
      </c>
      <c r="F2319" s="26">
        <v>43909</v>
      </c>
      <c r="G2319" t="s">
        <v>2822</v>
      </c>
      <c r="H2319" t="s">
        <v>3936</v>
      </c>
      <c r="I2319">
        <v>16422</v>
      </c>
      <c r="J2319" t="s">
        <v>1679</v>
      </c>
      <c r="K2319" s="26" t="s">
        <v>2819</v>
      </c>
      <c r="L2319" t="s">
        <v>2820</v>
      </c>
      <c r="N2319">
        <v>367.02</v>
      </c>
      <c r="O2319">
        <v>0</v>
      </c>
      <c r="P2319">
        <f>SUMIF(Sheet9!$C:$C,Sheet10!B2319,Sheet9!$K:$K)</f>
        <v>367.02</v>
      </c>
      <c r="Q2319" s="4">
        <f t="shared" si="17"/>
        <v>0</v>
      </c>
    </row>
    <row r="2320" spans="1:17" hidden="1" x14ac:dyDescent="0.25">
      <c r="A2320">
        <v>1145</v>
      </c>
      <c r="B2320">
        <v>45206</v>
      </c>
      <c r="C2320">
        <v>13</v>
      </c>
      <c r="D2320" t="s">
        <v>2805</v>
      </c>
      <c r="E2320" t="s">
        <v>2804</v>
      </c>
      <c r="F2320" s="26">
        <v>43909</v>
      </c>
      <c r="G2320" t="s">
        <v>2822</v>
      </c>
      <c r="H2320" t="s">
        <v>3938</v>
      </c>
      <c r="I2320">
        <v>16424</v>
      </c>
      <c r="J2320" t="s">
        <v>1679</v>
      </c>
      <c r="K2320" s="26" t="s">
        <v>2819</v>
      </c>
      <c r="L2320" t="s">
        <v>2820</v>
      </c>
      <c r="N2320">
        <v>138.31</v>
      </c>
      <c r="O2320">
        <v>0</v>
      </c>
      <c r="P2320">
        <f>SUMIF(Sheet9!$C:$C,Sheet10!B2320,Sheet9!$K:$K)</f>
        <v>138.31</v>
      </c>
      <c r="Q2320" s="4">
        <f t="shared" si="17"/>
        <v>0</v>
      </c>
    </row>
    <row r="2321" spans="1:17" hidden="1" x14ac:dyDescent="0.25">
      <c r="A2321">
        <v>1146</v>
      </c>
      <c r="B2321">
        <v>45210</v>
      </c>
      <c r="C2321">
        <v>13</v>
      </c>
      <c r="D2321" t="s">
        <v>2805</v>
      </c>
      <c r="E2321" t="s">
        <v>2804</v>
      </c>
      <c r="F2321" s="26">
        <v>43909</v>
      </c>
      <c r="G2321" t="s">
        <v>2822</v>
      </c>
      <c r="H2321" t="s">
        <v>3940</v>
      </c>
      <c r="I2321">
        <v>16426</v>
      </c>
      <c r="J2321" t="s">
        <v>1683</v>
      </c>
      <c r="K2321" s="26" t="s">
        <v>2819</v>
      </c>
      <c r="L2321" t="s">
        <v>2820</v>
      </c>
      <c r="N2321">
        <v>8192.11</v>
      </c>
      <c r="O2321">
        <v>0</v>
      </c>
      <c r="P2321">
        <f>SUMIF(Sheet9!$C:$C,Sheet10!B2321,Sheet9!$K:$K)</f>
        <v>8192.11</v>
      </c>
      <c r="Q2321" s="4">
        <f t="shared" si="17"/>
        <v>0</v>
      </c>
    </row>
    <row r="2322" spans="1:17" hidden="1" x14ac:dyDescent="0.25">
      <c r="A2322">
        <v>1147</v>
      </c>
      <c r="B2322">
        <v>45212</v>
      </c>
      <c r="C2322">
        <v>13</v>
      </c>
      <c r="D2322" t="s">
        <v>2805</v>
      </c>
      <c r="E2322" t="s">
        <v>2804</v>
      </c>
      <c r="F2322" s="26">
        <v>43909</v>
      </c>
      <c r="G2322" t="s">
        <v>2822</v>
      </c>
      <c r="H2322" t="s">
        <v>3941</v>
      </c>
      <c r="I2322">
        <v>16427</v>
      </c>
      <c r="J2322" t="s">
        <v>1893</v>
      </c>
      <c r="K2322" s="26" t="s">
        <v>2819</v>
      </c>
      <c r="L2322" t="s">
        <v>2820</v>
      </c>
      <c r="N2322">
        <v>39762.28</v>
      </c>
      <c r="O2322">
        <v>0</v>
      </c>
      <c r="P2322">
        <f>SUMIF(Sheet9!$C:$C,Sheet10!B2322,Sheet9!$K:$K)</f>
        <v>39762.28</v>
      </c>
      <c r="Q2322" s="4">
        <f t="shared" si="17"/>
        <v>0</v>
      </c>
    </row>
    <row r="2323" spans="1:17" hidden="1" x14ac:dyDescent="0.25">
      <c r="A2323">
        <v>1148</v>
      </c>
      <c r="B2323">
        <v>45213</v>
      </c>
      <c r="C2323">
        <v>13</v>
      </c>
      <c r="D2323" t="s">
        <v>2805</v>
      </c>
      <c r="E2323" t="s">
        <v>2804</v>
      </c>
      <c r="F2323" s="26">
        <v>43909</v>
      </c>
      <c r="G2323" t="s">
        <v>2822</v>
      </c>
      <c r="H2323" t="s">
        <v>3942</v>
      </c>
      <c r="I2323">
        <v>16428</v>
      </c>
      <c r="J2323" t="s">
        <v>1679</v>
      </c>
      <c r="K2323" s="26" t="s">
        <v>2819</v>
      </c>
      <c r="L2323" t="s">
        <v>2820</v>
      </c>
      <c r="N2323">
        <v>1543.97</v>
      </c>
      <c r="O2323">
        <v>0</v>
      </c>
      <c r="P2323">
        <f>SUMIF(Sheet9!$C:$C,Sheet10!B2323,Sheet9!$K:$K)</f>
        <v>1543.97</v>
      </c>
      <c r="Q2323" s="4">
        <f t="shared" si="17"/>
        <v>0</v>
      </c>
    </row>
    <row r="2324" spans="1:17" hidden="1" x14ac:dyDescent="0.25">
      <c r="A2324">
        <v>1149</v>
      </c>
      <c r="B2324">
        <v>45215</v>
      </c>
      <c r="C2324">
        <v>13</v>
      </c>
      <c r="D2324" t="s">
        <v>2805</v>
      </c>
      <c r="E2324" t="s">
        <v>2804</v>
      </c>
      <c r="F2324" s="26">
        <v>43909</v>
      </c>
      <c r="G2324" t="s">
        <v>2822</v>
      </c>
      <c r="H2324" t="s">
        <v>3943</v>
      </c>
      <c r="I2324">
        <v>16429</v>
      </c>
      <c r="J2324" t="s">
        <v>1893</v>
      </c>
      <c r="K2324" s="26" t="s">
        <v>2819</v>
      </c>
      <c r="L2324" t="s">
        <v>2820</v>
      </c>
      <c r="N2324">
        <v>124.74</v>
      </c>
      <c r="O2324">
        <v>0</v>
      </c>
      <c r="P2324">
        <f>SUMIF(Sheet9!$C:$C,Sheet10!B2324,Sheet9!$K:$K)</f>
        <v>124.74</v>
      </c>
      <c r="Q2324" s="4">
        <f t="shared" ref="Q2324:Q2370" si="18">P2324-N2324</f>
        <v>0</v>
      </c>
    </row>
    <row r="2325" spans="1:17" hidden="1" x14ac:dyDescent="0.25">
      <c r="A2325">
        <v>1150</v>
      </c>
      <c r="B2325">
        <v>45221</v>
      </c>
      <c r="C2325">
        <v>13</v>
      </c>
      <c r="D2325" t="s">
        <v>2805</v>
      </c>
      <c r="E2325" t="s">
        <v>2804</v>
      </c>
      <c r="F2325" s="26">
        <v>43909</v>
      </c>
      <c r="G2325" t="s">
        <v>2822</v>
      </c>
      <c r="H2325" t="s">
        <v>3946</v>
      </c>
      <c r="I2325">
        <v>16432</v>
      </c>
      <c r="J2325" t="s">
        <v>2790</v>
      </c>
      <c r="K2325" s="26" t="s">
        <v>2819</v>
      </c>
      <c r="L2325" t="s">
        <v>2820</v>
      </c>
      <c r="N2325">
        <v>0</v>
      </c>
      <c r="O2325">
        <v>1188.18</v>
      </c>
      <c r="P2325">
        <f>SUMIF(Sheet9!$C:$C,Sheet10!B2325,Sheet9!$K:$K)</f>
        <v>0</v>
      </c>
      <c r="Q2325" s="4">
        <f>P2325+O2325</f>
        <v>1188.18</v>
      </c>
    </row>
    <row r="2326" spans="1:17" hidden="1" x14ac:dyDescent="0.25">
      <c r="A2326">
        <v>1151</v>
      </c>
      <c r="B2326">
        <v>45223</v>
      </c>
      <c r="C2326">
        <v>13</v>
      </c>
      <c r="D2326" t="s">
        <v>2805</v>
      </c>
      <c r="E2326" t="s">
        <v>2804</v>
      </c>
      <c r="F2326" s="26">
        <v>43909</v>
      </c>
      <c r="G2326" t="s">
        <v>2822</v>
      </c>
      <c r="H2326" t="s">
        <v>3947</v>
      </c>
      <c r="I2326">
        <v>16433</v>
      </c>
      <c r="J2326" t="s">
        <v>1893</v>
      </c>
      <c r="K2326" s="26" t="s">
        <v>2819</v>
      </c>
      <c r="L2326" t="s">
        <v>2820</v>
      </c>
      <c r="N2326">
        <v>6085.27</v>
      </c>
      <c r="O2326">
        <v>0</v>
      </c>
      <c r="P2326">
        <f>SUMIF(Sheet9!$C:$C,Sheet10!B2326,Sheet9!$K:$K)</f>
        <v>6085.27</v>
      </c>
      <c r="Q2326" s="4">
        <f t="shared" si="18"/>
        <v>0</v>
      </c>
    </row>
    <row r="2327" spans="1:17" hidden="1" x14ac:dyDescent="0.25">
      <c r="A2327">
        <v>1152</v>
      </c>
      <c r="B2327">
        <v>45226</v>
      </c>
      <c r="C2327">
        <v>13</v>
      </c>
      <c r="D2327" t="s">
        <v>2805</v>
      </c>
      <c r="E2327" t="s">
        <v>2804</v>
      </c>
      <c r="F2327" s="26">
        <v>43909</v>
      </c>
      <c r="G2327" t="s">
        <v>2822</v>
      </c>
      <c r="H2327" t="s">
        <v>3948</v>
      </c>
      <c r="I2327">
        <v>16434</v>
      </c>
      <c r="J2327" t="s">
        <v>1679</v>
      </c>
      <c r="K2327" s="26" t="s">
        <v>2819</v>
      </c>
      <c r="L2327" t="s">
        <v>2820</v>
      </c>
      <c r="N2327">
        <v>1224.52</v>
      </c>
      <c r="O2327">
        <v>0</v>
      </c>
      <c r="P2327">
        <f>SUMIF(Sheet9!$C:$C,Sheet10!B2327,Sheet9!$K:$K)</f>
        <v>1224.52</v>
      </c>
      <c r="Q2327" s="4">
        <f t="shared" si="18"/>
        <v>0</v>
      </c>
    </row>
    <row r="2328" spans="1:17" hidden="1" x14ac:dyDescent="0.25">
      <c r="A2328">
        <v>1153</v>
      </c>
      <c r="B2328">
        <v>45227</v>
      </c>
      <c r="C2328">
        <v>13</v>
      </c>
      <c r="D2328" t="s">
        <v>2805</v>
      </c>
      <c r="E2328" t="s">
        <v>2804</v>
      </c>
      <c r="F2328" s="26">
        <v>43910</v>
      </c>
      <c r="G2328" t="s">
        <v>2822</v>
      </c>
      <c r="H2328" t="s">
        <v>3949</v>
      </c>
      <c r="I2328">
        <v>16435</v>
      </c>
      <c r="J2328" t="s">
        <v>1679</v>
      </c>
      <c r="K2328" s="26" t="s">
        <v>2819</v>
      </c>
      <c r="L2328" t="s">
        <v>2820</v>
      </c>
      <c r="N2328">
        <v>1634.28</v>
      </c>
      <c r="O2328">
        <v>0</v>
      </c>
      <c r="P2328">
        <f>SUMIF(Sheet9!$C:$C,Sheet10!B2328,Sheet9!$K:$K)</f>
        <v>1634.28</v>
      </c>
      <c r="Q2328" s="4">
        <f t="shared" si="18"/>
        <v>0</v>
      </c>
    </row>
    <row r="2329" spans="1:17" hidden="1" x14ac:dyDescent="0.25">
      <c r="A2329">
        <v>1154</v>
      </c>
      <c r="B2329">
        <v>45229</v>
      </c>
      <c r="C2329">
        <v>13</v>
      </c>
      <c r="D2329" t="s">
        <v>2805</v>
      </c>
      <c r="E2329" t="s">
        <v>2804</v>
      </c>
      <c r="F2329" s="26">
        <v>43910</v>
      </c>
      <c r="G2329" t="s">
        <v>2822</v>
      </c>
      <c r="H2329" t="s">
        <v>3950</v>
      </c>
      <c r="I2329">
        <v>16436</v>
      </c>
      <c r="J2329" t="s">
        <v>1893</v>
      </c>
      <c r="K2329" s="26" t="s">
        <v>2819</v>
      </c>
      <c r="L2329" t="s">
        <v>2820</v>
      </c>
      <c r="N2329">
        <v>13449.81</v>
      </c>
      <c r="O2329">
        <v>0</v>
      </c>
      <c r="P2329">
        <f>SUMIF(Sheet9!$C:$C,Sheet10!B2329,Sheet9!$K:$K)</f>
        <v>13449.81</v>
      </c>
      <c r="Q2329" s="4">
        <f t="shared" si="18"/>
        <v>0</v>
      </c>
    </row>
    <row r="2330" spans="1:17" hidden="1" x14ac:dyDescent="0.25">
      <c r="A2330">
        <v>1155</v>
      </c>
      <c r="B2330">
        <v>45232</v>
      </c>
      <c r="C2330">
        <v>13</v>
      </c>
      <c r="D2330" t="s">
        <v>2805</v>
      </c>
      <c r="E2330" t="s">
        <v>2804</v>
      </c>
      <c r="F2330" s="26">
        <v>43910</v>
      </c>
      <c r="G2330" t="s">
        <v>2822</v>
      </c>
      <c r="H2330" t="s">
        <v>3952</v>
      </c>
      <c r="I2330">
        <v>16438</v>
      </c>
      <c r="J2330" t="s">
        <v>1679</v>
      </c>
      <c r="K2330" s="26" t="s">
        <v>2819</v>
      </c>
      <c r="L2330" t="s">
        <v>2820</v>
      </c>
      <c r="N2330">
        <v>46.1</v>
      </c>
      <c r="O2330">
        <v>0</v>
      </c>
      <c r="P2330">
        <f>SUMIF(Sheet9!$C:$C,Sheet10!B2330,Sheet9!$K:$K)</f>
        <v>46.1</v>
      </c>
      <c r="Q2330" s="4">
        <f t="shared" si="18"/>
        <v>0</v>
      </c>
    </row>
    <row r="2331" spans="1:17" hidden="1" x14ac:dyDescent="0.25">
      <c r="A2331">
        <v>1156</v>
      </c>
      <c r="B2331">
        <v>45234</v>
      </c>
      <c r="C2331">
        <v>13</v>
      </c>
      <c r="D2331" t="s">
        <v>2805</v>
      </c>
      <c r="E2331" t="s">
        <v>2804</v>
      </c>
      <c r="F2331" s="26">
        <v>43910</v>
      </c>
      <c r="G2331" t="s">
        <v>2822</v>
      </c>
      <c r="H2331" t="s">
        <v>3953</v>
      </c>
      <c r="I2331">
        <v>16439</v>
      </c>
      <c r="J2331" t="s">
        <v>1679</v>
      </c>
      <c r="K2331" s="26" t="s">
        <v>2819</v>
      </c>
      <c r="L2331" t="s">
        <v>2820</v>
      </c>
      <c r="N2331">
        <v>337.14</v>
      </c>
      <c r="O2331">
        <v>0</v>
      </c>
      <c r="P2331">
        <f>SUMIF(Sheet9!$C:$C,Sheet10!B2331,Sheet9!$K:$K)</f>
        <v>337.14</v>
      </c>
      <c r="Q2331" s="4">
        <f t="shared" si="18"/>
        <v>0</v>
      </c>
    </row>
    <row r="2332" spans="1:17" hidden="1" x14ac:dyDescent="0.25">
      <c r="A2332">
        <v>1157</v>
      </c>
      <c r="B2332">
        <v>45236</v>
      </c>
      <c r="C2332">
        <v>13</v>
      </c>
      <c r="D2332" t="s">
        <v>2805</v>
      </c>
      <c r="E2332" t="s">
        <v>2804</v>
      </c>
      <c r="F2332" s="26">
        <v>43910</v>
      </c>
      <c r="G2332" t="s">
        <v>2822</v>
      </c>
      <c r="H2332" t="s">
        <v>3954</v>
      </c>
      <c r="I2332">
        <v>16440</v>
      </c>
      <c r="J2332" t="s">
        <v>1679</v>
      </c>
      <c r="K2332" s="26" t="s">
        <v>2819</v>
      </c>
      <c r="L2332" t="s">
        <v>2820</v>
      </c>
      <c r="N2332">
        <v>2170.77</v>
      </c>
      <c r="O2332">
        <v>0</v>
      </c>
      <c r="P2332">
        <f>SUMIF(Sheet9!$C:$C,Sheet10!B2332,Sheet9!$K:$K)</f>
        <v>2170.77</v>
      </c>
      <c r="Q2332" s="4">
        <f t="shared" si="18"/>
        <v>0</v>
      </c>
    </row>
    <row r="2333" spans="1:17" hidden="1" x14ac:dyDescent="0.25">
      <c r="A2333">
        <v>1158</v>
      </c>
      <c r="B2333">
        <v>45238</v>
      </c>
      <c r="C2333">
        <v>13</v>
      </c>
      <c r="D2333" t="s">
        <v>2805</v>
      </c>
      <c r="E2333" t="s">
        <v>2804</v>
      </c>
      <c r="F2333" s="26">
        <v>43910</v>
      </c>
      <c r="G2333" t="s">
        <v>2822</v>
      </c>
      <c r="H2333" t="s">
        <v>3955</v>
      </c>
      <c r="I2333">
        <v>16441</v>
      </c>
      <c r="J2333" t="s">
        <v>1679</v>
      </c>
      <c r="K2333" s="26" t="s">
        <v>2819</v>
      </c>
      <c r="L2333" t="s">
        <v>2820</v>
      </c>
      <c r="N2333">
        <v>41.53</v>
      </c>
      <c r="O2333">
        <v>0</v>
      </c>
      <c r="P2333">
        <f>SUMIF(Sheet9!$C:$C,Sheet10!B2333,Sheet9!$K:$K)</f>
        <v>41.53</v>
      </c>
      <c r="Q2333" s="4">
        <f t="shared" si="18"/>
        <v>0</v>
      </c>
    </row>
    <row r="2334" spans="1:17" hidden="1" x14ac:dyDescent="0.25">
      <c r="A2334">
        <v>1159</v>
      </c>
      <c r="B2334">
        <v>45240</v>
      </c>
      <c r="C2334">
        <v>13</v>
      </c>
      <c r="D2334" t="s">
        <v>2805</v>
      </c>
      <c r="E2334" t="s">
        <v>2804</v>
      </c>
      <c r="F2334" s="26">
        <v>43910</v>
      </c>
      <c r="G2334" t="s">
        <v>2822</v>
      </c>
      <c r="H2334" t="s">
        <v>3956</v>
      </c>
      <c r="I2334">
        <v>16442</v>
      </c>
      <c r="J2334" t="s">
        <v>1679</v>
      </c>
      <c r="K2334" s="26" t="s">
        <v>2819</v>
      </c>
      <c r="L2334" t="s">
        <v>2820</v>
      </c>
      <c r="N2334">
        <v>71.959999999999994</v>
      </c>
      <c r="O2334">
        <v>0</v>
      </c>
      <c r="P2334">
        <f>SUMIF(Sheet9!$C:$C,Sheet10!B2334,Sheet9!$K:$K)</f>
        <v>71.959999999999994</v>
      </c>
      <c r="Q2334" s="4">
        <f t="shared" si="18"/>
        <v>0</v>
      </c>
    </row>
    <row r="2335" spans="1:17" hidden="1" x14ac:dyDescent="0.25">
      <c r="A2335">
        <v>1160</v>
      </c>
      <c r="B2335">
        <v>45242</v>
      </c>
      <c r="C2335">
        <v>13</v>
      </c>
      <c r="D2335" t="s">
        <v>2805</v>
      </c>
      <c r="E2335" t="s">
        <v>2804</v>
      </c>
      <c r="F2335" s="26">
        <v>43910</v>
      </c>
      <c r="G2335" t="s">
        <v>2822</v>
      </c>
      <c r="H2335" t="s">
        <v>3957</v>
      </c>
      <c r="I2335">
        <v>16443</v>
      </c>
      <c r="J2335" t="s">
        <v>1679</v>
      </c>
      <c r="K2335" s="26" t="s">
        <v>2819</v>
      </c>
      <c r="L2335" t="s">
        <v>2820</v>
      </c>
      <c r="N2335">
        <v>525.46</v>
      </c>
      <c r="O2335">
        <v>0</v>
      </c>
      <c r="P2335">
        <f>SUMIF(Sheet9!$C:$C,Sheet10!B2335,Sheet9!$K:$K)</f>
        <v>525.46</v>
      </c>
      <c r="Q2335" s="4">
        <f t="shared" si="18"/>
        <v>0</v>
      </c>
    </row>
    <row r="2336" spans="1:17" hidden="1" x14ac:dyDescent="0.25">
      <c r="A2336">
        <v>1161</v>
      </c>
      <c r="B2336">
        <v>45244</v>
      </c>
      <c r="C2336">
        <v>13</v>
      </c>
      <c r="D2336" t="s">
        <v>2805</v>
      </c>
      <c r="E2336" t="s">
        <v>2804</v>
      </c>
      <c r="F2336" s="26">
        <v>43910</v>
      </c>
      <c r="G2336" t="s">
        <v>2822</v>
      </c>
      <c r="H2336" t="s">
        <v>3958</v>
      </c>
      <c r="I2336">
        <v>16444</v>
      </c>
      <c r="J2336" t="s">
        <v>1679</v>
      </c>
      <c r="K2336" s="26" t="s">
        <v>2819</v>
      </c>
      <c r="L2336" t="s">
        <v>2820</v>
      </c>
      <c r="N2336">
        <v>4270.8100000000004</v>
      </c>
      <c r="O2336">
        <v>0</v>
      </c>
      <c r="P2336">
        <f>SUMIF(Sheet9!$C:$C,Sheet10!B2336,Sheet9!$K:$K)</f>
        <v>4270.8100000000004</v>
      </c>
      <c r="Q2336" s="4">
        <f t="shared" si="18"/>
        <v>0</v>
      </c>
    </row>
    <row r="2337" spans="1:17" hidden="1" x14ac:dyDescent="0.25">
      <c r="A2337">
        <v>1162</v>
      </c>
      <c r="B2337">
        <v>45246</v>
      </c>
      <c r="C2337">
        <v>13</v>
      </c>
      <c r="D2337" t="s">
        <v>2805</v>
      </c>
      <c r="E2337" t="s">
        <v>2804</v>
      </c>
      <c r="F2337" s="26">
        <v>43910</v>
      </c>
      <c r="G2337" t="s">
        <v>2822</v>
      </c>
      <c r="H2337" t="s">
        <v>3959</v>
      </c>
      <c r="I2337">
        <v>16445</v>
      </c>
      <c r="J2337" t="s">
        <v>1679</v>
      </c>
      <c r="K2337" s="26" t="s">
        <v>2819</v>
      </c>
      <c r="L2337" t="s">
        <v>2820</v>
      </c>
      <c r="N2337">
        <v>367.02</v>
      </c>
      <c r="O2337">
        <v>0</v>
      </c>
      <c r="P2337">
        <f>SUMIF(Sheet9!$C:$C,Sheet10!B2337,Sheet9!$K:$K)</f>
        <v>367.02</v>
      </c>
      <c r="Q2337" s="4">
        <f t="shared" si="18"/>
        <v>0</v>
      </c>
    </row>
    <row r="2338" spans="1:17" hidden="1" x14ac:dyDescent="0.25">
      <c r="A2338">
        <v>1163</v>
      </c>
      <c r="B2338">
        <v>45248</v>
      </c>
      <c r="C2338">
        <v>14</v>
      </c>
      <c r="D2338" t="s">
        <v>2808</v>
      </c>
      <c r="E2338" t="s">
        <v>2804</v>
      </c>
      <c r="F2338" s="26">
        <v>43910</v>
      </c>
      <c r="G2338" t="s">
        <v>2822</v>
      </c>
      <c r="H2338" t="s">
        <v>3960</v>
      </c>
      <c r="I2338">
        <v>345</v>
      </c>
      <c r="J2338" t="s">
        <v>1764</v>
      </c>
      <c r="K2338" s="26" t="s">
        <v>2819</v>
      </c>
      <c r="L2338" t="s">
        <v>2820</v>
      </c>
      <c r="N2338">
        <v>0</v>
      </c>
      <c r="O2338">
        <v>372.01</v>
      </c>
      <c r="P2338" s="2">
        <f>SUMIF(Sheet9!$C:$C,Sheet10!B2338,Sheet9!$K:$K)</f>
        <v>-372.01</v>
      </c>
      <c r="Q2338" s="2">
        <f>P2338+O2338</f>
        <v>0</v>
      </c>
    </row>
    <row r="2339" spans="1:17" hidden="1" x14ac:dyDescent="0.25">
      <c r="A2339">
        <v>1164</v>
      </c>
      <c r="B2339">
        <v>45249</v>
      </c>
      <c r="C2339">
        <v>13</v>
      </c>
      <c r="D2339" t="s">
        <v>2805</v>
      </c>
      <c r="E2339" t="s">
        <v>2804</v>
      </c>
      <c r="F2339" s="26">
        <v>43910</v>
      </c>
      <c r="G2339" t="s">
        <v>2822</v>
      </c>
      <c r="H2339" t="s">
        <v>3961</v>
      </c>
      <c r="I2339">
        <v>16446</v>
      </c>
      <c r="J2339" t="s">
        <v>1679</v>
      </c>
      <c r="K2339" s="26" t="s">
        <v>2819</v>
      </c>
      <c r="L2339" t="s">
        <v>2820</v>
      </c>
      <c r="N2339">
        <v>496.36</v>
      </c>
      <c r="O2339">
        <v>0</v>
      </c>
      <c r="P2339">
        <f>SUMIF(Sheet9!$C:$C,Sheet10!B2339,Sheet9!$K:$K)</f>
        <v>496.36</v>
      </c>
      <c r="Q2339" s="4">
        <f t="shared" si="18"/>
        <v>0</v>
      </c>
    </row>
    <row r="2340" spans="1:17" hidden="1" x14ac:dyDescent="0.25">
      <c r="A2340">
        <v>1165</v>
      </c>
      <c r="B2340">
        <v>45250</v>
      </c>
      <c r="C2340">
        <v>13</v>
      </c>
      <c r="D2340" t="s">
        <v>2805</v>
      </c>
      <c r="E2340" t="s">
        <v>2804</v>
      </c>
      <c r="F2340" s="26">
        <v>43910</v>
      </c>
      <c r="G2340" t="s">
        <v>2822</v>
      </c>
      <c r="H2340" t="s">
        <v>3962</v>
      </c>
      <c r="I2340">
        <v>16447</v>
      </c>
      <c r="J2340" t="s">
        <v>1679</v>
      </c>
      <c r="K2340" s="26" t="s">
        <v>2819</v>
      </c>
      <c r="L2340" t="s">
        <v>2820</v>
      </c>
      <c r="N2340">
        <v>1676.02</v>
      </c>
      <c r="O2340">
        <v>0</v>
      </c>
      <c r="P2340">
        <f>SUMIF(Sheet9!$C:$C,Sheet10!B2340,Sheet9!$K:$K)</f>
        <v>1676.02</v>
      </c>
      <c r="Q2340" s="4">
        <f t="shared" si="18"/>
        <v>0</v>
      </c>
    </row>
    <row r="2341" spans="1:17" hidden="1" x14ac:dyDescent="0.25">
      <c r="A2341">
        <v>1166</v>
      </c>
      <c r="B2341">
        <v>45252</v>
      </c>
      <c r="C2341">
        <v>13</v>
      </c>
      <c r="D2341" t="s">
        <v>2805</v>
      </c>
      <c r="E2341" t="s">
        <v>2804</v>
      </c>
      <c r="F2341" s="26">
        <v>43910</v>
      </c>
      <c r="G2341" t="s">
        <v>2822</v>
      </c>
      <c r="H2341" t="s">
        <v>3963</v>
      </c>
      <c r="I2341">
        <v>16448</v>
      </c>
      <c r="J2341" t="s">
        <v>1679</v>
      </c>
      <c r="K2341" s="26" t="s">
        <v>2819</v>
      </c>
      <c r="L2341" t="s">
        <v>2820</v>
      </c>
      <c r="N2341">
        <v>44.08</v>
      </c>
      <c r="O2341">
        <v>0</v>
      </c>
      <c r="P2341">
        <f>SUMIF(Sheet9!$C:$C,Sheet10!B2341,Sheet9!$K:$K)</f>
        <v>44.08</v>
      </c>
      <c r="Q2341" s="4">
        <f t="shared" si="18"/>
        <v>0</v>
      </c>
    </row>
    <row r="2342" spans="1:17" hidden="1" x14ac:dyDescent="0.25">
      <c r="A2342">
        <v>1167</v>
      </c>
      <c r="B2342">
        <v>45254</v>
      </c>
      <c r="C2342">
        <v>13</v>
      </c>
      <c r="D2342" t="s">
        <v>2805</v>
      </c>
      <c r="E2342" t="s">
        <v>2804</v>
      </c>
      <c r="F2342" s="26">
        <v>43910</v>
      </c>
      <c r="G2342" t="s">
        <v>2822</v>
      </c>
      <c r="H2342" t="s">
        <v>3964</v>
      </c>
      <c r="I2342">
        <v>16449</v>
      </c>
      <c r="J2342" t="s">
        <v>1679</v>
      </c>
      <c r="K2342" s="26" t="s">
        <v>2819</v>
      </c>
      <c r="L2342" t="s">
        <v>2820</v>
      </c>
      <c r="N2342">
        <v>550.53</v>
      </c>
      <c r="O2342">
        <v>0</v>
      </c>
      <c r="P2342">
        <f>SUMIF(Sheet9!$C:$C,Sheet10!B2342,Sheet9!$K:$K)</f>
        <v>550.53</v>
      </c>
      <c r="Q2342" s="4">
        <f t="shared" si="18"/>
        <v>0</v>
      </c>
    </row>
    <row r="2343" spans="1:17" hidden="1" x14ac:dyDescent="0.25">
      <c r="A2343">
        <v>1168</v>
      </c>
      <c r="B2343">
        <v>45256</v>
      </c>
      <c r="C2343">
        <v>13</v>
      </c>
      <c r="D2343" t="s">
        <v>2805</v>
      </c>
      <c r="E2343" t="s">
        <v>2804</v>
      </c>
      <c r="F2343" s="26">
        <v>43910</v>
      </c>
      <c r="G2343" t="s">
        <v>2822</v>
      </c>
      <c r="H2343" t="s">
        <v>3965</v>
      </c>
      <c r="I2343">
        <v>16450</v>
      </c>
      <c r="J2343" t="s">
        <v>1679</v>
      </c>
      <c r="K2343" s="26" t="s">
        <v>2819</v>
      </c>
      <c r="L2343" t="s">
        <v>2820</v>
      </c>
      <c r="N2343">
        <v>6375.82</v>
      </c>
      <c r="O2343">
        <v>0</v>
      </c>
      <c r="P2343">
        <f>SUMIF(Sheet9!$C:$C,Sheet10!B2343,Sheet9!$K:$K)</f>
        <v>6375.82</v>
      </c>
      <c r="Q2343" s="4">
        <f t="shared" si="18"/>
        <v>0</v>
      </c>
    </row>
    <row r="2344" spans="1:17" hidden="1" x14ac:dyDescent="0.25">
      <c r="A2344">
        <v>1169</v>
      </c>
      <c r="B2344">
        <v>45259</v>
      </c>
      <c r="C2344">
        <v>13</v>
      </c>
      <c r="D2344" t="s">
        <v>2805</v>
      </c>
      <c r="E2344" t="s">
        <v>2804</v>
      </c>
      <c r="F2344" s="26">
        <v>43910</v>
      </c>
      <c r="G2344" t="s">
        <v>2822</v>
      </c>
      <c r="H2344" t="s">
        <v>3966</v>
      </c>
      <c r="I2344">
        <v>16451</v>
      </c>
      <c r="J2344" t="s">
        <v>1679</v>
      </c>
      <c r="K2344" s="26" t="s">
        <v>2819</v>
      </c>
      <c r="L2344" t="s">
        <v>2820</v>
      </c>
      <c r="N2344">
        <v>2206.87</v>
      </c>
      <c r="O2344">
        <v>0</v>
      </c>
      <c r="P2344">
        <f>SUMIF(Sheet9!$C:$C,Sheet10!B2344,Sheet9!$K:$K)</f>
        <v>2206.87</v>
      </c>
      <c r="Q2344" s="4">
        <f t="shared" si="18"/>
        <v>0</v>
      </c>
    </row>
    <row r="2345" spans="1:17" hidden="1" x14ac:dyDescent="0.25">
      <c r="A2345">
        <v>1170</v>
      </c>
      <c r="B2345">
        <v>45261</v>
      </c>
      <c r="C2345">
        <v>13</v>
      </c>
      <c r="D2345" t="s">
        <v>2805</v>
      </c>
      <c r="E2345" t="s">
        <v>2804</v>
      </c>
      <c r="F2345" s="26">
        <v>43910</v>
      </c>
      <c r="G2345" t="s">
        <v>2822</v>
      </c>
      <c r="H2345" t="s">
        <v>3967</v>
      </c>
      <c r="I2345">
        <v>16452</v>
      </c>
      <c r="J2345" t="s">
        <v>1679</v>
      </c>
      <c r="K2345" s="26" t="s">
        <v>2819</v>
      </c>
      <c r="L2345" t="s">
        <v>2820</v>
      </c>
      <c r="N2345">
        <v>3850.53</v>
      </c>
      <c r="O2345">
        <v>0</v>
      </c>
      <c r="P2345">
        <f>SUMIF(Sheet9!$C:$C,Sheet10!B2345,Sheet9!$K:$K)</f>
        <v>3850.53</v>
      </c>
      <c r="Q2345" s="4">
        <f t="shared" si="18"/>
        <v>0</v>
      </c>
    </row>
    <row r="2346" spans="1:17" hidden="1" x14ac:dyDescent="0.25">
      <c r="A2346">
        <v>1171</v>
      </c>
      <c r="B2346">
        <v>45263</v>
      </c>
      <c r="C2346">
        <v>13</v>
      </c>
      <c r="D2346" t="s">
        <v>2805</v>
      </c>
      <c r="E2346" t="s">
        <v>2804</v>
      </c>
      <c r="F2346" s="26">
        <v>43910</v>
      </c>
      <c r="G2346" t="s">
        <v>2822</v>
      </c>
      <c r="H2346" t="s">
        <v>3968</v>
      </c>
      <c r="I2346">
        <v>16453</v>
      </c>
      <c r="J2346" t="s">
        <v>1679</v>
      </c>
      <c r="K2346" s="26" t="s">
        <v>2819</v>
      </c>
      <c r="L2346" t="s">
        <v>2820</v>
      </c>
      <c r="N2346">
        <v>20.7</v>
      </c>
      <c r="O2346">
        <v>0</v>
      </c>
      <c r="P2346">
        <f>SUMIF(Sheet9!$C:$C,Sheet10!B2346,Sheet9!$K:$K)</f>
        <v>20.7</v>
      </c>
      <c r="Q2346" s="4">
        <f t="shared" si="18"/>
        <v>0</v>
      </c>
    </row>
    <row r="2347" spans="1:17" hidden="1" x14ac:dyDescent="0.25">
      <c r="A2347">
        <v>1172</v>
      </c>
      <c r="B2347">
        <v>45265</v>
      </c>
      <c r="C2347">
        <v>13</v>
      </c>
      <c r="D2347" t="s">
        <v>2805</v>
      </c>
      <c r="E2347" t="s">
        <v>2804</v>
      </c>
      <c r="F2347" s="26">
        <v>43910</v>
      </c>
      <c r="G2347" t="s">
        <v>2822</v>
      </c>
      <c r="H2347" t="s">
        <v>3969</v>
      </c>
      <c r="I2347">
        <v>16454</v>
      </c>
      <c r="J2347" t="s">
        <v>1679</v>
      </c>
      <c r="K2347" s="26" t="s">
        <v>2819</v>
      </c>
      <c r="L2347" t="s">
        <v>2820</v>
      </c>
      <c r="N2347">
        <v>143.59</v>
      </c>
      <c r="O2347">
        <v>0</v>
      </c>
      <c r="P2347">
        <f>SUMIF(Sheet9!$C:$C,Sheet10!B2347,Sheet9!$K:$K)</f>
        <v>143.59</v>
      </c>
      <c r="Q2347" s="4">
        <f t="shared" si="18"/>
        <v>0</v>
      </c>
    </row>
    <row r="2348" spans="1:17" hidden="1" x14ac:dyDescent="0.25">
      <c r="A2348">
        <v>1173</v>
      </c>
      <c r="B2348">
        <v>45268</v>
      </c>
      <c r="C2348">
        <v>13</v>
      </c>
      <c r="D2348" t="s">
        <v>2805</v>
      </c>
      <c r="E2348" t="s">
        <v>2804</v>
      </c>
      <c r="F2348" s="26">
        <v>43910</v>
      </c>
      <c r="G2348" t="s">
        <v>2822</v>
      </c>
      <c r="H2348" t="s">
        <v>3970</v>
      </c>
      <c r="I2348">
        <v>16455</v>
      </c>
      <c r="J2348" t="s">
        <v>1679</v>
      </c>
      <c r="K2348" s="26" t="s">
        <v>2819</v>
      </c>
      <c r="L2348" t="s">
        <v>2820</v>
      </c>
      <c r="N2348">
        <v>56.88</v>
      </c>
      <c r="O2348">
        <v>0</v>
      </c>
      <c r="P2348">
        <f>SUMIF(Sheet9!$C:$C,Sheet10!B2348,Sheet9!$K:$K)</f>
        <v>56.88</v>
      </c>
      <c r="Q2348" s="4">
        <f t="shared" si="18"/>
        <v>0</v>
      </c>
    </row>
    <row r="2349" spans="1:17" hidden="1" x14ac:dyDescent="0.25">
      <c r="A2349">
        <v>1174</v>
      </c>
      <c r="B2349">
        <v>45271</v>
      </c>
      <c r="C2349">
        <v>13</v>
      </c>
      <c r="D2349" t="s">
        <v>2805</v>
      </c>
      <c r="E2349" t="s">
        <v>2804</v>
      </c>
      <c r="F2349" s="26">
        <v>43910</v>
      </c>
      <c r="G2349" t="s">
        <v>2822</v>
      </c>
      <c r="H2349" t="s">
        <v>3971</v>
      </c>
      <c r="I2349">
        <v>16456</v>
      </c>
      <c r="J2349" t="s">
        <v>1679</v>
      </c>
      <c r="K2349" s="26" t="s">
        <v>2819</v>
      </c>
      <c r="L2349" t="s">
        <v>2820</v>
      </c>
      <c r="N2349">
        <v>141.52000000000001</v>
      </c>
      <c r="O2349">
        <v>0</v>
      </c>
      <c r="P2349">
        <f>SUMIF(Sheet9!$C:$C,Sheet10!B2349,Sheet9!$K:$K)</f>
        <v>141.52000000000001</v>
      </c>
      <c r="Q2349" s="4">
        <f t="shared" si="18"/>
        <v>0</v>
      </c>
    </row>
    <row r="2350" spans="1:17" hidden="1" x14ac:dyDescent="0.25">
      <c r="A2350">
        <v>1175</v>
      </c>
      <c r="B2350">
        <v>45273</v>
      </c>
      <c r="C2350">
        <v>13</v>
      </c>
      <c r="D2350" t="s">
        <v>2805</v>
      </c>
      <c r="E2350" t="s">
        <v>2804</v>
      </c>
      <c r="F2350" s="26">
        <v>43910</v>
      </c>
      <c r="G2350" t="s">
        <v>2822</v>
      </c>
      <c r="H2350" t="s">
        <v>3972</v>
      </c>
      <c r="I2350">
        <v>16457</v>
      </c>
      <c r="J2350" t="s">
        <v>1679</v>
      </c>
      <c r="K2350" s="26" t="s">
        <v>2819</v>
      </c>
      <c r="L2350" t="s">
        <v>2820</v>
      </c>
      <c r="N2350">
        <v>1793.05</v>
      </c>
      <c r="O2350">
        <v>0</v>
      </c>
      <c r="P2350">
        <f>SUMIF(Sheet9!$C:$C,Sheet10!B2350,Sheet9!$K:$K)</f>
        <v>1793.05</v>
      </c>
      <c r="Q2350" s="4">
        <f t="shared" si="18"/>
        <v>0</v>
      </c>
    </row>
    <row r="2351" spans="1:17" hidden="1" x14ac:dyDescent="0.25">
      <c r="A2351">
        <v>1176</v>
      </c>
      <c r="B2351">
        <v>45277</v>
      </c>
      <c r="C2351">
        <v>13</v>
      </c>
      <c r="D2351" t="s">
        <v>2805</v>
      </c>
      <c r="E2351" t="s">
        <v>2804</v>
      </c>
      <c r="F2351" s="26">
        <v>43910</v>
      </c>
      <c r="G2351" t="s">
        <v>2822</v>
      </c>
      <c r="H2351" t="s">
        <v>3974</v>
      </c>
      <c r="I2351">
        <v>16459</v>
      </c>
      <c r="J2351" t="s">
        <v>1679</v>
      </c>
      <c r="K2351" s="26" t="s">
        <v>2819</v>
      </c>
      <c r="L2351" t="s">
        <v>2820</v>
      </c>
      <c r="N2351">
        <v>3862.62</v>
      </c>
      <c r="O2351">
        <v>0</v>
      </c>
      <c r="P2351">
        <f>SUMIF(Sheet9!$C:$C,Sheet10!B2351,Sheet9!$K:$K)</f>
        <v>3862.62</v>
      </c>
      <c r="Q2351" s="4">
        <f t="shared" si="18"/>
        <v>0</v>
      </c>
    </row>
    <row r="2352" spans="1:17" hidden="1" x14ac:dyDescent="0.25">
      <c r="A2352">
        <v>1177</v>
      </c>
      <c r="B2352">
        <v>45282</v>
      </c>
      <c r="C2352">
        <v>13</v>
      </c>
      <c r="D2352" t="s">
        <v>2805</v>
      </c>
      <c r="E2352" t="s">
        <v>2804</v>
      </c>
      <c r="F2352" s="26">
        <v>43910</v>
      </c>
      <c r="G2352" t="s">
        <v>2822</v>
      </c>
      <c r="H2352" t="s">
        <v>3976</v>
      </c>
      <c r="I2352">
        <v>16461</v>
      </c>
      <c r="J2352" t="s">
        <v>1679</v>
      </c>
      <c r="K2352" s="26" t="s">
        <v>2819</v>
      </c>
      <c r="L2352" t="s">
        <v>2820</v>
      </c>
      <c r="N2352">
        <v>723.04</v>
      </c>
      <c r="O2352">
        <v>0</v>
      </c>
      <c r="P2352">
        <f>SUMIF(Sheet9!$C:$C,Sheet10!B2352,Sheet9!$K:$K)</f>
        <v>723.04</v>
      </c>
      <c r="Q2352" s="4">
        <f t="shared" si="18"/>
        <v>0</v>
      </c>
    </row>
    <row r="2353" spans="1:17" hidden="1" x14ac:dyDescent="0.25">
      <c r="A2353">
        <v>1178</v>
      </c>
      <c r="B2353">
        <v>45284</v>
      </c>
      <c r="C2353">
        <v>13</v>
      </c>
      <c r="D2353" t="s">
        <v>2805</v>
      </c>
      <c r="E2353" t="s">
        <v>2804</v>
      </c>
      <c r="F2353" s="26">
        <v>43910</v>
      </c>
      <c r="G2353" t="s">
        <v>2822</v>
      </c>
      <c r="H2353" t="s">
        <v>3977</v>
      </c>
      <c r="I2353">
        <v>16462</v>
      </c>
      <c r="J2353" t="s">
        <v>1679</v>
      </c>
      <c r="K2353" s="26" t="s">
        <v>2819</v>
      </c>
      <c r="L2353" t="s">
        <v>2820</v>
      </c>
      <c r="N2353">
        <v>330.91</v>
      </c>
      <c r="O2353">
        <v>0</v>
      </c>
      <c r="P2353">
        <f>SUMIF(Sheet9!$C:$C,Sheet10!B2353,Sheet9!$K:$K)</f>
        <v>330.91</v>
      </c>
      <c r="Q2353" s="4">
        <f t="shared" si="18"/>
        <v>0</v>
      </c>
    </row>
    <row r="2354" spans="1:17" hidden="1" x14ac:dyDescent="0.25">
      <c r="A2354">
        <v>1179</v>
      </c>
      <c r="B2354">
        <v>45286</v>
      </c>
      <c r="C2354">
        <v>13</v>
      </c>
      <c r="D2354" t="s">
        <v>2805</v>
      </c>
      <c r="E2354" t="s">
        <v>2804</v>
      </c>
      <c r="F2354" s="26">
        <v>43910</v>
      </c>
      <c r="G2354" t="s">
        <v>2822</v>
      </c>
      <c r="H2354" t="s">
        <v>3978</v>
      </c>
      <c r="I2354">
        <v>16463</v>
      </c>
      <c r="J2354" t="s">
        <v>1679</v>
      </c>
      <c r="K2354" s="26" t="s">
        <v>2819</v>
      </c>
      <c r="L2354" t="s">
        <v>2820</v>
      </c>
      <c r="N2354">
        <v>3661.94</v>
      </c>
      <c r="O2354">
        <v>0</v>
      </c>
      <c r="P2354">
        <f>SUMIF(Sheet9!$C:$C,Sheet10!B2354,Sheet9!$K:$K)</f>
        <v>3661.94</v>
      </c>
      <c r="Q2354" s="4">
        <f t="shared" si="18"/>
        <v>0</v>
      </c>
    </row>
    <row r="2355" spans="1:17" hidden="1" x14ac:dyDescent="0.25">
      <c r="A2355">
        <v>1180</v>
      </c>
      <c r="B2355">
        <v>45288</v>
      </c>
      <c r="C2355">
        <v>13</v>
      </c>
      <c r="D2355" t="s">
        <v>2805</v>
      </c>
      <c r="E2355" t="s">
        <v>2804</v>
      </c>
      <c r="F2355" s="26">
        <v>43910</v>
      </c>
      <c r="G2355" t="s">
        <v>2822</v>
      </c>
      <c r="H2355" t="s">
        <v>3979</v>
      </c>
      <c r="I2355">
        <v>16464</v>
      </c>
      <c r="J2355" t="s">
        <v>1679</v>
      </c>
      <c r="K2355" s="26" t="s">
        <v>2819</v>
      </c>
      <c r="L2355" t="s">
        <v>2820</v>
      </c>
      <c r="N2355">
        <v>120.49</v>
      </c>
      <c r="O2355">
        <v>0</v>
      </c>
      <c r="P2355">
        <f>SUMIF(Sheet9!$C:$C,Sheet10!B2355,Sheet9!$K:$K)</f>
        <v>120.49</v>
      </c>
      <c r="Q2355" s="4">
        <f t="shared" si="18"/>
        <v>0</v>
      </c>
    </row>
    <row r="2356" spans="1:17" hidden="1" x14ac:dyDescent="0.25">
      <c r="A2356">
        <v>1181</v>
      </c>
      <c r="B2356">
        <v>45290</v>
      </c>
      <c r="C2356">
        <v>13</v>
      </c>
      <c r="D2356" t="s">
        <v>2805</v>
      </c>
      <c r="E2356" t="s">
        <v>2804</v>
      </c>
      <c r="F2356" s="26">
        <v>43910</v>
      </c>
      <c r="G2356" t="s">
        <v>2822</v>
      </c>
      <c r="H2356" t="s">
        <v>3980</v>
      </c>
      <c r="I2356">
        <v>16465</v>
      </c>
      <c r="J2356" t="s">
        <v>1679</v>
      </c>
      <c r="K2356" s="26" t="s">
        <v>2819</v>
      </c>
      <c r="L2356" t="s">
        <v>2820</v>
      </c>
      <c r="N2356">
        <v>2641.09</v>
      </c>
      <c r="O2356">
        <v>0</v>
      </c>
      <c r="P2356">
        <f>SUMIF(Sheet9!$C:$C,Sheet10!B2356,Sheet9!$K:$K)</f>
        <v>2641.09</v>
      </c>
      <c r="Q2356" s="4">
        <f t="shared" si="18"/>
        <v>0</v>
      </c>
    </row>
    <row r="2357" spans="1:17" hidden="1" x14ac:dyDescent="0.25">
      <c r="A2357">
        <v>1182</v>
      </c>
      <c r="B2357">
        <v>45292</v>
      </c>
      <c r="C2357">
        <v>13</v>
      </c>
      <c r="D2357" t="s">
        <v>2805</v>
      </c>
      <c r="E2357" t="s">
        <v>2804</v>
      </c>
      <c r="F2357" s="26">
        <v>43910</v>
      </c>
      <c r="G2357" t="s">
        <v>2822</v>
      </c>
      <c r="H2357" t="s">
        <v>3981</v>
      </c>
      <c r="I2357">
        <v>16466</v>
      </c>
      <c r="J2357" t="s">
        <v>1679</v>
      </c>
      <c r="K2357" s="26" t="s">
        <v>2819</v>
      </c>
      <c r="L2357" t="s">
        <v>2820</v>
      </c>
      <c r="N2357">
        <v>70.77</v>
      </c>
      <c r="O2357">
        <v>0</v>
      </c>
      <c r="P2357">
        <f>SUMIF(Sheet9!$C:$C,Sheet10!B2357,Sheet9!$K:$K)</f>
        <v>70.77</v>
      </c>
      <c r="Q2357" s="4">
        <f t="shared" si="18"/>
        <v>0</v>
      </c>
    </row>
    <row r="2358" spans="1:17" hidden="1" x14ac:dyDescent="0.25">
      <c r="A2358">
        <v>1183</v>
      </c>
      <c r="B2358">
        <v>45297</v>
      </c>
      <c r="C2358">
        <v>13</v>
      </c>
      <c r="D2358" t="s">
        <v>2805</v>
      </c>
      <c r="E2358" t="s">
        <v>2804</v>
      </c>
      <c r="F2358" s="26">
        <v>43910</v>
      </c>
      <c r="G2358" t="s">
        <v>2822</v>
      </c>
      <c r="H2358" t="s">
        <v>3982</v>
      </c>
      <c r="I2358">
        <v>16467</v>
      </c>
      <c r="J2358" t="s">
        <v>1811</v>
      </c>
      <c r="K2358" s="26" t="s">
        <v>2819</v>
      </c>
      <c r="L2358" t="s">
        <v>2820</v>
      </c>
      <c r="N2358">
        <v>4768.13</v>
      </c>
      <c r="O2358">
        <v>0</v>
      </c>
      <c r="P2358">
        <f>SUMIF(Sheet9!$C:$C,Sheet10!B2358,Sheet9!$K:$K)</f>
        <v>4768.13</v>
      </c>
      <c r="Q2358" s="4">
        <f t="shared" si="18"/>
        <v>0</v>
      </c>
    </row>
    <row r="2359" spans="1:17" hidden="1" x14ac:dyDescent="0.25">
      <c r="A2359">
        <v>1184</v>
      </c>
      <c r="B2359">
        <v>45301</v>
      </c>
      <c r="C2359">
        <v>13</v>
      </c>
      <c r="D2359" t="s">
        <v>2805</v>
      </c>
      <c r="E2359" t="s">
        <v>2804</v>
      </c>
      <c r="F2359" s="26">
        <v>43910</v>
      </c>
      <c r="G2359" t="s">
        <v>2822</v>
      </c>
      <c r="H2359" t="s">
        <v>3983</v>
      </c>
      <c r="I2359">
        <v>16468</v>
      </c>
      <c r="J2359" t="s">
        <v>1679</v>
      </c>
      <c r="K2359" s="26" t="s">
        <v>2819</v>
      </c>
      <c r="L2359" t="s">
        <v>2820</v>
      </c>
      <c r="N2359">
        <v>63.4</v>
      </c>
      <c r="O2359">
        <v>0</v>
      </c>
      <c r="P2359">
        <f>SUMIF(Sheet9!$C:$C,Sheet10!B2359,Sheet9!$K:$K)</f>
        <v>63.4</v>
      </c>
      <c r="Q2359" s="4">
        <f t="shared" si="18"/>
        <v>0</v>
      </c>
    </row>
    <row r="2360" spans="1:17" hidden="1" x14ac:dyDescent="0.25">
      <c r="A2360">
        <v>1185</v>
      </c>
      <c r="B2360">
        <v>45303</v>
      </c>
      <c r="C2360">
        <v>13</v>
      </c>
      <c r="D2360" t="s">
        <v>2805</v>
      </c>
      <c r="E2360" t="s">
        <v>2804</v>
      </c>
      <c r="F2360" s="26">
        <v>43910</v>
      </c>
      <c r="G2360" t="s">
        <v>2822</v>
      </c>
      <c r="H2360" t="s">
        <v>3984</v>
      </c>
      <c r="I2360">
        <v>16469</v>
      </c>
      <c r="J2360" t="s">
        <v>1679</v>
      </c>
      <c r="K2360" s="26" t="s">
        <v>2819</v>
      </c>
      <c r="L2360" t="s">
        <v>2820</v>
      </c>
      <c r="N2360">
        <v>313.85000000000002</v>
      </c>
      <c r="O2360">
        <v>0</v>
      </c>
      <c r="P2360">
        <f>SUMIF(Sheet9!$C:$C,Sheet10!B2360,Sheet9!$K:$K)</f>
        <v>313.85000000000002</v>
      </c>
      <c r="Q2360" s="4">
        <f t="shared" si="18"/>
        <v>0</v>
      </c>
    </row>
    <row r="2361" spans="1:17" hidden="1" x14ac:dyDescent="0.25">
      <c r="A2361">
        <v>1186</v>
      </c>
      <c r="B2361">
        <v>45306</v>
      </c>
      <c r="C2361">
        <v>13</v>
      </c>
      <c r="D2361" t="s">
        <v>2805</v>
      </c>
      <c r="E2361" t="s">
        <v>2804</v>
      </c>
      <c r="F2361" s="26">
        <v>43910</v>
      </c>
      <c r="G2361" t="s">
        <v>2822</v>
      </c>
      <c r="H2361" t="s">
        <v>3985</v>
      </c>
      <c r="I2361">
        <v>16470</v>
      </c>
      <c r="J2361" t="s">
        <v>1679</v>
      </c>
      <c r="K2361" s="26" t="s">
        <v>2819</v>
      </c>
      <c r="L2361" t="s">
        <v>2820</v>
      </c>
      <c r="N2361">
        <v>2512.2399999999998</v>
      </c>
      <c r="O2361">
        <v>0</v>
      </c>
      <c r="P2361">
        <f>SUMIF(Sheet9!$C:$C,Sheet10!B2361,Sheet9!$K:$K)</f>
        <v>2512.2399999999998</v>
      </c>
      <c r="Q2361" s="4">
        <f t="shared" si="18"/>
        <v>0</v>
      </c>
    </row>
    <row r="2362" spans="1:17" hidden="1" x14ac:dyDescent="0.25">
      <c r="A2362">
        <v>1187</v>
      </c>
      <c r="B2362">
        <v>45312</v>
      </c>
      <c r="C2362">
        <v>13</v>
      </c>
      <c r="D2362" t="s">
        <v>2805</v>
      </c>
      <c r="E2362" t="s">
        <v>2804</v>
      </c>
      <c r="F2362" s="26">
        <v>43910</v>
      </c>
      <c r="G2362" t="s">
        <v>2822</v>
      </c>
      <c r="H2362" t="s">
        <v>3987</v>
      </c>
      <c r="I2362">
        <v>16472</v>
      </c>
      <c r="J2362" t="s">
        <v>1811</v>
      </c>
      <c r="K2362" s="26" t="s">
        <v>2819</v>
      </c>
      <c r="L2362" t="s">
        <v>2820</v>
      </c>
      <c r="N2362">
        <v>1557.99</v>
      </c>
      <c r="O2362">
        <v>0</v>
      </c>
      <c r="P2362">
        <f>SUMIF(Sheet9!$C:$C,Sheet10!B2362,Sheet9!$K:$K)</f>
        <v>1557.99</v>
      </c>
      <c r="Q2362" s="4">
        <f t="shared" si="18"/>
        <v>0</v>
      </c>
    </row>
    <row r="2363" spans="1:17" hidden="1" x14ac:dyDescent="0.25">
      <c r="A2363">
        <v>1194</v>
      </c>
      <c r="B2363">
        <v>46040</v>
      </c>
      <c r="C2363">
        <v>13</v>
      </c>
      <c r="D2363" t="s">
        <v>2805</v>
      </c>
      <c r="E2363" t="s">
        <v>2804</v>
      </c>
      <c r="F2363" s="26">
        <v>43910</v>
      </c>
      <c r="G2363" t="s">
        <v>2822</v>
      </c>
      <c r="H2363" t="s">
        <v>3988</v>
      </c>
      <c r="I2363">
        <v>16603</v>
      </c>
      <c r="J2363" t="s">
        <v>2781</v>
      </c>
      <c r="K2363" s="26" t="s">
        <v>2819</v>
      </c>
      <c r="L2363" t="s">
        <v>2820</v>
      </c>
      <c r="N2363">
        <v>0</v>
      </c>
      <c r="O2363">
        <v>4768.13</v>
      </c>
      <c r="P2363">
        <f>SUMIF(Sheet9!$C:$C,Sheet10!B2363,Sheet9!$K:$K)</f>
        <v>-4768.13</v>
      </c>
      <c r="Q2363" s="4">
        <f>P2363+O2363</f>
        <v>0</v>
      </c>
    </row>
    <row r="2364" spans="1:17" hidden="1" x14ac:dyDescent="0.25">
      <c r="A2364">
        <v>1196</v>
      </c>
      <c r="B2364">
        <v>48962</v>
      </c>
      <c r="C2364">
        <v>15</v>
      </c>
      <c r="D2364" t="s">
        <v>2815</v>
      </c>
      <c r="E2364" t="s">
        <v>2804</v>
      </c>
      <c r="F2364" s="26">
        <v>43910</v>
      </c>
      <c r="G2364" t="s">
        <v>2822</v>
      </c>
      <c r="H2364" t="s">
        <v>4191</v>
      </c>
      <c r="I2364">
        <v>2517</v>
      </c>
      <c r="J2364" t="s">
        <v>1695</v>
      </c>
      <c r="K2364" s="26" t="s">
        <v>2819</v>
      </c>
      <c r="L2364" t="s">
        <v>2820</v>
      </c>
      <c r="N2364">
        <v>11865.27</v>
      </c>
      <c r="O2364">
        <v>0</v>
      </c>
      <c r="P2364">
        <f>SUMIF(Sheet9!$C:$C,Sheet10!B2364,Sheet9!$K:$K)</f>
        <v>11865.27</v>
      </c>
      <c r="Q2364" s="4">
        <f t="shared" si="18"/>
        <v>0</v>
      </c>
    </row>
    <row r="2365" spans="1:17" x14ac:dyDescent="0.25">
      <c r="A2365">
        <v>1188</v>
      </c>
      <c r="B2365">
        <v>45586</v>
      </c>
      <c r="C2365">
        <v>18</v>
      </c>
      <c r="D2365" t="s">
        <v>2806</v>
      </c>
      <c r="E2365" t="s">
        <v>2804</v>
      </c>
      <c r="F2365" s="26">
        <v>43921</v>
      </c>
      <c r="G2365" t="s">
        <v>2822</v>
      </c>
      <c r="H2365" t="s">
        <v>4192</v>
      </c>
      <c r="I2365">
        <v>4729</v>
      </c>
      <c r="J2365" t="s">
        <v>2270</v>
      </c>
      <c r="K2365" s="26" t="s">
        <v>2819</v>
      </c>
      <c r="L2365" t="s">
        <v>2820</v>
      </c>
      <c r="N2365">
        <v>179017.86</v>
      </c>
      <c r="O2365">
        <v>0</v>
      </c>
      <c r="P2365">
        <f>SUMIF(Sheet9!$C:$C,Sheet10!B2365,Sheet9!$K:$K)</f>
        <v>179017.86</v>
      </c>
      <c r="Q2365" s="4">
        <f t="shared" si="18"/>
        <v>0</v>
      </c>
    </row>
    <row r="2366" spans="1:17" hidden="1" x14ac:dyDescent="0.25">
      <c r="A2366">
        <v>1189</v>
      </c>
      <c r="B2366">
        <v>45589</v>
      </c>
      <c r="C2366">
        <v>19</v>
      </c>
      <c r="D2366" t="s">
        <v>2807</v>
      </c>
      <c r="E2366" t="s">
        <v>2804</v>
      </c>
      <c r="F2366" s="26">
        <v>43921</v>
      </c>
      <c r="G2366" t="s">
        <v>2822</v>
      </c>
      <c r="H2366" t="s">
        <v>4193</v>
      </c>
      <c r="I2366">
        <v>212</v>
      </c>
      <c r="J2366" t="s">
        <v>2816</v>
      </c>
      <c r="K2366" s="26" t="s">
        <v>2819</v>
      </c>
      <c r="L2366" t="s">
        <v>2820</v>
      </c>
      <c r="N2366">
        <v>0</v>
      </c>
      <c r="O2366">
        <v>10446.43</v>
      </c>
      <c r="P2366">
        <f>SUMIF(Sheet9!$C:$C,Sheet10!B2366,Sheet9!$K:$K)</f>
        <v>0</v>
      </c>
      <c r="Q2366" s="4">
        <f t="shared" si="18"/>
        <v>0</v>
      </c>
    </row>
    <row r="2367" spans="1:17" hidden="1" x14ac:dyDescent="0.25">
      <c r="A2367">
        <v>1190</v>
      </c>
      <c r="B2367">
        <v>45590</v>
      </c>
      <c r="C2367">
        <v>19</v>
      </c>
      <c r="D2367" t="s">
        <v>2807</v>
      </c>
      <c r="E2367" t="s">
        <v>2804</v>
      </c>
      <c r="F2367" s="26">
        <v>43921</v>
      </c>
      <c r="G2367" t="s">
        <v>2822</v>
      </c>
      <c r="H2367" t="s">
        <v>4194</v>
      </c>
      <c r="I2367">
        <v>213</v>
      </c>
      <c r="J2367" t="s">
        <v>2816</v>
      </c>
      <c r="K2367" s="26" t="s">
        <v>2819</v>
      </c>
      <c r="L2367" t="s">
        <v>2820</v>
      </c>
      <c r="N2367">
        <v>0</v>
      </c>
      <c r="O2367">
        <v>10446.43</v>
      </c>
      <c r="P2367">
        <f>SUMIF(Sheet9!$C:$C,Sheet10!B2367,Sheet9!$K:$K)</f>
        <v>0</v>
      </c>
      <c r="Q2367" s="4">
        <f t="shared" si="18"/>
        <v>0</v>
      </c>
    </row>
    <row r="2368" spans="1:17" hidden="1" x14ac:dyDescent="0.25">
      <c r="A2368">
        <v>1191</v>
      </c>
      <c r="B2368">
        <v>45591</v>
      </c>
      <c r="C2368">
        <v>19</v>
      </c>
      <c r="D2368" t="s">
        <v>2807</v>
      </c>
      <c r="E2368" t="s">
        <v>2804</v>
      </c>
      <c r="F2368" s="26">
        <v>43921</v>
      </c>
      <c r="G2368" t="s">
        <v>2822</v>
      </c>
      <c r="H2368" t="s">
        <v>4195</v>
      </c>
      <c r="I2368">
        <v>214</v>
      </c>
      <c r="J2368" t="s">
        <v>2816</v>
      </c>
      <c r="K2368" s="26" t="s">
        <v>2819</v>
      </c>
      <c r="L2368" t="s">
        <v>2820</v>
      </c>
      <c r="N2368">
        <v>0</v>
      </c>
      <c r="O2368">
        <v>10446.43</v>
      </c>
      <c r="P2368">
        <f>SUMIF(Sheet9!$C:$C,Sheet10!B2368,Sheet9!$K:$K)</f>
        <v>0</v>
      </c>
      <c r="Q2368" s="4">
        <f t="shared" si="18"/>
        <v>0</v>
      </c>
    </row>
    <row r="2369" spans="1:17" hidden="1" x14ac:dyDescent="0.25">
      <c r="A2369">
        <v>1192</v>
      </c>
      <c r="B2369">
        <v>45592</v>
      </c>
      <c r="C2369">
        <v>19</v>
      </c>
      <c r="D2369" t="s">
        <v>2807</v>
      </c>
      <c r="E2369" t="s">
        <v>2804</v>
      </c>
      <c r="F2369" s="26">
        <v>43921</v>
      </c>
      <c r="G2369" t="s">
        <v>2822</v>
      </c>
      <c r="H2369" t="s">
        <v>4196</v>
      </c>
      <c r="I2369">
        <v>215</v>
      </c>
      <c r="J2369" t="s">
        <v>2816</v>
      </c>
      <c r="K2369" s="26" t="s">
        <v>2819</v>
      </c>
      <c r="L2369" t="s">
        <v>2820</v>
      </c>
      <c r="N2369">
        <v>0</v>
      </c>
      <c r="O2369">
        <v>10446.43</v>
      </c>
      <c r="P2369">
        <f>SUMIF(Sheet9!$C:$C,Sheet10!B2369,Sheet9!$K:$K)</f>
        <v>0</v>
      </c>
      <c r="Q2369" s="4">
        <f t="shared" si="18"/>
        <v>0</v>
      </c>
    </row>
    <row r="2370" spans="1:17" hidden="1" x14ac:dyDescent="0.25">
      <c r="A2370">
        <v>1193</v>
      </c>
      <c r="B2370">
        <v>45593</v>
      </c>
      <c r="C2370">
        <v>19</v>
      </c>
      <c r="D2370" t="s">
        <v>2807</v>
      </c>
      <c r="E2370" t="s">
        <v>2804</v>
      </c>
      <c r="F2370" s="26">
        <v>43921</v>
      </c>
      <c r="G2370" t="s">
        <v>2822</v>
      </c>
      <c r="H2370" t="s">
        <v>4197</v>
      </c>
      <c r="I2370">
        <v>216</v>
      </c>
      <c r="J2370" t="s">
        <v>2816</v>
      </c>
      <c r="K2370" s="26" t="s">
        <v>2819</v>
      </c>
      <c r="L2370" t="s">
        <v>2820</v>
      </c>
      <c r="N2370">
        <v>0</v>
      </c>
      <c r="O2370">
        <v>10446.43</v>
      </c>
      <c r="P2370">
        <f>SUMIF(Sheet9!$C:$C,Sheet10!B2370,Sheet9!$K:$K)</f>
        <v>0</v>
      </c>
      <c r="Q2370" s="4">
        <f t="shared" si="18"/>
        <v>0</v>
      </c>
    </row>
    <row r="88810" spans="10:10" x14ac:dyDescent="0.25">
      <c r="J88810" s="24"/>
    </row>
  </sheetData>
  <autoFilter ref="A4:X2370">
    <filterColumn colId="9">
      <filters>
        <filter val="A/P Invoices - V000001"/>
        <filter val="A/P Invoices - V000051"/>
      </filters>
    </filterColumn>
  </autoFilter>
  <conditionalFormatting sqref="F1169">
    <cfRule type="duplicateValues" dxfId="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6"/>
  <sheetViews>
    <sheetView tabSelected="1" workbookViewId="0">
      <selection activeCell="D19" sqref="D19"/>
    </sheetView>
  </sheetViews>
  <sheetFormatPr defaultRowHeight="15" x14ac:dyDescent="0.25"/>
  <cols>
    <col min="1" max="1" width="15.42578125" bestFit="1" customWidth="1"/>
    <col min="2" max="2" width="76.28515625" bestFit="1" customWidth="1"/>
    <col min="4" max="4" width="10" bestFit="1" customWidth="1"/>
    <col min="5" max="5" width="13.28515625" bestFit="1" customWidth="1"/>
    <col min="6" max="6" width="10.85546875" bestFit="1" customWidth="1"/>
    <col min="12" max="12" width="18.85546875" customWidth="1"/>
    <col min="13" max="13" width="13.28515625" bestFit="1" customWidth="1"/>
  </cols>
  <sheetData>
    <row r="1" spans="1:16" x14ac:dyDescent="0.25">
      <c r="L1" s="27">
        <f>SUBTOTAL(9,L2:L1048576)</f>
        <v>5210719.4300000006</v>
      </c>
      <c r="M1" s="27">
        <f>SUBTOTAL(9,M2:M1048576)</f>
        <v>5210719.4300000006</v>
      </c>
    </row>
    <row r="2" spans="1:16" ht="15" customHeight="1" x14ac:dyDescent="0.25">
      <c r="K2">
        <v>15730</v>
      </c>
      <c r="L2">
        <f>SUMIF($C:$C,K2,$E:$E)</f>
        <v>1462.29</v>
      </c>
      <c r="M2">
        <f>IFERROR(VLOOKUP(K2,Sheet10!$I:$N,6,FALSE),0)</f>
        <v>1462.29</v>
      </c>
      <c r="N2">
        <f>L2-M2</f>
        <v>0</v>
      </c>
      <c r="O2">
        <f>IFERROR(VLOOKUP(K2,Sheet9!$D:$K,8,FALSE),0)</f>
        <v>1462.29</v>
      </c>
      <c r="P2">
        <f>O2-M2</f>
        <v>0</v>
      </c>
    </row>
    <row r="3" spans="1:16" ht="15" customHeight="1" x14ac:dyDescent="0.25">
      <c r="E3" s="27">
        <f>SUBTOTAL(9,E5:E1048576)</f>
        <v>5213834.5300000198</v>
      </c>
      <c r="K3">
        <v>15435</v>
      </c>
      <c r="L3">
        <f t="shared" ref="L3:L66" si="0">SUMIF($C:$C,K3,$E:$E)</f>
        <v>40.85</v>
      </c>
      <c r="M3">
        <f>IFERROR(VLOOKUP(K3,Sheet10!$I:$N,6,FALSE),0)</f>
        <v>40.85</v>
      </c>
      <c r="N3">
        <f t="shared" ref="N3:N66" si="1">L3-M3</f>
        <v>0</v>
      </c>
      <c r="O3">
        <f>IFERROR(VLOOKUP(K3,Sheet9!$D:$K,8,FALSE),0)</f>
        <v>40.85</v>
      </c>
      <c r="P3">
        <f t="shared" ref="P3:P66" si="2">O3-M3</f>
        <v>0</v>
      </c>
    </row>
    <row r="4" spans="1:16" s="1" customFormat="1" ht="15" customHeight="1" x14ac:dyDescent="0.25">
      <c r="A4" s="1" t="s">
        <v>0</v>
      </c>
      <c r="B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K4">
        <v>15810</v>
      </c>
      <c r="L4">
        <f t="shared" si="0"/>
        <v>1359.66</v>
      </c>
      <c r="M4">
        <f>IFERROR(VLOOKUP(K4,Sheet10!$I:$N,6,FALSE),0)</f>
        <v>1359.66</v>
      </c>
      <c r="N4">
        <f t="shared" si="1"/>
        <v>0</v>
      </c>
      <c r="O4">
        <f>IFERROR(VLOOKUP(K4,Sheet9!$D:$K,8,FALSE),0)</f>
        <v>1359.66</v>
      </c>
      <c r="P4">
        <f t="shared" si="2"/>
        <v>0</v>
      </c>
    </row>
    <row r="5" spans="1:16" ht="15" customHeight="1" x14ac:dyDescent="0.25">
      <c r="A5" t="s">
        <v>1531</v>
      </c>
      <c r="B5" t="s">
        <v>1532</v>
      </c>
      <c r="C5">
        <v>15730</v>
      </c>
      <c r="D5">
        <v>1535.71</v>
      </c>
      <c r="E5">
        <v>1297.99</v>
      </c>
      <c r="F5">
        <v>237.72</v>
      </c>
      <c r="G5" t="s">
        <v>1674</v>
      </c>
      <c r="K5">
        <v>15782</v>
      </c>
      <c r="L5">
        <f t="shared" si="0"/>
        <v>1763.65</v>
      </c>
      <c r="M5">
        <f>IFERROR(VLOOKUP(K5,Sheet10!$I:$N,6,FALSE),0)</f>
        <v>1763.65</v>
      </c>
      <c r="N5">
        <f t="shared" si="1"/>
        <v>0</v>
      </c>
      <c r="O5">
        <f>IFERROR(VLOOKUP(K5,Sheet9!$D:$K,8,FALSE),0)</f>
        <v>1763.65</v>
      </c>
      <c r="P5">
        <f t="shared" si="2"/>
        <v>0</v>
      </c>
    </row>
    <row r="6" spans="1:16" ht="15" customHeight="1" x14ac:dyDescent="0.25">
      <c r="A6" t="s">
        <v>1416</v>
      </c>
      <c r="B6" t="s">
        <v>1417</v>
      </c>
      <c r="C6">
        <v>15435</v>
      </c>
      <c r="D6">
        <v>57.37</v>
      </c>
      <c r="E6">
        <v>40.85</v>
      </c>
      <c r="F6">
        <v>16.52</v>
      </c>
      <c r="G6" t="s">
        <v>1674</v>
      </c>
      <c r="K6">
        <v>15986</v>
      </c>
      <c r="L6">
        <f t="shared" si="0"/>
        <v>920.8</v>
      </c>
      <c r="M6">
        <f>IFERROR(VLOOKUP(K6,Sheet10!$I:$N,6,FALSE),0)</f>
        <v>920.8</v>
      </c>
      <c r="N6">
        <f t="shared" si="1"/>
        <v>0</v>
      </c>
      <c r="O6">
        <f>IFERROR(VLOOKUP(K6,Sheet9!$D:$K,8,FALSE),0)</f>
        <v>920.8</v>
      </c>
      <c r="P6">
        <f t="shared" si="2"/>
        <v>0</v>
      </c>
    </row>
    <row r="7" spans="1:16" ht="15" customHeight="1" x14ac:dyDescent="0.25">
      <c r="A7" t="s">
        <v>1416</v>
      </c>
      <c r="B7" t="s">
        <v>1417</v>
      </c>
      <c r="C7">
        <v>15810</v>
      </c>
      <c r="D7">
        <v>232.14</v>
      </c>
      <c r="E7">
        <v>163.4</v>
      </c>
      <c r="F7">
        <v>68.739999999999995</v>
      </c>
      <c r="G7" t="s">
        <v>1674</v>
      </c>
      <c r="K7">
        <v>15478</v>
      </c>
      <c r="L7">
        <f t="shared" si="0"/>
        <v>1362.56</v>
      </c>
      <c r="M7">
        <f>IFERROR(VLOOKUP(K7,Sheet10!$I:$N,6,FALSE),0)</f>
        <v>1362.56</v>
      </c>
      <c r="N7">
        <f t="shared" si="1"/>
        <v>0</v>
      </c>
      <c r="O7">
        <f>IFERROR(VLOOKUP(K7,Sheet9!$D:$K,8,FALSE),0)</f>
        <v>1362.56</v>
      </c>
      <c r="P7">
        <f t="shared" si="2"/>
        <v>0</v>
      </c>
    </row>
    <row r="8" spans="1:16" ht="15" customHeight="1" x14ac:dyDescent="0.25">
      <c r="A8" t="s">
        <v>1232</v>
      </c>
      <c r="B8" t="s">
        <v>1233</v>
      </c>
      <c r="C8">
        <v>15782</v>
      </c>
      <c r="D8">
        <v>105.36</v>
      </c>
      <c r="E8">
        <v>77.94</v>
      </c>
      <c r="F8">
        <v>27.42</v>
      </c>
      <c r="G8" t="s">
        <v>1674</v>
      </c>
      <c r="K8">
        <v>15707</v>
      </c>
      <c r="L8">
        <f t="shared" si="0"/>
        <v>406.93</v>
      </c>
      <c r="M8">
        <f>IFERROR(VLOOKUP(K8,Sheet10!$I:$N,6,FALSE),0)</f>
        <v>406.93</v>
      </c>
      <c r="N8">
        <f t="shared" si="1"/>
        <v>0</v>
      </c>
      <c r="O8">
        <f>IFERROR(VLOOKUP(K8,Sheet9!$D:$K,8,FALSE),0)</f>
        <v>406.93</v>
      </c>
      <c r="P8">
        <f t="shared" si="2"/>
        <v>0</v>
      </c>
    </row>
    <row r="9" spans="1:16" ht="15" customHeight="1" x14ac:dyDescent="0.25">
      <c r="A9" t="s">
        <v>1232</v>
      </c>
      <c r="B9" t="s">
        <v>1233</v>
      </c>
      <c r="C9">
        <v>15986</v>
      </c>
      <c r="D9">
        <v>105.36</v>
      </c>
      <c r="E9">
        <v>77.94</v>
      </c>
      <c r="F9">
        <v>27.42</v>
      </c>
      <c r="G9" t="s">
        <v>1674</v>
      </c>
      <c r="K9">
        <v>15801</v>
      </c>
      <c r="L9">
        <f t="shared" si="0"/>
        <v>314.73</v>
      </c>
      <c r="M9">
        <f>IFERROR(VLOOKUP(K9,Sheet10!$I:$N,6,FALSE),0)</f>
        <v>314.73</v>
      </c>
      <c r="N9">
        <f t="shared" si="1"/>
        <v>0</v>
      </c>
      <c r="O9">
        <f>IFERROR(VLOOKUP(K9,Sheet9!$D:$K,8,FALSE),0)</f>
        <v>314.73</v>
      </c>
      <c r="P9">
        <f t="shared" si="2"/>
        <v>0</v>
      </c>
    </row>
    <row r="10" spans="1:16" ht="15" customHeight="1" x14ac:dyDescent="0.25">
      <c r="A10" t="s">
        <v>1519</v>
      </c>
      <c r="B10" t="s">
        <v>1520</v>
      </c>
      <c r="C10">
        <v>15478</v>
      </c>
      <c r="D10">
        <v>441.07</v>
      </c>
      <c r="E10">
        <v>314.73</v>
      </c>
      <c r="F10">
        <v>126.34</v>
      </c>
      <c r="G10" t="s">
        <v>1674</v>
      </c>
      <c r="K10">
        <v>15924</v>
      </c>
      <c r="L10">
        <f t="shared" si="0"/>
        <v>171.29</v>
      </c>
      <c r="M10">
        <f>IFERROR(VLOOKUP(K10,Sheet10!$I:$N,6,FALSE),0)</f>
        <v>171.29</v>
      </c>
      <c r="N10">
        <f t="shared" si="1"/>
        <v>0</v>
      </c>
      <c r="O10">
        <f>IFERROR(VLOOKUP(K10,Sheet9!$D:$K,8,FALSE),0)</f>
        <v>171.29</v>
      </c>
      <c r="P10">
        <f t="shared" si="2"/>
        <v>0</v>
      </c>
    </row>
    <row r="11" spans="1:16" ht="15" customHeight="1" x14ac:dyDescent="0.25">
      <c r="A11" t="s">
        <v>1519</v>
      </c>
      <c r="B11" t="s">
        <v>1520</v>
      </c>
      <c r="C11">
        <v>15707</v>
      </c>
      <c r="D11">
        <v>441.07</v>
      </c>
      <c r="E11">
        <v>314.74</v>
      </c>
      <c r="F11">
        <v>126.33</v>
      </c>
      <c r="G11" t="s">
        <v>1674</v>
      </c>
      <c r="K11">
        <v>16153</v>
      </c>
      <c r="L11">
        <f t="shared" si="0"/>
        <v>1980.3600000000001</v>
      </c>
      <c r="M11">
        <f>IFERROR(VLOOKUP(K11,Sheet10!$I:$N,6,FALSE),0)</f>
        <v>1980.36</v>
      </c>
      <c r="N11">
        <f t="shared" si="1"/>
        <v>0</v>
      </c>
      <c r="O11">
        <f>IFERROR(VLOOKUP(K11,Sheet9!$D:$K,8,FALSE),0)</f>
        <v>1980.36</v>
      </c>
      <c r="P11">
        <f t="shared" si="2"/>
        <v>0</v>
      </c>
    </row>
    <row r="12" spans="1:16" ht="15" customHeight="1" x14ac:dyDescent="0.25">
      <c r="A12" t="s">
        <v>1519</v>
      </c>
      <c r="B12" t="s">
        <v>1520</v>
      </c>
      <c r="C12">
        <v>15801</v>
      </c>
      <c r="D12">
        <v>441.07</v>
      </c>
      <c r="E12">
        <v>314.73</v>
      </c>
      <c r="F12">
        <v>126.34</v>
      </c>
      <c r="G12" t="s">
        <v>1674</v>
      </c>
      <c r="K12">
        <v>15372</v>
      </c>
      <c r="L12">
        <f t="shared" si="0"/>
        <v>687.54</v>
      </c>
      <c r="M12">
        <f>IFERROR(VLOOKUP(K12,Sheet10!$I:$N,6,FALSE),0)</f>
        <v>687.54</v>
      </c>
      <c r="N12">
        <f t="shared" si="1"/>
        <v>0</v>
      </c>
      <c r="O12">
        <f>IFERROR(VLOOKUP(K12,Sheet9!$D:$K,8,FALSE),0)</f>
        <v>687.54</v>
      </c>
      <c r="P12">
        <f t="shared" si="2"/>
        <v>0</v>
      </c>
    </row>
    <row r="13" spans="1:16" ht="15" customHeight="1" x14ac:dyDescent="0.25">
      <c r="A13" t="s">
        <v>836</v>
      </c>
      <c r="B13" t="s">
        <v>837</v>
      </c>
      <c r="C13">
        <v>15924</v>
      </c>
      <c r="D13">
        <v>197.32</v>
      </c>
      <c r="E13">
        <v>171.29</v>
      </c>
      <c r="F13">
        <v>26.03</v>
      </c>
      <c r="G13" t="s">
        <v>1674</v>
      </c>
      <c r="K13">
        <v>15735</v>
      </c>
      <c r="L13">
        <f t="shared" si="0"/>
        <v>1216.18</v>
      </c>
      <c r="M13">
        <f>IFERROR(VLOOKUP(K13,Sheet10!$I:$N,6,FALSE),0)</f>
        <v>1216.18</v>
      </c>
      <c r="N13">
        <f t="shared" si="1"/>
        <v>0</v>
      </c>
      <c r="O13">
        <f>IFERROR(VLOOKUP(K13,Sheet9!$D:$K,8,FALSE),0)</f>
        <v>1216.18</v>
      </c>
      <c r="P13">
        <f t="shared" si="2"/>
        <v>0</v>
      </c>
    </row>
    <row r="14" spans="1:16" ht="15" customHeight="1" x14ac:dyDescent="0.25">
      <c r="A14" t="s">
        <v>836</v>
      </c>
      <c r="B14" t="s">
        <v>837</v>
      </c>
      <c r="C14">
        <v>16153</v>
      </c>
      <c r="D14">
        <v>197.32</v>
      </c>
      <c r="E14">
        <v>171.29</v>
      </c>
      <c r="F14">
        <v>26.03</v>
      </c>
      <c r="G14" t="s">
        <v>1674</v>
      </c>
      <c r="K14">
        <v>15933</v>
      </c>
      <c r="L14">
        <f t="shared" si="0"/>
        <v>4213.91</v>
      </c>
      <c r="M14">
        <f>IFERROR(VLOOKUP(K14,Sheet10!$I:$N,6,FALSE),0)</f>
        <v>4213.91</v>
      </c>
      <c r="N14">
        <f t="shared" si="1"/>
        <v>0</v>
      </c>
      <c r="O14">
        <f>IFERROR(VLOOKUP(K14,Sheet9!$D:$K,8,FALSE),0)</f>
        <v>4213.91</v>
      </c>
      <c r="P14">
        <f t="shared" si="2"/>
        <v>0</v>
      </c>
    </row>
    <row r="15" spans="1:16" ht="15" customHeight="1" x14ac:dyDescent="0.25">
      <c r="A15" t="s">
        <v>836</v>
      </c>
      <c r="B15" t="s">
        <v>837</v>
      </c>
      <c r="C15">
        <v>15372</v>
      </c>
      <c r="D15">
        <v>591.96</v>
      </c>
      <c r="E15">
        <v>513.88</v>
      </c>
      <c r="F15">
        <v>78.08</v>
      </c>
      <c r="G15" t="s">
        <v>1674</v>
      </c>
      <c r="K15">
        <v>15469</v>
      </c>
      <c r="L15">
        <f t="shared" si="0"/>
        <v>839.12999999999988</v>
      </c>
      <c r="M15">
        <f>IFERROR(VLOOKUP(K15,Sheet10!$I:$N,6,FALSE),0)</f>
        <v>839.13</v>
      </c>
      <c r="N15">
        <f t="shared" si="1"/>
        <v>0</v>
      </c>
      <c r="O15">
        <f>IFERROR(VLOOKUP(K15,Sheet9!$D:$K,8,FALSE),0)</f>
        <v>839.13</v>
      </c>
      <c r="P15">
        <f t="shared" si="2"/>
        <v>0</v>
      </c>
    </row>
    <row r="16" spans="1:16" ht="15" customHeight="1" x14ac:dyDescent="0.25">
      <c r="A16" t="s">
        <v>836</v>
      </c>
      <c r="B16" t="s">
        <v>837</v>
      </c>
      <c r="C16">
        <v>15735</v>
      </c>
      <c r="D16">
        <v>591.96</v>
      </c>
      <c r="E16">
        <v>513.89</v>
      </c>
      <c r="F16">
        <v>78.069999999999993</v>
      </c>
      <c r="G16" t="s">
        <v>1674</v>
      </c>
      <c r="K16">
        <v>15672</v>
      </c>
      <c r="L16">
        <f t="shared" si="0"/>
        <v>171.36</v>
      </c>
      <c r="M16">
        <f>IFERROR(VLOOKUP(K16,Sheet10!$I:$N,6,FALSE),0)</f>
        <v>171.36</v>
      </c>
      <c r="N16">
        <f t="shared" si="1"/>
        <v>0</v>
      </c>
      <c r="O16">
        <f>IFERROR(VLOOKUP(K16,Sheet9!$D:$K,8,FALSE),0)</f>
        <v>171.36</v>
      </c>
      <c r="P16">
        <f t="shared" si="2"/>
        <v>0</v>
      </c>
    </row>
    <row r="17" spans="1:16" ht="15" customHeight="1" x14ac:dyDescent="0.25">
      <c r="A17" t="s">
        <v>836</v>
      </c>
      <c r="B17" t="s">
        <v>837</v>
      </c>
      <c r="C17">
        <v>15933</v>
      </c>
      <c r="D17">
        <v>1901.79</v>
      </c>
      <c r="E17">
        <v>1712.95</v>
      </c>
      <c r="F17">
        <v>188.84</v>
      </c>
      <c r="G17" t="s">
        <v>1674</v>
      </c>
      <c r="K17">
        <v>15993</v>
      </c>
      <c r="L17">
        <f t="shared" si="0"/>
        <v>1036.8800000000001</v>
      </c>
      <c r="M17">
        <f>IFERROR(VLOOKUP(K17,Sheet10!$I:$N,6,FALSE),0)</f>
        <v>1036.8800000000001</v>
      </c>
      <c r="N17">
        <f t="shared" si="1"/>
        <v>0</v>
      </c>
      <c r="O17">
        <f>IFERROR(VLOOKUP(K17,Sheet9!$D:$K,8,FALSE),0)</f>
        <v>1036.8800000000001</v>
      </c>
      <c r="P17">
        <f t="shared" si="2"/>
        <v>0</v>
      </c>
    </row>
    <row r="18" spans="1:16" ht="15" customHeight="1" x14ac:dyDescent="0.25">
      <c r="A18" t="s">
        <v>836</v>
      </c>
      <c r="B18" t="s">
        <v>837</v>
      </c>
      <c r="C18">
        <v>15469</v>
      </c>
      <c r="D18">
        <v>197.32</v>
      </c>
      <c r="E18">
        <v>171.36</v>
      </c>
      <c r="F18">
        <v>25.96</v>
      </c>
      <c r="G18" t="s">
        <v>1674</v>
      </c>
      <c r="K18">
        <v>16099</v>
      </c>
      <c r="L18">
        <f t="shared" si="0"/>
        <v>171.36</v>
      </c>
      <c r="M18">
        <f>IFERROR(VLOOKUP(K18,Sheet10!$I:$N,6,FALSE),0)</f>
        <v>171.36</v>
      </c>
      <c r="N18">
        <f t="shared" si="1"/>
        <v>0</v>
      </c>
      <c r="O18">
        <f>IFERROR(VLOOKUP(K18,Sheet9!$D:$K,8,FALSE),0)</f>
        <v>171.36</v>
      </c>
      <c r="P18">
        <f t="shared" si="2"/>
        <v>0</v>
      </c>
    </row>
    <row r="19" spans="1:16" ht="15" customHeight="1" x14ac:dyDescent="0.25">
      <c r="A19" t="s">
        <v>836</v>
      </c>
      <c r="B19" t="s">
        <v>837</v>
      </c>
      <c r="C19">
        <v>15672</v>
      </c>
      <c r="D19">
        <v>197.32</v>
      </c>
      <c r="E19">
        <v>171.36</v>
      </c>
      <c r="F19">
        <v>25.96</v>
      </c>
      <c r="G19" t="s">
        <v>1674</v>
      </c>
      <c r="K19">
        <v>15433</v>
      </c>
      <c r="L19">
        <f t="shared" si="0"/>
        <v>881.72</v>
      </c>
      <c r="M19">
        <f>IFERROR(VLOOKUP(K19,Sheet10!$I:$N,6,FALSE),0)</f>
        <v>881.72</v>
      </c>
      <c r="N19">
        <f t="shared" si="1"/>
        <v>0</v>
      </c>
      <c r="O19">
        <f>IFERROR(VLOOKUP(K19,Sheet9!$D:$K,8,FALSE),0)</f>
        <v>881.72</v>
      </c>
      <c r="P19">
        <f t="shared" si="2"/>
        <v>0</v>
      </c>
    </row>
    <row r="20" spans="1:16" ht="15" customHeight="1" x14ac:dyDescent="0.25">
      <c r="A20" t="s">
        <v>836</v>
      </c>
      <c r="B20" t="s">
        <v>837</v>
      </c>
      <c r="C20">
        <v>15993</v>
      </c>
      <c r="D20">
        <v>197.32</v>
      </c>
      <c r="E20">
        <v>171.36</v>
      </c>
      <c r="F20">
        <v>25.96</v>
      </c>
      <c r="G20" t="s">
        <v>1674</v>
      </c>
      <c r="K20">
        <v>16098</v>
      </c>
      <c r="L20">
        <f t="shared" si="0"/>
        <v>514.08000000000004</v>
      </c>
      <c r="M20">
        <f>IFERROR(VLOOKUP(K20,Sheet10!$I:$N,6,FALSE),0)</f>
        <v>514.08000000000004</v>
      </c>
      <c r="N20">
        <f t="shared" si="1"/>
        <v>0</v>
      </c>
      <c r="O20">
        <f>IFERROR(VLOOKUP(K20,Sheet9!$D:$K,8,FALSE),0)</f>
        <v>514.08000000000004</v>
      </c>
      <c r="P20">
        <f t="shared" si="2"/>
        <v>0</v>
      </c>
    </row>
    <row r="21" spans="1:16" ht="15" customHeight="1" x14ac:dyDescent="0.25">
      <c r="A21" t="s">
        <v>836</v>
      </c>
      <c r="B21" t="s">
        <v>837</v>
      </c>
      <c r="C21">
        <v>16099</v>
      </c>
      <c r="D21">
        <v>197.32</v>
      </c>
      <c r="E21">
        <v>171.36</v>
      </c>
      <c r="F21">
        <v>25.96</v>
      </c>
      <c r="G21" t="s">
        <v>1674</v>
      </c>
      <c r="K21">
        <v>16209</v>
      </c>
      <c r="L21">
        <f t="shared" si="0"/>
        <v>701.21</v>
      </c>
      <c r="M21">
        <f>IFERROR(VLOOKUP(K21,Sheet10!$I:$N,6,FALSE),0)</f>
        <v>701.21</v>
      </c>
      <c r="N21">
        <f t="shared" si="1"/>
        <v>0</v>
      </c>
      <c r="O21">
        <f>IFERROR(VLOOKUP(K21,Sheet9!$D:$K,8,FALSE),0)</f>
        <v>701.21</v>
      </c>
      <c r="P21">
        <f t="shared" si="2"/>
        <v>0</v>
      </c>
    </row>
    <row r="22" spans="1:16" ht="15" customHeight="1" x14ac:dyDescent="0.25">
      <c r="A22" t="s">
        <v>836</v>
      </c>
      <c r="B22" t="s">
        <v>837</v>
      </c>
      <c r="C22">
        <v>15433</v>
      </c>
      <c r="D22">
        <v>591.96</v>
      </c>
      <c r="E22">
        <v>514.08000000000004</v>
      </c>
      <c r="F22">
        <v>77.88</v>
      </c>
      <c r="G22" t="s">
        <v>1674</v>
      </c>
      <c r="K22">
        <v>15923</v>
      </c>
      <c r="L22">
        <f t="shared" si="0"/>
        <v>4105.1099999999997</v>
      </c>
      <c r="M22">
        <f>IFERROR(VLOOKUP(K22,Sheet10!$I:$N,6,FALSE),0)</f>
        <v>4105.1099999999997</v>
      </c>
      <c r="N22">
        <f t="shared" si="1"/>
        <v>0</v>
      </c>
      <c r="O22">
        <f>IFERROR(VLOOKUP(K22,Sheet9!$D:$K,8,FALSE),0)</f>
        <v>4105.1099999999997</v>
      </c>
      <c r="P22">
        <f t="shared" si="2"/>
        <v>0</v>
      </c>
    </row>
    <row r="23" spans="1:16" ht="15" customHeight="1" x14ac:dyDescent="0.25">
      <c r="A23" t="s">
        <v>836</v>
      </c>
      <c r="B23" t="s">
        <v>837</v>
      </c>
      <c r="C23">
        <v>16098</v>
      </c>
      <c r="D23">
        <v>591.96</v>
      </c>
      <c r="E23">
        <v>514.08000000000004</v>
      </c>
      <c r="F23">
        <v>77.88</v>
      </c>
      <c r="G23" t="s">
        <v>1674</v>
      </c>
      <c r="K23">
        <v>15604</v>
      </c>
      <c r="L23">
        <f t="shared" si="0"/>
        <v>271.64999999999998</v>
      </c>
      <c r="M23">
        <f>IFERROR(VLOOKUP(K23,Sheet10!$I:$N,6,FALSE),0)</f>
        <v>271.64999999999998</v>
      </c>
      <c r="N23">
        <f t="shared" si="1"/>
        <v>0</v>
      </c>
      <c r="O23">
        <f>IFERROR(VLOOKUP(K23,Sheet9!$D:$K,8,FALSE),0)</f>
        <v>271.64999999999998</v>
      </c>
      <c r="P23">
        <f t="shared" si="2"/>
        <v>0</v>
      </c>
    </row>
    <row r="24" spans="1:16" ht="15" customHeight="1" x14ac:dyDescent="0.25">
      <c r="A24" t="s">
        <v>1052</v>
      </c>
      <c r="B24" t="s">
        <v>1053</v>
      </c>
      <c r="C24">
        <v>16209</v>
      </c>
      <c r="D24">
        <v>313.39</v>
      </c>
      <c r="E24">
        <v>273.67</v>
      </c>
      <c r="F24">
        <v>39.72</v>
      </c>
      <c r="G24" t="s">
        <v>1674</v>
      </c>
      <c r="K24">
        <v>2313</v>
      </c>
      <c r="L24">
        <f t="shared" si="0"/>
        <v>7426.82</v>
      </c>
      <c r="M24">
        <f>IFERROR(VLOOKUP(K24,Sheet10!$I:$N,6,FALSE),0)</f>
        <v>7426.82</v>
      </c>
      <c r="N24">
        <f t="shared" si="1"/>
        <v>0</v>
      </c>
      <c r="O24">
        <f>IFERROR(VLOOKUP(K24,Sheet9!$D:$K,8,FALSE),0)</f>
        <v>7426.82</v>
      </c>
      <c r="P24">
        <f t="shared" si="2"/>
        <v>0</v>
      </c>
    </row>
    <row r="25" spans="1:16" ht="15" customHeight="1" x14ac:dyDescent="0.25">
      <c r="A25" t="s">
        <v>1052</v>
      </c>
      <c r="B25" t="s">
        <v>1053</v>
      </c>
      <c r="C25">
        <v>15923</v>
      </c>
      <c r="D25">
        <v>4700.8900000000003</v>
      </c>
      <c r="E25">
        <v>4105.1099999999997</v>
      </c>
      <c r="F25">
        <v>595.78</v>
      </c>
      <c r="G25" t="s">
        <v>1674</v>
      </c>
      <c r="K25">
        <v>15677</v>
      </c>
      <c r="L25">
        <f t="shared" si="0"/>
        <v>884.72</v>
      </c>
      <c r="M25">
        <f>IFERROR(VLOOKUP(K25,Sheet10!$I:$N,6,FALSE),0)</f>
        <v>884.72</v>
      </c>
      <c r="N25">
        <f t="shared" si="1"/>
        <v>0</v>
      </c>
      <c r="O25">
        <f>IFERROR(VLOOKUP(K25,Sheet9!$D:$K,8,FALSE),0)</f>
        <v>884.72</v>
      </c>
      <c r="P25">
        <f t="shared" si="2"/>
        <v>0</v>
      </c>
    </row>
    <row r="26" spans="1:16" ht="15" customHeight="1" x14ac:dyDescent="0.25">
      <c r="A26" t="s">
        <v>1052</v>
      </c>
      <c r="B26" t="s">
        <v>1053</v>
      </c>
      <c r="C26">
        <v>15604</v>
      </c>
      <c r="D26">
        <v>313.39</v>
      </c>
      <c r="E26">
        <v>271.64999999999998</v>
      </c>
      <c r="F26">
        <v>41.74</v>
      </c>
      <c r="G26" t="s">
        <v>1674</v>
      </c>
      <c r="K26">
        <v>15835</v>
      </c>
      <c r="L26">
        <f t="shared" si="0"/>
        <v>1972.1</v>
      </c>
      <c r="M26">
        <f>IFERROR(VLOOKUP(K26,Sheet10!$I:$N,6,FALSE),0)</f>
        <v>1972.1</v>
      </c>
      <c r="N26">
        <f t="shared" si="1"/>
        <v>0</v>
      </c>
      <c r="O26">
        <f>IFERROR(VLOOKUP(K26,Sheet9!$D:$K,8,FALSE),0)</f>
        <v>1972.1</v>
      </c>
      <c r="P26">
        <f t="shared" si="2"/>
        <v>0</v>
      </c>
    </row>
    <row r="27" spans="1:16" ht="15" customHeight="1" x14ac:dyDescent="0.25">
      <c r="A27" t="s">
        <v>1052</v>
      </c>
      <c r="B27" t="s">
        <v>1053</v>
      </c>
      <c r="C27">
        <v>2313</v>
      </c>
      <c r="D27">
        <v>4700.8900000000003</v>
      </c>
      <c r="E27">
        <v>4074.78</v>
      </c>
      <c r="F27">
        <v>626.11</v>
      </c>
      <c r="G27" t="s">
        <v>1692</v>
      </c>
      <c r="K27">
        <v>16233</v>
      </c>
      <c r="L27">
        <f t="shared" si="0"/>
        <v>742.81</v>
      </c>
      <c r="M27">
        <f>IFERROR(VLOOKUP(K27,Sheet10!$I:$N,6,FALSE),0)</f>
        <v>742.81</v>
      </c>
      <c r="N27">
        <f t="shared" si="1"/>
        <v>0</v>
      </c>
      <c r="O27">
        <f>IFERROR(VLOOKUP(K27,Sheet9!$D:$K,8,FALSE),0)</f>
        <v>742.81</v>
      </c>
      <c r="P27">
        <f t="shared" si="2"/>
        <v>0</v>
      </c>
    </row>
    <row r="28" spans="1:16" ht="15" customHeight="1" x14ac:dyDescent="0.25">
      <c r="A28" t="s">
        <v>894</v>
      </c>
      <c r="B28" t="s">
        <v>895</v>
      </c>
      <c r="C28">
        <v>15677</v>
      </c>
      <c r="D28">
        <v>217.86</v>
      </c>
      <c r="E28">
        <v>188.17</v>
      </c>
      <c r="F28">
        <v>29.69</v>
      </c>
      <c r="G28" t="s">
        <v>1674</v>
      </c>
      <c r="K28">
        <v>15543</v>
      </c>
      <c r="L28">
        <f t="shared" si="0"/>
        <v>804.8</v>
      </c>
      <c r="M28">
        <f>IFERROR(VLOOKUP(K28,Sheet10!$I:$N,6,FALSE),0)</f>
        <v>804.8</v>
      </c>
      <c r="N28">
        <f t="shared" si="1"/>
        <v>0</v>
      </c>
      <c r="O28">
        <f>IFERROR(VLOOKUP(K28,Sheet9!$D:$K,8,FALSE),0)</f>
        <v>804.8</v>
      </c>
      <c r="P28">
        <f t="shared" si="2"/>
        <v>0</v>
      </c>
    </row>
    <row r="29" spans="1:16" ht="15" customHeight="1" x14ac:dyDescent="0.25">
      <c r="A29" t="s">
        <v>894</v>
      </c>
      <c r="B29" t="s">
        <v>895</v>
      </c>
      <c r="C29">
        <v>15835</v>
      </c>
      <c r="D29">
        <v>217.86</v>
      </c>
      <c r="E29">
        <v>188.17</v>
      </c>
      <c r="F29">
        <v>29.69</v>
      </c>
      <c r="G29" t="s">
        <v>1674</v>
      </c>
      <c r="K29">
        <v>15712</v>
      </c>
      <c r="L29">
        <f t="shared" si="0"/>
        <v>2105.5500000000002</v>
      </c>
      <c r="M29">
        <f>IFERROR(VLOOKUP(K29,Sheet10!$I:$N,6,FALSE),0)</f>
        <v>2105.5500000000002</v>
      </c>
      <c r="N29">
        <f t="shared" si="1"/>
        <v>0</v>
      </c>
      <c r="O29">
        <f>IFERROR(VLOOKUP(K29,Sheet9!$D:$K,8,FALSE),0)</f>
        <v>2105.5500000000002</v>
      </c>
      <c r="P29">
        <f t="shared" si="2"/>
        <v>0</v>
      </c>
    </row>
    <row r="30" spans="1:16" ht="15" customHeight="1" x14ac:dyDescent="0.25">
      <c r="A30" t="s">
        <v>894</v>
      </c>
      <c r="B30" t="s">
        <v>895</v>
      </c>
      <c r="C30">
        <v>16233</v>
      </c>
      <c r="D30">
        <v>435.71</v>
      </c>
      <c r="E30">
        <v>376.34</v>
      </c>
      <c r="F30">
        <v>59.37</v>
      </c>
      <c r="G30" t="s">
        <v>1674</v>
      </c>
      <c r="K30">
        <v>15914</v>
      </c>
      <c r="L30">
        <f t="shared" si="0"/>
        <v>1129.02</v>
      </c>
      <c r="M30">
        <f>IFERROR(VLOOKUP(K30,Sheet10!$I:$N,6,FALSE),0)</f>
        <v>1129.02</v>
      </c>
      <c r="N30">
        <f t="shared" si="1"/>
        <v>0</v>
      </c>
      <c r="O30">
        <f>IFERROR(VLOOKUP(K30,Sheet9!$D:$K,8,FALSE),0)</f>
        <v>1129.02</v>
      </c>
      <c r="P30">
        <f t="shared" si="2"/>
        <v>0</v>
      </c>
    </row>
    <row r="31" spans="1:16" ht="15" customHeight="1" x14ac:dyDescent="0.25">
      <c r="A31" t="s">
        <v>894</v>
      </c>
      <c r="B31" t="s">
        <v>895</v>
      </c>
      <c r="C31">
        <v>15543</v>
      </c>
      <c r="D31">
        <v>653.57000000000005</v>
      </c>
      <c r="E31">
        <v>564.51</v>
      </c>
      <c r="F31">
        <v>89.06</v>
      </c>
      <c r="G31" t="s">
        <v>1674</v>
      </c>
      <c r="K31">
        <v>16307</v>
      </c>
      <c r="L31">
        <f t="shared" si="0"/>
        <v>5781.2599999999993</v>
      </c>
      <c r="M31">
        <f>IFERROR(VLOOKUP(K31,Sheet10!$I:$N,6,FALSE),0)</f>
        <v>5781.26</v>
      </c>
      <c r="N31">
        <f t="shared" si="1"/>
        <v>0</v>
      </c>
      <c r="O31">
        <f>IFERROR(VLOOKUP(K31,Sheet9!$D:$K,8,FALSE),0)</f>
        <v>5781.26</v>
      </c>
      <c r="P31">
        <f t="shared" si="2"/>
        <v>0</v>
      </c>
    </row>
    <row r="32" spans="1:16" ht="15" customHeight="1" x14ac:dyDescent="0.25">
      <c r="A32" t="s">
        <v>894</v>
      </c>
      <c r="B32" t="s">
        <v>895</v>
      </c>
      <c r="C32">
        <v>15712</v>
      </c>
      <c r="D32">
        <v>653.57000000000005</v>
      </c>
      <c r="E32">
        <v>564.51</v>
      </c>
      <c r="F32">
        <v>89.06</v>
      </c>
      <c r="G32" t="s">
        <v>1674</v>
      </c>
      <c r="K32">
        <v>16101</v>
      </c>
      <c r="L32">
        <f t="shared" si="0"/>
        <v>3408.72</v>
      </c>
      <c r="M32">
        <f>IFERROR(VLOOKUP(K32,Sheet10!$I:$N,6,FALSE),0)</f>
        <v>3408.72</v>
      </c>
      <c r="N32">
        <f t="shared" si="1"/>
        <v>0</v>
      </c>
      <c r="O32">
        <f>IFERROR(VLOOKUP(K32,Sheet9!$D:$K,8,FALSE),0)</f>
        <v>3408.72</v>
      </c>
      <c r="P32">
        <f t="shared" si="2"/>
        <v>0</v>
      </c>
    </row>
    <row r="33" spans="1:16" ht="15" customHeight="1" x14ac:dyDescent="0.25">
      <c r="A33" t="s">
        <v>894</v>
      </c>
      <c r="B33" t="s">
        <v>895</v>
      </c>
      <c r="C33">
        <v>15914</v>
      </c>
      <c r="D33">
        <v>1307.1400000000001</v>
      </c>
      <c r="E33">
        <v>1129.02</v>
      </c>
      <c r="F33">
        <v>178.12</v>
      </c>
      <c r="G33" t="s">
        <v>1674</v>
      </c>
      <c r="K33">
        <v>15880</v>
      </c>
      <c r="L33">
        <f t="shared" si="0"/>
        <v>398.11</v>
      </c>
      <c r="M33">
        <f>IFERROR(VLOOKUP(K33,Sheet10!$I:$N,6,FALSE),0)</f>
        <v>398.11</v>
      </c>
      <c r="N33">
        <f t="shared" si="1"/>
        <v>0</v>
      </c>
      <c r="O33">
        <f>IFERROR(VLOOKUP(K33,Sheet9!$D:$K,8,FALSE),0)</f>
        <v>398.11</v>
      </c>
      <c r="P33">
        <f t="shared" si="2"/>
        <v>0</v>
      </c>
    </row>
    <row r="34" spans="1:16" ht="15" customHeight="1" x14ac:dyDescent="0.25">
      <c r="A34" t="s">
        <v>894</v>
      </c>
      <c r="B34" t="s">
        <v>895</v>
      </c>
      <c r="C34">
        <v>16307</v>
      </c>
      <c r="D34">
        <v>4357.1400000000003</v>
      </c>
      <c r="E34">
        <v>3763.39</v>
      </c>
      <c r="F34">
        <v>593.75</v>
      </c>
      <c r="G34" t="s">
        <v>1674</v>
      </c>
      <c r="K34">
        <v>2152</v>
      </c>
      <c r="L34">
        <f t="shared" si="0"/>
        <v>2855.3500000000004</v>
      </c>
      <c r="M34">
        <f>IFERROR(VLOOKUP(K34,Sheet10!$I:$N,6,FALSE),0)</f>
        <v>2855.35</v>
      </c>
      <c r="N34">
        <f t="shared" si="1"/>
        <v>0</v>
      </c>
      <c r="O34">
        <f>IFERROR(VLOOKUP(K34,Sheet9!$D:$K,8,FALSE),0)</f>
        <v>2855.35</v>
      </c>
      <c r="P34">
        <f t="shared" si="2"/>
        <v>0</v>
      </c>
    </row>
    <row r="35" spans="1:16" ht="15" customHeight="1" x14ac:dyDescent="0.25">
      <c r="A35" t="s">
        <v>1030</v>
      </c>
      <c r="B35" t="s">
        <v>1031</v>
      </c>
      <c r="C35">
        <v>16101</v>
      </c>
      <c r="D35">
        <v>1510.72</v>
      </c>
      <c r="E35">
        <v>1307.82</v>
      </c>
      <c r="F35">
        <v>202.9</v>
      </c>
      <c r="G35" t="s">
        <v>1674</v>
      </c>
      <c r="K35">
        <v>2178</v>
      </c>
      <c r="L35">
        <f t="shared" si="0"/>
        <v>8783.31</v>
      </c>
      <c r="M35">
        <f>IFERROR(VLOOKUP(K35,Sheet10!$I:$N,6,FALSE),0)</f>
        <v>8783.31</v>
      </c>
      <c r="N35">
        <f t="shared" si="1"/>
        <v>0</v>
      </c>
      <c r="O35">
        <f>IFERROR(VLOOKUP(K35,Sheet9!$D:$K,8,FALSE),0)</f>
        <v>8783.31</v>
      </c>
      <c r="P35">
        <f t="shared" si="2"/>
        <v>0</v>
      </c>
    </row>
    <row r="36" spans="1:16" ht="15" customHeight="1" x14ac:dyDescent="0.25">
      <c r="A36" t="s">
        <v>1030</v>
      </c>
      <c r="B36" t="s">
        <v>1031</v>
      </c>
      <c r="C36">
        <v>15880</v>
      </c>
      <c r="D36">
        <v>377.68</v>
      </c>
      <c r="E36">
        <v>328.02</v>
      </c>
      <c r="F36">
        <v>49.66</v>
      </c>
      <c r="G36" t="s">
        <v>1674</v>
      </c>
      <c r="K36">
        <v>2297</v>
      </c>
      <c r="L36">
        <f t="shared" si="0"/>
        <v>9256.11</v>
      </c>
      <c r="M36">
        <f>IFERROR(VLOOKUP(K36,Sheet10!$I:$N,6,FALSE),0)</f>
        <v>9256.11</v>
      </c>
      <c r="N36">
        <f t="shared" si="1"/>
        <v>0</v>
      </c>
      <c r="O36">
        <f>IFERROR(VLOOKUP(K36,Sheet9!$D:$K,8,FALSE),0)</f>
        <v>9256.11</v>
      </c>
      <c r="P36">
        <f t="shared" si="2"/>
        <v>0</v>
      </c>
    </row>
    <row r="37" spans="1:16" ht="15" customHeight="1" x14ac:dyDescent="0.25">
      <c r="A37" t="s">
        <v>1264</v>
      </c>
      <c r="B37" t="s">
        <v>1265</v>
      </c>
      <c r="C37">
        <v>2152</v>
      </c>
      <c r="D37">
        <v>971.43</v>
      </c>
      <c r="E37">
        <v>794.66</v>
      </c>
      <c r="F37">
        <v>176.77</v>
      </c>
      <c r="G37" t="s">
        <v>1692</v>
      </c>
      <c r="K37">
        <v>2321</v>
      </c>
      <c r="L37">
        <f t="shared" si="0"/>
        <v>22703.379999999997</v>
      </c>
      <c r="M37">
        <f>IFERROR(VLOOKUP(K37,Sheet10!$I:$N,6,FALSE),0)</f>
        <v>22703.38</v>
      </c>
      <c r="N37">
        <f t="shared" si="1"/>
        <v>0</v>
      </c>
      <c r="O37">
        <f>IFERROR(VLOOKUP(K37,Sheet9!$D:$K,8,FALSE),0)</f>
        <v>22703.38</v>
      </c>
      <c r="P37">
        <f t="shared" si="2"/>
        <v>0</v>
      </c>
    </row>
    <row r="38" spans="1:16" ht="15" customHeight="1" x14ac:dyDescent="0.25">
      <c r="A38" t="s">
        <v>856</v>
      </c>
      <c r="B38" t="s">
        <v>857</v>
      </c>
      <c r="C38">
        <v>2178</v>
      </c>
      <c r="D38">
        <v>1042.8599999999999</v>
      </c>
      <c r="E38">
        <v>901.59</v>
      </c>
      <c r="F38">
        <v>141.27000000000001</v>
      </c>
      <c r="G38" t="s">
        <v>1692</v>
      </c>
      <c r="K38">
        <v>15428</v>
      </c>
      <c r="L38">
        <f t="shared" si="0"/>
        <v>222.99</v>
      </c>
      <c r="M38">
        <f>IFERROR(VLOOKUP(K38,Sheet10!$I:$N,6,FALSE),0)</f>
        <v>222.99</v>
      </c>
      <c r="N38">
        <f t="shared" si="1"/>
        <v>0</v>
      </c>
      <c r="O38">
        <f>IFERROR(VLOOKUP(K38,Sheet9!$D:$K,8,FALSE),0)</f>
        <v>222.99</v>
      </c>
      <c r="P38">
        <f t="shared" si="2"/>
        <v>0</v>
      </c>
    </row>
    <row r="39" spans="1:16" ht="15" customHeight="1" x14ac:dyDescent="0.25">
      <c r="A39" t="s">
        <v>856</v>
      </c>
      <c r="B39" t="s">
        <v>857</v>
      </c>
      <c r="C39">
        <v>2297</v>
      </c>
      <c r="D39">
        <v>4725</v>
      </c>
      <c r="E39">
        <v>4057.15</v>
      </c>
      <c r="F39">
        <v>667.85</v>
      </c>
      <c r="G39" t="s">
        <v>1692</v>
      </c>
      <c r="K39">
        <v>15447</v>
      </c>
      <c r="L39">
        <f t="shared" si="0"/>
        <v>222.99</v>
      </c>
      <c r="M39">
        <f>IFERROR(VLOOKUP(K39,Sheet10!$I:$N,6,FALSE),0)</f>
        <v>222.99</v>
      </c>
      <c r="N39">
        <f t="shared" si="1"/>
        <v>0</v>
      </c>
      <c r="O39">
        <f>IFERROR(VLOOKUP(K39,Sheet9!$D:$K,8,FALSE),0)</f>
        <v>222.99</v>
      </c>
      <c r="P39">
        <f t="shared" si="2"/>
        <v>0</v>
      </c>
    </row>
    <row r="40" spans="1:16" ht="15" customHeight="1" x14ac:dyDescent="0.25">
      <c r="A40" t="s">
        <v>856</v>
      </c>
      <c r="B40" t="s">
        <v>857</v>
      </c>
      <c r="C40">
        <v>2321</v>
      </c>
      <c r="D40">
        <v>12633.92</v>
      </c>
      <c r="E40">
        <v>11653.45</v>
      </c>
      <c r="F40">
        <v>980.47</v>
      </c>
      <c r="G40" t="s">
        <v>1692</v>
      </c>
      <c r="K40">
        <v>16271</v>
      </c>
      <c r="L40">
        <f t="shared" si="0"/>
        <v>454.17</v>
      </c>
      <c r="M40">
        <f>IFERROR(VLOOKUP(K40,Sheet10!$I:$N,6,FALSE),0)</f>
        <v>454.17</v>
      </c>
      <c r="N40">
        <f t="shared" si="1"/>
        <v>0</v>
      </c>
      <c r="O40">
        <f>IFERROR(VLOOKUP(K40,Sheet9!$D:$K,8,FALSE),0)</f>
        <v>454.17</v>
      </c>
      <c r="P40">
        <f t="shared" si="2"/>
        <v>0</v>
      </c>
    </row>
    <row r="41" spans="1:16" ht="15" customHeight="1" x14ac:dyDescent="0.25">
      <c r="A41" t="s">
        <v>856</v>
      </c>
      <c r="B41" t="s">
        <v>857</v>
      </c>
      <c r="C41">
        <v>15428</v>
      </c>
      <c r="D41">
        <v>260.70999999999998</v>
      </c>
      <c r="E41">
        <v>222.99</v>
      </c>
      <c r="F41">
        <v>37.72</v>
      </c>
      <c r="G41" t="s">
        <v>1674</v>
      </c>
      <c r="K41">
        <v>16070</v>
      </c>
      <c r="L41">
        <f t="shared" si="0"/>
        <v>1775.3000000000002</v>
      </c>
      <c r="M41">
        <f>IFERROR(VLOOKUP(K41,Sheet10!$I:$N,6,FALSE),0)</f>
        <v>1775.3</v>
      </c>
      <c r="N41">
        <f t="shared" si="1"/>
        <v>0</v>
      </c>
      <c r="O41">
        <f>IFERROR(VLOOKUP(K41,Sheet9!$D:$K,8,FALSE),0)</f>
        <v>1775.3</v>
      </c>
      <c r="P41">
        <f t="shared" si="2"/>
        <v>0</v>
      </c>
    </row>
    <row r="42" spans="1:16" ht="15" customHeight="1" x14ac:dyDescent="0.25">
      <c r="A42" t="s">
        <v>856</v>
      </c>
      <c r="B42" t="s">
        <v>857</v>
      </c>
      <c r="C42">
        <v>15447</v>
      </c>
      <c r="D42">
        <v>260.70999999999998</v>
      </c>
      <c r="E42">
        <v>222.99</v>
      </c>
      <c r="F42">
        <v>37.72</v>
      </c>
      <c r="G42" t="s">
        <v>1674</v>
      </c>
      <c r="K42">
        <v>16162</v>
      </c>
      <c r="L42">
        <f t="shared" si="0"/>
        <v>1862.0200000000002</v>
      </c>
      <c r="M42">
        <f>IFERROR(VLOOKUP(K42,Sheet10!$I:$N,6,FALSE),0)</f>
        <v>1862.02</v>
      </c>
      <c r="N42">
        <f t="shared" si="1"/>
        <v>0</v>
      </c>
      <c r="O42">
        <f>IFERROR(VLOOKUP(K42,Sheet9!$D:$K,8,FALSE),0)</f>
        <v>1862.02</v>
      </c>
      <c r="P42">
        <f t="shared" si="2"/>
        <v>0</v>
      </c>
    </row>
    <row r="43" spans="1:16" ht="15" customHeight="1" x14ac:dyDescent="0.25">
      <c r="A43" t="s">
        <v>856</v>
      </c>
      <c r="B43" t="s">
        <v>857</v>
      </c>
      <c r="C43">
        <v>16271</v>
      </c>
      <c r="D43">
        <v>525</v>
      </c>
      <c r="E43">
        <v>454.17</v>
      </c>
      <c r="F43">
        <v>70.83</v>
      </c>
      <c r="G43" t="s">
        <v>1674</v>
      </c>
      <c r="K43">
        <v>15926</v>
      </c>
      <c r="L43">
        <f t="shared" si="0"/>
        <v>18012.78</v>
      </c>
      <c r="M43">
        <f>IFERROR(VLOOKUP(K43,Sheet10!$I:$N,6,FALSE),0)</f>
        <v>18012.78</v>
      </c>
      <c r="N43">
        <f t="shared" si="1"/>
        <v>0</v>
      </c>
      <c r="O43">
        <f>IFERROR(VLOOKUP(K43,Sheet9!$D:$K,8,FALSE),0)</f>
        <v>18012.78</v>
      </c>
      <c r="P43">
        <f t="shared" si="2"/>
        <v>0</v>
      </c>
    </row>
    <row r="44" spans="1:16" ht="15" customHeight="1" x14ac:dyDescent="0.25">
      <c r="A44" t="s">
        <v>856</v>
      </c>
      <c r="B44" t="s">
        <v>857</v>
      </c>
      <c r="C44">
        <v>16070</v>
      </c>
      <c r="D44">
        <v>1050</v>
      </c>
      <c r="E44">
        <v>908.33</v>
      </c>
      <c r="F44">
        <v>141.66999999999999</v>
      </c>
      <c r="G44" t="s">
        <v>1674</v>
      </c>
      <c r="K44">
        <v>16106</v>
      </c>
      <c r="L44">
        <f t="shared" si="0"/>
        <v>5356.9599999999991</v>
      </c>
      <c r="M44">
        <f>IFERROR(VLOOKUP(K44,Sheet10!$I:$N,6,FALSE),0)</f>
        <v>5356.96</v>
      </c>
      <c r="N44">
        <f t="shared" si="1"/>
        <v>0</v>
      </c>
      <c r="O44">
        <f>IFERROR(VLOOKUP(K44,Sheet9!$D:$K,8,FALSE),0)</f>
        <v>5356.96</v>
      </c>
      <c r="P44">
        <f t="shared" si="2"/>
        <v>0</v>
      </c>
    </row>
    <row r="45" spans="1:16" ht="15" customHeight="1" x14ac:dyDescent="0.25">
      <c r="A45" t="s">
        <v>856</v>
      </c>
      <c r="B45" t="s">
        <v>857</v>
      </c>
      <c r="C45">
        <v>16162</v>
      </c>
      <c r="D45">
        <v>1050</v>
      </c>
      <c r="E45">
        <v>908.33</v>
      </c>
      <c r="F45">
        <v>141.66999999999999</v>
      </c>
      <c r="G45" t="s">
        <v>1674</v>
      </c>
      <c r="K45">
        <v>16405</v>
      </c>
      <c r="L45">
        <f t="shared" si="0"/>
        <v>235.18</v>
      </c>
      <c r="M45">
        <f>IFERROR(VLOOKUP(K45,Sheet10!$I:$N,6,FALSE),0)</f>
        <v>235.18</v>
      </c>
      <c r="N45">
        <f t="shared" si="1"/>
        <v>0</v>
      </c>
      <c r="O45">
        <f>IFERROR(VLOOKUP(K45,Sheet9!$D:$K,8,FALSE),0)</f>
        <v>235.18</v>
      </c>
      <c r="P45">
        <f t="shared" si="2"/>
        <v>0</v>
      </c>
    </row>
    <row r="46" spans="1:16" ht="15" customHeight="1" x14ac:dyDescent="0.25">
      <c r="A46" t="s">
        <v>856</v>
      </c>
      <c r="B46" t="s">
        <v>857</v>
      </c>
      <c r="C46">
        <v>15926</v>
      </c>
      <c r="D46">
        <v>1312.5</v>
      </c>
      <c r="E46">
        <v>1135.42</v>
      </c>
      <c r="F46">
        <v>177.08</v>
      </c>
      <c r="G46" t="s">
        <v>1674</v>
      </c>
      <c r="K46">
        <v>15615</v>
      </c>
      <c r="L46">
        <f t="shared" si="0"/>
        <v>1507.67</v>
      </c>
      <c r="M46">
        <f>IFERROR(VLOOKUP(K46,Sheet10!$I:$N,6,FALSE),0)</f>
        <v>1507.67</v>
      </c>
      <c r="N46">
        <f t="shared" si="1"/>
        <v>0</v>
      </c>
      <c r="O46">
        <f>IFERROR(VLOOKUP(K46,Sheet9!$D:$K,8,FALSE),0)</f>
        <v>1507.67</v>
      </c>
      <c r="P46">
        <f t="shared" si="2"/>
        <v>0</v>
      </c>
    </row>
    <row r="47" spans="1:16" ht="15" customHeight="1" x14ac:dyDescent="0.25">
      <c r="A47" t="s">
        <v>856</v>
      </c>
      <c r="B47" t="s">
        <v>857</v>
      </c>
      <c r="C47">
        <v>16106</v>
      </c>
      <c r="D47">
        <v>2099.9899999999998</v>
      </c>
      <c r="E47">
        <v>1816.67</v>
      </c>
      <c r="F47">
        <v>283.32</v>
      </c>
      <c r="G47" t="s">
        <v>1674</v>
      </c>
      <c r="K47">
        <v>15965</v>
      </c>
      <c r="L47">
        <f t="shared" si="0"/>
        <v>1175.9100000000001</v>
      </c>
      <c r="M47">
        <f>IFERROR(VLOOKUP(K47,Sheet10!$I:$N,6,FALSE),0)</f>
        <v>1175.9100000000001</v>
      </c>
      <c r="N47">
        <f t="shared" si="1"/>
        <v>0</v>
      </c>
      <c r="O47">
        <f>IFERROR(VLOOKUP(K47,Sheet9!$D:$K,8,FALSE),0)</f>
        <v>1175.9100000000001</v>
      </c>
      <c r="P47">
        <f t="shared" si="2"/>
        <v>0</v>
      </c>
    </row>
    <row r="48" spans="1:16" ht="15" customHeight="1" x14ac:dyDescent="0.25">
      <c r="A48" t="s">
        <v>856</v>
      </c>
      <c r="B48" t="s">
        <v>857</v>
      </c>
      <c r="C48">
        <v>16405</v>
      </c>
      <c r="D48">
        <v>267.86</v>
      </c>
      <c r="E48">
        <v>235.18</v>
      </c>
      <c r="F48">
        <v>32.68</v>
      </c>
      <c r="G48" t="s">
        <v>1674</v>
      </c>
      <c r="K48">
        <v>15535</v>
      </c>
      <c r="L48">
        <f t="shared" si="0"/>
        <v>610.92999999999995</v>
      </c>
      <c r="M48">
        <f>IFERROR(VLOOKUP(K48,Sheet10!$I:$N,6,FALSE),0)</f>
        <v>610.92999999999995</v>
      </c>
      <c r="N48">
        <f t="shared" si="1"/>
        <v>0</v>
      </c>
      <c r="O48">
        <f>IFERROR(VLOOKUP(K48,Sheet9!$D:$K,8,FALSE),0)</f>
        <v>610.92999999999995</v>
      </c>
      <c r="P48">
        <f t="shared" si="2"/>
        <v>0</v>
      </c>
    </row>
    <row r="49" spans="1:16" ht="15" customHeight="1" x14ac:dyDescent="0.25">
      <c r="A49" t="s">
        <v>856</v>
      </c>
      <c r="B49" t="s">
        <v>857</v>
      </c>
      <c r="C49">
        <v>15615</v>
      </c>
      <c r="D49">
        <v>782.14</v>
      </c>
      <c r="E49">
        <v>705.54</v>
      </c>
      <c r="F49">
        <v>76.599999999999994</v>
      </c>
      <c r="G49" t="s">
        <v>1674</v>
      </c>
      <c r="K49">
        <v>15883</v>
      </c>
      <c r="L49">
        <f t="shared" si="0"/>
        <v>610.92999999999995</v>
      </c>
      <c r="M49">
        <f>IFERROR(VLOOKUP(K49,Sheet10!$I:$N,6,FALSE),0)</f>
        <v>610.92999999999995</v>
      </c>
      <c r="N49">
        <f t="shared" si="1"/>
        <v>0</v>
      </c>
      <c r="O49">
        <f>IFERROR(VLOOKUP(K49,Sheet9!$D:$K,8,FALSE),0)</f>
        <v>610.92999999999995</v>
      </c>
      <c r="P49">
        <f t="shared" si="2"/>
        <v>0</v>
      </c>
    </row>
    <row r="50" spans="1:16" ht="15" customHeight="1" x14ac:dyDescent="0.25">
      <c r="A50" t="s">
        <v>856</v>
      </c>
      <c r="B50" t="s">
        <v>857</v>
      </c>
      <c r="C50">
        <v>15965</v>
      </c>
      <c r="D50">
        <v>1535.71</v>
      </c>
      <c r="E50">
        <v>1175.9100000000001</v>
      </c>
      <c r="F50">
        <v>359.8</v>
      </c>
      <c r="G50" t="s">
        <v>1674</v>
      </c>
      <c r="K50">
        <v>15983</v>
      </c>
      <c r="L50">
        <f t="shared" si="0"/>
        <v>8174.08</v>
      </c>
      <c r="M50">
        <f>IFERROR(VLOOKUP(K50,Sheet10!$I:$N,6,FALSE),0)</f>
        <v>8174.08</v>
      </c>
      <c r="N50">
        <f t="shared" si="1"/>
        <v>0</v>
      </c>
      <c r="O50">
        <f>IFERROR(VLOOKUP(K50,Sheet9!$D:$K,8,FALSE),0)</f>
        <v>8174.08</v>
      </c>
      <c r="P50">
        <f t="shared" si="2"/>
        <v>0</v>
      </c>
    </row>
    <row r="51" spans="1:16" ht="15" customHeight="1" x14ac:dyDescent="0.25">
      <c r="A51" t="s">
        <v>816</v>
      </c>
      <c r="B51" t="s">
        <v>817</v>
      </c>
      <c r="C51">
        <v>15535</v>
      </c>
      <c r="D51">
        <v>723.21</v>
      </c>
      <c r="E51">
        <v>610.92999999999995</v>
      </c>
      <c r="F51">
        <v>112.28</v>
      </c>
      <c r="G51" t="s">
        <v>1674</v>
      </c>
      <c r="K51">
        <v>16093</v>
      </c>
      <c r="L51">
        <f t="shared" si="0"/>
        <v>610.92999999999995</v>
      </c>
      <c r="M51">
        <f>IFERROR(VLOOKUP(K51,Sheet10!$I:$N,6,FALSE),0)</f>
        <v>610.92999999999995</v>
      </c>
      <c r="N51">
        <f t="shared" si="1"/>
        <v>0</v>
      </c>
      <c r="O51">
        <f>IFERROR(VLOOKUP(K51,Sheet9!$D:$K,8,FALSE),0)</f>
        <v>610.92999999999995</v>
      </c>
      <c r="P51">
        <f t="shared" si="2"/>
        <v>0</v>
      </c>
    </row>
    <row r="52" spans="1:16" ht="15" customHeight="1" x14ac:dyDescent="0.25">
      <c r="A52" t="s">
        <v>816</v>
      </c>
      <c r="B52" t="s">
        <v>817</v>
      </c>
      <c r="C52">
        <v>15883</v>
      </c>
      <c r="D52">
        <v>723.21</v>
      </c>
      <c r="E52">
        <v>610.92999999999995</v>
      </c>
      <c r="F52">
        <v>112.28</v>
      </c>
      <c r="G52" t="s">
        <v>1674</v>
      </c>
      <c r="K52">
        <v>15530</v>
      </c>
      <c r="L52">
        <f t="shared" si="0"/>
        <v>709.35</v>
      </c>
      <c r="M52">
        <f>IFERROR(VLOOKUP(K52,Sheet10!$I:$N,6,FALSE),0)</f>
        <v>709.35</v>
      </c>
      <c r="N52">
        <f t="shared" si="1"/>
        <v>0</v>
      </c>
      <c r="O52">
        <f>IFERROR(VLOOKUP(K52,Sheet9!$D:$K,8,FALSE),0)</f>
        <v>709.35</v>
      </c>
      <c r="P52">
        <f t="shared" si="2"/>
        <v>0</v>
      </c>
    </row>
    <row r="53" spans="1:16" ht="15" customHeight="1" x14ac:dyDescent="0.25">
      <c r="A53" t="s">
        <v>816</v>
      </c>
      <c r="B53" t="s">
        <v>817</v>
      </c>
      <c r="C53">
        <v>15983</v>
      </c>
      <c r="D53">
        <v>723.21</v>
      </c>
      <c r="E53">
        <v>610.92999999999995</v>
      </c>
      <c r="F53">
        <v>112.28</v>
      </c>
      <c r="G53" t="s">
        <v>1674</v>
      </c>
      <c r="K53">
        <v>15852</v>
      </c>
      <c r="L53">
        <f t="shared" si="0"/>
        <v>5320.14</v>
      </c>
      <c r="M53">
        <f>IFERROR(VLOOKUP(K53,Sheet10!$I:$N,6,FALSE),0)</f>
        <v>5320.14</v>
      </c>
      <c r="N53">
        <f t="shared" si="1"/>
        <v>0</v>
      </c>
      <c r="O53">
        <f>IFERROR(VLOOKUP(K53,Sheet9!$D:$K,8,FALSE),0)</f>
        <v>5320.14</v>
      </c>
      <c r="P53">
        <f t="shared" si="2"/>
        <v>0</v>
      </c>
    </row>
    <row r="54" spans="1:16" ht="15" customHeight="1" x14ac:dyDescent="0.25">
      <c r="A54" t="s">
        <v>816</v>
      </c>
      <c r="B54" t="s">
        <v>817</v>
      </c>
      <c r="C54">
        <v>16093</v>
      </c>
      <c r="D54">
        <v>723.21</v>
      </c>
      <c r="E54">
        <v>610.92999999999995</v>
      </c>
      <c r="F54">
        <v>112.28</v>
      </c>
      <c r="G54" t="s">
        <v>1674</v>
      </c>
      <c r="K54">
        <v>15762</v>
      </c>
      <c r="L54">
        <f t="shared" si="0"/>
        <v>6285.7</v>
      </c>
      <c r="M54">
        <f>IFERROR(VLOOKUP(K54,Sheet10!$I:$N,6,FALSE),0)</f>
        <v>6285.7</v>
      </c>
      <c r="N54">
        <f t="shared" si="1"/>
        <v>0</v>
      </c>
      <c r="O54">
        <f>IFERROR(VLOOKUP(K54,Sheet9!$D:$K,8,FALSE),0)</f>
        <v>6285.7</v>
      </c>
      <c r="P54">
        <f t="shared" si="2"/>
        <v>0</v>
      </c>
    </row>
    <row r="55" spans="1:16" ht="15" customHeight="1" x14ac:dyDescent="0.25">
      <c r="A55" t="s">
        <v>816</v>
      </c>
      <c r="B55" t="s">
        <v>817</v>
      </c>
      <c r="C55">
        <v>15530</v>
      </c>
      <c r="D55">
        <v>723.21</v>
      </c>
      <c r="E55">
        <v>709.35</v>
      </c>
      <c r="F55">
        <v>13.86</v>
      </c>
      <c r="G55" t="s">
        <v>1674</v>
      </c>
      <c r="K55">
        <v>15936</v>
      </c>
      <c r="L55">
        <f t="shared" si="0"/>
        <v>5500.93</v>
      </c>
      <c r="M55">
        <f>IFERROR(VLOOKUP(K55,Sheet10!$I:$N,6,FALSE),0)</f>
        <v>5500.93</v>
      </c>
      <c r="N55">
        <f t="shared" si="1"/>
        <v>0</v>
      </c>
      <c r="O55">
        <f>IFERROR(VLOOKUP(K55,Sheet9!$D:$K,8,FALSE),0)</f>
        <v>5500.93</v>
      </c>
      <c r="P55">
        <f t="shared" si="2"/>
        <v>0</v>
      </c>
    </row>
    <row r="56" spans="1:16" ht="15" customHeight="1" x14ac:dyDescent="0.25">
      <c r="A56" t="s">
        <v>816</v>
      </c>
      <c r="B56" t="s">
        <v>817</v>
      </c>
      <c r="C56">
        <v>15852</v>
      </c>
      <c r="D56">
        <v>5223.21</v>
      </c>
      <c r="E56">
        <v>5320.14</v>
      </c>
      <c r="F56">
        <v>-96.93</v>
      </c>
      <c r="G56" t="s">
        <v>1674</v>
      </c>
      <c r="K56">
        <v>15526</v>
      </c>
      <c r="L56">
        <f t="shared" si="0"/>
        <v>712.62</v>
      </c>
      <c r="M56">
        <f>IFERROR(VLOOKUP(K56,Sheet10!$I:$N,6,FALSE),0)</f>
        <v>712.62</v>
      </c>
      <c r="N56">
        <f t="shared" si="1"/>
        <v>0</v>
      </c>
      <c r="O56">
        <f>IFERROR(VLOOKUP(K56,Sheet9!$D:$K,8,FALSE),0)</f>
        <v>712.62</v>
      </c>
      <c r="P56">
        <f t="shared" si="2"/>
        <v>0</v>
      </c>
    </row>
    <row r="57" spans="1:16" ht="15" customHeight="1" x14ac:dyDescent="0.25">
      <c r="A57" t="s">
        <v>1076</v>
      </c>
      <c r="B57" t="s">
        <v>1077</v>
      </c>
      <c r="C57">
        <v>16101</v>
      </c>
      <c r="D57">
        <v>1084.82</v>
      </c>
      <c r="E57">
        <v>942.86</v>
      </c>
      <c r="F57">
        <v>141.96</v>
      </c>
      <c r="G57" t="s">
        <v>1674</v>
      </c>
      <c r="K57">
        <v>16291</v>
      </c>
      <c r="L57">
        <f t="shared" si="0"/>
        <v>5166.32</v>
      </c>
      <c r="M57">
        <f>IFERROR(VLOOKUP(K57,Sheet10!$I:$N,6,FALSE),0)</f>
        <v>5166.32</v>
      </c>
      <c r="N57">
        <f t="shared" si="1"/>
        <v>0</v>
      </c>
      <c r="O57">
        <f>IFERROR(VLOOKUP(K57,Sheet9!$D:$K,8,FALSE),0)</f>
        <v>5166.32</v>
      </c>
      <c r="P57">
        <f t="shared" si="2"/>
        <v>0</v>
      </c>
    </row>
    <row r="58" spans="1:16" ht="15" customHeight="1" x14ac:dyDescent="0.25">
      <c r="A58" t="s">
        <v>1076</v>
      </c>
      <c r="B58" t="s">
        <v>1077</v>
      </c>
      <c r="C58">
        <v>15762</v>
      </c>
      <c r="D58">
        <v>6964.29</v>
      </c>
      <c r="E58">
        <v>6285.7</v>
      </c>
      <c r="F58">
        <v>678.59</v>
      </c>
      <c r="G58" t="s">
        <v>1674</v>
      </c>
      <c r="K58">
        <v>15821</v>
      </c>
      <c r="L58">
        <f t="shared" si="0"/>
        <v>704.04</v>
      </c>
      <c r="M58">
        <f>IFERROR(VLOOKUP(K58,Sheet10!$I:$N,6,FALSE),0)</f>
        <v>704.04</v>
      </c>
      <c r="N58">
        <f t="shared" si="1"/>
        <v>0</v>
      </c>
      <c r="O58">
        <f>IFERROR(VLOOKUP(K58,Sheet9!$D:$K,8,FALSE),0)</f>
        <v>704.04</v>
      </c>
      <c r="P58">
        <f t="shared" si="2"/>
        <v>0</v>
      </c>
    </row>
    <row r="59" spans="1:16" ht="15" customHeight="1" x14ac:dyDescent="0.25">
      <c r="A59" t="s">
        <v>840</v>
      </c>
      <c r="B59" t="s">
        <v>841</v>
      </c>
      <c r="C59">
        <v>15936</v>
      </c>
      <c r="D59">
        <v>1668.75</v>
      </c>
      <c r="E59">
        <v>1387.13</v>
      </c>
      <c r="F59">
        <v>281.62</v>
      </c>
      <c r="G59" t="s">
        <v>1674</v>
      </c>
      <c r="K59">
        <v>16369</v>
      </c>
      <c r="L59">
        <f t="shared" si="0"/>
        <v>1365.3</v>
      </c>
      <c r="M59">
        <f>IFERROR(VLOOKUP(K59,Sheet10!$I:$N,6,FALSE),0)</f>
        <v>1365.3</v>
      </c>
      <c r="N59">
        <f t="shared" si="1"/>
        <v>0</v>
      </c>
      <c r="O59">
        <f>IFERROR(VLOOKUP(K59,Sheet9!$D:$K,8,FALSE),0)</f>
        <v>1365.3</v>
      </c>
      <c r="P59">
        <f t="shared" si="2"/>
        <v>0</v>
      </c>
    </row>
    <row r="60" spans="1:16" ht="15" customHeight="1" x14ac:dyDescent="0.25">
      <c r="A60" t="s">
        <v>1004</v>
      </c>
      <c r="B60" t="s">
        <v>1005</v>
      </c>
      <c r="C60">
        <v>15526</v>
      </c>
      <c r="D60">
        <v>767.86</v>
      </c>
      <c r="E60">
        <v>712.62</v>
      </c>
      <c r="F60">
        <v>55.24</v>
      </c>
      <c r="G60" t="s">
        <v>1674</v>
      </c>
      <c r="K60">
        <v>2179</v>
      </c>
      <c r="L60">
        <f t="shared" si="0"/>
        <v>9118.2199999999993</v>
      </c>
      <c r="M60">
        <f>IFERROR(VLOOKUP(K60,Sheet10!$I:$N,6,FALSE),0)</f>
        <v>9118.2199999999993</v>
      </c>
      <c r="N60">
        <f t="shared" si="1"/>
        <v>0</v>
      </c>
      <c r="O60">
        <f>IFERROR(VLOOKUP(K60,Sheet9!$D:$K,8,FALSE),0)</f>
        <v>9118.2199999999993</v>
      </c>
      <c r="P60">
        <f t="shared" si="2"/>
        <v>0</v>
      </c>
    </row>
    <row r="61" spans="1:16" ht="15" customHeight="1" x14ac:dyDescent="0.25">
      <c r="A61" t="s">
        <v>1132</v>
      </c>
      <c r="B61" t="s">
        <v>1133</v>
      </c>
      <c r="C61">
        <v>16291</v>
      </c>
      <c r="D61">
        <v>2196.4299999999998</v>
      </c>
      <c r="E61">
        <v>1856.01</v>
      </c>
      <c r="F61">
        <v>340.42</v>
      </c>
      <c r="G61" t="s">
        <v>1674</v>
      </c>
      <c r="K61">
        <v>16038</v>
      </c>
      <c r="L61">
        <f t="shared" si="0"/>
        <v>6945.0199999999995</v>
      </c>
      <c r="M61">
        <f>IFERROR(VLOOKUP(K61,Sheet10!$I:$N,6,FALSE),0)</f>
        <v>6945.02</v>
      </c>
      <c r="N61">
        <f t="shared" si="1"/>
        <v>0</v>
      </c>
      <c r="O61">
        <f>IFERROR(VLOOKUP(K61,Sheet9!$D:$K,8,FALSE),0)</f>
        <v>6945.02</v>
      </c>
      <c r="P61">
        <f t="shared" si="2"/>
        <v>0</v>
      </c>
    </row>
    <row r="62" spans="1:16" ht="15" customHeight="1" x14ac:dyDescent="0.25">
      <c r="A62" t="s">
        <v>1132</v>
      </c>
      <c r="B62" t="s">
        <v>1133</v>
      </c>
      <c r="C62">
        <v>15821</v>
      </c>
      <c r="D62">
        <v>542.86</v>
      </c>
      <c r="E62">
        <v>519.26</v>
      </c>
      <c r="F62">
        <v>23.6</v>
      </c>
      <c r="G62" t="s">
        <v>1674</v>
      </c>
      <c r="K62">
        <v>15745</v>
      </c>
      <c r="L62">
        <f t="shared" si="0"/>
        <v>897.08</v>
      </c>
      <c r="M62">
        <f>IFERROR(VLOOKUP(K62,Sheet10!$I:$N,6,FALSE),0)</f>
        <v>897.08</v>
      </c>
      <c r="N62">
        <f t="shared" si="1"/>
        <v>0</v>
      </c>
      <c r="O62">
        <f>IFERROR(VLOOKUP(K62,Sheet9!$D:$K,8,FALSE),0)</f>
        <v>897.08</v>
      </c>
      <c r="P62">
        <f t="shared" si="2"/>
        <v>0</v>
      </c>
    </row>
    <row r="63" spans="1:16" ht="15" customHeight="1" x14ac:dyDescent="0.25">
      <c r="A63" t="s">
        <v>1132</v>
      </c>
      <c r="B63" t="s">
        <v>1133</v>
      </c>
      <c r="C63">
        <v>16369</v>
      </c>
      <c r="D63">
        <v>542.86</v>
      </c>
      <c r="E63">
        <v>519.26</v>
      </c>
      <c r="F63">
        <v>23.6</v>
      </c>
      <c r="G63" t="s">
        <v>1674</v>
      </c>
      <c r="K63">
        <v>16125</v>
      </c>
      <c r="L63">
        <f t="shared" si="0"/>
        <v>2145.31</v>
      </c>
      <c r="M63">
        <f>IFERROR(VLOOKUP(K63,Sheet10!$I:$N,6,FALSE),0)</f>
        <v>2145.31</v>
      </c>
      <c r="N63">
        <f t="shared" si="1"/>
        <v>0</v>
      </c>
      <c r="O63">
        <f>IFERROR(VLOOKUP(K63,Sheet9!$D:$K,8,FALSE),0)</f>
        <v>2145.31</v>
      </c>
      <c r="P63">
        <f t="shared" si="2"/>
        <v>0</v>
      </c>
    </row>
    <row r="64" spans="1:16" ht="15" customHeight="1" x14ac:dyDescent="0.25">
      <c r="A64" t="s">
        <v>1132</v>
      </c>
      <c r="B64" t="s">
        <v>1133</v>
      </c>
      <c r="C64">
        <v>2179</v>
      </c>
      <c r="D64">
        <v>4342.8599999999997</v>
      </c>
      <c r="E64">
        <v>3704.22</v>
      </c>
      <c r="F64">
        <v>638.64</v>
      </c>
      <c r="G64" t="s">
        <v>1692</v>
      </c>
      <c r="K64">
        <v>2331</v>
      </c>
      <c r="L64">
        <f t="shared" si="0"/>
        <v>4749.7299999999996</v>
      </c>
      <c r="M64">
        <f>IFERROR(VLOOKUP(K64,Sheet10!$I:$N,6,FALSE),0)</f>
        <v>4749.7299999999996</v>
      </c>
      <c r="N64">
        <f t="shared" si="1"/>
        <v>0</v>
      </c>
      <c r="O64">
        <f>IFERROR(VLOOKUP(K64,Sheet9!$D:$K,8,FALSE),0)</f>
        <v>4749.7299999999996</v>
      </c>
      <c r="P64">
        <f t="shared" si="2"/>
        <v>0</v>
      </c>
    </row>
    <row r="65" spans="1:16" ht="15" customHeight="1" x14ac:dyDescent="0.25">
      <c r="A65" t="s">
        <v>1220</v>
      </c>
      <c r="B65" t="s">
        <v>1221</v>
      </c>
      <c r="C65">
        <v>15835</v>
      </c>
      <c r="D65">
        <v>498.21</v>
      </c>
      <c r="E65">
        <v>424.02</v>
      </c>
      <c r="F65">
        <v>74.19</v>
      </c>
      <c r="G65" t="s">
        <v>1674</v>
      </c>
      <c r="K65">
        <v>2159</v>
      </c>
      <c r="L65">
        <f t="shared" si="0"/>
        <v>10749.81</v>
      </c>
      <c r="M65">
        <f>IFERROR(VLOOKUP(K65,Sheet10!$I:$N,6,FALSE),0)</f>
        <v>10749.81</v>
      </c>
      <c r="N65">
        <f t="shared" si="1"/>
        <v>0</v>
      </c>
      <c r="O65">
        <f>IFERROR(VLOOKUP(K65,Sheet9!$D:$K,8,FALSE),0)</f>
        <v>10749.81</v>
      </c>
      <c r="P65">
        <f t="shared" si="2"/>
        <v>0</v>
      </c>
    </row>
    <row r="66" spans="1:16" ht="15" customHeight="1" x14ac:dyDescent="0.25">
      <c r="A66" t="s">
        <v>1220</v>
      </c>
      <c r="B66" t="s">
        <v>1221</v>
      </c>
      <c r="C66">
        <v>16038</v>
      </c>
      <c r="D66">
        <v>3493.75</v>
      </c>
      <c r="E66">
        <v>2968.12</v>
      </c>
      <c r="F66">
        <v>525.63</v>
      </c>
      <c r="G66" t="s">
        <v>1674</v>
      </c>
      <c r="K66">
        <v>15947</v>
      </c>
      <c r="L66">
        <f t="shared" si="0"/>
        <v>7049.24</v>
      </c>
      <c r="M66">
        <f>IFERROR(VLOOKUP(K66,Sheet10!$I:$N,6,FALSE),0)</f>
        <v>7049.24</v>
      </c>
      <c r="N66">
        <f t="shared" si="1"/>
        <v>0</v>
      </c>
      <c r="O66">
        <f>IFERROR(VLOOKUP(K66,Sheet9!$D:$K,8,FALSE),0)</f>
        <v>7049.24</v>
      </c>
      <c r="P66">
        <f t="shared" si="2"/>
        <v>0</v>
      </c>
    </row>
    <row r="67" spans="1:16" ht="15" customHeight="1" x14ac:dyDescent="0.25">
      <c r="A67" t="s">
        <v>1220</v>
      </c>
      <c r="B67" t="s">
        <v>1221</v>
      </c>
      <c r="C67">
        <v>15745</v>
      </c>
      <c r="D67">
        <v>1003.57</v>
      </c>
      <c r="E67">
        <v>897.08</v>
      </c>
      <c r="F67">
        <v>106.49</v>
      </c>
      <c r="G67" t="s">
        <v>1674</v>
      </c>
      <c r="K67">
        <v>15722</v>
      </c>
      <c r="L67">
        <f t="shared" ref="L67:L130" si="3">SUMIF($C:$C,K67,$E:$E)</f>
        <v>14940.71</v>
      </c>
      <c r="M67">
        <f>IFERROR(VLOOKUP(K67,Sheet10!$I:$N,6,FALSE),0)</f>
        <v>14940.71</v>
      </c>
      <c r="N67">
        <f t="shared" ref="N67:N130" si="4">L67-M67</f>
        <v>0</v>
      </c>
      <c r="O67">
        <f>IFERROR(VLOOKUP(K67,Sheet9!$D:$K,8,FALSE),0)</f>
        <v>14940.71</v>
      </c>
      <c r="P67">
        <f t="shared" ref="P67:P130" si="5">O67-M67</f>
        <v>0</v>
      </c>
    </row>
    <row r="68" spans="1:16" ht="15" customHeight="1" x14ac:dyDescent="0.25">
      <c r="A68" t="s">
        <v>946</v>
      </c>
      <c r="B68" t="s">
        <v>947</v>
      </c>
      <c r="C68">
        <v>16125</v>
      </c>
      <c r="D68">
        <v>2546.4299999999998</v>
      </c>
      <c r="E68">
        <v>2145.31</v>
      </c>
      <c r="F68">
        <v>401.12</v>
      </c>
      <c r="G68" t="s">
        <v>1674</v>
      </c>
      <c r="K68">
        <v>16035</v>
      </c>
      <c r="L68">
        <f t="shared" si="3"/>
        <v>7448.96</v>
      </c>
      <c r="M68">
        <f>IFERROR(VLOOKUP(K68,Sheet10!$I:$N,6,FALSE),0)</f>
        <v>7448.96</v>
      </c>
      <c r="N68">
        <f t="shared" si="4"/>
        <v>0</v>
      </c>
      <c r="O68">
        <f>IFERROR(VLOOKUP(K68,Sheet9!$D:$K,8,FALSE),0)</f>
        <v>7448.96</v>
      </c>
      <c r="P68">
        <f t="shared" si="5"/>
        <v>0</v>
      </c>
    </row>
    <row r="69" spans="1:16" ht="15" customHeight="1" x14ac:dyDescent="0.25">
      <c r="A69" t="s">
        <v>946</v>
      </c>
      <c r="B69" t="s">
        <v>947</v>
      </c>
      <c r="C69">
        <v>2178</v>
      </c>
      <c r="D69">
        <v>1273.21</v>
      </c>
      <c r="E69">
        <v>1074.98</v>
      </c>
      <c r="F69">
        <v>198.23</v>
      </c>
      <c r="G69" t="s">
        <v>1692</v>
      </c>
      <c r="K69">
        <v>16380</v>
      </c>
      <c r="L69">
        <f t="shared" si="3"/>
        <v>3743.5</v>
      </c>
      <c r="M69">
        <f>IFERROR(VLOOKUP(K69,Sheet10!$I:$N,6,FALSE),0)</f>
        <v>3743.5</v>
      </c>
      <c r="N69">
        <f t="shared" si="4"/>
        <v>0</v>
      </c>
      <c r="O69">
        <f>IFERROR(VLOOKUP(K69,Sheet9!$D:$K,8,FALSE),0)</f>
        <v>3743.5</v>
      </c>
      <c r="P69">
        <f t="shared" si="5"/>
        <v>0</v>
      </c>
    </row>
    <row r="70" spans="1:16" ht="15" customHeight="1" x14ac:dyDescent="0.25">
      <c r="A70" t="s">
        <v>946</v>
      </c>
      <c r="B70" t="s">
        <v>947</v>
      </c>
      <c r="C70">
        <v>2331</v>
      </c>
      <c r="D70">
        <v>5785.71</v>
      </c>
      <c r="E70">
        <v>4749.7299999999996</v>
      </c>
      <c r="F70">
        <v>1035.98</v>
      </c>
      <c r="G70" t="s">
        <v>1692</v>
      </c>
      <c r="K70">
        <v>15647</v>
      </c>
      <c r="L70">
        <f t="shared" si="3"/>
        <v>4834.07</v>
      </c>
      <c r="M70">
        <f>IFERROR(VLOOKUP(K70,Sheet10!$I:$N,6,FALSE),0)</f>
        <v>4834.07</v>
      </c>
      <c r="N70">
        <f t="shared" si="4"/>
        <v>0</v>
      </c>
      <c r="O70">
        <f>IFERROR(VLOOKUP(K70,Sheet9!$D:$K,8,FALSE),0)</f>
        <v>4834.07</v>
      </c>
      <c r="P70">
        <f t="shared" si="5"/>
        <v>0</v>
      </c>
    </row>
    <row r="71" spans="1:16" ht="15" customHeight="1" x14ac:dyDescent="0.25">
      <c r="A71" t="s">
        <v>946</v>
      </c>
      <c r="B71" t="s">
        <v>947</v>
      </c>
      <c r="C71">
        <v>2159</v>
      </c>
      <c r="D71">
        <v>12250</v>
      </c>
      <c r="E71">
        <v>10749.81</v>
      </c>
      <c r="F71">
        <v>1500.19</v>
      </c>
      <c r="G71" t="s">
        <v>1692</v>
      </c>
      <c r="K71">
        <v>15970</v>
      </c>
      <c r="L71">
        <f t="shared" si="3"/>
        <v>1548.21</v>
      </c>
      <c r="M71">
        <f>IFERROR(VLOOKUP(K71,Sheet10!$I:$N,6,FALSE),0)</f>
        <v>1548.21</v>
      </c>
      <c r="N71">
        <f t="shared" si="4"/>
        <v>0</v>
      </c>
      <c r="O71">
        <f>IFERROR(VLOOKUP(K71,Sheet9!$D:$K,8,FALSE),0)</f>
        <v>1548.21</v>
      </c>
      <c r="P71">
        <f t="shared" si="5"/>
        <v>0</v>
      </c>
    </row>
    <row r="72" spans="1:16" ht="15" customHeight="1" x14ac:dyDescent="0.25">
      <c r="A72" t="s">
        <v>1467</v>
      </c>
      <c r="B72" t="s">
        <v>1468</v>
      </c>
      <c r="C72">
        <v>15947</v>
      </c>
      <c r="D72">
        <v>5158.93</v>
      </c>
      <c r="E72">
        <v>4482.22</v>
      </c>
      <c r="F72">
        <v>676.71</v>
      </c>
      <c r="G72" t="s">
        <v>1674</v>
      </c>
      <c r="K72">
        <v>16157</v>
      </c>
      <c r="L72">
        <f t="shared" si="3"/>
        <v>831.58999999999992</v>
      </c>
      <c r="M72">
        <f>IFERROR(VLOOKUP(K72,Sheet10!$I:$N,6,FALSE),0)</f>
        <v>831.59</v>
      </c>
      <c r="N72">
        <f t="shared" si="4"/>
        <v>0</v>
      </c>
      <c r="O72">
        <f>IFERROR(VLOOKUP(K72,Sheet9!$D:$K,8,FALSE),0)</f>
        <v>831.59</v>
      </c>
      <c r="P72">
        <f t="shared" si="5"/>
        <v>0</v>
      </c>
    </row>
    <row r="73" spans="1:16" ht="15" customHeight="1" x14ac:dyDescent="0.25">
      <c r="A73" t="s">
        <v>1467</v>
      </c>
      <c r="B73" t="s">
        <v>1468</v>
      </c>
      <c r="C73">
        <v>15722</v>
      </c>
      <c r="D73">
        <v>17196.43</v>
      </c>
      <c r="E73">
        <v>14940.71</v>
      </c>
      <c r="F73">
        <v>2255.7199999999998</v>
      </c>
      <c r="G73" t="s">
        <v>1674</v>
      </c>
      <c r="K73">
        <v>16314</v>
      </c>
      <c r="L73">
        <f t="shared" si="3"/>
        <v>2685.55</v>
      </c>
      <c r="M73">
        <f>IFERROR(VLOOKUP(K73,Sheet10!$I:$N,6,FALSE),0)</f>
        <v>2685.55</v>
      </c>
      <c r="N73">
        <f t="shared" si="4"/>
        <v>0</v>
      </c>
      <c r="O73">
        <f>IFERROR(VLOOKUP(K73,Sheet9!$D:$K,8,FALSE),0)</f>
        <v>2685.55</v>
      </c>
      <c r="P73">
        <f t="shared" si="5"/>
        <v>0</v>
      </c>
    </row>
    <row r="74" spans="1:16" ht="15" customHeight="1" x14ac:dyDescent="0.25">
      <c r="A74" t="s">
        <v>1394</v>
      </c>
      <c r="B74" t="s">
        <v>1395</v>
      </c>
      <c r="C74">
        <v>15983</v>
      </c>
      <c r="D74">
        <v>7178.58</v>
      </c>
      <c r="E74">
        <v>5892.3</v>
      </c>
      <c r="F74">
        <v>1286.28</v>
      </c>
      <c r="G74" t="s">
        <v>1674</v>
      </c>
      <c r="K74">
        <v>16132</v>
      </c>
      <c r="L74">
        <f t="shared" si="3"/>
        <v>3943.75</v>
      </c>
      <c r="M74">
        <f>IFERROR(VLOOKUP(K74,Sheet10!$I:$N,6,FALSE),0)</f>
        <v>3943.75</v>
      </c>
      <c r="N74">
        <f t="shared" si="4"/>
        <v>0</v>
      </c>
      <c r="O74">
        <f>IFERROR(VLOOKUP(K74,Sheet9!$D:$K,8,FALSE),0)</f>
        <v>3943.75</v>
      </c>
      <c r="P74">
        <f t="shared" si="5"/>
        <v>0</v>
      </c>
    </row>
    <row r="75" spans="1:16" ht="15" customHeight="1" x14ac:dyDescent="0.25">
      <c r="A75" t="s">
        <v>1394</v>
      </c>
      <c r="B75" t="s">
        <v>1395</v>
      </c>
      <c r="C75">
        <v>16035</v>
      </c>
      <c r="D75">
        <v>7896.43</v>
      </c>
      <c r="E75">
        <v>7448.96</v>
      </c>
      <c r="F75">
        <v>447.47</v>
      </c>
      <c r="G75" t="s">
        <v>1674</v>
      </c>
      <c r="K75">
        <v>15583</v>
      </c>
      <c r="L75">
        <f t="shared" si="3"/>
        <v>421.52000000000004</v>
      </c>
      <c r="M75">
        <f>IFERROR(VLOOKUP(K75,Sheet10!$I:$N,6,FALSE),0)</f>
        <v>421.52</v>
      </c>
      <c r="N75">
        <f t="shared" si="4"/>
        <v>0</v>
      </c>
      <c r="O75">
        <f>IFERROR(VLOOKUP(K75,Sheet9!$D:$K,8,FALSE),0)</f>
        <v>421.52</v>
      </c>
      <c r="P75">
        <f t="shared" si="5"/>
        <v>0</v>
      </c>
    </row>
    <row r="76" spans="1:16" ht="15" customHeight="1" x14ac:dyDescent="0.25">
      <c r="A76" t="s">
        <v>1493</v>
      </c>
      <c r="B76" t="s">
        <v>1494</v>
      </c>
      <c r="C76">
        <v>16380</v>
      </c>
      <c r="D76">
        <v>2930.36</v>
      </c>
      <c r="E76">
        <v>2544.38</v>
      </c>
      <c r="F76">
        <v>385.98</v>
      </c>
      <c r="G76" t="s">
        <v>1674</v>
      </c>
      <c r="K76">
        <v>16383</v>
      </c>
      <c r="L76">
        <f t="shared" si="3"/>
        <v>1215.29</v>
      </c>
      <c r="M76">
        <f>IFERROR(VLOOKUP(K76,Sheet10!$I:$N,6,FALSE),0)</f>
        <v>1215.29</v>
      </c>
      <c r="N76">
        <f t="shared" si="4"/>
        <v>0</v>
      </c>
      <c r="O76">
        <f>IFERROR(VLOOKUP(K76,Sheet9!$D:$K,8,FALSE),0)</f>
        <v>1215.29</v>
      </c>
      <c r="P76">
        <f t="shared" si="5"/>
        <v>0</v>
      </c>
    </row>
    <row r="77" spans="1:16" ht="15" customHeight="1" x14ac:dyDescent="0.25">
      <c r="A77" t="s">
        <v>1493</v>
      </c>
      <c r="B77" t="s">
        <v>1494</v>
      </c>
      <c r="C77">
        <v>15647</v>
      </c>
      <c r="D77">
        <v>3418.75</v>
      </c>
      <c r="E77">
        <v>2968.44</v>
      </c>
      <c r="F77">
        <v>450.31</v>
      </c>
      <c r="G77" t="s">
        <v>1674</v>
      </c>
      <c r="K77">
        <v>16243</v>
      </c>
      <c r="L77">
        <f t="shared" si="3"/>
        <v>2981.6800000000003</v>
      </c>
      <c r="M77">
        <f>IFERROR(VLOOKUP(K77,Sheet10!$I:$N,6,FALSE),0)</f>
        <v>2981.68</v>
      </c>
      <c r="N77">
        <f t="shared" si="4"/>
        <v>0</v>
      </c>
      <c r="O77">
        <f>IFERROR(VLOOKUP(K77,Sheet9!$D:$K,8,FALSE),0)</f>
        <v>2981.68</v>
      </c>
      <c r="P77">
        <f t="shared" si="5"/>
        <v>0</v>
      </c>
    </row>
    <row r="78" spans="1:16" ht="15" customHeight="1" x14ac:dyDescent="0.25">
      <c r="A78" t="s">
        <v>1521</v>
      </c>
      <c r="B78" t="s">
        <v>1522</v>
      </c>
      <c r="C78">
        <v>16307</v>
      </c>
      <c r="D78">
        <v>961.61</v>
      </c>
      <c r="E78">
        <v>835.43</v>
      </c>
      <c r="F78">
        <v>126.18</v>
      </c>
      <c r="G78" t="s">
        <v>1674</v>
      </c>
      <c r="K78">
        <v>15507</v>
      </c>
      <c r="L78">
        <f t="shared" si="3"/>
        <v>2970.5299999999997</v>
      </c>
      <c r="M78">
        <f>IFERROR(VLOOKUP(K78,Sheet10!$I:$N,6,FALSE),0)</f>
        <v>2970.53</v>
      </c>
      <c r="N78">
        <f t="shared" si="4"/>
        <v>0</v>
      </c>
      <c r="O78">
        <f>IFERROR(VLOOKUP(K78,Sheet9!$D:$K,8,FALSE),0)</f>
        <v>2970.53</v>
      </c>
      <c r="P78">
        <f t="shared" si="5"/>
        <v>0</v>
      </c>
    </row>
    <row r="79" spans="1:16" ht="15" customHeight="1" x14ac:dyDescent="0.25">
      <c r="A79" t="s">
        <v>1521</v>
      </c>
      <c r="B79" t="s">
        <v>1522</v>
      </c>
      <c r="C79">
        <v>15983</v>
      </c>
      <c r="D79">
        <v>1923.21</v>
      </c>
      <c r="E79">
        <v>1670.85</v>
      </c>
      <c r="F79">
        <v>252.36</v>
      </c>
      <c r="G79" t="s">
        <v>1674</v>
      </c>
      <c r="K79">
        <v>15522</v>
      </c>
      <c r="L79">
        <f t="shared" si="3"/>
        <v>148</v>
      </c>
      <c r="M79">
        <f>IFERROR(VLOOKUP(K79,Sheet10!$I:$N,6,FALSE),0)</f>
        <v>148</v>
      </c>
      <c r="N79">
        <f t="shared" si="4"/>
        <v>0</v>
      </c>
      <c r="O79">
        <f>IFERROR(VLOOKUP(K79,Sheet9!$D:$K,8,FALSE),0)</f>
        <v>148</v>
      </c>
      <c r="P79">
        <f t="shared" si="5"/>
        <v>0</v>
      </c>
    </row>
    <row r="80" spans="1:16" ht="15" customHeight="1" x14ac:dyDescent="0.25">
      <c r="A80" t="s">
        <v>1188</v>
      </c>
      <c r="B80" t="s">
        <v>1189</v>
      </c>
      <c r="C80">
        <v>15970</v>
      </c>
      <c r="D80">
        <v>1785.71</v>
      </c>
      <c r="E80">
        <v>1548.21</v>
      </c>
      <c r="F80">
        <v>237.5</v>
      </c>
      <c r="G80" t="s">
        <v>1674</v>
      </c>
      <c r="K80">
        <v>15587</v>
      </c>
      <c r="L80">
        <f t="shared" si="3"/>
        <v>25.22</v>
      </c>
      <c r="M80">
        <f>IFERROR(VLOOKUP(K80,Sheet10!$I:$N,6,FALSE),0)</f>
        <v>25.22</v>
      </c>
      <c r="N80">
        <f t="shared" si="4"/>
        <v>0</v>
      </c>
      <c r="O80">
        <f>IFERROR(VLOOKUP(K80,Sheet9!$D:$K,8,FALSE),0)</f>
        <v>25.22</v>
      </c>
      <c r="P80">
        <f t="shared" si="5"/>
        <v>0</v>
      </c>
    </row>
    <row r="81" spans="1:16" ht="15" customHeight="1" x14ac:dyDescent="0.25">
      <c r="A81" t="s">
        <v>1020</v>
      </c>
      <c r="B81" t="s">
        <v>1021</v>
      </c>
      <c r="C81">
        <v>16157</v>
      </c>
      <c r="D81">
        <v>680.36</v>
      </c>
      <c r="E81">
        <v>591.55999999999995</v>
      </c>
      <c r="F81">
        <v>88.8</v>
      </c>
      <c r="G81" t="s">
        <v>1674</v>
      </c>
      <c r="K81">
        <v>15715</v>
      </c>
      <c r="L81">
        <f t="shared" si="3"/>
        <v>260.19</v>
      </c>
      <c r="M81">
        <f>IFERROR(VLOOKUP(K81,Sheet10!$I:$N,6,FALSE),0)</f>
        <v>260.19</v>
      </c>
      <c r="N81">
        <f t="shared" si="4"/>
        <v>0</v>
      </c>
      <c r="O81">
        <f>IFERROR(VLOOKUP(K81,Sheet9!$D:$K,8,FALSE),0)</f>
        <v>260.19</v>
      </c>
      <c r="P81">
        <f t="shared" si="5"/>
        <v>0</v>
      </c>
    </row>
    <row r="82" spans="1:16" ht="15" customHeight="1" x14ac:dyDescent="0.25">
      <c r="A82" t="s">
        <v>1020</v>
      </c>
      <c r="B82" t="s">
        <v>1021</v>
      </c>
      <c r="C82">
        <v>16314</v>
      </c>
      <c r="D82">
        <v>2041.07</v>
      </c>
      <c r="E82">
        <v>1774.69</v>
      </c>
      <c r="F82">
        <v>266.38</v>
      </c>
      <c r="G82" t="s">
        <v>1674</v>
      </c>
      <c r="K82">
        <v>15754</v>
      </c>
      <c r="L82">
        <f t="shared" si="3"/>
        <v>59.91</v>
      </c>
      <c r="M82">
        <f>IFERROR(VLOOKUP(K82,Sheet10!$I:$N,6,FALSE),0)</f>
        <v>59.91</v>
      </c>
      <c r="N82">
        <f t="shared" si="4"/>
        <v>0</v>
      </c>
      <c r="O82">
        <f>IFERROR(VLOOKUP(K82,Sheet9!$D:$K,8,FALSE),0)</f>
        <v>59.91</v>
      </c>
      <c r="P82">
        <f t="shared" si="5"/>
        <v>0</v>
      </c>
    </row>
    <row r="83" spans="1:16" ht="15" customHeight="1" x14ac:dyDescent="0.25">
      <c r="A83" t="s">
        <v>1020</v>
      </c>
      <c r="B83" t="s">
        <v>1021</v>
      </c>
      <c r="C83">
        <v>16132</v>
      </c>
      <c r="D83">
        <v>4535.71</v>
      </c>
      <c r="E83">
        <v>3943.75</v>
      </c>
      <c r="F83">
        <v>591.96</v>
      </c>
      <c r="G83" t="s">
        <v>1674</v>
      </c>
      <c r="K83">
        <v>15768</v>
      </c>
      <c r="L83">
        <f t="shared" si="3"/>
        <v>469.18000000000006</v>
      </c>
      <c r="M83">
        <f>IFERROR(VLOOKUP(K83,Sheet10!$I:$N,6,FALSE),0)</f>
        <v>469.18</v>
      </c>
      <c r="N83">
        <f t="shared" si="4"/>
        <v>0</v>
      </c>
      <c r="O83">
        <f>IFERROR(VLOOKUP(K83,Sheet9!$D:$K,8,FALSE),0)</f>
        <v>469.18</v>
      </c>
      <c r="P83">
        <f t="shared" si="5"/>
        <v>0</v>
      </c>
    </row>
    <row r="84" spans="1:16" ht="15" customHeight="1" x14ac:dyDescent="0.25">
      <c r="A84" t="s">
        <v>982</v>
      </c>
      <c r="B84" t="s">
        <v>983</v>
      </c>
      <c r="C84">
        <v>16157</v>
      </c>
      <c r="D84">
        <v>151.79</v>
      </c>
      <c r="E84">
        <v>131.47</v>
      </c>
      <c r="F84">
        <v>20.32</v>
      </c>
      <c r="G84" t="s">
        <v>1674</v>
      </c>
      <c r="K84">
        <v>16326</v>
      </c>
      <c r="L84">
        <f t="shared" si="3"/>
        <v>200.39</v>
      </c>
      <c r="M84">
        <f>IFERROR(VLOOKUP(K84,Sheet10!$I:$N,6,FALSE),0)</f>
        <v>200.39</v>
      </c>
      <c r="N84">
        <f t="shared" si="4"/>
        <v>0</v>
      </c>
      <c r="O84">
        <f>IFERROR(VLOOKUP(K84,Sheet9!$D:$K,8,FALSE),0)</f>
        <v>200.39</v>
      </c>
      <c r="P84">
        <f t="shared" si="5"/>
        <v>0</v>
      </c>
    </row>
    <row r="85" spans="1:16" ht="15" customHeight="1" x14ac:dyDescent="0.25">
      <c r="A85" t="s">
        <v>982</v>
      </c>
      <c r="B85" t="s">
        <v>983</v>
      </c>
      <c r="C85">
        <v>15583</v>
      </c>
      <c r="D85">
        <v>455.36</v>
      </c>
      <c r="E85">
        <v>394.42</v>
      </c>
      <c r="F85">
        <v>60.94</v>
      </c>
      <c r="G85" t="s">
        <v>1674</v>
      </c>
      <c r="K85">
        <v>16384</v>
      </c>
      <c r="L85">
        <f t="shared" si="3"/>
        <v>282.5</v>
      </c>
      <c r="M85">
        <f>IFERROR(VLOOKUP(K85,Sheet10!$I:$N,6,FALSE),0)</f>
        <v>282.5</v>
      </c>
      <c r="N85">
        <f t="shared" si="4"/>
        <v>0</v>
      </c>
      <c r="O85">
        <f>IFERROR(VLOOKUP(K85,Sheet9!$D:$K,8,FALSE),0)</f>
        <v>282.5</v>
      </c>
      <c r="P85">
        <f t="shared" si="5"/>
        <v>0</v>
      </c>
    </row>
    <row r="86" spans="1:16" ht="15" customHeight="1" x14ac:dyDescent="0.25">
      <c r="A86" t="s">
        <v>982</v>
      </c>
      <c r="B86" t="s">
        <v>983</v>
      </c>
      <c r="C86">
        <v>16314</v>
      </c>
      <c r="D86">
        <v>910.71</v>
      </c>
      <c r="E86">
        <v>788.84</v>
      </c>
      <c r="F86">
        <v>121.87</v>
      </c>
      <c r="G86" t="s">
        <v>1674</v>
      </c>
      <c r="K86">
        <v>16045</v>
      </c>
      <c r="L86">
        <f t="shared" si="3"/>
        <v>23.44</v>
      </c>
      <c r="M86">
        <f>IFERROR(VLOOKUP(K86,Sheet10!$I:$N,6,FALSE),0)</f>
        <v>23.44</v>
      </c>
      <c r="N86">
        <f t="shared" si="4"/>
        <v>0</v>
      </c>
      <c r="O86">
        <f>IFERROR(VLOOKUP(K86,Sheet9!$D:$K,8,FALSE),0)</f>
        <v>23.44</v>
      </c>
      <c r="P86">
        <f t="shared" si="5"/>
        <v>0</v>
      </c>
    </row>
    <row r="87" spans="1:16" ht="15" customHeight="1" x14ac:dyDescent="0.25">
      <c r="A87" t="s">
        <v>982</v>
      </c>
      <c r="B87" t="s">
        <v>983</v>
      </c>
      <c r="C87">
        <v>16383</v>
      </c>
      <c r="D87">
        <v>910.71</v>
      </c>
      <c r="E87">
        <v>788.84</v>
      </c>
      <c r="F87">
        <v>121.87</v>
      </c>
      <c r="G87" t="s">
        <v>1674</v>
      </c>
      <c r="K87">
        <v>16124</v>
      </c>
      <c r="L87">
        <f t="shared" si="3"/>
        <v>3919.92</v>
      </c>
      <c r="M87">
        <f>IFERROR(VLOOKUP(K87,Sheet10!$I:$N,6,FALSE),0)</f>
        <v>3919.92</v>
      </c>
      <c r="N87">
        <f t="shared" si="4"/>
        <v>0</v>
      </c>
      <c r="O87">
        <f>IFERROR(VLOOKUP(K87,Sheet9!$D:$K,8,FALSE),0)</f>
        <v>3919.92</v>
      </c>
      <c r="P87">
        <f t="shared" si="5"/>
        <v>0</v>
      </c>
    </row>
    <row r="88" spans="1:16" ht="15" customHeight="1" x14ac:dyDescent="0.25">
      <c r="A88" t="s">
        <v>982</v>
      </c>
      <c r="B88" t="s">
        <v>983</v>
      </c>
      <c r="C88">
        <v>16243</v>
      </c>
      <c r="D88">
        <v>1214.29</v>
      </c>
      <c r="E88">
        <v>1051.79</v>
      </c>
      <c r="F88">
        <v>162.5</v>
      </c>
      <c r="G88" t="s">
        <v>1674</v>
      </c>
      <c r="K88">
        <v>15822</v>
      </c>
      <c r="L88">
        <f t="shared" si="3"/>
        <v>1086.03</v>
      </c>
      <c r="M88">
        <f>IFERROR(VLOOKUP(K88,Sheet10!$I:$N,6,FALSE),0)</f>
        <v>1086.03</v>
      </c>
      <c r="N88">
        <f t="shared" si="4"/>
        <v>0</v>
      </c>
      <c r="O88">
        <f>IFERROR(VLOOKUP(K88,Sheet9!$D:$K,8,FALSE),0)</f>
        <v>1086.03</v>
      </c>
      <c r="P88">
        <f t="shared" si="5"/>
        <v>0</v>
      </c>
    </row>
    <row r="89" spans="1:16" ht="15" customHeight="1" x14ac:dyDescent="0.25">
      <c r="A89" t="s">
        <v>1110</v>
      </c>
      <c r="B89" t="s">
        <v>1111</v>
      </c>
      <c r="C89">
        <v>15469</v>
      </c>
      <c r="D89">
        <v>32.81</v>
      </c>
      <c r="E89">
        <v>25.22</v>
      </c>
      <c r="F89">
        <v>7.59</v>
      </c>
      <c r="G89" t="s">
        <v>1674</v>
      </c>
      <c r="K89">
        <v>16450</v>
      </c>
      <c r="L89">
        <f t="shared" si="3"/>
        <v>6375.8200000000006</v>
      </c>
      <c r="M89">
        <f>IFERROR(VLOOKUP(K89,Sheet10!$I:$N,6,FALSE),0)</f>
        <v>6375.82</v>
      </c>
      <c r="N89">
        <f t="shared" si="4"/>
        <v>0</v>
      </c>
      <c r="O89">
        <f>IFERROR(VLOOKUP(K89,Sheet9!$D:$K,8,FALSE),0)</f>
        <v>6375.82</v>
      </c>
      <c r="P89">
        <f t="shared" si="5"/>
        <v>0</v>
      </c>
    </row>
    <row r="90" spans="1:16" ht="15" customHeight="1" x14ac:dyDescent="0.25">
      <c r="A90" t="s">
        <v>1110</v>
      </c>
      <c r="B90" t="s">
        <v>1111</v>
      </c>
      <c r="C90">
        <v>15507</v>
      </c>
      <c r="D90">
        <v>32.81</v>
      </c>
      <c r="E90">
        <v>25.22</v>
      </c>
      <c r="F90">
        <v>7.59</v>
      </c>
      <c r="G90" t="s">
        <v>1674</v>
      </c>
      <c r="K90">
        <v>16240</v>
      </c>
      <c r="L90">
        <f t="shared" si="3"/>
        <v>277.36</v>
      </c>
      <c r="M90">
        <f>IFERROR(VLOOKUP(K90,Sheet10!$I:$N,6,FALSE),0)</f>
        <v>277.36</v>
      </c>
      <c r="N90">
        <f t="shared" si="4"/>
        <v>0</v>
      </c>
      <c r="O90">
        <f>IFERROR(VLOOKUP(K90,Sheet9!$D:$K,8,FALSE),0)</f>
        <v>277.36</v>
      </c>
      <c r="P90">
        <f t="shared" si="5"/>
        <v>0</v>
      </c>
    </row>
    <row r="91" spans="1:16" ht="15" customHeight="1" x14ac:dyDescent="0.25">
      <c r="A91" t="s">
        <v>1110</v>
      </c>
      <c r="B91" t="s">
        <v>1111</v>
      </c>
      <c r="C91">
        <v>15522</v>
      </c>
      <c r="D91">
        <v>32.81</v>
      </c>
      <c r="E91">
        <v>25.22</v>
      </c>
      <c r="F91">
        <v>7.59</v>
      </c>
      <c r="G91" t="s">
        <v>1674</v>
      </c>
      <c r="K91">
        <v>16443</v>
      </c>
      <c r="L91">
        <f t="shared" si="3"/>
        <v>525.46</v>
      </c>
      <c r="M91">
        <f>IFERROR(VLOOKUP(K91,Sheet10!$I:$N,6,FALSE),0)</f>
        <v>525.46</v>
      </c>
      <c r="N91">
        <f t="shared" si="4"/>
        <v>0</v>
      </c>
      <c r="O91">
        <f>IFERROR(VLOOKUP(K91,Sheet9!$D:$K,8,FALSE),0)</f>
        <v>525.46</v>
      </c>
      <c r="P91">
        <f t="shared" si="5"/>
        <v>0</v>
      </c>
    </row>
    <row r="92" spans="1:16" ht="15" customHeight="1" x14ac:dyDescent="0.25">
      <c r="A92" t="s">
        <v>1110</v>
      </c>
      <c r="B92" t="s">
        <v>1111</v>
      </c>
      <c r="C92">
        <v>15587</v>
      </c>
      <c r="D92">
        <v>32.81</v>
      </c>
      <c r="E92">
        <v>25.22</v>
      </c>
      <c r="F92">
        <v>7.59</v>
      </c>
      <c r="G92" t="s">
        <v>1674</v>
      </c>
      <c r="K92">
        <v>15544</v>
      </c>
      <c r="L92">
        <f t="shared" si="3"/>
        <v>472.71</v>
      </c>
      <c r="M92">
        <f>IFERROR(VLOOKUP(K92,Sheet10!$I:$N,6,FALSE),0)</f>
        <v>472.71</v>
      </c>
      <c r="N92">
        <f t="shared" si="4"/>
        <v>0</v>
      </c>
      <c r="O92">
        <f>IFERROR(VLOOKUP(K92,Sheet9!$D:$K,8,FALSE),0)</f>
        <v>472.71</v>
      </c>
      <c r="P92">
        <f t="shared" si="5"/>
        <v>0</v>
      </c>
    </row>
    <row r="93" spans="1:16" ht="15" customHeight="1" x14ac:dyDescent="0.25">
      <c r="A93" t="s">
        <v>1110</v>
      </c>
      <c r="B93" t="s">
        <v>1111</v>
      </c>
      <c r="C93">
        <v>15715</v>
      </c>
      <c r="D93">
        <v>32.81</v>
      </c>
      <c r="E93">
        <v>25.22</v>
      </c>
      <c r="F93">
        <v>7.59</v>
      </c>
      <c r="G93" t="s">
        <v>1674</v>
      </c>
      <c r="K93">
        <v>16067</v>
      </c>
      <c r="L93">
        <f t="shared" si="3"/>
        <v>120.49</v>
      </c>
      <c r="M93">
        <f>IFERROR(VLOOKUP(K93,Sheet10!$I:$N,6,FALSE),0)</f>
        <v>120.49</v>
      </c>
      <c r="N93">
        <f t="shared" si="4"/>
        <v>0</v>
      </c>
      <c r="O93">
        <f>IFERROR(VLOOKUP(K93,Sheet9!$D:$K,8,FALSE),0)</f>
        <v>120.49</v>
      </c>
      <c r="P93">
        <f t="shared" si="5"/>
        <v>0</v>
      </c>
    </row>
    <row r="94" spans="1:16" ht="15" customHeight="1" x14ac:dyDescent="0.25">
      <c r="A94" t="s">
        <v>1110</v>
      </c>
      <c r="B94" t="s">
        <v>1111</v>
      </c>
      <c r="C94">
        <v>15754</v>
      </c>
      <c r="D94">
        <v>33.03</v>
      </c>
      <c r="E94">
        <v>25.22</v>
      </c>
      <c r="F94">
        <v>7.81</v>
      </c>
      <c r="G94" t="s">
        <v>1674</v>
      </c>
      <c r="K94">
        <v>16304</v>
      </c>
      <c r="L94">
        <f t="shared" si="3"/>
        <v>1372.51</v>
      </c>
      <c r="M94">
        <f>IFERROR(VLOOKUP(K94,Sheet10!$I:$N,6,FALSE),0)</f>
        <v>1372.51</v>
      </c>
      <c r="N94">
        <f t="shared" si="4"/>
        <v>0</v>
      </c>
      <c r="O94">
        <f>IFERROR(VLOOKUP(K94,Sheet9!$D:$K,8,FALSE),0)</f>
        <v>1372.51</v>
      </c>
      <c r="P94">
        <f t="shared" si="5"/>
        <v>0</v>
      </c>
    </row>
    <row r="95" spans="1:16" ht="15" customHeight="1" x14ac:dyDescent="0.25">
      <c r="A95" t="s">
        <v>1110</v>
      </c>
      <c r="B95" t="s">
        <v>1111</v>
      </c>
      <c r="C95">
        <v>15768</v>
      </c>
      <c r="D95">
        <v>65.63</v>
      </c>
      <c r="E95">
        <v>50.45</v>
      </c>
      <c r="F95">
        <v>15.18</v>
      </c>
      <c r="G95" t="s">
        <v>1674</v>
      </c>
      <c r="K95">
        <v>16464</v>
      </c>
      <c r="L95">
        <f t="shared" si="3"/>
        <v>120.49</v>
      </c>
      <c r="M95">
        <f>IFERROR(VLOOKUP(K95,Sheet10!$I:$N,6,FALSE),0)</f>
        <v>120.49</v>
      </c>
      <c r="N95">
        <f t="shared" si="4"/>
        <v>0</v>
      </c>
      <c r="O95">
        <f>IFERROR(VLOOKUP(K95,Sheet9!$D:$K,8,FALSE),0)</f>
        <v>120.49</v>
      </c>
      <c r="P95">
        <f t="shared" si="5"/>
        <v>0</v>
      </c>
    </row>
    <row r="96" spans="1:16" ht="15" customHeight="1" x14ac:dyDescent="0.25">
      <c r="A96" t="s">
        <v>1110</v>
      </c>
      <c r="B96" t="s">
        <v>1111</v>
      </c>
      <c r="C96">
        <v>16326</v>
      </c>
      <c r="D96">
        <v>65.62</v>
      </c>
      <c r="E96">
        <v>50.45</v>
      </c>
      <c r="F96">
        <v>15.17</v>
      </c>
      <c r="G96" t="s">
        <v>1674</v>
      </c>
      <c r="K96">
        <v>16103</v>
      </c>
      <c r="L96">
        <f t="shared" si="3"/>
        <v>3726.4900000000002</v>
      </c>
      <c r="M96">
        <f>IFERROR(VLOOKUP(K96,Sheet10!$I:$N,6,FALSE),0)</f>
        <v>3726.49</v>
      </c>
      <c r="N96">
        <f t="shared" si="4"/>
        <v>0</v>
      </c>
      <c r="O96">
        <f>IFERROR(VLOOKUP(K96,Sheet9!$D:$K,8,FALSE),0)</f>
        <v>3726.49</v>
      </c>
      <c r="P96">
        <f t="shared" si="5"/>
        <v>0</v>
      </c>
    </row>
    <row r="97" spans="1:16" ht="15" customHeight="1" x14ac:dyDescent="0.25">
      <c r="A97" t="s">
        <v>1390</v>
      </c>
      <c r="B97" t="s">
        <v>1391</v>
      </c>
      <c r="C97">
        <v>16384</v>
      </c>
      <c r="D97">
        <v>93.08</v>
      </c>
      <c r="E97">
        <v>71.19</v>
      </c>
      <c r="F97">
        <v>21.89</v>
      </c>
      <c r="G97" t="s">
        <v>1674</v>
      </c>
      <c r="K97">
        <v>15690</v>
      </c>
      <c r="L97">
        <f t="shared" si="3"/>
        <v>361.46</v>
      </c>
      <c r="M97">
        <f>IFERROR(VLOOKUP(K97,Sheet10!$I:$N,6,FALSE),0)</f>
        <v>361.46</v>
      </c>
      <c r="N97">
        <f t="shared" si="4"/>
        <v>0</v>
      </c>
      <c r="O97">
        <f>IFERROR(VLOOKUP(K97,Sheet9!$D:$K,8,FALSE),0)</f>
        <v>361.46</v>
      </c>
      <c r="P97">
        <f t="shared" si="5"/>
        <v>0</v>
      </c>
    </row>
    <row r="98" spans="1:16" ht="15" customHeight="1" x14ac:dyDescent="0.25">
      <c r="A98" t="s">
        <v>1356</v>
      </c>
      <c r="B98" t="s">
        <v>1357</v>
      </c>
      <c r="C98">
        <v>16045</v>
      </c>
      <c r="D98">
        <v>30.58</v>
      </c>
      <c r="E98">
        <v>23.44</v>
      </c>
      <c r="F98">
        <v>7.14</v>
      </c>
      <c r="G98" t="s">
        <v>1674</v>
      </c>
      <c r="K98">
        <v>16322</v>
      </c>
      <c r="L98">
        <f t="shared" si="3"/>
        <v>873.8599999999999</v>
      </c>
      <c r="M98">
        <f>IFERROR(VLOOKUP(K98,Sheet10!$I:$N,6,FALSE),0)</f>
        <v>873.86</v>
      </c>
      <c r="N98">
        <f t="shared" si="4"/>
        <v>0</v>
      </c>
      <c r="O98">
        <f>IFERROR(VLOOKUP(K98,Sheet9!$D:$K,8,FALSE),0)</f>
        <v>873.86</v>
      </c>
      <c r="P98">
        <f t="shared" si="5"/>
        <v>0</v>
      </c>
    </row>
    <row r="99" spans="1:16" ht="15" customHeight="1" x14ac:dyDescent="0.25">
      <c r="A99" t="s">
        <v>1356</v>
      </c>
      <c r="B99" t="s">
        <v>1357</v>
      </c>
      <c r="C99">
        <v>16124</v>
      </c>
      <c r="D99">
        <v>122.32</v>
      </c>
      <c r="E99">
        <v>93.75</v>
      </c>
      <c r="F99">
        <v>28.57</v>
      </c>
      <c r="G99" t="s">
        <v>1674</v>
      </c>
      <c r="K99">
        <v>16364</v>
      </c>
      <c r="L99">
        <f t="shared" si="3"/>
        <v>12.17</v>
      </c>
      <c r="M99">
        <f>IFERROR(VLOOKUP(K99,Sheet10!$I:$N,6,FALSE),0)</f>
        <v>12.17</v>
      </c>
      <c r="N99">
        <f t="shared" si="4"/>
        <v>0</v>
      </c>
      <c r="O99">
        <f>IFERROR(VLOOKUP(K99,Sheet9!$D:$K,8,FALSE),0)</f>
        <v>12.17</v>
      </c>
      <c r="P99">
        <f t="shared" si="5"/>
        <v>0</v>
      </c>
    </row>
    <row r="100" spans="1:16" ht="15" customHeight="1" x14ac:dyDescent="0.25">
      <c r="A100" t="s">
        <v>1356</v>
      </c>
      <c r="B100" t="s">
        <v>1357</v>
      </c>
      <c r="C100">
        <v>16124</v>
      </c>
      <c r="D100">
        <v>183.48</v>
      </c>
      <c r="E100">
        <v>140.62</v>
      </c>
      <c r="F100">
        <v>42.86</v>
      </c>
      <c r="G100" t="s">
        <v>1674</v>
      </c>
      <c r="K100">
        <v>16295</v>
      </c>
      <c r="L100">
        <f t="shared" si="3"/>
        <v>24.34</v>
      </c>
      <c r="M100">
        <f>IFERROR(VLOOKUP(K100,Sheet10!$I:$N,6,FALSE),0)</f>
        <v>24.34</v>
      </c>
      <c r="N100">
        <f t="shared" si="4"/>
        <v>0</v>
      </c>
      <c r="O100">
        <f>IFERROR(VLOOKUP(K100,Sheet9!$D:$K,8,FALSE),0)</f>
        <v>24.34</v>
      </c>
      <c r="P100">
        <f t="shared" si="5"/>
        <v>0</v>
      </c>
    </row>
    <row r="101" spans="1:16" ht="15" customHeight="1" x14ac:dyDescent="0.25">
      <c r="A101" t="s">
        <v>1256</v>
      </c>
      <c r="B101" t="s">
        <v>1257</v>
      </c>
      <c r="C101">
        <v>15469</v>
      </c>
      <c r="D101">
        <v>58.93</v>
      </c>
      <c r="E101">
        <v>39.24</v>
      </c>
      <c r="F101">
        <v>19.690000000000001</v>
      </c>
      <c r="G101" t="s">
        <v>1674</v>
      </c>
      <c r="K101">
        <v>15935</v>
      </c>
      <c r="L101">
        <f t="shared" si="3"/>
        <v>99.42</v>
      </c>
      <c r="M101">
        <f>IFERROR(VLOOKUP(K101,Sheet10!$I:$N,6,FALSE),0)</f>
        <v>99.42</v>
      </c>
      <c r="N101">
        <f t="shared" si="4"/>
        <v>0</v>
      </c>
      <c r="O101">
        <f>IFERROR(VLOOKUP(K101,Sheet9!$D:$K,8,FALSE),0)</f>
        <v>99.42</v>
      </c>
      <c r="P101">
        <f t="shared" si="5"/>
        <v>0</v>
      </c>
    </row>
    <row r="102" spans="1:16" ht="15" customHeight="1" x14ac:dyDescent="0.25">
      <c r="A102" t="s">
        <v>1256</v>
      </c>
      <c r="B102" t="s">
        <v>1257</v>
      </c>
      <c r="C102">
        <v>15822</v>
      </c>
      <c r="D102">
        <v>58.93</v>
      </c>
      <c r="E102">
        <v>39.24</v>
      </c>
      <c r="F102">
        <v>19.690000000000001</v>
      </c>
      <c r="G102" t="s">
        <v>1674</v>
      </c>
      <c r="K102">
        <v>15963</v>
      </c>
      <c r="L102">
        <f t="shared" si="3"/>
        <v>99.42</v>
      </c>
      <c r="M102">
        <f>IFERROR(VLOOKUP(K102,Sheet10!$I:$N,6,FALSE),0)</f>
        <v>99.42</v>
      </c>
      <c r="N102">
        <f t="shared" si="4"/>
        <v>0</v>
      </c>
      <c r="O102">
        <f>IFERROR(VLOOKUP(K102,Sheet9!$D:$K,8,FALSE),0)</f>
        <v>99.42</v>
      </c>
      <c r="P102">
        <f t="shared" si="5"/>
        <v>0</v>
      </c>
    </row>
    <row r="103" spans="1:16" ht="15" customHeight="1" x14ac:dyDescent="0.25">
      <c r="A103" t="s">
        <v>1250</v>
      </c>
      <c r="B103" t="s">
        <v>1251</v>
      </c>
      <c r="C103">
        <v>16450</v>
      </c>
      <c r="D103">
        <v>2232.14</v>
      </c>
      <c r="E103">
        <v>1327</v>
      </c>
      <c r="F103">
        <v>905.14</v>
      </c>
      <c r="G103" t="s">
        <v>1674</v>
      </c>
      <c r="K103">
        <v>16084</v>
      </c>
      <c r="L103">
        <f t="shared" si="3"/>
        <v>1153.43</v>
      </c>
      <c r="M103">
        <f>IFERROR(VLOOKUP(K103,Sheet10!$I:$N,6,FALSE),0)</f>
        <v>1153.43</v>
      </c>
      <c r="N103">
        <f t="shared" si="4"/>
        <v>0</v>
      </c>
      <c r="O103">
        <f>IFERROR(VLOOKUP(K103,Sheet9!$D:$K,8,FALSE),0)</f>
        <v>1153.43</v>
      </c>
      <c r="P103">
        <f t="shared" si="5"/>
        <v>0</v>
      </c>
    </row>
    <row r="104" spans="1:16" ht="15" customHeight="1" x14ac:dyDescent="0.25">
      <c r="A104" t="s">
        <v>1250</v>
      </c>
      <c r="B104" t="s">
        <v>1251</v>
      </c>
      <c r="C104">
        <v>16240</v>
      </c>
      <c r="D104">
        <v>446.43</v>
      </c>
      <c r="E104">
        <v>245.74</v>
      </c>
      <c r="F104">
        <v>200.69</v>
      </c>
      <c r="G104" t="s">
        <v>1674</v>
      </c>
      <c r="K104">
        <v>16187</v>
      </c>
      <c r="L104">
        <f t="shared" si="3"/>
        <v>99.42</v>
      </c>
      <c r="M104">
        <f>IFERROR(VLOOKUP(K104,Sheet10!$I:$N,6,FALSE),0)</f>
        <v>99.42</v>
      </c>
      <c r="N104">
        <f t="shared" si="4"/>
        <v>0</v>
      </c>
      <c r="O104">
        <f>IFERROR(VLOOKUP(K104,Sheet9!$D:$K,8,FALSE),0)</f>
        <v>99.42</v>
      </c>
      <c r="P104">
        <f t="shared" si="5"/>
        <v>0</v>
      </c>
    </row>
    <row r="105" spans="1:16" ht="15" customHeight="1" x14ac:dyDescent="0.25">
      <c r="A105" t="s">
        <v>1250</v>
      </c>
      <c r="B105" t="s">
        <v>1251</v>
      </c>
      <c r="C105">
        <v>16443</v>
      </c>
      <c r="D105">
        <v>892.85</v>
      </c>
      <c r="E105">
        <v>491.48</v>
      </c>
      <c r="F105">
        <v>401.37</v>
      </c>
      <c r="G105" t="s">
        <v>1674</v>
      </c>
      <c r="K105">
        <v>16289</v>
      </c>
      <c r="L105">
        <f t="shared" si="3"/>
        <v>937.43</v>
      </c>
      <c r="M105">
        <f>IFERROR(VLOOKUP(K105,Sheet10!$I:$N,6,FALSE),0)</f>
        <v>937.43</v>
      </c>
      <c r="N105">
        <f t="shared" si="4"/>
        <v>0</v>
      </c>
      <c r="O105">
        <f>IFERROR(VLOOKUP(K105,Sheet9!$D:$K,8,FALSE),0)</f>
        <v>937.43</v>
      </c>
      <c r="P105">
        <f t="shared" si="5"/>
        <v>0</v>
      </c>
    </row>
    <row r="106" spans="1:16" ht="15" customHeight="1" x14ac:dyDescent="0.25">
      <c r="A106" t="s">
        <v>918</v>
      </c>
      <c r="B106" t="s">
        <v>919</v>
      </c>
      <c r="C106">
        <v>15544</v>
      </c>
      <c r="D106">
        <v>218.75</v>
      </c>
      <c r="E106">
        <v>120.49</v>
      </c>
      <c r="F106">
        <v>98.26</v>
      </c>
      <c r="G106" t="s">
        <v>1674</v>
      </c>
      <c r="K106">
        <v>15921</v>
      </c>
      <c r="L106">
        <f t="shared" si="3"/>
        <v>5.0199999999999996</v>
      </c>
      <c r="M106">
        <f>IFERROR(VLOOKUP(K106,Sheet10!$I:$N,6,FALSE),0)</f>
        <v>5.0199999999999996</v>
      </c>
      <c r="N106">
        <f t="shared" si="4"/>
        <v>0</v>
      </c>
      <c r="O106">
        <f>IFERROR(VLOOKUP(K106,Sheet9!$D:$K,8,FALSE),0)</f>
        <v>5.0199999999999996</v>
      </c>
      <c r="P106">
        <f t="shared" si="5"/>
        <v>0</v>
      </c>
    </row>
    <row r="107" spans="1:16" ht="15" customHeight="1" x14ac:dyDescent="0.25">
      <c r="A107" t="s">
        <v>918</v>
      </c>
      <c r="B107" t="s">
        <v>919</v>
      </c>
      <c r="C107">
        <v>16067</v>
      </c>
      <c r="D107">
        <v>218.75</v>
      </c>
      <c r="E107">
        <v>120.49</v>
      </c>
      <c r="F107">
        <v>98.26</v>
      </c>
      <c r="G107" t="s">
        <v>1674</v>
      </c>
      <c r="K107">
        <v>15872</v>
      </c>
      <c r="L107">
        <f t="shared" si="3"/>
        <v>18.059999999999999</v>
      </c>
      <c r="M107">
        <f>IFERROR(VLOOKUP(K107,Sheet10!$I:$N,6,FALSE),0)</f>
        <v>18.059999999999999</v>
      </c>
      <c r="N107">
        <f t="shared" si="4"/>
        <v>0</v>
      </c>
      <c r="O107">
        <f>IFERROR(VLOOKUP(K107,Sheet9!$D:$K,8,FALSE),0)</f>
        <v>18.059999999999999</v>
      </c>
      <c r="P107">
        <f t="shared" si="5"/>
        <v>0</v>
      </c>
    </row>
    <row r="108" spans="1:16" ht="15" customHeight="1" x14ac:dyDescent="0.25">
      <c r="A108" t="s">
        <v>918</v>
      </c>
      <c r="B108" t="s">
        <v>919</v>
      </c>
      <c r="C108">
        <v>16304</v>
      </c>
      <c r="D108">
        <v>218.75</v>
      </c>
      <c r="E108">
        <v>120.49</v>
      </c>
      <c r="F108">
        <v>98.26</v>
      </c>
      <c r="G108" t="s">
        <v>1674</v>
      </c>
      <c r="K108">
        <v>15900</v>
      </c>
      <c r="L108">
        <f t="shared" si="3"/>
        <v>3419.2000000000003</v>
      </c>
      <c r="M108">
        <f>IFERROR(VLOOKUP(K108,Sheet10!$I:$N,6,FALSE),0)</f>
        <v>3419.2</v>
      </c>
      <c r="N108">
        <f t="shared" si="4"/>
        <v>0</v>
      </c>
      <c r="O108">
        <f>IFERROR(VLOOKUP(K108,Sheet9!$D:$K,8,FALSE),0)</f>
        <v>3419.2</v>
      </c>
      <c r="P108">
        <f t="shared" si="5"/>
        <v>0</v>
      </c>
    </row>
    <row r="109" spans="1:16" ht="15" customHeight="1" x14ac:dyDescent="0.25">
      <c r="A109" t="s">
        <v>918</v>
      </c>
      <c r="B109" t="s">
        <v>919</v>
      </c>
      <c r="C109">
        <v>16464</v>
      </c>
      <c r="D109">
        <v>218.75</v>
      </c>
      <c r="E109">
        <v>120.49</v>
      </c>
      <c r="F109">
        <v>98.26</v>
      </c>
      <c r="G109" t="s">
        <v>1674</v>
      </c>
      <c r="K109">
        <v>16381</v>
      </c>
      <c r="L109">
        <f t="shared" si="3"/>
        <v>700.99</v>
      </c>
      <c r="M109">
        <f>IFERROR(VLOOKUP(K109,Sheet10!$I:$N,6,FALSE),0)</f>
        <v>700.99</v>
      </c>
      <c r="N109">
        <f t="shared" si="4"/>
        <v>0</v>
      </c>
      <c r="O109">
        <f>IFERROR(VLOOKUP(K109,Sheet9!$D:$K,8,FALSE),0)</f>
        <v>700.99</v>
      </c>
      <c r="P109">
        <f t="shared" si="5"/>
        <v>0</v>
      </c>
    </row>
    <row r="110" spans="1:16" ht="15" customHeight="1" x14ac:dyDescent="0.25">
      <c r="A110" t="s">
        <v>918</v>
      </c>
      <c r="B110" t="s">
        <v>919</v>
      </c>
      <c r="C110">
        <v>16103</v>
      </c>
      <c r="D110">
        <v>437.5</v>
      </c>
      <c r="E110">
        <v>240.97</v>
      </c>
      <c r="F110">
        <v>196.53</v>
      </c>
      <c r="G110" t="s">
        <v>1674</v>
      </c>
      <c r="K110">
        <v>16297</v>
      </c>
      <c r="L110">
        <f t="shared" si="3"/>
        <v>2413.89</v>
      </c>
      <c r="M110">
        <f>IFERROR(VLOOKUP(K110,Sheet10!$I:$N,6,FALSE),0)</f>
        <v>2413.89</v>
      </c>
      <c r="N110">
        <f t="shared" si="4"/>
        <v>0</v>
      </c>
      <c r="O110">
        <f>IFERROR(VLOOKUP(K110,Sheet9!$D:$K,8,FALSE),0)</f>
        <v>2413.89</v>
      </c>
      <c r="P110">
        <f t="shared" si="5"/>
        <v>0</v>
      </c>
    </row>
    <row r="111" spans="1:16" ht="15" customHeight="1" x14ac:dyDescent="0.25">
      <c r="A111" t="s">
        <v>918</v>
      </c>
      <c r="B111" t="s">
        <v>919</v>
      </c>
      <c r="C111">
        <v>15690</v>
      </c>
      <c r="D111">
        <v>656.25</v>
      </c>
      <c r="E111">
        <v>361.46</v>
      </c>
      <c r="F111">
        <v>294.79000000000002</v>
      </c>
      <c r="G111" t="s">
        <v>1674</v>
      </c>
      <c r="K111">
        <v>16392</v>
      </c>
      <c r="L111">
        <f t="shared" si="3"/>
        <v>1974.2300000000002</v>
      </c>
      <c r="M111">
        <f>IFERROR(VLOOKUP(K111,Sheet10!$I:$N,6,FALSE),0)</f>
        <v>1974.23</v>
      </c>
      <c r="N111">
        <f t="shared" si="4"/>
        <v>0</v>
      </c>
      <c r="O111">
        <f>IFERROR(VLOOKUP(K111,Sheet9!$D:$K,8,FALSE),0)</f>
        <v>1974.23</v>
      </c>
      <c r="P111">
        <f t="shared" si="5"/>
        <v>0</v>
      </c>
    </row>
    <row r="112" spans="1:16" ht="15" customHeight="1" x14ac:dyDescent="0.25">
      <c r="A112" t="s">
        <v>918</v>
      </c>
      <c r="B112" t="s">
        <v>919</v>
      </c>
      <c r="C112">
        <v>16322</v>
      </c>
      <c r="D112">
        <v>1093.75</v>
      </c>
      <c r="E112">
        <v>602.42999999999995</v>
      </c>
      <c r="F112">
        <v>491.32</v>
      </c>
      <c r="G112" t="s">
        <v>1674</v>
      </c>
      <c r="K112">
        <v>15608</v>
      </c>
      <c r="L112">
        <f t="shared" si="3"/>
        <v>512.56000000000006</v>
      </c>
      <c r="M112">
        <f>IFERROR(VLOOKUP(K112,Sheet10!$I:$N,6,FALSE),0)</f>
        <v>512.55999999999995</v>
      </c>
      <c r="N112">
        <f t="shared" si="4"/>
        <v>0</v>
      </c>
      <c r="O112">
        <f>IFERROR(VLOOKUP(K112,Sheet9!$D:$K,8,FALSE),0)</f>
        <v>512.55999999999995</v>
      </c>
      <c r="P112">
        <f t="shared" si="5"/>
        <v>0</v>
      </c>
    </row>
    <row r="113" spans="1:16" ht="15" customHeight="1" x14ac:dyDescent="0.25">
      <c r="A113" t="s">
        <v>918</v>
      </c>
      <c r="B113" t="s">
        <v>919</v>
      </c>
      <c r="C113">
        <v>16450</v>
      </c>
      <c r="D113">
        <v>2187.5</v>
      </c>
      <c r="E113">
        <v>1204.8699999999999</v>
      </c>
      <c r="F113">
        <v>982.63</v>
      </c>
      <c r="G113" t="s">
        <v>1674</v>
      </c>
      <c r="K113">
        <v>15559</v>
      </c>
      <c r="L113">
        <f t="shared" si="3"/>
        <v>94.18</v>
      </c>
      <c r="M113">
        <f>IFERROR(VLOOKUP(K113,Sheet10!$I:$N,6,FALSE),0)</f>
        <v>94.18</v>
      </c>
      <c r="N113">
        <f t="shared" si="4"/>
        <v>0</v>
      </c>
      <c r="O113">
        <f>IFERROR(VLOOKUP(K113,Sheet9!$D:$K,8,FALSE),0)</f>
        <v>94.18</v>
      </c>
      <c r="P113">
        <f t="shared" si="5"/>
        <v>0</v>
      </c>
    </row>
    <row r="114" spans="1:16" ht="15" customHeight="1" x14ac:dyDescent="0.25">
      <c r="A114" t="s">
        <v>918</v>
      </c>
      <c r="B114" t="s">
        <v>919</v>
      </c>
      <c r="C114">
        <v>16364</v>
      </c>
      <c r="D114">
        <v>22.32</v>
      </c>
      <c r="E114">
        <v>12.17</v>
      </c>
      <c r="F114">
        <v>10.15</v>
      </c>
      <c r="G114" t="s">
        <v>1674</v>
      </c>
      <c r="K114">
        <v>16268</v>
      </c>
      <c r="L114">
        <f t="shared" si="3"/>
        <v>94.18</v>
      </c>
      <c r="M114">
        <f>IFERROR(VLOOKUP(K114,Sheet10!$I:$N,6,FALSE),0)</f>
        <v>94.18</v>
      </c>
      <c r="N114">
        <f t="shared" si="4"/>
        <v>0</v>
      </c>
      <c r="O114">
        <f>IFERROR(VLOOKUP(K114,Sheet9!$D:$K,8,FALSE),0)</f>
        <v>94.18</v>
      </c>
      <c r="P114">
        <f t="shared" si="5"/>
        <v>0</v>
      </c>
    </row>
    <row r="115" spans="1:16" ht="15" customHeight="1" x14ac:dyDescent="0.25">
      <c r="A115" t="s">
        <v>918</v>
      </c>
      <c r="B115" t="s">
        <v>919</v>
      </c>
      <c r="C115">
        <v>16295</v>
      </c>
      <c r="D115">
        <v>44.64</v>
      </c>
      <c r="E115">
        <v>24.34</v>
      </c>
      <c r="F115">
        <v>20.3</v>
      </c>
      <c r="G115" t="s">
        <v>1674</v>
      </c>
      <c r="K115">
        <v>15853</v>
      </c>
      <c r="L115">
        <f t="shared" si="3"/>
        <v>133.63</v>
      </c>
      <c r="M115">
        <f>IFERROR(VLOOKUP(K115,Sheet10!$I:$N,6,FALSE),0)</f>
        <v>133.63</v>
      </c>
      <c r="N115">
        <f t="shared" si="4"/>
        <v>0</v>
      </c>
      <c r="O115">
        <f>IFERROR(VLOOKUP(K115,Sheet9!$D:$K,8,FALSE),0)</f>
        <v>133.63</v>
      </c>
      <c r="P115">
        <f t="shared" si="5"/>
        <v>0</v>
      </c>
    </row>
    <row r="116" spans="1:16" ht="15" customHeight="1" x14ac:dyDescent="0.25">
      <c r="A116" t="s">
        <v>918</v>
      </c>
      <c r="B116" t="s">
        <v>919</v>
      </c>
      <c r="C116">
        <v>15935</v>
      </c>
      <c r="D116">
        <v>218.75</v>
      </c>
      <c r="E116">
        <v>99.42</v>
      </c>
      <c r="F116">
        <v>119.33</v>
      </c>
      <c r="G116" t="s">
        <v>1674</v>
      </c>
      <c r="K116">
        <v>15812</v>
      </c>
      <c r="L116">
        <f t="shared" si="3"/>
        <v>492.34000000000003</v>
      </c>
      <c r="M116">
        <f>IFERROR(VLOOKUP(K116,Sheet10!$I:$N,6,FALSE),0)</f>
        <v>492.34</v>
      </c>
      <c r="N116">
        <f t="shared" si="4"/>
        <v>0</v>
      </c>
      <c r="O116">
        <f>IFERROR(VLOOKUP(K116,Sheet9!$D:$K,8,FALSE),0)</f>
        <v>492.34</v>
      </c>
      <c r="P116">
        <f t="shared" si="5"/>
        <v>0</v>
      </c>
    </row>
    <row r="117" spans="1:16" ht="15" customHeight="1" x14ac:dyDescent="0.25">
      <c r="A117" t="s">
        <v>918</v>
      </c>
      <c r="B117" t="s">
        <v>919</v>
      </c>
      <c r="C117">
        <v>15963</v>
      </c>
      <c r="D117">
        <v>218.75</v>
      </c>
      <c r="E117">
        <v>99.42</v>
      </c>
      <c r="F117">
        <v>119.33</v>
      </c>
      <c r="G117" t="s">
        <v>1674</v>
      </c>
      <c r="K117">
        <v>15789</v>
      </c>
      <c r="L117">
        <f t="shared" si="3"/>
        <v>59.38</v>
      </c>
      <c r="M117">
        <f>IFERROR(VLOOKUP(K117,Sheet10!$I:$N,6,FALSE),0)</f>
        <v>59.38</v>
      </c>
      <c r="N117">
        <f t="shared" si="4"/>
        <v>0</v>
      </c>
      <c r="O117">
        <f>IFERROR(VLOOKUP(K117,Sheet9!$D:$K,8,FALSE),0)</f>
        <v>59.38</v>
      </c>
      <c r="P117">
        <f t="shared" si="5"/>
        <v>0</v>
      </c>
    </row>
    <row r="118" spans="1:16" ht="15" customHeight="1" x14ac:dyDescent="0.25">
      <c r="A118" t="s">
        <v>918</v>
      </c>
      <c r="B118" t="s">
        <v>919</v>
      </c>
      <c r="C118">
        <v>16084</v>
      </c>
      <c r="D118">
        <v>218.75</v>
      </c>
      <c r="E118">
        <v>99.42</v>
      </c>
      <c r="F118">
        <v>119.33</v>
      </c>
      <c r="G118" t="s">
        <v>1674</v>
      </c>
      <c r="K118">
        <v>15814</v>
      </c>
      <c r="L118">
        <f t="shared" si="3"/>
        <v>1947.4099999999999</v>
      </c>
      <c r="M118">
        <f>IFERROR(VLOOKUP(K118,Sheet10!$I:$N,6,FALSE),0)</f>
        <v>1947.41</v>
      </c>
      <c r="N118">
        <f t="shared" si="4"/>
        <v>0</v>
      </c>
      <c r="O118">
        <f>IFERROR(VLOOKUP(K118,Sheet9!$D:$K,8,FALSE),0)</f>
        <v>1947.41</v>
      </c>
      <c r="P118">
        <f t="shared" si="5"/>
        <v>0</v>
      </c>
    </row>
    <row r="119" spans="1:16" ht="15" customHeight="1" x14ac:dyDescent="0.25">
      <c r="A119" t="s">
        <v>918</v>
      </c>
      <c r="B119" t="s">
        <v>919</v>
      </c>
      <c r="C119">
        <v>16187</v>
      </c>
      <c r="D119">
        <v>218.75</v>
      </c>
      <c r="E119">
        <v>99.42</v>
      </c>
      <c r="F119">
        <v>119.33</v>
      </c>
      <c r="G119" t="s">
        <v>1674</v>
      </c>
      <c r="K119">
        <v>15555</v>
      </c>
      <c r="L119">
        <f t="shared" si="3"/>
        <v>3939.8999999999996</v>
      </c>
      <c r="M119">
        <f>IFERROR(VLOOKUP(K119,Sheet10!$I:$N,6,FALSE),0)</f>
        <v>3939.9</v>
      </c>
      <c r="N119">
        <f t="shared" si="4"/>
        <v>0</v>
      </c>
      <c r="O119">
        <f>IFERROR(VLOOKUP(K119,Sheet9!$D:$K,8,FALSE),0)</f>
        <v>3939.9</v>
      </c>
      <c r="P119">
        <f t="shared" si="5"/>
        <v>0</v>
      </c>
    </row>
    <row r="120" spans="1:16" ht="15" customHeight="1" x14ac:dyDescent="0.25">
      <c r="A120" t="s">
        <v>918</v>
      </c>
      <c r="B120" t="s">
        <v>919</v>
      </c>
      <c r="C120">
        <v>16289</v>
      </c>
      <c r="D120">
        <v>218.75</v>
      </c>
      <c r="E120">
        <v>99.42</v>
      </c>
      <c r="F120">
        <v>119.33</v>
      </c>
      <c r="G120" t="s">
        <v>1674</v>
      </c>
      <c r="K120">
        <v>16202</v>
      </c>
      <c r="L120">
        <f t="shared" si="3"/>
        <v>2561.4699999999998</v>
      </c>
      <c r="M120">
        <f>IFERROR(VLOOKUP(K120,Sheet10!$I:$N,6,FALSE),0)</f>
        <v>2561.4699999999998</v>
      </c>
      <c r="N120">
        <f t="shared" si="4"/>
        <v>0</v>
      </c>
      <c r="O120">
        <f>IFERROR(VLOOKUP(K120,Sheet9!$D:$K,8,FALSE),0)</f>
        <v>2561.4699999999998</v>
      </c>
      <c r="P120">
        <f t="shared" si="5"/>
        <v>0</v>
      </c>
    </row>
    <row r="121" spans="1:16" ht="15" customHeight="1" x14ac:dyDescent="0.25">
      <c r="A121" t="s">
        <v>918</v>
      </c>
      <c r="B121" t="s">
        <v>919</v>
      </c>
      <c r="C121">
        <v>15921</v>
      </c>
      <c r="D121">
        <v>11.16</v>
      </c>
      <c r="E121">
        <v>5.0199999999999996</v>
      </c>
      <c r="F121">
        <v>6.14</v>
      </c>
      <c r="G121" t="s">
        <v>1674</v>
      </c>
      <c r="K121">
        <v>16237</v>
      </c>
      <c r="L121">
        <f t="shared" si="3"/>
        <v>2589.4699999999998</v>
      </c>
      <c r="M121">
        <f>IFERROR(VLOOKUP(K121,Sheet10!$I:$N,6,FALSE),0)</f>
        <v>2589.4699999999998</v>
      </c>
      <c r="N121">
        <f t="shared" si="4"/>
        <v>0</v>
      </c>
      <c r="O121">
        <f>IFERROR(VLOOKUP(K121,Sheet9!$D:$K,8,FALSE),0)</f>
        <v>2589.4699999999998</v>
      </c>
      <c r="P121">
        <f t="shared" si="5"/>
        <v>0</v>
      </c>
    </row>
    <row r="122" spans="1:16" ht="15" customHeight="1" x14ac:dyDescent="0.25">
      <c r="A122" t="s">
        <v>964</v>
      </c>
      <c r="B122" t="s">
        <v>965</v>
      </c>
      <c r="C122">
        <v>15872</v>
      </c>
      <c r="D122">
        <v>44.64</v>
      </c>
      <c r="E122">
        <v>18.059999999999999</v>
      </c>
      <c r="F122">
        <v>26.58</v>
      </c>
      <c r="G122" t="s">
        <v>1674</v>
      </c>
      <c r="K122">
        <v>2334</v>
      </c>
      <c r="L122">
        <f t="shared" si="3"/>
        <v>47347.18</v>
      </c>
      <c r="M122">
        <f>IFERROR(VLOOKUP(K122,Sheet10!$I:$N,6,FALSE),0)</f>
        <v>47347.18</v>
      </c>
      <c r="N122">
        <f t="shared" si="4"/>
        <v>0</v>
      </c>
      <c r="O122">
        <f>IFERROR(VLOOKUP(K122,Sheet9!$D:$K,8,FALSE),0)</f>
        <v>47347.18</v>
      </c>
      <c r="P122">
        <f t="shared" si="5"/>
        <v>0</v>
      </c>
    </row>
    <row r="123" spans="1:16" ht="15" customHeight="1" x14ac:dyDescent="0.25">
      <c r="A123" t="s">
        <v>964</v>
      </c>
      <c r="B123" t="s">
        <v>965</v>
      </c>
      <c r="C123">
        <v>15900</v>
      </c>
      <c r="D123">
        <v>446.43</v>
      </c>
      <c r="E123">
        <v>178.8</v>
      </c>
      <c r="F123">
        <v>267.63</v>
      </c>
      <c r="G123" t="s">
        <v>1674</v>
      </c>
      <c r="K123">
        <v>2253</v>
      </c>
      <c r="L123">
        <f t="shared" si="3"/>
        <v>41482.820000000007</v>
      </c>
      <c r="M123">
        <f>IFERROR(VLOOKUP(K123,Sheet10!$I:$N,6,FALSE),0)</f>
        <v>41482.82</v>
      </c>
      <c r="N123">
        <f t="shared" si="4"/>
        <v>0</v>
      </c>
      <c r="O123">
        <f>IFERROR(VLOOKUP(K123,Sheet9!$D:$K,8,FALSE),0)</f>
        <v>41482.82</v>
      </c>
      <c r="P123">
        <f t="shared" si="5"/>
        <v>0</v>
      </c>
    </row>
    <row r="124" spans="1:16" ht="15" customHeight="1" x14ac:dyDescent="0.25">
      <c r="A124" t="s">
        <v>964</v>
      </c>
      <c r="B124" t="s">
        <v>965</v>
      </c>
      <c r="C124">
        <v>16381</v>
      </c>
      <c r="D124">
        <v>22.32</v>
      </c>
      <c r="E124">
        <v>9.0299999999999994</v>
      </c>
      <c r="F124">
        <v>13.29</v>
      </c>
      <c r="G124" t="s">
        <v>1674</v>
      </c>
      <c r="K124">
        <v>2316</v>
      </c>
      <c r="L124">
        <f t="shared" si="3"/>
        <v>6193.99</v>
      </c>
      <c r="M124">
        <f>IFERROR(VLOOKUP(K124,Sheet10!$I:$N,6,FALSE),0)</f>
        <v>6193.99</v>
      </c>
      <c r="N124">
        <f t="shared" si="4"/>
        <v>0</v>
      </c>
      <c r="O124">
        <f>IFERROR(VLOOKUP(K124,Sheet9!$D:$K,8,FALSE),0)</f>
        <v>6193.99</v>
      </c>
      <c r="P124">
        <f t="shared" si="5"/>
        <v>0</v>
      </c>
    </row>
    <row r="125" spans="1:16" ht="15" customHeight="1" x14ac:dyDescent="0.25">
      <c r="A125" t="s">
        <v>964</v>
      </c>
      <c r="B125" t="s">
        <v>965</v>
      </c>
      <c r="C125">
        <v>16297</v>
      </c>
      <c r="D125">
        <v>223.21</v>
      </c>
      <c r="E125">
        <v>90.3</v>
      </c>
      <c r="F125">
        <v>132.91</v>
      </c>
      <c r="G125" t="s">
        <v>1674</v>
      </c>
      <c r="K125">
        <v>2184</v>
      </c>
      <c r="L125">
        <f t="shared" si="3"/>
        <v>9125.3700000000008</v>
      </c>
      <c r="M125">
        <f>IFERROR(VLOOKUP(K125,Sheet10!$I:$N,6,FALSE),0)</f>
        <v>9125.3700000000008</v>
      </c>
      <c r="N125">
        <f t="shared" si="4"/>
        <v>0</v>
      </c>
      <c r="O125">
        <f>IFERROR(VLOOKUP(K125,Sheet9!$D:$K,8,FALSE),0)</f>
        <v>9125.3700000000008</v>
      </c>
      <c r="P125">
        <f t="shared" si="5"/>
        <v>0</v>
      </c>
    </row>
    <row r="126" spans="1:16" ht="15" customHeight="1" x14ac:dyDescent="0.25">
      <c r="A126" t="s">
        <v>1040</v>
      </c>
      <c r="B126" t="s">
        <v>1041</v>
      </c>
      <c r="C126">
        <v>16392</v>
      </c>
      <c r="D126">
        <v>636.61</v>
      </c>
      <c r="E126">
        <v>578.25</v>
      </c>
      <c r="F126">
        <v>58.36</v>
      </c>
      <c r="G126" t="s">
        <v>1674</v>
      </c>
      <c r="K126">
        <v>15327</v>
      </c>
      <c r="L126">
        <f t="shared" si="3"/>
        <v>733.26</v>
      </c>
      <c r="M126">
        <f>IFERROR(VLOOKUP(K126,Sheet10!$I:$N,6,FALSE),0)</f>
        <v>733.26</v>
      </c>
      <c r="N126">
        <f t="shared" si="4"/>
        <v>0</v>
      </c>
      <c r="O126">
        <f>IFERROR(VLOOKUP(K126,Sheet9!$D:$K,8,FALSE),0)</f>
        <v>733.26</v>
      </c>
      <c r="P126">
        <f t="shared" si="5"/>
        <v>0</v>
      </c>
    </row>
    <row r="127" spans="1:16" ht="15" customHeight="1" x14ac:dyDescent="0.25">
      <c r="A127" t="s">
        <v>1563</v>
      </c>
      <c r="B127" t="s">
        <v>1564</v>
      </c>
      <c r="C127">
        <v>16392</v>
      </c>
      <c r="D127">
        <v>1112.5</v>
      </c>
      <c r="E127">
        <v>1010.5</v>
      </c>
      <c r="F127">
        <v>102</v>
      </c>
      <c r="G127" t="s">
        <v>1674</v>
      </c>
      <c r="K127">
        <v>16444</v>
      </c>
      <c r="L127">
        <f t="shared" si="3"/>
        <v>4270.8100000000004</v>
      </c>
      <c r="M127">
        <f>IFERROR(VLOOKUP(K127,Sheet10!$I:$N,6,FALSE),0)</f>
        <v>4270.8100000000004</v>
      </c>
      <c r="N127">
        <f t="shared" si="4"/>
        <v>0</v>
      </c>
      <c r="O127">
        <f>IFERROR(VLOOKUP(K127,Sheet9!$D:$K,8,FALSE),0)</f>
        <v>4270.8100000000004</v>
      </c>
      <c r="P127">
        <f t="shared" si="5"/>
        <v>0</v>
      </c>
    </row>
    <row r="128" spans="1:16" ht="15" customHeight="1" x14ac:dyDescent="0.25">
      <c r="A128" t="s">
        <v>1625</v>
      </c>
      <c r="B128" t="s">
        <v>1626</v>
      </c>
      <c r="C128">
        <v>15608</v>
      </c>
      <c r="D128">
        <v>260.72000000000003</v>
      </c>
      <c r="E128">
        <v>235.8</v>
      </c>
      <c r="F128">
        <v>24.92</v>
      </c>
      <c r="G128" t="s">
        <v>1674</v>
      </c>
      <c r="K128">
        <v>15854</v>
      </c>
      <c r="L128">
        <f t="shared" si="3"/>
        <v>1226.79</v>
      </c>
      <c r="M128">
        <f>IFERROR(VLOOKUP(K128,Sheet10!$I:$N,6,FALSE),0)</f>
        <v>1226.79</v>
      </c>
      <c r="N128">
        <f t="shared" si="4"/>
        <v>0</v>
      </c>
      <c r="O128">
        <f>IFERROR(VLOOKUP(K128,Sheet9!$D:$K,8,FALSE),0)</f>
        <v>1226.79</v>
      </c>
      <c r="P128">
        <f t="shared" si="5"/>
        <v>0</v>
      </c>
    </row>
    <row r="129" spans="1:16" ht="15" customHeight="1" x14ac:dyDescent="0.25">
      <c r="A129" t="s">
        <v>1224</v>
      </c>
      <c r="B129" t="s">
        <v>1225</v>
      </c>
      <c r="C129">
        <v>15559</v>
      </c>
      <c r="D129">
        <v>104.46</v>
      </c>
      <c r="E129">
        <v>94.18</v>
      </c>
      <c r="F129">
        <v>10.28</v>
      </c>
      <c r="G129" t="s">
        <v>1674</v>
      </c>
      <c r="K129">
        <v>16013</v>
      </c>
      <c r="L129">
        <f t="shared" si="3"/>
        <v>8324.09</v>
      </c>
      <c r="M129">
        <f>IFERROR(VLOOKUP(K129,Sheet10!$I:$N,6,FALSE),0)</f>
        <v>8324.09</v>
      </c>
      <c r="N129">
        <f t="shared" si="4"/>
        <v>0</v>
      </c>
      <c r="O129">
        <f>IFERROR(VLOOKUP(K129,Sheet9!$D:$K,8,FALSE),0)</f>
        <v>8324.09</v>
      </c>
      <c r="P129">
        <f t="shared" si="5"/>
        <v>0</v>
      </c>
    </row>
    <row r="130" spans="1:16" ht="15" customHeight="1" x14ac:dyDescent="0.25">
      <c r="A130" t="s">
        <v>1224</v>
      </c>
      <c r="B130" t="s">
        <v>1225</v>
      </c>
      <c r="C130">
        <v>16268</v>
      </c>
      <c r="D130">
        <v>104.46</v>
      </c>
      <c r="E130">
        <v>94.18</v>
      </c>
      <c r="F130">
        <v>10.28</v>
      </c>
      <c r="G130" t="s">
        <v>1674</v>
      </c>
      <c r="K130">
        <v>16253</v>
      </c>
      <c r="L130">
        <f t="shared" si="3"/>
        <v>2185.06</v>
      </c>
      <c r="M130">
        <f>IFERROR(VLOOKUP(K130,Sheet10!$I:$N,6,FALSE),0)</f>
        <v>2185.06</v>
      </c>
      <c r="N130">
        <f t="shared" si="4"/>
        <v>0</v>
      </c>
      <c r="O130">
        <f>IFERROR(VLOOKUP(K130,Sheet9!$D:$K,8,FALSE),0)</f>
        <v>2185.06</v>
      </c>
      <c r="P130">
        <f t="shared" si="5"/>
        <v>0</v>
      </c>
    </row>
    <row r="131" spans="1:16" ht="15" customHeight="1" x14ac:dyDescent="0.25">
      <c r="A131" t="s">
        <v>1324</v>
      </c>
      <c r="B131" t="s">
        <v>1325</v>
      </c>
      <c r="C131">
        <v>15853</v>
      </c>
      <c r="D131">
        <v>147.32</v>
      </c>
      <c r="E131">
        <v>133.63</v>
      </c>
      <c r="F131">
        <v>13.69</v>
      </c>
      <c r="G131" t="s">
        <v>1674</v>
      </c>
      <c r="K131">
        <v>15884</v>
      </c>
      <c r="L131">
        <f t="shared" ref="L131:L194" si="6">SUMIF($C:$C,K131,$E:$E)</f>
        <v>3614.96</v>
      </c>
      <c r="M131">
        <f>IFERROR(VLOOKUP(K131,Sheet10!$I:$N,6,FALSE),0)</f>
        <v>3614.96</v>
      </c>
      <c r="N131">
        <f t="shared" ref="N131:N194" si="7">L131-M131</f>
        <v>0</v>
      </c>
      <c r="O131">
        <f>IFERROR(VLOOKUP(K131,Sheet9!$D:$K,8,FALSE),0)</f>
        <v>3614.96</v>
      </c>
      <c r="P131">
        <f t="shared" ref="P131:P194" si="8">O131-M131</f>
        <v>0</v>
      </c>
    </row>
    <row r="132" spans="1:16" ht="15" customHeight="1" x14ac:dyDescent="0.25">
      <c r="A132" t="s">
        <v>1282</v>
      </c>
      <c r="B132" t="s">
        <v>1283</v>
      </c>
      <c r="C132">
        <v>15812</v>
      </c>
      <c r="D132">
        <v>258.93</v>
      </c>
      <c r="E132">
        <v>195.46</v>
      </c>
      <c r="F132">
        <v>63.47</v>
      </c>
      <c r="G132" t="s">
        <v>1674</v>
      </c>
      <c r="K132">
        <v>15356</v>
      </c>
      <c r="L132">
        <f t="shared" si="6"/>
        <v>419.2</v>
      </c>
      <c r="M132">
        <f>IFERROR(VLOOKUP(K132,Sheet10!$I:$N,6,FALSE),0)</f>
        <v>419.2</v>
      </c>
      <c r="N132">
        <f t="shared" si="7"/>
        <v>0</v>
      </c>
      <c r="O132">
        <f>IFERROR(VLOOKUP(K132,Sheet9!$D:$K,8,FALSE),0)</f>
        <v>419.2</v>
      </c>
      <c r="P132">
        <f t="shared" si="8"/>
        <v>0</v>
      </c>
    </row>
    <row r="133" spans="1:16" ht="15" customHeight="1" x14ac:dyDescent="0.25">
      <c r="A133" t="s">
        <v>1160</v>
      </c>
      <c r="B133" t="s">
        <v>1161</v>
      </c>
      <c r="C133">
        <v>15789</v>
      </c>
      <c r="D133">
        <v>84.82</v>
      </c>
      <c r="E133">
        <v>59.38</v>
      </c>
      <c r="F133">
        <v>25.44</v>
      </c>
      <c r="G133" t="s">
        <v>1674</v>
      </c>
      <c r="K133">
        <v>15457</v>
      </c>
      <c r="L133">
        <f t="shared" si="6"/>
        <v>628.79</v>
      </c>
      <c r="M133">
        <f>IFERROR(VLOOKUP(K133,Sheet10!$I:$N,6,FALSE),0)</f>
        <v>628.79</v>
      </c>
      <c r="N133">
        <f t="shared" si="7"/>
        <v>0</v>
      </c>
      <c r="O133">
        <f>IFERROR(VLOOKUP(K133,Sheet9!$D:$K,8,FALSE),0)</f>
        <v>628.79</v>
      </c>
      <c r="P133">
        <f t="shared" si="8"/>
        <v>0</v>
      </c>
    </row>
    <row r="134" spans="1:16" ht="15" customHeight="1" x14ac:dyDescent="0.25">
      <c r="A134" t="s">
        <v>1160</v>
      </c>
      <c r="B134" t="s">
        <v>1161</v>
      </c>
      <c r="C134">
        <v>15812</v>
      </c>
      <c r="D134">
        <v>399.55</v>
      </c>
      <c r="E134">
        <v>296.88</v>
      </c>
      <c r="F134">
        <v>102.67</v>
      </c>
      <c r="G134" t="s">
        <v>1674</v>
      </c>
      <c r="K134">
        <v>15839</v>
      </c>
      <c r="L134">
        <f t="shared" si="6"/>
        <v>628.79</v>
      </c>
      <c r="M134">
        <f>IFERROR(VLOOKUP(K134,Sheet10!$I:$N,6,FALSE),0)</f>
        <v>628.79</v>
      </c>
      <c r="N134">
        <f t="shared" si="7"/>
        <v>0</v>
      </c>
      <c r="O134">
        <f>IFERROR(VLOOKUP(K134,Sheet9!$D:$K,8,FALSE),0)</f>
        <v>628.79</v>
      </c>
      <c r="P134">
        <f t="shared" si="8"/>
        <v>0</v>
      </c>
    </row>
    <row r="135" spans="1:16" ht="15" customHeight="1" x14ac:dyDescent="0.25">
      <c r="A135" t="s">
        <v>1160</v>
      </c>
      <c r="B135" t="s">
        <v>1161</v>
      </c>
      <c r="C135">
        <v>15814</v>
      </c>
      <c r="D135">
        <v>241.07</v>
      </c>
      <c r="E135">
        <v>167.58</v>
      </c>
      <c r="F135">
        <v>73.489999999999995</v>
      </c>
      <c r="G135" t="s">
        <v>1674</v>
      </c>
      <c r="K135">
        <v>16027</v>
      </c>
      <c r="L135">
        <f t="shared" si="6"/>
        <v>628.79999999999995</v>
      </c>
      <c r="M135">
        <f>IFERROR(VLOOKUP(K135,Sheet10!$I:$N,6,FALSE),0)</f>
        <v>628.79999999999995</v>
      </c>
      <c r="N135">
        <f t="shared" si="7"/>
        <v>0</v>
      </c>
      <c r="O135">
        <f>IFERROR(VLOOKUP(K135,Sheet9!$D:$K,8,FALSE),0)</f>
        <v>628.79999999999995</v>
      </c>
      <c r="P135">
        <f t="shared" si="8"/>
        <v>0</v>
      </c>
    </row>
    <row r="136" spans="1:16" ht="15" customHeight="1" x14ac:dyDescent="0.25">
      <c r="A136" t="s">
        <v>842</v>
      </c>
      <c r="B136" t="s">
        <v>843</v>
      </c>
      <c r="C136">
        <v>15555</v>
      </c>
      <c r="D136">
        <v>2212.5</v>
      </c>
      <c r="E136">
        <v>1793.03</v>
      </c>
      <c r="F136">
        <v>419.47</v>
      </c>
      <c r="G136" t="s">
        <v>1674</v>
      </c>
      <c r="K136">
        <v>16166</v>
      </c>
      <c r="L136">
        <f t="shared" si="6"/>
        <v>5659.15</v>
      </c>
      <c r="M136">
        <f>IFERROR(VLOOKUP(K136,Sheet10!$I:$N,6,FALSE),0)</f>
        <v>5659.15</v>
      </c>
      <c r="N136">
        <f t="shared" si="7"/>
        <v>0</v>
      </c>
      <c r="O136">
        <f>IFERROR(VLOOKUP(K136,Sheet9!$D:$K,8,FALSE),0)</f>
        <v>5659.15</v>
      </c>
      <c r="P136">
        <f t="shared" si="8"/>
        <v>0</v>
      </c>
    </row>
    <row r="137" spans="1:16" ht="15" customHeight="1" x14ac:dyDescent="0.25">
      <c r="A137" t="s">
        <v>842</v>
      </c>
      <c r="B137" t="s">
        <v>843</v>
      </c>
      <c r="C137">
        <v>16202</v>
      </c>
      <c r="D137">
        <v>3160.71</v>
      </c>
      <c r="E137">
        <v>2561.4699999999998</v>
      </c>
      <c r="F137">
        <v>599.24</v>
      </c>
      <c r="G137" t="s">
        <v>1674</v>
      </c>
      <c r="K137">
        <v>15432</v>
      </c>
      <c r="L137">
        <f t="shared" si="6"/>
        <v>110.67000000000002</v>
      </c>
      <c r="M137">
        <f>IFERROR(VLOOKUP(K137,Sheet10!$I:$N,6,FALSE),0)</f>
        <v>110.67</v>
      </c>
      <c r="N137">
        <f t="shared" si="7"/>
        <v>0</v>
      </c>
      <c r="O137">
        <f>IFERROR(VLOOKUP(K137,Sheet9!$D:$K,8,FALSE),0)</f>
        <v>110.67</v>
      </c>
      <c r="P137">
        <f t="shared" si="8"/>
        <v>0</v>
      </c>
    </row>
    <row r="138" spans="1:16" ht="15" customHeight="1" x14ac:dyDescent="0.25">
      <c r="A138" t="s">
        <v>842</v>
      </c>
      <c r="B138" t="s">
        <v>843</v>
      </c>
      <c r="C138">
        <v>16237</v>
      </c>
      <c r="D138">
        <v>2500</v>
      </c>
      <c r="E138">
        <v>2116.64</v>
      </c>
      <c r="F138">
        <v>383.36</v>
      </c>
      <c r="G138" t="s">
        <v>1674</v>
      </c>
      <c r="K138">
        <v>15492</v>
      </c>
      <c r="L138">
        <f t="shared" si="6"/>
        <v>248.87</v>
      </c>
      <c r="M138">
        <f>IFERROR(VLOOKUP(K138,Sheet10!$I:$N,6,FALSE),0)</f>
        <v>248.87</v>
      </c>
      <c r="N138">
        <f t="shared" si="7"/>
        <v>0</v>
      </c>
      <c r="O138">
        <f>IFERROR(VLOOKUP(K138,Sheet9!$D:$K,8,FALSE),0)</f>
        <v>248.87</v>
      </c>
      <c r="P138">
        <f t="shared" si="8"/>
        <v>0</v>
      </c>
    </row>
    <row r="139" spans="1:16" ht="15" customHeight="1" x14ac:dyDescent="0.25">
      <c r="A139" t="s">
        <v>842</v>
      </c>
      <c r="B139" t="s">
        <v>843</v>
      </c>
      <c r="C139">
        <v>2334</v>
      </c>
      <c r="D139">
        <v>4425</v>
      </c>
      <c r="E139">
        <v>3704.12</v>
      </c>
      <c r="F139">
        <v>720.88</v>
      </c>
      <c r="G139" t="s">
        <v>1692</v>
      </c>
      <c r="K139">
        <v>16174</v>
      </c>
      <c r="L139">
        <f t="shared" si="6"/>
        <v>3075.1000000000004</v>
      </c>
      <c r="M139">
        <f>IFERROR(VLOOKUP(K139,Sheet10!$I:$N,6,FALSE),0)</f>
        <v>3075.1</v>
      </c>
      <c r="N139">
        <f t="shared" si="7"/>
        <v>0</v>
      </c>
      <c r="O139">
        <f>IFERROR(VLOOKUP(K139,Sheet9!$D:$K,8,FALSE),0)</f>
        <v>3075.1</v>
      </c>
      <c r="P139">
        <f t="shared" si="8"/>
        <v>0</v>
      </c>
    </row>
    <row r="140" spans="1:16" ht="15" customHeight="1" x14ac:dyDescent="0.25">
      <c r="A140" t="s">
        <v>842</v>
      </c>
      <c r="B140" t="s">
        <v>843</v>
      </c>
      <c r="C140">
        <v>2253</v>
      </c>
      <c r="D140">
        <v>13591.07</v>
      </c>
      <c r="E140">
        <v>11376.93</v>
      </c>
      <c r="F140">
        <v>2214.14</v>
      </c>
      <c r="G140" t="s">
        <v>1692</v>
      </c>
      <c r="K140">
        <v>16211</v>
      </c>
      <c r="L140">
        <f t="shared" si="6"/>
        <v>515.16</v>
      </c>
      <c r="M140">
        <f>IFERROR(VLOOKUP(K140,Sheet10!$I:$N,6,FALSE),0)</f>
        <v>515.16</v>
      </c>
      <c r="N140">
        <f t="shared" si="7"/>
        <v>0</v>
      </c>
      <c r="O140">
        <f>IFERROR(VLOOKUP(K140,Sheet9!$D:$K,8,FALSE),0)</f>
        <v>515.16</v>
      </c>
      <c r="P140">
        <f t="shared" si="8"/>
        <v>0</v>
      </c>
    </row>
    <row r="141" spans="1:16" ht="15" customHeight="1" x14ac:dyDescent="0.25">
      <c r="A141" t="s">
        <v>824</v>
      </c>
      <c r="B141" t="s">
        <v>825</v>
      </c>
      <c r="C141">
        <v>2316</v>
      </c>
      <c r="D141">
        <v>4435.72</v>
      </c>
      <c r="E141">
        <v>3686.31</v>
      </c>
      <c r="F141">
        <v>749.41</v>
      </c>
      <c r="G141" t="s">
        <v>1692</v>
      </c>
      <c r="K141">
        <v>15504</v>
      </c>
      <c r="L141">
        <f t="shared" si="6"/>
        <v>4811.51</v>
      </c>
      <c r="M141">
        <f>IFERROR(VLOOKUP(K141,Sheet10!$I:$N,6,FALSE),0)</f>
        <v>4811.51</v>
      </c>
      <c r="N141">
        <f t="shared" si="7"/>
        <v>0</v>
      </c>
      <c r="O141">
        <f>IFERROR(VLOOKUP(K141,Sheet9!$D:$K,8,FALSE),0)</f>
        <v>4811.51</v>
      </c>
      <c r="P141">
        <f t="shared" si="8"/>
        <v>0</v>
      </c>
    </row>
    <row r="142" spans="1:16" ht="15" customHeight="1" x14ac:dyDescent="0.25">
      <c r="A142" t="s">
        <v>824</v>
      </c>
      <c r="B142" t="s">
        <v>825</v>
      </c>
      <c r="C142">
        <v>2334</v>
      </c>
      <c r="D142">
        <v>5175</v>
      </c>
      <c r="E142">
        <v>4300.6899999999996</v>
      </c>
      <c r="F142">
        <v>874.31</v>
      </c>
      <c r="G142" t="s">
        <v>1692</v>
      </c>
      <c r="K142">
        <v>16219</v>
      </c>
      <c r="L142">
        <f t="shared" si="6"/>
        <v>44.06</v>
      </c>
      <c r="M142">
        <f>IFERROR(VLOOKUP(K142,Sheet10!$I:$N,6,FALSE),0)</f>
        <v>44.06</v>
      </c>
      <c r="N142">
        <f t="shared" si="7"/>
        <v>0</v>
      </c>
      <c r="O142">
        <f>IFERROR(VLOOKUP(K142,Sheet9!$D:$K,8,FALSE),0)</f>
        <v>44.06</v>
      </c>
      <c r="P142">
        <f t="shared" si="8"/>
        <v>0</v>
      </c>
    </row>
    <row r="143" spans="1:16" ht="15" customHeight="1" x14ac:dyDescent="0.25">
      <c r="A143" t="s">
        <v>824</v>
      </c>
      <c r="B143" t="s">
        <v>825</v>
      </c>
      <c r="C143">
        <v>2184</v>
      </c>
      <c r="D143">
        <v>6653.57</v>
      </c>
      <c r="E143">
        <v>5529.46</v>
      </c>
      <c r="F143">
        <v>1124.1099999999999</v>
      </c>
      <c r="G143" t="s">
        <v>1692</v>
      </c>
      <c r="K143">
        <v>16154</v>
      </c>
      <c r="L143">
        <f t="shared" si="6"/>
        <v>522.14</v>
      </c>
      <c r="M143">
        <f>IFERROR(VLOOKUP(K143,Sheet10!$I:$N,6,FALSE),0)</f>
        <v>522.14</v>
      </c>
      <c r="N143">
        <f t="shared" si="7"/>
        <v>0</v>
      </c>
      <c r="O143">
        <f>IFERROR(VLOOKUP(K143,Sheet9!$D:$K,8,FALSE),0)</f>
        <v>522.14</v>
      </c>
      <c r="P143">
        <f t="shared" si="8"/>
        <v>0</v>
      </c>
    </row>
    <row r="144" spans="1:16" ht="15" customHeight="1" x14ac:dyDescent="0.25">
      <c r="A144" t="s">
        <v>824</v>
      </c>
      <c r="B144" t="s">
        <v>825</v>
      </c>
      <c r="C144">
        <v>2253</v>
      </c>
      <c r="D144">
        <v>18482.14</v>
      </c>
      <c r="E144">
        <v>15359.62</v>
      </c>
      <c r="F144">
        <v>3122.52</v>
      </c>
      <c r="G144" t="s">
        <v>1692</v>
      </c>
      <c r="K144">
        <v>15360</v>
      </c>
      <c r="L144">
        <f t="shared" si="6"/>
        <v>11.49</v>
      </c>
      <c r="M144">
        <f>IFERROR(VLOOKUP(K144,Sheet10!$I:$N,6,FALSE),0)</f>
        <v>11.49</v>
      </c>
      <c r="N144">
        <f t="shared" si="7"/>
        <v>0</v>
      </c>
      <c r="O144">
        <f>IFERROR(VLOOKUP(K144,Sheet9!$D:$K,8,FALSE),0)</f>
        <v>11.49</v>
      </c>
      <c r="P144">
        <f t="shared" si="8"/>
        <v>0</v>
      </c>
    </row>
    <row r="145" spans="1:16" ht="15" customHeight="1" x14ac:dyDescent="0.25">
      <c r="A145" t="s">
        <v>824</v>
      </c>
      <c r="B145" t="s">
        <v>825</v>
      </c>
      <c r="C145">
        <v>15327</v>
      </c>
      <c r="D145">
        <v>739.29</v>
      </c>
      <c r="E145">
        <v>613.39</v>
      </c>
      <c r="F145">
        <v>125.9</v>
      </c>
      <c r="G145" t="s">
        <v>1674</v>
      </c>
      <c r="K145">
        <v>15811</v>
      </c>
      <c r="L145">
        <f t="shared" si="6"/>
        <v>20.490000000000002</v>
      </c>
      <c r="M145">
        <f>IFERROR(VLOOKUP(K145,Sheet10!$I:$N,6,FALSE),0)</f>
        <v>20.49</v>
      </c>
      <c r="N145">
        <f t="shared" si="7"/>
        <v>0</v>
      </c>
      <c r="O145">
        <f>IFERROR(VLOOKUP(K145,Sheet9!$D:$K,8,FALSE),0)</f>
        <v>20.49</v>
      </c>
      <c r="P145">
        <f t="shared" si="8"/>
        <v>0</v>
      </c>
    </row>
    <row r="146" spans="1:16" ht="15" customHeight="1" x14ac:dyDescent="0.25">
      <c r="A146" t="s">
        <v>824</v>
      </c>
      <c r="B146" t="s">
        <v>825</v>
      </c>
      <c r="C146">
        <v>16444</v>
      </c>
      <c r="D146">
        <v>739.29</v>
      </c>
      <c r="E146">
        <v>613.39</v>
      </c>
      <c r="F146">
        <v>125.9</v>
      </c>
      <c r="G146" t="s">
        <v>1674</v>
      </c>
      <c r="K146">
        <v>15606</v>
      </c>
      <c r="L146">
        <f t="shared" si="6"/>
        <v>64.98</v>
      </c>
      <c r="M146">
        <f>IFERROR(VLOOKUP(K146,Sheet10!$I:$N,6,FALSE),0)</f>
        <v>64.98</v>
      </c>
      <c r="N146">
        <f t="shared" si="7"/>
        <v>0</v>
      </c>
      <c r="O146">
        <f>IFERROR(VLOOKUP(K146,Sheet9!$D:$K,8,FALSE),0)</f>
        <v>64.98</v>
      </c>
      <c r="P146">
        <f t="shared" si="8"/>
        <v>0</v>
      </c>
    </row>
    <row r="147" spans="1:16" ht="15" customHeight="1" x14ac:dyDescent="0.25">
      <c r="A147" t="s">
        <v>824</v>
      </c>
      <c r="B147" t="s">
        <v>825</v>
      </c>
      <c r="C147">
        <v>15854</v>
      </c>
      <c r="D147">
        <v>1478.57</v>
      </c>
      <c r="E147">
        <v>1226.79</v>
      </c>
      <c r="F147">
        <v>251.78</v>
      </c>
      <c r="G147" t="s">
        <v>1674</v>
      </c>
      <c r="K147">
        <v>15663</v>
      </c>
      <c r="L147">
        <f t="shared" si="6"/>
        <v>22.98</v>
      </c>
      <c r="M147">
        <f>IFERROR(VLOOKUP(K147,Sheet10!$I:$N,6,FALSE),0)</f>
        <v>22.98</v>
      </c>
      <c r="N147">
        <f t="shared" si="7"/>
        <v>0</v>
      </c>
      <c r="O147">
        <f>IFERROR(VLOOKUP(K147,Sheet9!$D:$K,8,FALSE),0)</f>
        <v>22.98</v>
      </c>
      <c r="P147">
        <f t="shared" si="8"/>
        <v>0</v>
      </c>
    </row>
    <row r="148" spans="1:16" ht="15" customHeight="1" x14ac:dyDescent="0.25">
      <c r="A148" t="s">
        <v>824</v>
      </c>
      <c r="B148" t="s">
        <v>825</v>
      </c>
      <c r="C148">
        <v>15555</v>
      </c>
      <c r="D148">
        <v>2587.5</v>
      </c>
      <c r="E148">
        <v>2146.87</v>
      </c>
      <c r="F148">
        <v>440.63</v>
      </c>
      <c r="G148" t="s">
        <v>1674</v>
      </c>
      <c r="K148">
        <v>15688</v>
      </c>
      <c r="L148">
        <f t="shared" si="6"/>
        <v>22.98</v>
      </c>
      <c r="M148">
        <f>IFERROR(VLOOKUP(K148,Sheet10!$I:$N,6,FALSE),0)</f>
        <v>22.98</v>
      </c>
      <c r="N148">
        <f t="shared" si="7"/>
        <v>0</v>
      </c>
      <c r="O148">
        <f>IFERROR(VLOOKUP(K148,Sheet9!$D:$K,8,FALSE),0)</f>
        <v>22.98</v>
      </c>
      <c r="P148">
        <f t="shared" si="8"/>
        <v>0</v>
      </c>
    </row>
    <row r="149" spans="1:16" ht="15" customHeight="1" x14ac:dyDescent="0.25">
      <c r="A149" t="s">
        <v>824</v>
      </c>
      <c r="B149" t="s">
        <v>825</v>
      </c>
      <c r="C149">
        <v>16013</v>
      </c>
      <c r="D149">
        <v>7392.86</v>
      </c>
      <c r="E149">
        <v>6133.93</v>
      </c>
      <c r="F149">
        <v>1258.93</v>
      </c>
      <c r="G149" t="s">
        <v>1674</v>
      </c>
      <c r="K149">
        <v>15857</v>
      </c>
      <c r="L149">
        <f t="shared" si="6"/>
        <v>42.730000000000004</v>
      </c>
      <c r="M149">
        <f>IFERROR(VLOOKUP(K149,Sheet10!$I:$N,6,FALSE),0)</f>
        <v>42.73</v>
      </c>
      <c r="N149">
        <f t="shared" si="7"/>
        <v>0</v>
      </c>
      <c r="O149">
        <f>IFERROR(VLOOKUP(K149,Sheet9!$D:$K,8,FALSE),0)</f>
        <v>42.73</v>
      </c>
      <c r="P149">
        <f t="shared" si="8"/>
        <v>0</v>
      </c>
    </row>
    <row r="150" spans="1:16" ht="15" customHeight="1" x14ac:dyDescent="0.25">
      <c r="A150" t="s">
        <v>824</v>
      </c>
      <c r="B150" t="s">
        <v>825</v>
      </c>
      <c r="C150">
        <v>16253</v>
      </c>
      <c r="D150">
        <v>1108.93</v>
      </c>
      <c r="E150">
        <v>952.99</v>
      </c>
      <c r="F150">
        <v>155.94</v>
      </c>
      <c r="G150" t="s">
        <v>1674</v>
      </c>
      <c r="K150">
        <v>16197</v>
      </c>
      <c r="L150">
        <f t="shared" si="6"/>
        <v>64.069999999999993</v>
      </c>
      <c r="M150">
        <f>IFERROR(VLOOKUP(K150,Sheet10!$I:$N,6,FALSE),0)</f>
        <v>64.069999999999993</v>
      </c>
      <c r="N150">
        <f t="shared" si="7"/>
        <v>0</v>
      </c>
      <c r="O150">
        <f>IFERROR(VLOOKUP(K150,Sheet9!$D:$K,8,FALSE),0)</f>
        <v>64.069999999999993</v>
      </c>
      <c r="P150">
        <f t="shared" si="8"/>
        <v>0</v>
      </c>
    </row>
    <row r="151" spans="1:16" ht="15" customHeight="1" x14ac:dyDescent="0.25">
      <c r="A151" t="s">
        <v>892</v>
      </c>
      <c r="B151" t="s">
        <v>893</v>
      </c>
      <c r="C151">
        <v>16444</v>
      </c>
      <c r="D151">
        <v>1272.32</v>
      </c>
      <c r="E151">
        <v>1024.32</v>
      </c>
      <c r="F151">
        <v>248</v>
      </c>
      <c r="G151" t="s">
        <v>1674</v>
      </c>
      <c r="K151">
        <v>15385</v>
      </c>
      <c r="L151">
        <f t="shared" si="6"/>
        <v>4305.88</v>
      </c>
      <c r="M151">
        <f>IFERROR(VLOOKUP(K151,Sheet10!$I:$N,6,FALSE),0)</f>
        <v>4305.88</v>
      </c>
      <c r="N151">
        <f t="shared" si="7"/>
        <v>0</v>
      </c>
      <c r="O151">
        <f>IFERROR(VLOOKUP(K151,Sheet9!$D:$K,8,FALSE),0)</f>
        <v>4305.88</v>
      </c>
      <c r="P151">
        <f t="shared" si="8"/>
        <v>0</v>
      </c>
    </row>
    <row r="152" spans="1:16" ht="15" customHeight="1" x14ac:dyDescent="0.25">
      <c r="A152" t="s">
        <v>892</v>
      </c>
      <c r="B152" t="s">
        <v>893</v>
      </c>
      <c r="C152">
        <v>16013</v>
      </c>
      <c r="D152">
        <v>2544.64</v>
      </c>
      <c r="E152">
        <v>2048.64</v>
      </c>
      <c r="F152">
        <v>496</v>
      </c>
      <c r="G152" t="s">
        <v>1674</v>
      </c>
      <c r="K152">
        <v>16465</v>
      </c>
      <c r="L152">
        <f t="shared" si="6"/>
        <v>2641.0899999999997</v>
      </c>
      <c r="M152">
        <f>IFERROR(VLOOKUP(K152,Sheet10!$I:$N,6,FALSE),0)</f>
        <v>2641.09</v>
      </c>
      <c r="N152">
        <f t="shared" si="7"/>
        <v>0</v>
      </c>
      <c r="O152">
        <f>IFERROR(VLOOKUP(K152,Sheet9!$D:$K,8,FALSE),0)</f>
        <v>2641.09</v>
      </c>
      <c r="P152">
        <f t="shared" si="8"/>
        <v>0</v>
      </c>
    </row>
    <row r="153" spans="1:16" ht="15" customHeight="1" x14ac:dyDescent="0.25">
      <c r="A153" t="s">
        <v>892</v>
      </c>
      <c r="B153" t="s">
        <v>893</v>
      </c>
      <c r="C153">
        <v>15884</v>
      </c>
      <c r="D153">
        <v>4071.43</v>
      </c>
      <c r="E153">
        <v>3277.82</v>
      </c>
      <c r="F153">
        <v>793.61</v>
      </c>
      <c r="G153" t="s">
        <v>1674</v>
      </c>
      <c r="K153">
        <v>15333</v>
      </c>
      <c r="L153">
        <f t="shared" si="6"/>
        <v>410.53</v>
      </c>
      <c r="M153">
        <f>IFERROR(VLOOKUP(K153,Sheet10!$I:$N,6,FALSE),0)</f>
        <v>410.53</v>
      </c>
      <c r="N153">
        <f t="shared" si="7"/>
        <v>0</v>
      </c>
      <c r="O153">
        <f>IFERROR(VLOOKUP(K153,Sheet9!$D:$K,8,FALSE),0)</f>
        <v>410.53</v>
      </c>
      <c r="P153">
        <f t="shared" si="8"/>
        <v>0</v>
      </c>
    </row>
    <row r="154" spans="1:16" ht="15" customHeight="1" x14ac:dyDescent="0.25">
      <c r="A154" t="s">
        <v>892</v>
      </c>
      <c r="B154" t="s">
        <v>893</v>
      </c>
      <c r="C154">
        <v>2334</v>
      </c>
      <c r="D154">
        <v>7125</v>
      </c>
      <c r="E154">
        <v>5946.36</v>
      </c>
      <c r="F154">
        <v>1178.6400000000001</v>
      </c>
      <c r="G154" t="s">
        <v>1692</v>
      </c>
      <c r="K154">
        <v>15358</v>
      </c>
      <c r="L154">
        <f t="shared" si="6"/>
        <v>275.03999999999996</v>
      </c>
      <c r="M154">
        <f>IFERROR(VLOOKUP(K154,Sheet10!$I:$N,6,FALSE),0)</f>
        <v>275.04000000000002</v>
      </c>
      <c r="N154">
        <f t="shared" si="7"/>
        <v>0</v>
      </c>
      <c r="O154">
        <f>IFERROR(VLOOKUP(K154,Sheet9!$D:$K,8,FALSE),0)</f>
        <v>275.04000000000002</v>
      </c>
      <c r="P154">
        <f t="shared" si="8"/>
        <v>0</v>
      </c>
    </row>
    <row r="155" spans="1:16" ht="15" customHeight="1" x14ac:dyDescent="0.25">
      <c r="A155" t="s">
        <v>892</v>
      </c>
      <c r="B155" t="s">
        <v>893</v>
      </c>
      <c r="C155">
        <v>2253</v>
      </c>
      <c r="D155">
        <v>10941.97</v>
      </c>
      <c r="E155">
        <v>9131.9</v>
      </c>
      <c r="F155">
        <v>1810.07</v>
      </c>
      <c r="G155" t="s">
        <v>1692</v>
      </c>
      <c r="K155">
        <v>15500</v>
      </c>
      <c r="L155">
        <f t="shared" si="6"/>
        <v>81.41</v>
      </c>
      <c r="M155">
        <f>IFERROR(VLOOKUP(K155,Sheet10!$I:$N,6,FALSE),0)</f>
        <v>81.41</v>
      </c>
      <c r="N155">
        <f t="shared" si="7"/>
        <v>0</v>
      </c>
      <c r="O155">
        <f>IFERROR(VLOOKUP(K155,Sheet9!$D:$K,8,FALSE),0)</f>
        <v>81.41</v>
      </c>
      <c r="P155">
        <f t="shared" si="8"/>
        <v>0</v>
      </c>
    </row>
    <row r="156" spans="1:16" ht="15" customHeight="1" x14ac:dyDescent="0.25">
      <c r="A156" t="s">
        <v>998</v>
      </c>
      <c r="B156" t="s">
        <v>999</v>
      </c>
      <c r="C156">
        <v>15356</v>
      </c>
      <c r="D156">
        <v>539.29</v>
      </c>
      <c r="E156">
        <v>419.2</v>
      </c>
      <c r="F156">
        <v>120.09</v>
      </c>
      <c r="G156" t="s">
        <v>1674</v>
      </c>
      <c r="K156">
        <v>16333</v>
      </c>
      <c r="L156">
        <f t="shared" si="6"/>
        <v>81.39</v>
      </c>
      <c r="M156">
        <f>IFERROR(VLOOKUP(K156,Sheet10!$I:$N,6,FALSE),0)</f>
        <v>81.39</v>
      </c>
      <c r="N156">
        <f t="shared" si="7"/>
        <v>0</v>
      </c>
      <c r="O156">
        <f>IFERROR(VLOOKUP(K156,Sheet9!$D:$K,8,FALSE),0)</f>
        <v>81.39</v>
      </c>
      <c r="P156">
        <f t="shared" si="8"/>
        <v>0</v>
      </c>
    </row>
    <row r="157" spans="1:16" ht="15" customHeight="1" x14ac:dyDescent="0.25">
      <c r="A157" t="s">
        <v>998</v>
      </c>
      <c r="B157" t="s">
        <v>999</v>
      </c>
      <c r="C157">
        <v>15457</v>
      </c>
      <c r="D157">
        <v>808.93</v>
      </c>
      <c r="E157">
        <v>628.79</v>
      </c>
      <c r="F157">
        <v>180.14</v>
      </c>
      <c r="G157" t="s">
        <v>1674</v>
      </c>
      <c r="K157">
        <v>16418</v>
      </c>
      <c r="L157">
        <f t="shared" si="6"/>
        <v>1792.6200000000001</v>
      </c>
      <c r="M157">
        <f>IFERROR(VLOOKUP(K157,Sheet10!$I:$N,6,FALSE),0)</f>
        <v>1792.62</v>
      </c>
      <c r="N157">
        <f t="shared" si="7"/>
        <v>0</v>
      </c>
      <c r="O157">
        <f>IFERROR(VLOOKUP(K157,Sheet9!$D:$K,8,FALSE),0)</f>
        <v>1792.62</v>
      </c>
      <c r="P157">
        <f t="shared" si="8"/>
        <v>0</v>
      </c>
    </row>
    <row r="158" spans="1:16" ht="15" customHeight="1" x14ac:dyDescent="0.25">
      <c r="A158" t="s">
        <v>998</v>
      </c>
      <c r="B158" t="s">
        <v>999</v>
      </c>
      <c r="C158">
        <v>15839</v>
      </c>
      <c r="D158">
        <v>808.93</v>
      </c>
      <c r="E158">
        <v>628.79</v>
      </c>
      <c r="F158">
        <v>180.14</v>
      </c>
      <c r="G158" t="s">
        <v>1674</v>
      </c>
      <c r="K158">
        <v>16164</v>
      </c>
      <c r="L158">
        <f t="shared" si="6"/>
        <v>3802.8599999999997</v>
      </c>
      <c r="M158">
        <f>IFERROR(VLOOKUP(K158,Sheet10!$I:$N,6,FALSE),0)</f>
        <v>3802.86</v>
      </c>
      <c r="N158">
        <f t="shared" si="7"/>
        <v>0</v>
      </c>
      <c r="O158">
        <f>IFERROR(VLOOKUP(K158,Sheet9!$D:$K,8,FALSE),0)</f>
        <v>3802.86</v>
      </c>
      <c r="P158">
        <f t="shared" si="8"/>
        <v>0</v>
      </c>
    </row>
    <row r="159" spans="1:16" ht="15" customHeight="1" x14ac:dyDescent="0.25">
      <c r="A159" t="s">
        <v>998</v>
      </c>
      <c r="B159" t="s">
        <v>999</v>
      </c>
      <c r="C159">
        <v>16027</v>
      </c>
      <c r="D159">
        <v>808.93</v>
      </c>
      <c r="E159">
        <v>628.79999999999995</v>
      </c>
      <c r="F159">
        <v>180.13</v>
      </c>
      <c r="G159" t="s">
        <v>1674</v>
      </c>
      <c r="K159">
        <v>15521</v>
      </c>
      <c r="L159">
        <f t="shared" si="6"/>
        <v>1141.26</v>
      </c>
      <c r="M159">
        <f>IFERROR(VLOOKUP(K159,Sheet10!$I:$N,6,FALSE),0)</f>
        <v>1141.26</v>
      </c>
      <c r="N159">
        <f t="shared" si="7"/>
        <v>0</v>
      </c>
      <c r="O159">
        <f>IFERROR(VLOOKUP(K159,Sheet9!$D:$K,8,FALSE),0)</f>
        <v>1141.26</v>
      </c>
      <c r="P159">
        <f t="shared" si="8"/>
        <v>0</v>
      </c>
    </row>
    <row r="160" spans="1:16" ht="15" customHeight="1" x14ac:dyDescent="0.25">
      <c r="A160" t="s">
        <v>998</v>
      </c>
      <c r="B160" t="s">
        <v>999</v>
      </c>
      <c r="C160">
        <v>16166</v>
      </c>
      <c r="D160">
        <v>6991.07</v>
      </c>
      <c r="E160">
        <v>5659.15</v>
      </c>
      <c r="F160">
        <v>1331.92</v>
      </c>
      <c r="G160" t="s">
        <v>1674</v>
      </c>
      <c r="K160">
        <v>16226</v>
      </c>
      <c r="L160">
        <f t="shared" si="6"/>
        <v>203.49</v>
      </c>
      <c r="M160">
        <f>IFERROR(VLOOKUP(K160,Sheet10!$I:$N,6,FALSE),0)</f>
        <v>203.49</v>
      </c>
      <c r="N160">
        <f t="shared" si="7"/>
        <v>0</v>
      </c>
      <c r="O160">
        <f>IFERROR(VLOOKUP(K160,Sheet9!$D:$K,8,FALSE),0)</f>
        <v>203.49</v>
      </c>
      <c r="P160">
        <f t="shared" si="8"/>
        <v>0</v>
      </c>
    </row>
    <row r="161" spans="1:16" ht="15" customHeight="1" x14ac:dyDescent="0.25">
      <c r="A161" t="s">
        <v>1432</v>
      </c>
      <c r="B161" t="s">
        <v>1433</v>
      </c>
      <c r="C161">
        <v>15432</v>
      </c>
      <c r="D161">
        <v>20.54</v>
      </c>
      <c r="E161">
        <v>15.8</v>
      </c>
      <c r="F161">
        <v>4.74</v>
      </c>
      <c r="G161" t="s">
        <v>1674</v>
      </c>
      <c r="K161">
        <v>15374</v>
      </c>
      <c r="L161">
        <f t="shared" si="6"/>
        <v>5744.94</v>
      </c>
      <c r="M161">
        <f>IFERROR(VLOOKUP(K161,Sheet10!$I:$N,6,FALSE),0)</f>
        <v>5744.94</v>
      </c>
      <c r="N161">
        <f t="shared" si="7"/>
        <v>0</v>
      </c>
      <c r="O161">
        <f>IFERROR(VLOOKUP(K161,Sheet9!$D:$K,8,FALSE),0)</f>
        <v>5744.94</v>
      </c>
      <c r="P161">
        <f t="shared" si="8"/>
        <v>0</v>
      </c>
    </row>
    <row r="162" spans="1:16" ht="15" customHeight="1" x14ac:dyDescent="0.25">
      <c r="A162" t="s">
        <v>872</v>
      </c>
      <c r="B162" t="s">
        <v>873</v>
      </c>
      <c r="C162">
        <v>15492</v>
      </c>
      <c r="D162">
        <v>14.23</v>
      </c>
      <c r="E162">
        <v>11.25</v>
      </c>
      <c r="F162">
        <v>2.98</v>
      </c>
      <c r="G162" t="s">
        <v>1674</v>
      </c>
      <c r="K162">
        <v>15775</v>
      </c>
      <c r="L162">
        <f t="shared" si="6"/>
        <v>1996.9299999999998</v>
      </c>
      <c r="M162">
        <f>IFERROR(VLOOKUP(K162,Sheet10!$I:$N,6,FALSE),0)</f>
        <v>1996.93</v>
      </c>
      <c r="N162">
        <f t="shared" si="7"/>
        <v>0</v>
      </c>
      <c r="O162">
        <f>IFERROR(VLOOKUP(K162,Sheet9!$D:$K,8,FALSE),0)</f>
        <v>1996.93</v>
      </c>
      <c r="P162">
        <f t="shared" si="8"/>
        <v>0</v>
      </c>
    </row>
    <row r="163" spans="1:16" ht="15" customHeight="1" x14ac:dyDescent="0.25">
      <c r="A163" t="s">
        <v>872</v>
      </c>
      <c r="B163" t="s">
        <v>873</v>
      </c>
      <c r="C163">
        <v>16174</v>
      </c>
      <c r="D163">
        <v>14.23</v>
      </c>
      <c r="E163">
        <v>11.25</v>
      </c>
      <c r="F163">
        <v>2.98</v>
      </c>
      <c r="G163" t="s">
        <v>1674</v>
      </c>
      <c r="K163">
        <v>15988</v>
      </c>
      <c r="L163">
        <f t="shared" si="6"/>
        <v>977.78</v>
      </c>
      <c r="M163">
        <f>IFERROR(VLOOKUP(K163,Sheet10!$I:$N,6,FALSE),0)</f>
        <v>977.78</v>
      </c>
      <c r="N163">
        <f t="shared" si="7"/>
        <v>0</v>
      </c>
      <c r="O163">
        <f>IFERROR(VLOOKUP(K163,Sheet9!$D:$K,8,FALSE),0)</f>
        <v>977.78</v>
      </c>
      <c r="P163">
        <f t="shared" si="8"/>
        <v>0</v>
      </c>
    </row>
    <row r="164" spans="1:16" ht="15" customHeight="1" x14ac:dyDescent="0.25">
      <c r="A164" t="s">
        <v>872</v>
      </c>
      <c r="B164" t="s">
        <v>873</v>
      </c>
      <c r="C164">
        <v>16211</v>
      </c>
      <c r="D164">
        <v>27.79</v>
      </c>
      <c r="E164">
        <v>22.03</v>
      </c>
      <c r="F164">
        <v>5.76</v>
      </c>
      <c r="G164" t="s">
        <v>1674</v>
      </c>
      <c r="K164">
        <v>16375</v>
      </c>
      <c r="L164">
        <f t="shared" si="6"/>
        <v>10311.410000000002</v>
      </c>
      <c r="M164">
        <f>IFERROR(VLOOKUP(K164,Sheet10!$I:$N,6,FALSE),0)</f>
        <v>10311.41</v>
      </c>
      <c r="N164">
        <f t="shared" si="7"/>
        <v>0</v>
      </c>
      <c r="O164">
        <f>IFERROR(VLOOKUP(K164,Sheet9!$D:$K,8,FALSE),0)</f>
        <v>10311.41</v>
      </c>
      <c r="P164">
        <f t="shared" si="8"/>
        <v>0</v>
      </c>
    </row>
    <row r="165" spans="1:16" ht="15" customHeight="1" x14ac:dyDescent="0.25">
      <c r="A165" t="s">
        <v>872</v>
      </c>
      <c r="B165" t="s">
        <v>873</v>
      </c>
      <c r="C165">
        <v>15504</v>
      </c>
      <c r="D165">
        <v>56.92</v>
      </c>
      <c r="E165">
        <v>45.02</v>
      </c>
      <c r="F165">
        <v>11.9</v>
      </c>
      <c r="G165" t="s">
        <v>1674</v>
      </c>
      <c r="K165">
        <v>16059</v>
      </c>
      <c r="L165">
        <f t="shared" si="6"/>
        <v>2137.35</v>
      </c>
      <c r="M165">
        <f>IFERROR(VLOOKUP(K165,Sheet10!$I:$N,6,FALSE),0)</f>
        <v>2137.35</v>
      </c>
      <c r="N165">
        <f t="shared" si="7"/>
        <v>0</v>
      </c>
      <c r="O165">
        <f>IFERROR(VLOOKUP(K165,Sheet9!$D:$K,8,FALSE),0)</f>
        <v>2137.35</v>
      </c>
      <c r="P165">
        <f t="shared" si="8"/>
        <v>0</v>
      </c>
    </row>
    <row r="166" spans="1:16" ht="15" customHeight="1" x14ac:dyDescent="0.25">
      <c r="A166" t="s">
        <v>872</v>
      </c>
      <c r="B166" t="s">
        <v>873</v>
      </c>
      <c r="C166">
        <v>16219</v>
      </c>
      <c r="D166">
        <v>55.58</v>
      </c>
      <c r="E166">
        <v>44.06</v>
      </c>
      <c r="F166">
        <v>11.52</v>
      </c>
      <c r="G166" t="s">
        <v>1674</v>
      </c>
      <c r="K166">
        <v>16213</v>
      </c>
      <c r="L166">
        <f t="shared" si="6"/>
        <v>2332.14</v>
      </c>
      <c r="M166">
        <f>IFERROR(VLOOKUP(K166,Sheet10!$I:$N,6,FALSE),0)</f>
        <v>2332.14</v>
      </c>
      <c r="N166">
        <f t="shared" si="7"/>
        <v>0</v>
      </c>
      <c r="O166">
        <f>IFERROR(VLOOKUP(K166,Sheet9!$D:$K,8,FALSE),0)</f>
        <v>2332.14</v>
      </c>
      <c r="P166">
        <f t="shared" si="8"/>
        <v>0</v>
      </c>
    </row>
    <row r="167" spans="1:16" ht="15" customHeight="1" x14ac:dyDescent="0.25">
      <c r="A167" t="s">
        <v>872</v>
      </c>
      <c r="B167" t="s">
        <v>873</v>
      </c>
      <c r="C167">
        <v>16154</v>
      </c>
      <c r="D167">
        <v>113.84</v>
      </c>
      <c r="E167">
        <v>90.03</v>
      </c>
      <c r="F167">
        <v>23.81</v>
      </c>
      <c r="G167" t="s">
        <v>1674</v>
      </c>
      <c r="K167">
        <v>16229</v>
      </c>
      <c r="L167">
        <f t="shared" si="6"/>
        <v>199.75</v>
      </c>
      <c r="M167">
        <f>IFERROR(VLOOKUP(K167,Sheet10!$I:$N,6,FALSE),0)</f>
        <v>199.75</v>
      </c>
      <c r="N167">
        <f t="shared" si="7"/>
        <v>0</v>
      </c>
      <c r="O167">
        <f>IFERROR(VLOOKUP(K167,Sheet9!$D:$K,8,FALSE),0)</f>
        <v>199.75</v>
      </c>
      <c r="P167">
        <f t="shared" si="8"/>
        <v>0</v>
      </c>
    </row>
    <row r="168" spans="1:16" ht="15" customHeight="1" x14ac:dyDescent="0.25">
      <c r="A168" t="s">
        <v>872</v>
      </c>
      <c r="B168" t="s">
        <v>873</v>
      </c>
      <c r="C168">
        <v>15360</v>
      </c>
      <c r="D168">
        <v>14.23</v>
      </c>
      <c r="E168">
        <v>11.49</v>
      </c>
      <c r="F168">
        <v>2.74</v>
      </c>
      <c r="G168" t="s">
        <v>1674</v>
      </c>
      <c r="K168">
        <v>16140</v>
      </c>
      <c r="L168">
        <f t="shared" si="6"/>
        <v>3000.7999999999997</v>
      </c>
      <c r="M168">
        <f>IFERROR(VLOOKUP(K168,Sheet10!$I:$N,6,FALSE),0)</f>
        <v>3000.8</v>
      </c>
      <c r="N168">
        <f t="shared" si="7"/>
        <v>0</v>
      </c>
      <c r="O168">
        <f>IFERROR(VLOOKUP(K168,Sheet9!$D:$K,8,FALSE),0)</f>
        <v>3000.8</v>
      </c>
      <c r="P168">
        <f t="shared" si="8"/>
        <v>0</v>
      </c>
    </row>
    <row r="169" spans="1:16" ht="15" customHeight="1" x14ac:dyDescent="0.25">
      <c r="A169" t="s">
        <v>872</v>
      </c>
      <c r="B169" t="s">
        <v>873</v>
      </c>
      <c r="C169">
        <v>15811</v>
      </c>
      <c r="D169">
        <v>14.23</v>
      </c>
      <c r="E169">
        <v>11.49</v>
      </c>
      <c r="F169">
        <v>2.74</v>
      </c>
      <c r="G169" t="s">
        <v>1674</v>
      </c>
      <c r="K169">
        <v>15442</v>
      </c>
      <c r="L169">
        <f t="shared" si="6"/>
        <v>5143.34</v>
      </c>
      <c r="M169">
        <f>IFERROR(VLOOKUP(K169,Sheet10!$I:$N,6,FALSE),0)</f>
        <v>5143.34</v>
      </c>
      <c r="N169">
        <f t="shared" si="7"/>
        <v>0</v>
      </c>
      <c r="O169">
        <f>IFERROR(VLOOKUP(K169,Sheet9!$D:$K,8,FALSE),0)</f>
        <v>5143.34</v>
      </c>
      <c r="P169">
        <f t="shared" si="8"/>
        <v>0</v>
      </c>
    </row>
    <row r="170" spans="1:16" ht="15" customHeight="1" x14ac:dyDescent="0.25">
      <c r="A170" t="s">
        <v>872</v>
      </c>
      <c r="B170" t="s">
        <v>873</v>
      </c>
      <c r="C170">
        <v>15606</v>
      </c>
      <c r="D170">
        <v>28.46</v>
      </c>
      <c r="E170">
        <v>22.98</v>
      </c>
      <c r="F170">
        <v>5.48</v>
      </c>
      <c r="G170" t="s">
        <v>1674</v>
      </c>
      <c r="K170">
        <v>15725</v>
      </c>
      <c r="L170">
        <f t="shared" si="6"/>
        <v>511.57</v>
      </c>
      <c r="M170">
        <f>IFERROR(VLOOKUP(K170,Sheet10!$I:$N,6,FALSE),0)</f>
        <v>511.57</v>
      </c>
      <c r="N170">
        <f t="shared" si="7"/>
        <v>0</v>
      </c>
      <c r="O170">
        <f>IFERROR(VLOOKUP(K170,Sheet9!$D:$K,8,FALSE),0)</f>
        <v>511.57</v>
      </c>
      <c r="P170">
        <f t="shared" si="8"/>
        <v>0</v>
      </c>
    </row>
    <row r="171" spans="1:16" ht="15" customHeight="1" x14ac:dyDescent="0.25">
      <c r="A171" t="s">
        <v>872</v>
      </c>
      <c r="B171" t="s">
        <v>873</v>
      </c>
      <c r="C171">
        <v>15663</v>
      </c>
      <c r="D171">
        <v>28.57</v>
      </c>
      <c r="E171">
        <v>22.98</v>
      </c>
      <c r="F171">
        <v>5.59</v>
      </c>
      <c r="G171" t="s">
        <v>1674</v>
      </c>
      <c r="K171">
        <v>15467</v>
      </c>
      <c r="L171">
        <f t="shared" si="6"/>
        <v>19.670000000000002</v>
      </c>
      <c r="M171">
        <f>IFERROR(VLOOKUP(K171,Sheet10!$I:$N,6,FALSE),0)</f>
        <v>19.670000000000002</v>
      </c>
      <c r="N171">
        <f t="shared" si="7"/>
        <v>0</v>
      </c>
      <c r="O171">
        <f>IFERROR(VLOOKUP(K171,Sheet9!$D:$K,8,FALSE),0)</f>
        <v>19.670000000000002</v>
      </c>
      <c r="P171">
        <f t="shared" si="8"/>
        <v>0</v>
      </c>
    </row>
    <row r="172" spans="1:16" ht="15" customHeight="1" x14ac:dyDescent="0.25">
      <c r="A172" t="s">
        <v>872</v>
      </c>
      <c r="B172" t="s">
        <v>873</v>
      </c>
      <c r="C172">
        <v>15688</v>
      </c>
      <c r="D172">
        <v>28.57</v>
      </c>
      <c r="E172">
        <v>22.98</v>
      </c>
      <c r="F172">
        <v>5.59</v>
      </c>
      <c r="G172" t="s">
        <v>1674</v>
      </c>
      <c r="K172">
        <v>16092</v>
      </c>
      <c r="L172">
        <f t="shared" si="6"/>
        <v>119.41</v>
      </c>
      <c r="M172">
        <f>IFERROR(VLOOKUP(K172,Sheet10!$I:$N,6,FALSE),0)</f>
        <v>119.41</v>
      </c>
      <c r="N172">
        <f t="shared" si="7"/>
        <v>0</v>
      </c>
      <c r="O172">
        <f>IFERROR(VLOOKUP(K172,Sheet9!$D:$K,8,FALSE),0)</f>
        <v>119.41</v>
      </c>
      <c r="P172">
        <f t="shared" si="8"/>
        <v>0</v>
      </c>
    </row>
    <row r="173" spans="1:16" ht="15" customHeight="1" x14ac:dyDescent="0.25">
      <c r="A173" t="s">
        <v>872</v>
      </c>
      <c r="B173" t="s">
        <v>873</v>
      </c>
      <c r="C173">
        <v>15857</v>
      </c>
      <c r="D173">
        <v>28.46</v>
      </c>
      <c r="E173">
        <v>22.98</v>
      </c>
      <c r="F173">
        <v>5.48</v>
      </c>
      <c r="G173" t="s">
        <v>1674</v>
      </c>
      <c r="K173">
        <v>16147</v>
      </c>
      <c r="L173">
        <f t="shared" si="6"/>
        <v>2175.1999999999998</v>
      </c>
      <c r="M173">
        <f>IFERROR(VLOOKUP(K173,Sheet10!$I:$N,6,FALSE),0)</f>
        <v>2175.1999999999998</v>
      </c>
      <c r="N173">
        <f t="shared" si="7"/>
        <v>0</v>
      </c>
      <c r="O173">
        <f>IFERROR(VLOOKUP(K173,Sheet9!$D:$K,8,FALSE),0)</f>
        <v>2175.1999999999998</v>
      </c>
      <c r="P173">
        <f t="shared" si="8"/>
        <v>0</v>
      </c>
    </row>
    <row r="174" spans="1:16" ht="15" customHeight="1" x14ac:dyDescent="0.25">
      <c r="A174" t="s">
        <v>872</v>
      </c>
      <c r="B174" t="s">
        <v>873</v>
      </c>
      <c r="C174">
        <v>16197</v>
      </c>
      <c r="D174">
        <v>28.57</v>
      </c>
      <c r="E174">
        <v>22.98</v>
      </c>
      <c r="F174">
        <v>5.59</v>
      </c>
      <c r="G174" t="s">
        <v>1674</v>
      </c>
      <c r="K174">
        <v>15622</v>
      </c>
      <c r="L174">
        <f t="shared" si="6"/>
        <v>2434.92</v>
      </c>
      <c r="M174">
        <f>IFERROR(VLOOKUP(K174,Sheet10!$I:$N,6,FALSE),0)</f>
        <v>2434.92</v>
      </c>
      <c r="N174">
        <f t="shared" si="7"/>
        <v>0</v>
      </c>
      <c r="O174">
        <f>IFERROR(VLOOKUP(K174,Sheet9!$D:$K,8,FALSE),0)</f>
        <v>2434.92</v>
      </c>
      <c r="P174">
        <f t="shared" si="8"/>
        <v>0</v>
      </c>
    </row>
    <row r="175" spans="1:16" ht="15" customHeight="1" x14ac:dyDescent="0.25">
      <c r="A175" t="s">
        <v>872</v>
      </c>
      <c r="B175" t="s">
        <v>873</v>
      </c>
      <c r="C175">
        <v>15385</v>
      </c>
      <c r="D175">
        <v>56.92</v>
      </c>
      <c r="E175">
        <v>45.96</v>
      </c>
      <c r="F175">
        <v>10.96</v>
      </c>
      <c r="G175" t="s">
        <v>1674</v>
      </c>
      <c r="K175">
        <v>15683</v>
      </c>
      <c r="L175">
        <f t="shared" si="6"/>
        <v>390.27000000000004</v>
      </c>
      <c r="M175">
        <f>IFERROR(VLOOKUP(K175,Sheet10!$I:$N,6,FALSE),0)</f>
        <v>390.27</v>
      </c>
      <c r="N175">
        <f t="shared" si="7"/>
        <v>0</v>
      </c>
      <c r="O175">
        <f>IFERROR(VLOOKUP(K175,Sheet9!$D:$K,8,FALSE),0)</f>
        <v>390.27</v>
      </c>
      <c r="P175">
        <f t="shared" si="8"/>
        <v>0</v>
      </c>
    </row>
    <row r="176" spans="1:16" ht="15" customHeight="1" x14ac:dyDescent="0.25">
      <c r="A176" t="s">
        <v>900</v>
      </c>
      <c r="B176" t="s">
        <v>901</v>
      </c>
      <c r="C176">
        <v>16465</v>
      </c>
      <c r="D176">
        <v>52.68</v>
      </c>
      <c r="E176">
        <v>40.700000000000003</v>
      </c>
      <c r="F176">
        <v>11.98</v>
      </c>
      <c r="G176" t="s">
        <v>1674</v>
      </c>
      <c r="K176">
        <v>15502</v>
      </c>
      <c r="L176">
        <f t="shared" si="6"/>
        <v>224.07</v>
      </c>
      <c r="M176">
        <f>IFERROR(VLOOKUP(K176,Sheet10!$I:$N,6,FALSE),0)</f>
        <v>224.07</v>
      </c>
      <c r="N176">
        <f t="shared" si="7"/>
        <v>0</v>
      </c>
      <c r="O176">
        <f>IFERROR(VLOOKUP(K176,Sheet9!$D:$K,8,FALSE),0)</f>
        <v>224.07</v>
      </c>
      <c r="P176">
        <f t="shared" si="8"/>
        <v>0</v>
      </c>
    </row>
    <row r="177" spans="1:16" ht="15" customHeight="1" x14ac:dyDescent="0.25">
      <c r="A177" t="s">
        <v>900</v>
      </c>
      <c r="B177" t="s">
        <v>901</v>
      </c>
      <c r="C177">
        <v>15333</v>
      </c>
      <c r="D177">
        <v>105.8</v>
      </c>
      <c r="E177">
        <v>81.41</v>
      </c>
      <c r="F177">
        <v>24.39</v>
      </c>
      <c r="G177" t="s">
        <v>1674</v>
      </c>
      <c r="K177">
        <v>15495</v>
      </c>
      <c r="L177">
        <f t="shared" si="6"/>
        <v>269.06</v>
      </c>
      <c r="M177">
        <f>IFERROR(VLOOKUP(K177,Sheet10!$I:$N,6,FALSE),0)</f>
        <v>269.06</v>
      </c>
      <c r="N177">
        <f t="shared" si="7"/>
        <v>0</v>
      </c>
      <c r="O177">
        <f>IFERROR(VLOOKUP(K177,Sheet9!$D:$K,8,FALSE),0)</f>
        <v>269.06</v>
      </c>
      <c r="P177">
        <f t="shared" si="8"/>
        <v>0</v>
      </c>
    </row>
    <row r="178" spans="1:16" ht="15" customHeight="1" x14ac:dyDescent="0.25">
      <c r="A178" t="s">
        <v>900</v>
      </c>
      <c r="B178" t="s">
        <v>901</v>
      </c>
      <c r="C178">
        <v>15358</v>
      </c>
      <c r="D178">
        <v>105.8</v>
      </c>
      <c r="E178">
        <v>81.41</v>
      </c>
      <c r="F178">
        <v>24.39</v>
      </c>
      <c r="G178" t="s">
        <v>1674</v>
      </c>
      <c r="K178">
        <v>15830</v>
      </c>
      <c r="L178">
        <f t="shared" si="6"/>
        <v>75.5</v>
      </c>
      <c r="M178">
        <f>IFERROR(VLOOKUP(K178,Sheet10!$I:$N,6,FALSE),0)</f>
        <v>75.5</v>
      </c>
      <c r="N178">
        <f t="shared" si="7"/>
        <v>0</v>
      </c>
      <c r="O178">
        <f>IFERROR(VLOOKUP(K178,Sheet9!$D:$K,8,FALSE),0)</f>
        <v>75.5</v>
      </c>
      <c r="P178">
        <f t="shared" si="8"/>
        <v>0</v>
      </c>
    </row>
    <row r="179" spans="1:16" ht="15" customHeight="1" x14ac:dyDescent="0.25">
      <c r="A179" t="s">
        <v>900</v>
      </c>
      <c r="B179" t="s">
        <v>901</v>
      </c>
      <c r="C179">
        <v>15500</v>
      </c>
      <c r="D179">
        <v>105.8</v>
      </c>
      <c r="E179">
        <v>81.41</v>
      </c>
      <c r="F179">
        <v>24.39</v>
      </c>
      <c r="G179" t="s">
        <v>1674</v>
      </c>
      <c r="K179">
        <v>15846</v>
      </c>
      <c r="L179">
        <f t="shared" si="6"/>
        <v>75.5</v>
      </c>
      <c r="M179">
        <f>IFERROR(VLOOKUP(K179,Sheet10!$I:$N,6,FALSE),0)</f>
        <v>75.5</v>
      </c>
      <c r="N179">
        <f t="shared" si="7"/>
        <v>0</v>
      </c>
      <c r="O179">
        <f>IFERROR(VLOOKUP(K179,Sheet9!$D:$K,8,FALSE),0)</f>
        <v>75.5</v>
      </c>
      <c r="P179">
        <f t="shared" si="8"/>
        <v>0</v>
      </c>
    </row>
    <row r="180" spans="1:16" ht="15" customHeight="1" x14ac:dyDescent="0.25">
      <c r="A180" t="s">
        <v>900</v>
      </c>
      <c r="B180" t="s">
        <v>901</v>
      </c>
      <c r="C180">
        <v>16333</v>
      </c>
      <c r="D180">
        <v>105.36</v>
      </c>
      <c r="E180">
        <v>81.39</v>
      </c>
      <c r="F180">
        <v>23.97</v>
      </c>
      <c r="G180" t="s">
        <v>1674</v>
      </c>
      <c r="K180">
        <v>16002</v>
      </c>
      <c r="L180">
        <f t="shared" si="6"/>
        <v>39.5</v>
      </c>
      <c r="M180">
        <f>IFERROR(VLOOKUP(K180,Sheet10!$I:$N,6,FALSE),0)</f>
        <v>39.5</v>
      </c>
      <c r="N180">
        <f t="shared" si="7"/>
        <v>0</v>
      </c>
      <c r="O180">
        <f>IFERROR(VLOOKUP(K180,Sheet9!$D:$K,8,FALSE),0)</f>
        <v>39.5</v>
      </c>
      <c r="P180">
        <f t="shared" si="8"/>
        <v>0</v>
      </c>
    </row>
    <row r="181" spans="1:16" ht="15" customHeight="1" x14ac:dyDescent="0.25">
      <c r="A181" t="s">
        <v>900</v>
      </c>
      <c r="B181" t="s">
        <v>901</v>
      </c>
      <c r="C181">
        <v>16418</v>
      </c>
      <c r="D181">
        <v>105.36</v>
      </c>
      <c r="E181">
        <v>81.39</v>
      </c>
      <c r="F181">
        <v>23.97</v>
      </c>
      <c r="G181" t="s">
        <v>1674</v>
      </c>
      <c r="K181">
        <v>16060</v>
      </c>
      <c r="L181">
        <f t="shared" si="6"/>
        <v>2827.3</v>
      </c>
      <c r="M181">
        <f>IFERROR(VLOOKUP(K181,Sheet10!$I:$N,6,FALSE),0)</f>
        <v>2827.3</v>
      </c>
      <c r="N181">
        <f t="shared" si="7"/>
        <v>0</v>
      </c>
      <c r="O181">
        <f>IFERROR(VLOOKUP(K181,Sheet9!$D:$K,8,FALSE),0)</f>
        <v>2827.3</v>
      </c>
      <c r="P181">
        <f t="shared" si="8"/>
        <v>0</v>
      </c>
    </row>
    <row r="182" spans="1:16" ht="15" customHeight="1" x14ac:dyDescent="0.25">
      <c r="A182" t="s">
        <v>900</v>
      </c>
      <c r="B182" t="s">
        <v>901</v>
      </c>
      <c r="C182">
        <v>16164</v>
      </c>
      <c r="D182">
        <v>158.71</v>
      </c>
      <c r="E182">
        <v>122.12</v>
      </c>
      <c r="F182">
        <v>36.590000000000003</v>
      </c>
      <c r="G182" t="s">
        <v>1674</v>
      </c>
      <c r="K182">
        <v>16078</v>
      </c>
      <c r="L182">
        <f t="shared" si="6"/>
        <v>111.51</v>
      </c>
      <c r="M182">
        <f>IFERROR(VLOOKUP(K182,Sheet10!$I:$N,6,FALSE),0)</f>
        <v>111.51</v>
      </c>
      <c r="N182">
        <f t="shared" si="7"/>
        <v>0</v>
      </c>
      <c r="O182">
        <f>IFERROR(VLOOKUP(K182,Sheet9!$D:$K,8,FALSE),0)</f>
        <v>111.51</v>
      </c>
      <c r="P182">
        <f t="shared" si="8"/>
        <v>0</v>
      </c>
    </row>
    <row r="183" spans="1:16" ht="15" customHeight="1" x14ac:dyDescent="0.25">
      <c r="A183" t="s">
        <v>900</v>
      </c>
      <c r="B183" t="s">
        <v>901</v>
      </c>
      <c r="C183">
        <v>15521</v>
      </c>
      <c r="D183">
        <v>211.61</v>
      </c>
      <c r="E183">
        <v>162.82</v>
      </c>
      <c r="F183">
        <v>48.79</v>
      </c>
      <c r="G183" t="s">
        <v>1674</v>
      </c>
      <c r="K183">
        <v>16186</v>
      </c>
      <c r="L183">
        <f t="shared" si="6"/>
        <v>39.5</v>
      </c>
      <c r="M183">
        <f>IFERROR(VLOOKUP(K183,Sheet10!$I:$N,6,FALSE),0)</f>
        <v>39.5</v>
      </c>
      <c r="N183">
        <f t="shared" si="7"/>
        <v>0</v>
      </c>
      <c r="O183">
        <f>IFERROR(VLOOKUP(K183,Sheet9!$D:$K,8,FALSE),0)</f>
        <v>39.5</v>
      </c>
      <c r="P183">
        <f t="shared" si="8"/>
        <v>0</v>
      </c>
    </row>
    <row r="184" spans="1:16" ht="15" customHeight="1" x14ac:dyDescent="0.25">
      <c r="A184" t="s">
        <v>900</v>
      </c>
      <c r="B184" t="s">
        <v>901</v>
      </c>
      <c r="C184">
        <v>16226</v>
      </c>
      <c r="D184">
        <v>263.39</v>
      </c>
      <c r="E184">
        <v>203.49</v>
      </c>
      <c r="F184">
        <v>59.9</v>
      </c>
      <c r="G184" t="s">
        <v>1674</v>
      </c>
      <c r="K184">
        <v>16351</v>
      </c>
      <c r="L184">
        <f t="shared" si="6"/>
        <v>1271.3599999999999</v>
      </c>
      <c r="M184">
        <f>IFERROR(VLOOKUP(K184,Sheet10!$I:$N,6,FALSE),0)</f>
        <v>1271.3599999999999</v>
      </c>
      <c r="N184">
        <f t="shared" si="7"/>
        <v>0</v>
      </c>
      <c r="O184">
        <f>IFERROR(VLOOKUP(K184,Sheet9!$D:$K,8,FALSE),0)</f>
        <v>1271.3599999999999</v>
      </c>
      <c r="P184">
        <f t="shared" si="8"/>
        <v>0</v>
      </c>
    </row>
    <row r="185" spans="1:16" ht="15" customHeight="1" x14ac:dyDescent="0.25">
      <c r="A185" t="s">
        <v>900</v>
      </c>
      <c r="B185" t="s">
        <v>901</v>
      </c>
      <c r="C185">
        <v>15374</v>
      </c>
      <c r="D185">
        <v>26.46</v>
      </c>
      <c r="E185">
        <v>20.85</v>
      </c>
      <c r="F185">
        <v>5.61</v>
      </c>
      <c r="G185" t="s">
        <v>1674</v>
      </c>
      <c r="K185">
        <v>15379</v>
      </c>
      <c r="L185">
        <f t="shared" si="6"/>
        <v>589.01</v>
      </c>
      <c r="M185">
        <f>IFERROR(VLOOKUP(K185,Sheet10!$I:$N,6,FALSE),0)</f>
        <v>589.01</v>
      </c>
      <c r="N185">
        <f t="shared" si="7"/>
        <v>0</v>
      </c>
      <c r="O185">
        <f>IFERROR(VLOOKUP(K185,Sheet9!$D:$K,8,FALSE),0)</f>
        <v>589.01</v>
      </c>
      <c r="P185">
        <f t="shared" si="8"/>
        <v>0</v>
      </c>
    </row>
    <row r="186" spans="1:16" ht="15" customHeight="1" x14ac:dyDescent="0.25">
      <c r="A186" t="s">
        <v>900</v>
      </c>
      <c r="B186" t="s">
        <v>901</v>
      </c>
      <c r="C186">
        <v>15775</v>
      </c>
      <c r="D186">
        <v>52.9</v>
      </c>
      <c r="E186">
        <v>41.7</v>
      </c>
      <c r="F186">
        <v>11.2</v>
      </c>
      <c r="G186" t="s">
        <v>1674</v>
      </c>
      <c r="K186">
        <v>15440</v>
      </c>
      <c r="L186">
        <f t="shared" si="6"/>
        <v>80.94</v>
      </c>
      <c r="M186">
        <f>IFERROR(VLOOKUP(K186,Sheet10!$I:$N,6,FALSE),0)</f>
        <v>80.94</v>
      </c>
      <c r="N186">
        <f t="shared" si="7"/>
        <v>0</v>
      </c>
      <c r="O186">
        <f>IFERROR(VLOOKUP(K186,Sheet9!$D:$K,8,FALSE),0)</f>
        <v>80.94</v>
      </c>
      <c r="P186">
        <f t="shared" si="8"/>
        <v>0</v>
      </c>
    </row>
    <row r="187" spans="1:16" ht="15" customHeight="1" x14ac:dyDescent="0.25">
      <c r="A187" t="s">
        <v>900</v>
      </c>
      <c r="B187" t="s">
        <v>901</v>
      </c>
      <c r="C187">
        <v>15988</v>
      </c>
      <c r="D187">
        <v>52.9</v>
      </c>
      <c r="E187">
        <v>41.7</v>
      </c>
      <c r="F187">
        <v>11.2</v>
      </c>
      <c r="G187" t="s">
        <v>1674</v>
      </c>
      <c r="K187">
        <v>15352</v>
      </c>
      <c r="L187">
        <f t="shared" si="6"/>
        <v>36.25</v>
      </c>
      <c r="M187">
        <f>IFERROR(VLOOKUP(K187,Sheet10!$I:$N,6,FALSE),0)</f>
        <v>36.25</v>
      </c>
      <c r="N187">
        <f t="shared" si="7"/>
        <v>0</v>
      </c>
      <c r="O187">
        <f>IFERROR(VLOOKUP(K187,Sheet9!$D:$K,8,FALSE),0)</f>
        <v>36.25</v>
      </c>
      <c r="P187">
        <f t="shared" si="8"/>
        <v>0</v>
      </c>
    </row>
    <row r="188" spans="1:16" ht="15" customHeight="1" x14ac:dyDescent="0.25">
      <c r="A188" t="s">
        <v>900</v>
      </c>
      <c r="B188" t="s">
        <v>901</v>
      </c>
      <c r="C188">
        <v>16375</v>
      </c>
      <c r="D188">
        <v>52.68</v>
      </c>
      <c r="E188">
        <v>41.7</v>
      </c>
      <c r="F188">
        <v>10.98</v>
      </c>
      <c r="G188" t="s">
        <v>1674</v>
      </c>
      <c r="K188">
        <v>15724</v>
      </c>
      <c r="L188">
        <f t="shared" si="6"/>
        <v>3912.4699999999993</v>
      </c>
      <c r="M188">
        <f>IFERROR(VLOOKUP(K188,Sheet10!$I:$N,6,FALSE),0)</f>
        <v>3912.47</v>
      </c>
      <c r="N188">
        <f t="shared" si="7"/>
        <v>0</v>
      </c>
      <c r="O188">
        <f>IFERROR(VLOOKUP(K188,Sheet9!$D:$K,8,FALSE),0)</f>
        <v>3912.47</v>
      </c>
      <c r="P188">
        <f t="shared" si="8"/>
        <v>0</v>
      </c>
    </row>
    <row r="189" spans="1:16" ht="15" customHeight="1" x14ac:dyDescent="0.25">
      <c r="A189" t="s">
        <v>900</v>
      </c>
      <c r="B189" t="s">
        <v>901</v>
      </c>
      <c r="C189">
        <v>16059</v>
      </c>
      <c r="D189">
        <v>105.8</v>
      </c>
      <c r="E189">
        <v>83.4</v>
      </c>
      <c r="F189">
        <v>22.4</v>
      </c>
      <c r="G189" t="s">
        <v>1674</v>
      </c>
      <c r="K189">
        <v>15425</v>
      </c>
      <c r="L189">
        <f t="shared" si="6"/>
        <v>9523.49</v>
      </c>
      <c r="M189">
        <f>IFERROR(VLOOKUP(K189,Sheet10!$I:$N,6,FALSE),0)</f>
        <v>9523.49</v>
      </c>
      <c r="N189">
        <f t="shared" si="7"/>
        <v>0</v>
      </c>
      <c r="O189">
        <f>IFERROR(VLOOKUP(K189,Sheet9!$D:$K,8,FALSE),0)</f>
        <v>9523.49</v>
      </c>
      <c r="P189">
        <f t="shared" si="8"/>
        <v>0</v>
      </c>
    </row>
    <row r="190" spans="1:16" ht="15" customHeight="1" x14ac:dyDescent="0.25">
      <c r="A190" t="s">
        <v>900</v>
      </c>
      <c r="B190" t="s">
        <v>901</v>
      </c>
      <c r="C190">
        <v>16213</v>
      </c>
      <c r="D190">
        <v>263.39</v>
      </c>
      <c r="E190">
        <v>208.49</v>
      </c>
      <c r="F190">
        <v>54.9</v>
      </c>
      <c r="G190" t="s">
        <v>1674</v>
      </c>
      <c r="K190">
        <v>16184</v>
      </c>
      <c r="L190">
        <f t="shared" si="6"/>
        <v>9</v>
      </c>
      <c r="M190">
        <f>IFERROR(VLOOKUP(K190,Sheet10!$I:$N,6,FALSE),0)</f>
        <v>9</v>
      </c>
      <c r="N190">
        <f t="shared" si="7"/>
        <v>0</v>
      </c>
      <c r="O190">
        <f>IFERROR(VLOOKUP(K190,Sheet9!$D:$K,8,FALSE),0)</f>
        <v>9</v>
      </c>
      <c r="P190">
        <f t="shared" si="8"/>
        <v>0</v>
      </c>
    </row>
    <row r="191" spans="1:16" ht="15" customHeight="1" x14ac:dyDescent="0.25">
      <c r="A191" t="s">
        <v>926</v>
      </c>
      <c r="B191" t="s">
        <v>927</v>
      </c>
      <c r="C191">
        <v>16229</v>
      </c>
      <c r="D191">
        <v>51.12</v>
      </c>
      <c r="E191">
        <v>40.67</v>
      </c>
      <c r="F191">
        <v>10.45</v>
      </c>
      <c r="G191" t="s">
        <v>1674</v>
      </c>
      <c r="K191">
        <v>15607</v>
      </c>
      <c r="L191">
        <f t="shared" si="6"/>
        <v>66.849999999999994</v>
      </c>
      <c r="M191">
        <f>IFERROR(VLOOKUP(K191,Sheet10!$I:$N,6,FALSE),0)</f>
        <v>66.849999999999994</v>
      </c>
      <c r="N191">
        <f t="shared" si="7"/>
        <v>0</v>
      </c>
      <c r="O191">
        <f>IFERROR(VLOOKUP(K191,Sheet9!$D:$K,8,FALSE),0)</f>
        <v>66.849999999999994</v>
      </c>
      <c r="P191">
        <f t="shared" si="8"/>
        <v>0</v>
      </c>
    </row>
    <row r="192" spans="1:16" ht="15" customHeight="1" x14ac:dyDescent="0.25">
      <c r="A192" t="s">
        <v>926</v>
      </c>
      <c r="B192" t="s">
        <v>927</v>
      </c>
      <c r="C192">
        <v>16140</v>
      </c>
      <c r="D192">
        <v>102.23</v>
      </c>
      <c r="E192">
        <v>81.349999999999994</v>
      </c>
      <c r="F192">
        <v>20.88</v>
      </c>
      <c r="G192" t="s">
        <v>1674</v>
      </c>
      <c r="K192">
        <v>16079</v>
      </c>
      <c r="L192">
        <f t="shared" si="6"/>
        <v>2364.12</v>
      </c>
      <c r="M192">
        <f>IFERROR(VLOOKUP(K192,Sheet10!$I:$N,6,FALSE),0)</f>
        <v>2364.12</v>
      </c>
      <c r="N192">
        <f t="shared" si="7"/>
        <v>0</v>
      </c>
      <c r="O192">
        <f>IFERROR(VLOOKUP(K192,Sheet9!$D:$K,8,FALSE),0)</f>
        <v>2364.12</v>
      </c>
      <c r="P192">
        <f t="shared" si="8"/>
        <v>0</v>
      </c>
    </row>
    <row r="193" spans="1:16" ht="15" customHeight="1" x14ac:dyDescent="0.25">
      <c r="A193" t="s">
        <v>926</v>
      </c>
      <c r="B193" t="s">
        <v>927</v>
      </c>
      <c r="C193">
        <v>15442</v>
      </c>
      <c r="D193">
        <v>153.35</v>
      </c>
      <c r="E193">
        <v>122.02</v>
      </c>
      <c r="F193">
        <v>31.33</v>
      </c>
      <c r="G193" t="s">
        <v>1674</v>
      </c>
      <c r="K193">
        <v>16150</v>
      </c>
      <c r="L193">
        <f t="shared" si="6"/>
        <v>26.68</v>
      </c>
      <c r="M193">
        <f>IFERROR(VLOOKUP(K193,Sheet10!$I:$N,6,FALSE),0)</f>
        <v>26.68</v>
      </c>
      <c r="N193">
        <f t="shared" si="7"/>
        <v>0</v>
      </c>
      <c r="O193">
        <f>IFERROR(VLOOKUP(K193,Sheet9!$D:$K,8,FALSE),0)</f>
        <v>26.68</v>
      </c>
      <c r="P193">
        <f t="shared" si="8"/>
        <v>0</v>
      </c>
    </row>
    <row r="194" spans="1:16" ht="15" customHeight="1" x14ac:dyDescent="0.25">
      <c r="A194" t="s">
        <v>926</v>
      </c>
      <c r="B194" t="s">
        <v>927</v>
      </c>
      <c r="C194">
        <v>16314</v>
      </c>
      <c r="D194">
        <v>153.35</v>
      </c>
      <c r="E194">
        <v>122.02</v>
      </c>
      <c r="F194">
        <v>31.33</v>
      </c>
      <c r="G194" t="s">
        <v>1674</v>
      </c>
      <c r="K194">
        <v>15706</v>
      </c>
      <c r="L194">
        <f t="shared" si="6"/>
        <v>134.91000000000003</v>
      </c>
      <c r="M194">
        <f>IFERROR(VLOOKUP(K194,Sheet10!$I:$N,6,FALSE),0)</f>
        <v>134.91</v>
      </c>
      <c r="N194">
        <f t="shared" si="7"/>
        <v>0</v>
      </c>
      <c r="O194">
        <f>IFERROR(VLOOKUP(K194,Sheet9!$D:$K,8,FALSE),0)</f>
        <v>134.91</v>
      </c>
      <c r="P194">
        <f t="shared" si="8"/>
        <v>0</v>
      </c>
    </row>
    <row r="195" spans="1:16" ht="15" customHeight="1" x14ac:dyDescent="0.25">
      <c r="A195" t="s">
        <v>926</v>
      </c>
      <c r="B195" t="s">
        <v>927</v>
      </c>
      <c r="C195">
        <v>15725</v>
      </c>
      <c r="D195">
        <v>408.92</v>
      </c>
      <c r="E195">
        <v>325.38</v>
      </c>
      <c r="F195">
        <v>83.54</v>
      </c>
      <c r="G195" t="s">
        <v>1674</v>
      </c>
      <c r="K195">
        <v>15865</v>
      </c>
      <c r="L195">
        <f t="shared" ref="L195:L258" si="9">SUMIF($C:$C,K195,$E:$E)</f>
        <v>139.96999999999997</v>
      </c>
      <c r="M195">
        <f>IFERROR(VLOOKUP(K195,Sheet10!$I:$N,6,FALSE),0)</f>
        <v>139.97</v>
      </c>
      <c r="N195">
        <f t="shared" ref="N195:N258" si="10">L195-M195</f>
        <v>0</v>
      </c>
      <c r="O195">
        <f>IFERROR(VLOOKUP(K195,Sheet9!$D:$K,8,FALSE),0)</f>
        <v>139.97</v>
      </c>
      <c r="P195">
        <f t="shared" ref="P195:P258" si="11">O195-M195</f>
        <v>0</v>
      </c>
    </row>
    <row r="196" spans="1:16" ht="15" customHeight="1" x14ac:dyDescent="0.25">
      <c r="A196" t="s">
        <v>926</v>
      </c>
      <c r="B196" t="s">
        <v>927</v>
      </c>
      <c r="C196">
        <v>15467</v>
      </c>
      <c r="D196">
        <v>12.78</v>
      </c>
      <c r="E196">
        <v>10.27</v>
      </c>
      <c r="F196">
        <v>2.5099999999999998</v>
      </c>
      <c r="G196" t="s">
        <v>1674</v>
      </c>
      <c r="K196">
        <v>16142</v>
      </c>
      <c r="L196">
        <f t="shared" si="9"/>
        <v>81.03</v>
      </c>
      <c r="M196">
        <f>IFERROR(VLOOKUP(K196,Sheet10!$I:$N,6,FALSE),0)</f>
        <v>81.03</v>
      </c>
      <c r="N196">
        <f t="shared" si="10"/>
        <v>0</v>
      </c>
      <c r="O196">
        <f>IFERROR(VLOOKUP(K196,Sheet9!$D:$K,8,FALSE),0)</f>
        <v>81.03</v>
      </c>
      <c r="P196">
        <f t="shared" si="11"/>
        <v>0</v>
      </c>
    </row>
    <row r="197" spans="1:16" ht="15" customHeight="1" x14ac:dyDescent="0.25">
      <c r="A197" t="s">
        <v>926</v>
      </c>
      <c r="B197" t="s">
        <v>927</v>
      </c>
      <c r="C197">
        <v>16092</v>
      </c>
      <c r="D197">
        <v>12.78</v>
      </c>
      <c r="E197">
        <v>10.27</v>
      </c>
      <c r="F197">
        <v>2.5099999999999998</v>
      </c>
      <c r="G197" t="s">
        <v>1674</v>
      </c>
      <c r="K197">
        <v>16230</v>
      </c>
      <c r="L197">
        <f t="shared" si="9"/>
        <v>111.82</v>
      </c>
      <c r="M197">
        <f>IFERROR(VLOOKUP(K197,Sheet10!$I:$N,6,FALSE),0)</f>
        <v>111.82</v>
      </c>
      <c r="N197">
        <f t="shared" si="10"/>
        <v>0</v>
      </c>
      <c r="O197">
        <f>IFERROR(VLOOKUP(K197,Sheet9!$D:$K,8,FALSE),0)</f>
        <v>111.82</v>
      </c>
      <c r="P197">
        <f t="shared" si="11"/>
        <v>0</v>
      </c>
    </row>
    <row r="198" spans="1:16" ht="15" customHeight="1" x14ac:dyDescent="0.25">
      <c r="A198" t="s">
        <v>926</v>
      </c>
      <c r="B198" t="s">
        <v>927</v>
      </c>
      <c r="C198">
        <v>16147</v>
      </c>
      <c r="D198">
        <v>12.78</v>
      </c>
      <c r="E198">
        <v>10.27</v>
      </c>
      <c r="F198">
        <v>2.5099999999999998</v>
      </c>
      <c r="G198" t="s">
        <v>1674</v>
      </c>
      <c r="K198">
        <v>16244</v>
      </c>
      <c r="L198">
        <f t="shared" si="9"/>
        <v>70.710000000000008</v>
      </c>
      <c r="M198">
        <f>IFERROR(VLOOKUP(K198,Sheet10!$I:$N,6,FALSE),0)</f>
        <v>70.709999999999994</v>
      </c>
      <c r="N198">
        <f t="shared" si="10"/>
        <v>0</v>
      </c>
      <c r="O198">
        <f>IFERROR(VLOOKUP(K198,Sheet9!$D:$K,8,FALSE),0)</f>
        <v>70.709999999999994</v>
      </c>
      <c r="P198">
        <f t="shared" si="11"/>
        <v>0</v>
      </c>
    </row>
    <row r="199" spans="1:16" ht="15" customHeight="1" x14ac:dyDescent="0.25">
      <c r="A199" t="s">
        <v>926</v>
      </c>
      <c r="B199" t="s">
        <v>927</v>
      </c>
      <c r="C199">
        <v>16197</v>
      </c>
      <c r="D199">
        <v>25.89</v>
      </c>
      <c r="E199">
        <v>20.54</v>
      </c>
      <c r="F199">
        <v>5.35</v>
      </c>
      <c r="G199" t="s">
        <v>1674</v>
      </c>
      <c r="K199">
        <v>16262</v>
      </c>
      <c r="L199">
        <f t="shared" si="9"/>
        <v>72.010000000000005</v>
      </c>
      <c r="M199">
        <f>IFERROR(VLOOKUP(K199,Sheet10!$I:$N,6,FALSE),0)</f>
        <v>72.010000000000005</v>
      </c>
      <c r="N199">
        <f t="shared" si="10"/>
        <v>0</v>
      </c>
      <c r="O199">
        <f>IFERROR(VLOOKUP(K199,Sheet9!$D:$K,8,FALSE),0)</f>
        <v>72.010000000000005</v>
      </c>
      <c r="P199">
        <f t="shared" si="11"/>
        <v>0</v>
      </c>
    </row>
    <row r="200" spans="1:16" ht="15" customHeight="1" x14ac:dyDescent="0.25">
      <c r="A200" t="s">
        <v>926</v>
      </c>
      <c r="B200" t="s">
        <v>927</v>
      </c>
      <c r="C200">
        <v>15622</v>
      </c>
      <c r="D200">
        <v>51.12</v>
      </c>
      <c r="E200">
        <v>41.08</v>
      </c>
      <c r="F200">
        <v>10.039999999999999</v>
      </c>
      <c r="G200" t="s">
        <v>1674</v>
      </c>
      <c r="K200">
        <v>15399</v>
      </c>
      <c r="L200">
        <f t="shared" si="9"/>
        <v>112.77</v>
      </c>
      <c r="M200">
        <f>IFERROR(VLOOKUP(K200,Sheet10!$I:$N,6,FALSE),0)</f>
        <v>112.77</v>
      </c>
      <c r="N200">
        <f t="shared" si="10"/>
        <v>0</v>
      </c>
      <c r="O200">
        <f>IFERROR(VLOOKUP(K200,Sheet9!$D:$K,8,FALSE),0)</f>
        <v>112.77</v>
      </c>
      <c r="P200">
        <f t="shared" si="11"/>
        <v>0</v>
      </c>
    </row>
    <row r="201" spans="1:16" ht="15" customHeight="1" x14ac:dyDescent="0.25">
      <c r="A201" t="s">
        <v>926</v>
      </c>
      <c r="B201" t="s">
        <v>927</v>
      </c>
      <c r="C201">
        <v>15683</v>
      </c>
      <c r="D201">
        <v>51.12</v>
      </c>
      <c r="E201">
        <v>41.08</v>
      </c>
      <c r="F201">
        <v>10.039999999999999</v>
      </c>
      <c r="G201" t="s">
        <v>1674</v>
      </c>
      <c r="K201">
        <v>15764</v>
      </c>
      <c r="L201">
        <f t="shared" si="9"/>
        <v>48.86</v>
      </c>
      <c r="M201">
        <f>IFERROR(VLOOKUP(K201,Sheet10!$I:$N,6,FALSE),0)</f>
        <v>48.86</v>
      </c>
      <c r="N201">
        <f t="shared" si="10"/>
        <v>0</v>
      </c>
      <c r="O201">
        <f>IFERROR(VLOOKUP(K201,Sheet9!$D:$K,8,FALSE),0)</f>
        <v>48.86</v>
      </c>
      <c r="P201">
        <f t="shared" si="11"/>
        <v>0</v>
      </c>
    </row>
    <row r="202" spans="1:16" ht="15" customHeight="1" x14ac:dyDescent="0.25">
      <c r="A202" t="s">
        <v>926</v>
      </c>
      <c r="B202" t="s">
        <v>927</v>
      </c>
      <c r="C202">
        <v>15988</v>
      </c>
      <c r="D202">
        <v>51.12</v>
      </c>
      <c r="E202">
        <v>41.08</v>
      </c>
      <c r="F202">
        <v>10.039999999999999</v>
      </c>
      <c r="G202" t="s">
        <v>1674</v>
      </c>
      <c r="K202">
        <v>16248</v>
      </c>
      <c r="L202">
        <f t="shared" si="9"/>
        <v>61777.840000000004</v>
      </c>
      <c r="M202">
        <f>IFERROR(VLOOKUP(K202,Sheet10!$I:$N,6,FALSE),0)</f>
        <v>61777.84</v>
      </c>
      <c r="N202">
        <f t="shared" si="10"/>
        <v>0</v>
      </c>
      <c r="O202">
        <f>IFERROR(VLOOKUP(K202,Sheet9!$D:$K,8,FALSE),0)</f>
        <v>61777.84</v>
      </c>
      <c r="P202">
        <f t="shared" si="11"/>
        <v>0</v>
      </c>
    </row>
    <row r="203" spans="1:16" ht="15" customHeight="1" x14ac:dyDescent="0.25">
      <c r="A203" t="s">
        <v>916</v>
      </c>
      <c r="B203" t="s">
        <v>917</v>
      </c>
      <c r="C203">
        <v>15504</v>
      </c>
      <c r="D203">
        <v>50</v>
      </c>
      <c r="E203">
        <v>38.729999999999997</v>
      </c>
      <c r="F203">
        <v>11.27</v>
      </c>
      <c r="G203" t="s">
        <v>1674</v>
      </c>
      <c r="K203">
        <v>15855</v>
      </c>
      <c r="L203">
        <f t="shared" si="9"/>
        <v>220.96</v>
      </c>
      <c r="M203">
        <f>IFERROR(VLOOKUP(K203,Sheet10!$I:$N,6,FALSE),0)</f>
        <v>220.96</v>
      </c>
      <c r="N203">
        <f t="shared" si="10"/>
        <v>0</v>
      </c>
      <c r="O203">
        <f>IFERROR(VLOOKUP(K203,Sheet9!$D:$K,8,FALSE),0)</f>
        <v>220.96</v>
      </c>
      <c r="P203">
        <f t="shared" si="11"/>
        <v>0</v>
      </c>
    </row>
    <row r="204" spans="1:16" ht="15" customHeight="1" x14ac:dyDescent="0.25">
      <c r="A204" t="s">
        <v>916</v>
      </c>
      <c r="B204" t="s">
        <v>917</v>
      </c>
      <c r="C204">
        <v>15725</v>
      </c>
      <c r="D204">
        <v>99.11</v>
      </c>
      <c r="E204">
        <v>77.45</v>
      </c>
      <c r="F204">
        <v>21.66</v>
      </c>
      <c r="G204" t="s">
        <v>1674</v>
      </c>
      <c r="K204">
        <v>16298</v>
      </c>
      <c r="L204">
        <f t="shared" si="9"/>
        <v>17.350000000000001</v>
      </c>
      <c r="M204">
        <f>IFERROR(VLOOKUP(K204,Sheet10!$I:$N,6,FALSE),0)</f>
        <v>17.350000000000001</v>
      </c>
      <c r="N204">
        <f t="shared" si="10"/>
        <v>0</v>
      </c>
      <c r="O204">
        <f>IFERROR(VLOOKUP(K204,Sheet9!$D:$K,8,FALSE),0)</f>
        <v>17.350000000000001</v>
      </c>
      <c r="P204">
        <f t="shared" si="11"/>
        <v>0</v>
      </c>
    </row>
    <row r="205" spans="1:16" ht="15" customHeight="1" x14ac:dyDescent="0.25">
      <c r="A205" t="s">
        <v>916</v>
      </c>
      <c r="B205" t="s">
        <v>917</v>
      </c>
      <c r="C205">
        <v>16418</v>
      </c>
      <c r="D205">
        <v>171.88</v>
      </c>
      <c r="E205">
        <v>134.66</v>
      </c>
      <c r="F205">
        <v>37.22</v>
      </c>
      <c r="G205" t="s">
        <v>1674</v>
      </c>
      <c r="K205">
        <v>15962</v>
      </c>
      <c r="L205">
        <f t="shared" si="9"/>
        <v>34.71</v>
      </c>
      <c r="M205">
        <f>IFERROR(VLOOKUP(K205,Sheet10!$I:$N,6,FALSE),0)</f>
        <v>34.71</v>
      </c>
      <c r="N205">
        <f t="shared" si="10"/>
        <v>0</v>
      </c>
      <c r="O205">
        <f>IFERROR(VLOOKUP(K205,Sheet9!$D:$K,8,FALSE),0)</f>
        <v>34.71</v>
      </c>
      <c r="P205">
        <f t="shared" si="11"/>
        <v>0</v>
      </c>
    </row>
    <row r="206" spans="1:16" ht="15" customHeight="1" x14ac:dyDescent="0.25">
      <c r="A206" t="s">
        <v>916</v>
      </c>
      <c r="B206" t="s">
        <v>917</v>
      </c>
      <c r="C206">
        <v>15358</v>
      </c>
      <c r="D206">
        <v>250</v>
      </c>
      <c r="E206">
        <v>193.63</v>
      </c>
      <c r="F206">
        <v>56.37</v>
      </c>
      <c r="G206" t="s">
        <v>1674</v>
      </c>
      <c r="K206">
        <v>15373</v>
      </c>
      <c r="L206">
        <f t="shared" si="9"/>
        <v>71.72</v>
      </c>
      <c r="M206">
        <f>IFERROR(VLOOKUP(K206,Sheet10!$I:$N,6,FALSE),0)</f>
        <v>71.72</v>
      </c>
      <c r="N206">
        <f t="shared" si="10"/>
        <v>0</v>
      </c>
      <c r="O206">
        <f>IFERROR(VLOOKUP(K206,Sheet9!$D:$K,8,FALSE),0)</f>
        <v>71.72</v>
      </c>
      <c r="P206">
        <f t="shared" si="11"/>
        <v>0</v>
      </c>
    </row>
    <row r="207" spans="1:16" ht="15" customHeight="1" x14ac:dyDescent="0.25">
      <c r="A207" t="s">
        <v>916</v>
      </c>
      <c r="B207" t="s">
        <v>917</v>
      </c>
      <c r="C207">
        <v>15502</v>
      </c>
      <c r="D207">
        <v>12.5</v>
      </c>
      <c r="E207">
        <v>10.36</v>
      </c>
      <c r="F207">
        <v>2.14</v>
      </c>
      <c r="G207" t="s">
        <v>1674</v>
      </c>
      <c r="K207">
        <v>16087</v>
      </c>
      <c r="L207">
        <f t="shared" si="9"/>
        <v>1151.1799999999998</v>
      </c>
      <c r="M207">
        <f>IFERROR(VLOOKUP(K207,Sheet10!$I:$N,6,FALSE),0)</f>
        <v>1151.18</v>
      </c>
      <c r="N207">
        <f t="shared" si="10"/>
        <v>0</v>
      </c>
      <c r="O207">
        <f>IFERROR(VLOOKUP(K207,Sheet9!$D:$K,8,FALSE),0)</f>
        <v>1151.18</v>
      </c>
      <c r="P207">
        <f t="shared" si="11"/>
        <v>0</v>
      </c>
    </row>
    <row r="208" spans="1:16" ht="15" customHeight="1" x14ac:dyDescent="0.25">
      <c r="A208" t="s">
        <v>916</v>
      </c>
      <c r="B208" t="s">
        <v>917</v>
      </c>
      <c r="C208">
        <v>15857</v>
      </c>
      <c r="D208">
        <v>24.78</v>
      </c>
      <c r="E208">
        <v>19.75</v>
      </c>
      <c r="F208">
        <v>5.03</v>
      </c>
      <c r="G208" t="s">
        <v>1674</v>
      </c>
      <c r="K208">
        <v>16129</v>
      </c>
      <c r="L208">
        <f t="shared" si="9"/>
        <v>69.42</v>
      </c>
      <c r="M208">
        <f>IFERROR(VLOOKUP(K208,Sheet10!$I:$N,6,FALSE),0)</f>
        <v>69.42</v>
      </c>
      <c r="N208">
        <f t="shared" si="10"/>
        <v>0</v>
      </c>
      <c r="O208">
        <f>IFERROR(VLOOKUP(K208,Sheet9!$D:$K,8,FALSE),0)</f>
        <v>69.42</v>
      </c>
      <c r="P208">
        <f t="shared" si="11"/>
        <v>0</v>
      </c>
    </row>
    <row r="209" spans="1:16" ht="15" customHeight="1" x14ac:dyDescent="0.25">
      <c r="A209" t="s">
        <v>916</v>
      </c>
      <c r="B209" t="s">
        <v>917</v>
      </c>
      <c r="C209">
        <v>15988</v>
      </c>
      <c r="D209">
        <v>24.78</v>
      </c>
      <c r="E209">
        <v>19.75</v>
      </c>
      <c r="F209">
        <v>5.03</v>
      </c>
      <c r="G209" t="s">
        <v>1674</v>
      </c>
      <c r="K209">
        <v>15378</v>
      </c>
      <c r="L209">
        <f t="shared" si="9"/>
        <v>1096.3200000000002</v>
      </c>
      <c r="M209">
        <f>IFERROR(VLOOKUP(K209,Sheet10!$I:$N,6,FALSE),0)</f>
        <v>1096.32</v>
      </c>
      <c r="N209">
        <f t="shared" si="10"/>
        <v>0</v>
      </c>
      <c r="O209">
        <f>IFERROR(VLOOKUP(K209,Sheet9!$D:$K,8,FALSE),0)</f>
        <v>1096.32</v>
      </c>
      <c r="P209">
        <f t="shared" si="11"/>
        <v>0</v>
      </c>
    </row>
    <row r="210" spans="1:16" ht="15" customHeight="1" x14ac:dyDescent="0.25">
      <c r="A210" t="s">
        <v>916</v>
      </c>
      <c r="B210" t="s">
        <v>917</v>
      </c>
      <c r="C210">
        <v>15495</v>
      </c>
      <c r="D210">
        <v>50</v>
      </c>
      <c r="E210">
        <v>41.43</v>
      </c>
      <c r="F210">
        <v>8.57</v>
      </c>
      <c r="G210" t="s">
        <v>1674</v>
      </c>
      <c r="K210">
        <v>15761</v>
      </c>
      <c r="L210">
        <f t="shared" si="9"/>
        <v>945.71999999999991</v>
      </c>
      <c r="M210">
        <f>IFERROR(VLOOKUP(K210,Sheet10!$I:$N,6,FALSE),0)</f>
        <v>945.72</v>
      </c>
      <c r="N210">
        <f t="shared" si="10"/>
        <v>0</v>
      </c>
      <c r="O210">
        <f>IFERROR(VLOOKUP(K210,Sheet9!$D:$K,8,FALSE),0)</f>
        <v>945.72</v>
      </c>
      <c r="P210">
        <f t="shared" si="11"/>
        <v>0</v>
      </c>
    </row>
    <row r="211" spans="1:16" ht="15" customHeight="1" x14ac:dyDescent="0.25">
      <c r="A211" t="s">
        <v>916</v>
      </c>
      <c r="B211" t="s">
        <v>917</v>
      </c>
      <c r="C211">
        <v>15830</v>
      </c>
      <c r="D211">
        <v>49.55</v>
      </c>
      <c r="E211">
        <v>39.5</v>
      </c>
      <c r="F211">
        <v>10.050000000000001</v>
      </c>
      <c r="G211" t="s">
        <v>1674</v>
      </c>
      <c r="K211">
        <v>16128</v>
      </c>
      <c r="L211">
        <f t="shared" si="9"/>
        <v>1100.32</v>
      </c>
      <c r="M211">
        <f>IFERROR(VLOOKUP(K211,Sheet10!$I:$N,6,FALSE),0)</f>
        <v>1100.32</v>
      </c>
      <c r="N211">
        <f t="shared" si="10"/>
        <v>0</v>
      </c>
      <c r="O211">
        <f>IFERROR(VLOOKUP(K211,Sheet9!$D:$K,8,FALSE),0)</f>
        <v>1100.32</v>
      </c>
      <c r="P211">
        <f t="shared" si="11"/>
        <v>0</v>
      </c>
    </row>
    <row r="212" spans="1:16" ht="15" customHeight="1" x14ac:dyDescent="0.25">
      <c r="A212" t="s">
        <v>916</v>
      </c>
      <c r="B212" t="s">
        <v>917</v>
      </c>
      <c r="C212">
        <v>15846</v>
      </c>
      <c r="D212">
        <v>49.55</v>
      </c>
      <c r="E212">
        <v>39.5</v>
      </c>
      <c r="F212">
        <v>10.050000000000001</v>
      </c>
      <c r="G212" t="s">
        <v>1674</v>
      </c>
      <c r="K212">
        <v>16111</v>
      </c>
      <c r="L212">
        <f t="shared" si="9"/>
        <v>2028.19</v>
      </c>
      <c r="M212">
        <f>IFERROR(VLOOKUP(K212,Sheet10!$I:$N,6,FALSE),0)</f>
        <v>2028.19</v>
      </c>
      <c r="N212">
        <f t="shared" si="10"/>
        <v>0</v>
      </c>
      <c r="O212">
        <f>IFERROR(VLOOKUP(K212,Sheet9!$D:$K,8,FALSE),0)</f>
        <v>2028.19</v>
      </c>
      <c r="P212">
        <f t="shared" si="11"/>
        <v>0</v>
      </c>
    </row>
    <row r="213" spans="1:16" ht="15" customHeight="1" x14ac:dyDescent="0.25">
      <c r="A213" t="s">
        <v>916</v>
      </c>
      <c r="B213" t="s">
        <v>917</v>
      </c>
      <c r="C213">
        <v>16002</v>
      </c>
      <c r="D213">
        <v>49.55</v>
      </c>
      <c r="E213">
        <v>39.5</v>
      </c>
      <c r="F213">
        <v>10.050000000000001</v>
      </c>
      <c r="G213" t="s">
        <v>1674</v>
      </c>
      <c r="K213">
        <v>16265</v>
      </c>
      <c r="L213">
        <f t="shared" si="9"/>
        <v>730.13</v>
      </c>
      <c r="M213">
        <f>IFERROR(VLOOKUP(K213,Sheet10!$I:$N,6,FALSE),0)</f>
        <v>730.13</v>
      </c>
      <c r="N213">
        <f t="shared" si="10"/>
        <v>0</v>
      </c>
      <c r="O213">
        <f>IFERROR(VLOOKUP(K213,Sheet9!$D:$K,8,FALSE),0)</f>
        <v>730.13</v>
      </c>
      <c r="P213">
        <f t="shared" si="11"/>
        <v>0</v>
      </c>
    </row>
    <row r="214" spans="1:16" ht="15" customHeight="1" x14ac:dyDescent="0.25">
      <c r="A214" t="s">
        <v>916</v>
      </c>
      <c r="B214" t="s">
        <v>917</v>
      </c>
      <c r="C214">
        <v>16060</v>
      </c>
      <c r="D214">
        <v>49.55</v>
      </c>
      <c r="E214">
        <v>39.5</v>
      </c>
      <c r="F214">
        <v>10.050000000000001</v>
      </c>
      <c r="G214" t="s">
        <v>1674</v>
      </c>
      <c r="K214">
        <v>15620</v>
      </c>
      <c r="L214">
        <f t="shared" si="9"/>
        <v>178.55</v>
      </c>
      <c r="M214">
        <f>IFERROR(VLOOKUP(K214,Sheet10!$I:$N,6,FALSE),0)</f>
        <v>178.55</v>
      </c>
      <c r="N214">
        <f t="shared" si="10"/>
        <v>0</v>
      </c>
      <c r="O214">
        <f>IFERROR(VLOOKUP(K214,Sheet9!$D:$K,8,FALSE),0)</f>
        <v>178.55</v>
      </c>
      <c r="P214">
        <f t="shared" si="11"/>
        <v>0</v>
      </c>
    </row>
    <row r="215" spans="1:16" ht="15" customHeight="1" x14ac:dyDescent="0.25">
      <c r="A215" t="s">
        <v>916</v>
      </c>
      <c r="B215" t="s">
        <v>917</v>
      </c>
      <c r="C215">
        <v>16078</v>
      </c>
      <c r="D215">
        <v>49.55</v>
      </c>
      <c r="E215">
        <v>39.5</v>
      </c>
      <c r="F215">
        <v>10.050000000000001</v>
      </c>
      <c r="G215" t="s">
        <v>1674</v>
      </c>
      <c r="K215">
        <v>15364</v>
      </c>
      <c r="L215">
        <f t="shared" si="9"/>
        <v>122.98</v>
      </c>
      <c r="M215">
        <f>IFERROR(VLOOKUP(K215,Sheet10!$I:$N,6,FALSE),0)</f>
        <v>122.98</v>
      </c>
      <c r="N215">
        <f t="shared" si="10"/>
        <v>0</v>
      </c>
      <c r="O215">
        <f>IFERROR(VLOOKUP(K215,Sheet9!$D:$K,8,FALSE),0)</f>
        <v>122.98</v>
      </c>
      <c r="P215">
        <f t="shared" si="11"/>
        <v>0</v>
      </c>
    </row>
    <row r="216" spans="1:16" ht="15" customHeight="1" x14ac:dyDescent="0.25">
      <c r="A216" t="s">
        <v>916</v>
      </c>
      <c r="B216" t="s">
        <v>917</v>
      </c>
      <c r="C216">
        <v>16186</v>
      </c>
      <c r="D216">
        <v>50</v>
      </c>
      <c r="E216">
        <v>39.5</v>
      </c>
      <c r="F216">
        <v>10.5</v>
      </c>
      <c r="G216" t="s">
        <v>1674</v>
      </c>
      <c r="K216">
        <v>15592</v>
      </c>
      <c r="L216">
        <f t="shared" si="9"/>
        <v>4561.1000000000004</v>
      </c>
      <c r="M216">
        <f>IFERROR(VLOOKUP(K216,Sheet10!$I:$N,6,FALSE),0)</f>
        <v>4561.1000000000004</v>
      </c>
      <c r="N216">
        <f t="shared" si="10"/>
        <v>0</v>
      </c>
      <c r="O216">
        <f>IFERROR(VLOOKUP(K216,Sheet9!$D:$K,8,FALSE),0)</f>
        <v>4561.1000000000004</v>
      </c>
      <c r="P216">
        <f t="shared" si="11"/>
        <v>0</v>
      </c>
    </row>
    <row r="217" spans="1:16" ht="15" customHeight="1" x14ac:dyDescent="0.25">
      <c r="A217" t="s">
        <v>916</v>
      </c>
      <c r="B217" t="s">
        <v>917</v>
      </c>
      <c r="C217">
        <v>16351</v>
      </c>
      <c r="D217">
        <v>49.11</v>
      </c>
      <c r="E217">
        <v>39.5</v>
      </c>
      <c r="F217">
        <v>9.61</v>
      </c>
      <c r="G217" t="s">
        <v>1674</v>
      </c>
      <c r="K217">
        <v>15758</v>
      </c>
      <c r="L217">
        <f t="shared" si="9"/>
        <v>1084.8</v>
      </c>
      <c r="M217">
        <f>IFERROR(VLOOKUP(K217,Sheet10!$I:$N,6,FALSE),0)</f>
        <v>1084.8</v>
      </c>
      <c r="N217">
        <f t="shared" si="10"/>
        <v>0</v>
      </c>
      <c r="O217">
        <f>IFERROR(VLOOKUP(K217,Sheet9!$D:$K,8,FALSE),0)</f>
        <v>1084.8</v>
      </c>
      <c r="P217">
        <f t="shared" si="11"/>
        <v>0</v>
      </c>
    </row>
    <row r="218" spans="1:16" ht="15" customHeight="1" x14ac:dyDescent="0.25">
      <c r="A218" t="s">
        <v>916</v>
      </c>
      <c r="B218" t="s">
        <v>917</v>
      </c>
      <c r="C218">
        <v>15379</v>
      </c>
      <c r="D218">
        <v>75</v>
      </c>
      <c r="E218">
        <v>62.14</v>
      </c>
      <c r="F218">
        <v>12.86</v>
      </c>
      <c r="G218" t="s">
        <v>1674</v>
      </c>
      <c r="K218">
        <v>15680</v>
      </c>
      <c r="L218">
        <f t="shared" si="9"/>
        <v>907.52</v>
      </c>
      <c r="M218">
        <f>IFERROR(VLOOKUP(K218,Sheet10!$I:$N,6,FALSE),0)</f>
        <v>907.52</v>
      </c>
      <c r="N218">
        <f t="shared" si="10"/>
        <v>0</v>
      </c>
      <c r="O218">
        <f>IFERROR(VLOOKUP(K218,Sheet9!$D:$K,8,FALSE),0)</f>
        <v>907.52</v>
      </c>
      <c r="P218">
        <f t="shared" si="11"/>
        <v>0</v>
      </c>
    </row>
    <row r="219" spans="1:16" ht="15" customHeight="1" x14ac:dyDescent="0.25">
      <c r="A219" t="s">
        <v>916</v>
      </c>
      <c r="B219" t="s">
        <v>917</v>
      </c>
      <c r="C219">
        <v>15440</v>
      </c>
      <c r="D219">
        <v>75</v>
      </c>
      <c r="E219">
        <v>62.15</v>
      </c>
      <c r="F219">
        <v>12.85</v>
      </c>
      <c r="G219" t="s">
        <v>1674</v>
      </c>
      <c r="K219">
        <v>16030</v>
      </c>
      <c r="L219">
        <f t="shared" si="9"/>
        <v>52.37</v>
      </c>
      <c r="M219">
        <f>IFERROR(VLOOKUP(K219,Sheet10!$I:$N,6,FALSE),0)</f>
        <v>52.37</v>
      </c>
      <c r="N219">
        <f t="shared" si="10"/>
        <v>0</v>
      </c>
      <c r="O219">
        <f>IFERROR(VLOOKUP(K219,Sheet9!$D:$K,8,FALSE),0)</f>
        <v>52.37</v>
      </c>
      <c r="P219">
        <f t="shared" si="11"/>
        <v>0</v>
      </c>
    </row>
    <row r="220" spans="1:16" ht="15" customHeight="1" x14ac:dyDescent="0.25">
      <c r="A220" t="s">
        <v>916</v>
      </c>
      <c r="B220" t="s">
        <v>917</v>
      </c>
      <c r="C220">
        <v>15385</v>
      </c>
      <c r="D220">
        <v>100</v>
      </c>
      <c r="E220">
        <v>82.86</v>
      </c>
      <c r="F220">
        <v>17.14</v>
      </c>
      <c r="G220" t="s">
        <v>1674</v>
      </c>
      <c r="K220">
        <v>16429</v>
      </c>
      <c r="L220">
        <f t="shared" si="9"/>
        <v>124.74000000000001</v>
      </c>
      <c r="M220">
        <f>IFERROR(VLOOKUP(K220,Sheet10!$I:$N,6,FALSE),0)</f>
        <v>124.74</v>
      </c>
      <c r="N220">
        <f t="shared" si="10"/>
        <v>0</v>
      </c>
      <c r="O220">
        <f>IFERROR(VLOOKUP(K220,Sheet9!$D:$K,8,FALSE),0)</f>
        <v>124.74</v>
      </c>
      <c r="P220">
        <f t="shared" si="11"/>
        <v>0</v>
      </c>
    </row>
    <row r="221" spans="1:16" ht="15" customHeight="1" x14ac:dyDescent="0.25">
      <c r="A221" t="s">
        <v>838</v>
      </c>
      <c r="B221" t="s">
        <v>839</v>
      </c>
      <c r="C221">
        <v>16211</v>
      </c>
      <c r="D221">
        <v>22.54</v>
      </c>
      <c r="E221">
        <v>18.12</v>
      </c>
      <c r="F221">
        <v>4.42</v>
      </c>
      <c r="G221" t="s">
        <v>1674</v>
      </c>
      <c r="K221">
        <v>15533</v>
      </c>
      <c r="L221">
        <f t="shared" si="9"/>
        <v>149.75</v>
      </c>
      <c r="M221">
        <f>IFERROR(VLOOKUP(K221,Sheet10!$I:$N,6,FALSE),0)</f>
        <v>149.75</v>
      </c>
      <c r="N221">
        <f t="shared" si="10"/>
        <v>0</v>
      </c>
      <c r="O221">
        <f>IFERROR(VLOOKUP(K221,Sheet9!$D:$K,8,FALSE),0)</f>
        <v>149.75</v>
      </c>
      <c r="P221">
        <f t="shared" si="11"/>
        <v>0</v>
      </c>
    </row>
    <row r="222" spans="1:16" ht="15" customHeight="1" x14ac:dyDescent="0.25">
      <c r="A222" t="s">
        <v>838</v>
      </c>
      <c r="B222" t="s">
        <v>839</v>
      </c>
      <c r="C222">
        <v>15352</v>
      </c>
      <c r="D222">
        <v>45.31</v>
      </c>
      <c r="E222">
        <v>36.25</v>
      </c>
      <c r="F222">
        <v>9.06</v>
      </c>
      <c r="G222" t="s">
        <v>1674</v>
      </c>
      <c r="K222">
        <v>15656</v>
      </c>
      <c r="L222">
        <f t="shared" si="9"/>
        <v>16.350000000000001</v>
      </c>
      <c r="M222">
        <f>IFERROR(VLOOKUP(K222,Sheet10!$I:$N,6,FALSE),0)</f>
        <v>16.350000000000001</v>
      </c>
      <c r="N222">
        <f t="shared" si="10"/>
        <v>0</v>
      </c>
      <c r="O222">
        <f>IFERROR(VLOOKUP(K222,Sheet9!$D:$K,8,FALSE),0)</f>
        <v>16.350000000000001</v>
      </c>
      <c r="P222">
        <f t="shared" si="11"/>
        <v>0</v>
      </c>
    </row>
    <row r="223" spans="1:16" ht="15" customHeight="1" x14ac:dyDescent="0.25">
      <c r="A223" t="s">
        <v>838</v>
      </c>
      <c r="B223" t="s">
        <v>839</v>
      </c>
      <c r="C223">
        <v>15504</v>
      </c>
      <c r="D223">
        <v>45.31</v>
      </c>
      <c r="E223">
        <v>36.25</v>
      </c>
      <c r="F223">
        <v>9.06</v>
      </c>
      <c r="G223" t="s">
        <v>1674</v>
      </c>
      <c r="K223">
        <v>15838</v>
      </c>
      <c r="L223">
        <f t="shared" si="9"/>
        <v>32.700000000000003</v>
      </c>
      <c r="M223">
        <f>IFERROR(VLOOKUP(K223,Sheet10!$I:$N,6,FALSE),0)</f>
        <v>32.700000000000003</v>
      </c>
      <c r="N223">
        <f t="shared" si="10"/>
        <v>0</v>
      </c>
      <c r="O223">
        <f>IFERROR(VLOOKUP(K223,Sheet9!$D:$K,8,FALSE),0)</f>
        <v>32.700000000000003</v>
      </c>
      <c r="P223">
        <f t="shared" si="11"/>
        <v>0</v>
      </c>
    </row>
    <row r="224" spans="1:16" ht="15" customHeight="1" x14ac:dyDescent="0.25">
      <c r="A224" t="s">
        <v>838</v>
      </c>
      <c r="B224" t="s">
        <v>839</v>
      </c>
      <c r="C224">
        <v>16229</v>
      </c>
      <c r="D224">
        <v>45.08</v>
      </c>
      <c r="E224">
        <v>36.25</v>
      </c>
      <c r="F224">
        <v>8.83</v>
      </c>
      <c r="G224" t="s">
        <v>1674</v>
      </c>
      <c r="K224">
        <v>16358</v>
      </c>
      <c r="L224">
        <f t="shared" si="9"/>
        <v>94.42</v>
      </c>
      <c r="M224">
        <f>IFERROR(VLOOKUP(K224,Sheet10!$I:$N,6,FALSE),0)</f>
        <v>94.42</v>
      </c>
      <c r="N224">
        <f t="shared" si="10"/>
        <v>0</v>
      </c>
      <c r="O224">
        <f>IFERROR(VLOOKUP(K224,Sheet9!$D:$K,8,FALSE),0)</f>
        <v>94.42</v>
      </c>
      <c r="P224">
        <f t="shared" si="11"/>
        <v>0</v>
      </c>
    </row>
    <row r="225" spans="1:16" ht="15" customHeight="1" x14ac:dyDescent="0.25">
      <c r="A225" t="s">
        <v>838</v>
      </c>
      <c r="B225" t="s">
        <v>839</v>
      </c>
      <c r="C225">
        <v>16157</v>
      </c>
      <c r="D225">
        <v>67.63</v>
      </c>
      <c r="E225">
        <v>54.37</v>
      </c>
      <c r="F225">
        <v>13.26</v>
      </c>
      <c r="G225" t="s">
        <v>1674</v>
      </c>
      <c r="K225">
        <v>16472</v>
      </c>
      <c r="L225">
        <f t="shared" si="9"/>
        <v>1557.9900000000002</v>
      </c>
      <c r="M225">
        <f>IFERROR(VLOOKUP(K225,Sheet10!$I:$N,6,FALSE),0)</f>
        <v>1557.99</v>
      </c>
      <c r="N225">
        <f t="shared" si="10"/>
        <v>0</v>
      </c>
      <c r="O225">
        <f>IFERROR(VLOOKUP(K225,Sheet9!$D:$K,8,FALSE),0)</f>
        <v>1557.99</v>
      </c>
      <c r="P225">
        <f t="shared" si="11"/>
        <v>0</v>
      </c>
    </row>
    <row r="226" spans="1:16" ht="15" customHeight="1" x14ac:dyDescent="0.25">
      <c r="A226" t="s">
        <v>838</v>
      </c>
      <c r="B226" t="s">
        <v>839</v>
      </c>
      <c r="C226">
        <v>15724</v>
      </c>
      <c r="D226">
        <v>90.18</v>
      </c>
      <c r="E226">
        <v>72.5</v>
      </c>
      <c r="F226">
        <v>17.68</v>
      </c>
      <c r="G226" t="s">
        <v>1674</v>
      </c>
      <c r="K226">
        <v>15558</v>
      </c>
      <c r="L226">
        <f t="shared" si="9"/>
        <v>34.08</v>
      </c>
      <c r="M226">
        <f>IFERROR(VLOOKUP(K226,Sheet10!$I:$N,6,FALSE),0)</f>
        <v>34.08</v>
      </c>
      <c r="N226">
        <f t="shared" si="10"/>
        <v>0</v>
      </c>
      <c r="O226">
        <f>IFERROR(VLOOKUP(K226,Sheet9!$D:$K,8,FALSE),0)</f>
        <v>34.08</v>
      </c>
      <c r="P226">
        <f t="shared" si="11"/>
        <v>0</v>
      </c>
    </row>
    <row r="227" spans="1:16" ht="15" customHeight="1" x14ac:dyDescent="0.25">
      <c r="A227" t="s">
        <v>838</v>
      </c>
      <c r="B227" t="s">
        <v>839</v>
      </c>
      <c r="C227">
        <v>15333</v>
      </c>
      <c r="D227">
        <v>135.94</v>
      </c>
      <c r="E227">
        <v>108.74</v>
      </c>
      <c r="F227">
        <v>27.2</v>
      </c>
      <c r="G227" t="s">
        <v>1674</v>
      </c>
      <c r="K227">
        <v>16350</v>
      </c>
      <c r="L227">
        <f t="shared" si="9"/>
        <v>43.93</v>
      </c>
      <c r="M227">
        <f>IFERROR(VLOOKUP(K227,Sheet10!$I:$N,6,FALSE),0)</f>
        <v>43.93</v>
      </c>
      <c r="N227">
        <f t="shared" si="10"/>
        <v>0</v>
      </c>
      <c r="O227">
        <f>IFERROR(VLOOKUP(K227,Sheet9!$D:$K,8,FALSE),0)</f>
        <v>43.93</v>
      </c>
      <c r="P227">
        <f t="shared" si="11"/>
        <v>0</v>
      </c>
    </row>
    <row r="228" spans="1:16" ht="15" customHeight="1" x14ac:dyDescent="0.25">
      <c r="A228" t="s">
        <v>838</v>
      </c>
      <c r="B228" t="s">
        <v>839</v>
      </c>
      <c r="C228">
        <v>15725</v>
      </c>
      <c r="D228">
        <v>135.27000000000001</v>
      </c>
      <c r="E228">
        <v>108.74</v>
      </c>
      <c r="F228">
        <v>26.53</v>
      </c>
      <c r="G228" t="s">
        <v>1674</v>
      </c>
      <c r="K228">
        <v>15887</v>
      </c>
      <c r="L228">
        <f t="shared" si="9"/>
        <v>401.01</v>
      </c>
      <c r="M228">
        <f>IFERROR(VLOOKUP(K228,Sheet10!$I:$N,6,FALSE),0)</f>
        <v>401.01</v>
      </c>
      <c r="N228">
        <f t="shared" si="10"/>
        <v>0</v>
      </c>
      <c r="O228">
        <f>IFERROR(VLOOKUP(K228,Sheet9!$D:$K,8,FALSE),0)</f>
        <v>401.01</v>
      </c>
      <c r="P228">
        <f t="shared" si="11"/>
        <v>0</v>
      </c>
    </row>
    <row r="229" spans="1:16" ht="15" customHeight="1" x14ac:dyDescent="0.25">
      <c r="A229" t="s">
        <v>838</v>
      </c>
      <c r="B229" t="s">
        <v>839</v>
      </c>
      <c r="C229">
        <v>15521</v>
      </c>
      <c r="D229">
        <v>181.25</v>
      </c>
      <c r="E229">
        <v>144.99</v>
      </c>
      <c r="F229">
        <v>36.26</v>
      </c>
      <c r="G229" t="s">
        <v>1674</v>
      </c>
      <c r="K229">
        <v>16216</v>
      </c>
      <c r="L229">
        <f t="shared" si="9"/>
        <v>184.75</v>
      </c>
      <c r="M229">
        <f>IFERROR(VLOOKUP(K229,Sheet10!$I:$N,6,FALSE),0)</f>
        <v>184.75</v>
      </c>
      <c r="N229">
        <f t="shared" si="10"/>
        <v>0</v>
      </c>
      <c r="O229">
        <f>IFERROR(VLOOKUP(K229,Sheet9!$D:$K,8,FALSE),0)</f>
        <v>184.75</v>
      </c>
      <c r="P229">
        <f t="shared" si="11"/>
        <v>0</v>
      </c>
    </row>
    <row r="230" spans="1:16" ht="15" customHeight="1" x14ac:dyDescent="0.25">
      <c r="A230" t="s">
        <v>838</v>
      </c>
      <c r="B230" t="s">
        <v>839</v>
      </c>
      <c r="C230">
        <v>15425</v>
      </c>
      <c r="D230">
        <v>226.56</v>
      </c>
      <c r="E230">
        <v>181.24</v>
      </c>
      <c r="F230">
        <v>45.32</v>
      </c>
      <c r="G230" t="s">
        <v>1674</v>
      </c>
      <c r="K230">
        <v>15451</v>
      </c>
      <c r="L230">
        <f t="shared" si="9"/>
        <v>599.93999999999994</v>
      </c>
      <c r="M230">
        <f>IFERROR(VLOOKUP(K230,Sheet10!$I:$N,6,FALSE),0)</f>
        <v>599.94000000000005</v>
      </c>
      <c r="N230">
        <f t="shared" si="10"/>
        <v>0</v>
      </c>
      <c r="O230">
        <f>IFERROR(VLOOKUP(K230,Sheet9!$D:$K,8,FALSE),0)</f>
        <v>599.94000000000005</v>
      </c>
      <c r="P230">
        <f t="shared" si="11"/>
        <v>0</v>
      </c>
    </row>
    <row r="231" spans="1:16" ht="15" customHeight="1" x14ac:dyDescent="0.25">
      <c r="A231" t="s">
        <v>838</v>
      </c>
      <c r="B231" t="s">
        <v>839</v>
      </c>
      <c r="C231">
        <v>15442</v>
      </c>
      <c r="D231">
        <v>226.56</v>
      </c>
      <c r="E231">
        <v>181.24</v>
      </c>
      <c r="F231">
        <v>45.32</v>
      </c>
      <c r="G231" t="s">
        <v>1674</v>
      </c>
      <c r="K231">
        <v>16086</v>
      </c>
      <c r="L231">
        <f t="shared" si="9"/>
        <v>958.74</v>
      </c>
      <c r="M231">
        <f>IFERROR(VLOOKUP(K231,Sheet10!$I:$N,6,FALSE),0)</f>
        <v>958.74</v>
      </c>
      <c r="N231">
        <f t="shared" si="10"/>
        <v>0</v>
      </c>
      <c r="O231">
        <f>IFERROR(VLOOKUP(K231,Sheet9!$D:$K,8,FALSE),0)</f>
        <v>958.74</v>
      </c>
      <c r="P231">
        <f t="shared" si="11"/>
        <v>0</v>
      </c>
    </row>
    <row r="232" spans="1:16" ht="15" customHeight="1" x14ac:dyDescent="0.25">
      <c r="A232" t="s">
        <v>838</v>
      </c>
      <c r="B232" t="s">
        <v>839</v>
      </c>
      <c r="C232">
        <v>16418</v>
      </c>
      <c r="D232">
        <v>225.45</v>
      </c>
      <c r="E232">
        <v>181.24</v>
      </c>
      <c r="F232">
        <v>44.21</v>
      </c>
      <c r="G232" t="s">
        <v>1674</v>
      </c>
      <c r="K232">
        <v>15784</v>
      </c>
      <c r="L232">
        <f t="shared" si="9"/>
        <v>40.770000000000003</v>
      </c>
      <c r="M232">
        <f>IFERROR(VLOOKUP(K232,Sheet10!$I:$N,6,FALSE),0)</f>
        <v>40.770000000000003</v>
      </c>
      <c r="N232">
        <f t="shared" si="10"/>
        <v>0</v>
      </c>
      <c r="O232">
        <f>IFERROR(VLOOKUP(K232,Sheet9!$D:$K,8,FALSE),0)</f>
        <v>40.770000000000003</v>
      </c>
      <c r="P232">
        <f t="shared" si="11"/>
        <v>0</v>
      </c>
    </row>
    <row r="233" spans="1:16" ht="15" customHeight="1" x14ac:dyDescent="0.25">
      <c r="A233" t="s">
        <v>838</v>
      </c>
      <c r="B233" t="s">
        <v>839</v>
      </c>
      <c r="C233">
        <v>16164</v>
      </c>
      <c r="D233">
        <v>450.89</v>
      </c>
      <c r="E233">
        <v>362.48</v>
      </c>
      <c r="F233">
        <v>88.41</v>
      </c>
      <c r="G233" t="s">
        <v>1674</v>
      </c>
      <c r="K233">
        <v>16327</v>
      </c>
      <c r="L233">
        <f t="shared" si="9"/>
        <v>99.98</v>
      </c>
      <c r="M233">
        <f>IFERROR(VLOOKUP(K233,Sheet10!$I:$N,6,FALSE),0)</f>
        <v>99.98</v>
      </c>
      <c r="N233">
        <f t="shared" si="10"/>
        <v>0</v>
      </c>
      <c r="O233">
        <f>IFERROR(VLOOKUP(K233,Sheet9!$D:$K,8,FALSE),0)</f>
        <v>99.98</v>
      </c>
      <c r="P233">
        <f t="shared" si="11"/>
        <v>0</v>
      </c>
    </row>
    <row r="234" spans="1:16" ht="15" customHeight="1" x14ac:dyDescent="0.25">
      <c r="A234" t="s">
        <v>838</v>
      </c>
      <c r="B234" t="s">
        <v>839</v>
      </c>
      <c r="C234">
        <v>15467</v>
      </c>
      <c r="D234">
        <v>11.33</v>
      </c>
      <c r="E234">
        <v>9.4</v>
      </c>
      <c r="F234">
        <v>1.93</v>
      </c>
      <c r="G234" t="s">
        <v>1674</v>
      </c>
      <c r="K234">
        <v>16346</v>
      </c>
      <c r="L234">
        <f t="shared" si="9"/>
        <v>275.92</v>
      </c>
      <c r="M234">
        <f>IFERROR(VLOOKUP(K234,Sheet10!$I:$N,6,FALSE),0)</f>
        <v>275.92</v>
      </c>
      <c r="N234">
        <f t="shared" si="10"/>
        <v>0</v>
      </c>
      <c r="O234">
        <f>IFERROR(VLOOKUP(K234,Sheet9!$D:$K,8,FALSE),0)</f>
        <v>275.92</v>
      </c>
      <c r="P234">
        <f t="shared" si="11"/>
        <v>0</v>
      </c>
    </row>
    <row r="235" spans="1:16" ht="15" customHeight="1" x14ac:dyDescent="0.25">
      <c r="A235" t="s">
        <v>838</v>
      </c>
      <c r="B235" t="s">
        <v>839</v>
      </c>
      <c r="C235">
        <v>15811</v>
      </c>
      <c r="D235">
        <v>11.28</v>
      </c>
      <c r="E235">
        <v>9</v>
      </c>
      <c r="F235">
        <v>2.2799999999999998</v>
      </c>
      <c r="G235" t="s">
        <v>1674</v>
      </c>
      <c r="K235">
        <v>16149</v>
      </c>
      <c r="L235">
        <f t="shared" si="9"/>
        <v>456.39</v>
      </c>
      <c r="M235">
        <f>IFERROR(VLOOKUP(K235,Sheet10!$I:$N,6,FALSE),0)</f>
        <v>456.39</v>
      </c>
      <c r="N235">
        <f t="shared" si="10"/>
        <v>0</v>
      </c>
      <c r="O235">
        <f>IFERROR(VLOOKUP(K235,Sheet9!$D:$K,8,FALSE),0)</f>
        <v>456.39</v>
      </c>
      <c r="P235">
        <f t="shared" si="11"/>
        <v>0</v>
      </c>
    </row>
    <row r="236" spans="1:16" ht="15" customHeight="1" x14ac:dyDescent="0.25">
      <c r="A236" t="s">
        <v>838</v>
      </c>
      <c r="B236" t="s">
        <v>839</v>
      </c>
      <c r="C236">
        <v>16184</v>
      </c>
      <c r="D236">
        <v>11.28</v>
      </c>
      <c r="E236">
        <v>9</v>
      </c>
      <c r="F236">
        <v>2.2799999999999998</v>
      </c>
      <c r="G236" t="s">
        <v>1674</v>
      </c>
      <c r="K236">
        <v>16284</v>
      </c>
      <c r="L236">
        <f t="shared" si="9"/>
        <v>1628.85</v>
      </c>
      <c r="M236">
        <f>IFERROR(VLOOKUP(K236,Sheet10!$I:$N,6,FALSE),0)</f>
        <v>1628.85</v>
      </c>
      <c r="N236">
        <f t="shared" si="10"/>
        <v>0</v>
      </c>
      <c r="O236">
        <f>IFERROR(VLOOKUP(K236,Sheet9!$D:$K,8,FALSE),0)</f>
        <v>1628.85</v>
      </c>
      <c r="P236">
        <f t="shared" si="11"/>
        <v>0</v>
      </c>
    </row>
    <row r="237" spans="1:16" ht="15" customHeight="1" x14ac:dyDescent="0.25">
      <c r="A237" t="s">
        <v>838</v>
      </c>
      <c r="B237" t="s">
        <v>839</v>
      </c>
      <c r="C237">
        <v>15440</v>
      </c>
      <c r="D237">
        <v>22.66</v>
      </c>
      <c r="E237">
        <v>18.79</v>
      </c>
      <c r="F237">
        <v>3.87</v>
      </c>
      <c r="G237" t="s">
        <v>1674</v>
      </c>
      <c r="K237">
        <v>16095</v>
      </c>
      <c r="L237">
        <f t="shared" si="9"/>
        <v>14.27</v>
      </c>
      <c r="M237">
        <f>IFERROR(VLOOKUP(K237,Sheet10!$I:$N,6,FALSE),0)</f>
        <v>14.27</v>
      </c>
      <c r="N237">
        <f t="shared" si="10"/>
        <v>0</v>
      </c>
      <c r="O237">
        <f>IFERROR(VLOOKUP(K237,Sheet9!$D:$K,8,FALSE),0)</f>
        <v>14.27</v>
      </c>
      <c r="P237">
        <f t="shared" si="11"/>
        <v>0</v>
      </c>
    </row>
    <row r="238" spans="1:16" ht="15" customHeight="1" x14ac:dyDescent="0.25">
      <c r="A238" t="s">
        <v>838</v>
      </c>
      <c r="B238" t="s">
        <v>839</v>
      </c>
      <c r="C238">
        <v>15502</v>
      </c>
      <c r="D238">
        <v>22.66</v>
      </c>
      <c r="E238">
        <v>18.79</v>
      </c>
      <c r="F238">
        <v>3.87</v>
      </c>
      <c r="G238" t="s">
        <v>1674</v>
      </c>
      <c r="K238">
        <v>16185</v>
      </c>
      <c r="L238">
        <f t="shared" si="9"/>
        <v>249.65</v>
      </c>
      <c r="M238">
        <f>IFERROR(VLOOKUP(K238,Sheet10!$I:$N,6,FALSE),0)</f>
        <v>249.65</v>
      </c>
      <c r="N238">
        <f t="shared" si="10"/>
        <v>0</v>
      </c>
      <c r="O238">
        <f>IFERROR(VLOOKUP(K238,Sheet9!$D:$K,8,FALSE),0)</f>
        <v>249.65</v>
      </c>
      <c r="P238">
        <f t="shared" si="11"/>
        <v>0</v>
      </c>
    </row>
    <row r="239" spans="1:16" ht="15" customHeight="1" x14ac:dyDescent="0.25">
      <c r="A239" t="s">
        <v>838</v>
      </c>
      <c r="B239" t="s">
        <v>839</v>
      </c>
      <c r="C239">
        <v>15607</v>
      </c>
      <c r="D239">
        <v>22.54</v>
      </c>
      <c r="E239">
        <v>18</v>
      </c>
      <c r="F239">
        <v>4.54</v>
      </c>
      <c r="G239" t="s">
        <v>1674</v>
      </c>
      <c r="K239">
        <v>15377</v>
      </c>
      <c r="L239">
        <f t="shared" si="9"/>
        <v>60.31</v>
      </c>
      <c r="M239">
        <f>IFERROR(VLOOKUP(K239,Sheet10!$I:$N,6,FALSE),0)</f>
        <v>60.31</v>
      </c>
      <c r="N239">
        <f t="shared" si="10"/>
        <v>0</v>
      </c>
      <c r="O239">
        <f>IFERROR(VLOOKUP(K239,Sheet9!$D:$K,8,FALSE),0)</f>
        <v>60.31</v>
      </c>
      <c r="P239">
        <f t="shared" si="11"/>
        <v>0</v>
      </c>
    </row>
    <row r="240" spans="1:16" ht="15" customHeight="1" x14ac:dyDescent="0.25">
      <c r="A240" t="s">
        <v>838</v>
      </c>
      <c r="B240" t="s">
        <v>839</v>
      </c>
      <c r="C240">
        <v>16079</v>
      </c>
      <c r="D240">
        <v>22.54</v>
      </c>
      <c r="E240">
        <v>18</v>
      </c>
      <c r="F240">
        <v>4.54</v>
      </c>
      <c r="G240" t="s">
        <v>1674</v>
      </c>
      <c r="K240">
        <v>15431</v>
      </c>
      <c r="L240">
        <f t="shared" si="9"/>
        <v>183.01000000000002</v>
      </c>
      <c r="M240">
        <f>IFERROR(VLOOKUP(K240,Sheet10!$I:$N,6,FALSE),0)</f>
        <v>183.01</v>
      </c>
      <c r="N240">
        <f t="shared" si="10"/>
        <v>0</v>
      </c>
      <c r="O240">
        <f>IFERROR(VLOOKUP(K240,Sheet9!$D:$K,8,FALSE),0)</f>
        <v>183.01</v>
      </c>
      <c r="P240">
        <f t="shared" si="11"/>
        <v>0</v>
      </c>
    </row>
    <row r="241" spans="1:16" ht="15" customHeight="1" x14ac:dyDescent="0.25">
      <c r="A241" t="s">
        <v>838</v>
      </c>
      <c r="B241" t="s">
        <v>839</v>
      </c>
      <c r="C241">
        <v>16150</v>
      </c>
      <c r="D241">
        <v>22.77</v>
      </c>
      <c r="E241">
        <v>18</v>
      </c>
      <c r="F241">
        <v>4.7699999999999996</v>
      </c>
      <c r="G241" t="s">
        <v>1674</v>
      </c>
      <c r="K241">
        <v>15772</v>
      </c>
      <c r="L241">
        <f t="shared" si="9"/>
        <v>69.3</v>
      </c>
      <c r="M241">
        <f>IFERROR(VLOOKUP(K241,Sheet10!$I:$N,6,FALSE),0)</f>
        <v>69.3</v>
      </c>
      <c r="N241">
        <f t="shared" si="10"/>
        <v>0</v>
      </c>
      <c r="O241">
        <f>IFERROR(VLOOKUP(K241,Sheet9!$D:$K,8,FALSE),0)</f>
        <v>69.3</v>
      </c>
      <c r="P241">
        <f t="shared" si="11"/>
        <v>0</v>
      </c>
    </row>
    <row r="242" spans="1:16" ht="15" customHeight="1" x14ac:dyDescent="0.25">
      <c r="A242" t="s">
        <v>838</v>
      </c>
      <c r="B242" t="s">
        <v>839</v>
      </c>
      <c r="C242">
        <v>16253</v>
      </c>
      <c r="D242">
        <v>22.54</v>
      </c>
      <c r="E242">
        <v>18</v>
      </c>
      <c r="F242">
        <v>4.54</v>
      </c>
      <c r="G242" t="s">
        <v>1674</v>
      </c>
      <c r="K242">
        <v>15869</v>
      </c>
      <c r="L242">
        <f t="shared" si="9"/>
        <v>96.27</v>
      </c>
      <c r="M242">
        <f>IFERROR(VLOOKUP(K242,Sheet10!$I:$N,6,FALSE),0)</f>
        <v>96.27</v>
      </c>
      <c r="N242">
        <f t="shared" si="10"/>
        <v>0</v>
      </c>
      <c r="O242">
        <f>IFERROR(VLOOKUP(K242,Sheet9!$D:$K,8,FALSE),0)</f>
        <v>96.27</v>
      </c>
      <c r="P242">
        <f t="shared" si="11"/>
        <v>0</v>
      </c>
    </row>
    <row r="243" spans="1:16" ht="15" customHeight="1" x14ac:dyDescent="0.25">
      <c r="A243" t="s">
        <v>838</v>
      </c>
      <c r="B243" t="s">
        <v>839</v>
      </c>
      <c r="C243">
        <v>16297</v>
      </c>
      <c r="D243">
        <v>22.54</v>
      </c>
      <c r="E243">
        <v>18</v>
      </c>
      <c r="F243">
        <v>4.54</v>
      </c>
      <c r="G243" t="s">
        <v>1674</v>
      </c>
      <c r="K243">
        <v>15950</v>
      </c>
      <c r="L243">
        <f t="shared" si="9"/>
        <v>273.25</v>
      </c>
      <c r="M243">
        <f>IFERROR(VLOOKUP(K243,Sheet10!$I:$N,6,FALSE),0)</f>
        <v>273.25</v>
      </c>
      <c r="N243">
        <f t="shared" si="10"/>
        <v>0</v>
      </c>
      <c r="O243">
        <f>IFERROR(VLOOKUP(K243,Sheet9!$D:$K,8,FALSE),0)</f>
        <v>273.25</v>
      </c>
      <c r="P243">
        <f t="shared" si="11"/>
        <v>0</v>
      </c>
    </row>
    <row r="244" spans="1:16" ht="15" customHeight="1" x14ac:dyDescent="0.25">
      <c r="A244" t="s">
        <v>838</v>
      </c>
      <c r="B244" t="s">
        <v>839</v>
      </c>
      <c r="C244">
        <v>15374</v>
      </c>
      <c r="D244">
        <v>45.31</v>
      </c>
      <c r="E244">
        <v>37.590000000000003</v>
      </c>
      <c r="F244">
        <v>7.72</v>
      </c>
      <c r="G244" t="s">
        <v>1674</v>
      </c>
      <c r="K244">
        <v>15485</v>
      </c>
      <c r="L244">
        <f t="shared" si="9"/>
        <v>180.92</v>
      </c>
      <c r="M244">
        <f>IFERROR(VLOOKUP(K244,Sheet10!$I:$N,6,FALSE),0)</f>
        <v>180.92</v>
      </c>
      <c r="N244">
        <f t="shared" si="10"/>
        <v>0</v>
      </c>
      <c r="O244">
        <f>IFERROR(VLOOKUP(K244,Sheet9!$D:$K,8,FALSE),0)</f>
        <v>180.92</v>
      </c>
      <c r="P244">
        <f t="shared" si="11"/>
        <v>0</v>
      </c>
    </row>
    <row r="245" spans="1:16" ht="15" customHeight="1" x14ac:dyDescent="0.25">
      <c r="A245" t="s">
        <v>838</v>
      </c>
      <c r="B245" t="s">
        <v>839</v>
      </c>
      <c r="C245">
        <v>15379</v>
      </c>
      <c r="D245">
        <v>45.31</v>
      </c>
      <c r="E245">
        <v>37.590000000000003</v>
      </c>
      <c r="F245">
        <v>7.72</v>
      </c>
      <c r="G245" t="s">
        <v>1674</v>
      </c>
      <c r="K245">
        <v>15563</v>
      </c>
      <c r="L245">
        <f t="shared" si="9"/>
        <v>848.65000000000009</v>
      </c>
      <c r="M245">
        <f>IFERROR(VLOOKUP(K245,Sheet10!$I:$N,6,FALSE),0)</f>
        <v>848.65</v>
      </c>
      <c r="N245">
        <f t="shared" si="10"/>
        <v>0</v>
      </c>
      <c r="O245">
        <f>IFERROR(VLOOKUP(K245,Sheet9!$D:$K,8,FALSE),0)</f>
        <v>848.65</v>
      </c>
      <c r="P245">
        <f t="shared" si="11"/>
        <v>0</v>
      </c>
    </row>
    <row r="246" spans="1:16" ht="15" customHeight="1" x14ac:dyDescent="0.25">
      <c r="A246" t="s">
        <v>838</v>
      </c>
      <c r="B246" t="s">
        <v>839</v>
      </c>
      <c r="C246">
        <v>15495</v>
      </c>
      <c r="D246">
        <v>45.31</v>
      </c>
      <c r="E246">
        <v>37.590000000000003</v>
      </c>
      <c r="F246">
        <v>7.72</v>
      </c>
      <c r="G246" t="s">
        <v>1674</v>
      </c>
      <c r="K246">
        <v>16107</v>
      </c>
      <c r="L246">
        <f t="shared" si="9"/>
        <v>367.39</v>
      </c>
      <c r="M246">
        <f>IFERROR(VLOOKUP(K246,Sheet10!$I:$N,6,FALSE),0)</f>
        <v>367.39</v>
      </c>
      <c r="N246">
        <f t="shared" si="10"/>
        <v>0</v>
      </c>
      <c r="O246">
        <f>IFERROR(VLOOKUP(K246,Sheet9!$D:$K,8,FALSE),0)</f>
        <v>367.39</v>
      </c>
      <c r="P246">
        <f t="shared" si="11"/>
        <v>0</v>
      </c>
    </row>
    <row r="247" spans="1:16" ht="15" customHeight="1" x14ac:dyDescent="0.25">
      <c r="A247" t="s">
        <v>838</v>
      </c>
      <c r="B247" t="s">
        <v>839</v>
      </c>
      <c r="C247">
        <v>15622</v>
      </c>
      <c r="D247">
        <v>45.09</v>
      </c>
      <c r="E247">
        <v>36</v>
      </c>
      <c r="F247">
        <v>9.09</v>
      </c>
      <c r="G247" t="s">
        <v>1674</v>
      </c>
      <c r="K247">
        <v>2325</v>
      </c>
      <c r="L247">
        <f t="shared" si="9"/>
        <v>12074.220000000001</v>
      </c>
      <c r="M247">
        <f>IFERROR(VLOOKUP(K247,Sheet10!$I:$N,6,FALSE),0)</f>
        <v>12074.22</v>
      </c>
      <c r="N247">
        <f t="shared" si="10"/>
        <v>0</v>
      </c>
      <c r="O247">
        <f>IFERROR(VLOOKUP(K247,Sheet9!$D:$K,8,FALSE),0)</f>
        <v>12074.22</v>
      </c>
      <c r="P247">
        <f t="shared" si="11"/>
        <v>0</v>
      </c>
    </row>
    <row r="248" spans="1:16" ht="15" customHeight="1" x14ac:dyDescent="0.25">
      <c r="A248" t="s">
        <v>838</v>
      </c>
      <c r="B248" t="s">
        <v>839</v>
      </c>
      <c r="C248">
        <v>15706</v>
      </c>
      <c r="D248">
        <v>45.09</v>
      </c>
      <c r="E248">
        <v>36</v>
      </c>
      <c r="F248">
        <v>9.09</v>
      </c>
      <c r="G248" t="s">
        <v>1674</v>
      </c>
      <c r="K248">
        <v>2280</v>
      </c>
      <c r="L248">
        <f t="shared" si="9"/>
        <v>3013.39</v>
      </c>
      <c r="M248">
        <f>IFERROR(VLOOKUP(K248,Sheet10!$I:$N,6,FALSE),0)</f>
        <v>3013.39</v>
      </c>
      <c r="N248">
        <f t="shared" si="10"/>
        <v>0</v>
      </c>
      <c r="O248">
        <f>IFERROR(VLOOKUP(K248,Sheet9!$D:$K,8,FALSE),0)</f>
        <v>3013.39</v>
      </c>
      <c r="P248">
        <f t="shared" si="11"/>
        <v>0</v>
      </c>
    </row>
    <row r="249" spans="1:16" ht="15" customHeight="1" x14ac:dyDescent="0.25">
      <c r="A249" t="s">
        <v>838</v>
      </c>
      <c r="B249" t="s">
        <v>839</v>
      </c>
      <c r="C249">
        <v>15775</v>
      </c>
      <c r="D249">
        <v>45.09</v>
      </c>
      <c r="E249">
        <v>36</v>
      </c>
      <c r="F249">
        <v>9.09</v>
      </c>
      <c r="G249" t="s">
        <v>1674</v>
      </c>
      <c r="K249">
        <v>15843</v>
      </c>
      <c r="L249">
        <f t="shared" si="9"/>
        <v>289.33</v>
      </c>
      <c r="M249">
        <f>IFERROR(VLOOKUP(K249,Sheet10!$I:$N,6,FALSE),0)</f>
        <v>289.33</v>
      </c>
      <c r="N249">
        <f t="shared" si="10"/>
        <v>0</v>
      </c>
      <c r="O249">
        <f>IFERROR(VLOOKUP(K249,Sheet9!$D:$K,8,FALSE),0)</f>
        <v>289.33</v>
      </c>
      <c r="P249">
        <f t="shared" si="11"/>
        <v>0</v>
      </c>
    </row>
    <row r="250" spans="1:16" ht="15" customHeight="1" x14ac:dyDescent="0.25">
      <c r="A250" t="s">
        <v>838</v>
      </c>
      <c r="B250" t="s">
        <v>839</v>
      </c>
      <c r="C250">
        <v>15830</v>
      </c>
      <c r="D250">
        <v>45.09</v>
      </c>
      <c r="E250">
        <v>36</v>
      </c>
      <c r="F250">
        <v>9.09</v>
      </c>
      <c r="G250" t="s">
        <v>1674</v>
      </c>
      <c r="K250">
        <v>16338</v>
      </c>
      <c r="L250">
        <f t="shared" si="9"/>
        <v>542.4</v>
      </c>
      <c r="M250">
        <f>IFERROR(VLOOKUP(K250,Sheet10!$I:$N,6,FALSE),0)</f>
        <v>542.4</v>
      </c>
      <c r="N250">
        <f t="shared" si="10"/>
        <v>0</v>
      </c>
      <c r="O250">
        <f>IFERROR(VLOOKUP(K250,Sheet9!$D:$K,8,FALSE),0)</f>
        <v>542.4</v>
      </c>
      <c r="P250">
        <f t="shared" si="11"/>
        <v>0</v>
      </c>
    </row>
    <row r="251" spans="1:16" ht="15" customHeight="1" x14ac:dyDescent="0.25">
      <c r="A251" t="s">
        <v>838</v>
      </c>
      <c r="B251" t="s">
        <v>839</v>
      </c>
      <c r="C251">
        <v>15846</v>
      </c>
      <c r="D251">
        <v>45.09</v>
      </c>
      <c r="E251">
        <v>36</v>
      </c>
      <c r="F251">
        <v>9.09</v>
      </c>
      <c r="G251" t="s">
        <v>1674</v>
      </c>
      <c r="K251">
        <v>16415</v>
      </c>
      <c r="L251">
        <f t="shared" si="9"/>
        <v>353.05</v>
      </c>
      <c r="M251">
        <f>IFERROR(VLOOKUP(K251,Sheet10!$I:$N,6,FALSE),0)</f>
        <v>353.05</v>
      </c>
      <c r="N251">
        <f t="shared" si="10"/>
        <v>0</v>
      </c>
      <c r="O251">
        <f>IFERROR(VLOOKUP(K251,Sheet9!$D:$K,8,FALSE),0)</f>
        <v>353.05</v>
      </c>
      <c r="P251">
        <f t="shared" si="11"/>
        <v>0</v>
      </c>
    </row>
    <row r="252" spans="1:16" ht="15" customHeight="1" x14ac:dyDescent="0.25">
      <c r="A252" t="s">
        <v>838</v>
      </c>
      <c r="B252" t="s">
        <v>839</v>
      </c>
      <c r="C252">
        <v>15865</v>
      </c>
      <c r="D252">
        <v>45.54</v>
      </c>
      <c r="E252">
        <v>36</v>
      </c>
      <c r="F252">
        <v>9.5399999999999991</v>
      </c>
      <c r="G252" t="s">
        <v>1674</v>
      </c>
      <c r="K252">
        <v>15733</v>
      </c>
      <c r="L252">
        <f t="shared" si="9"/>
        <v>249.63</v>
      </c>
      <c r="M252">
        <f>IFERROR(VLOOKUP(K252,Sheet10!$I:$N,6,FALSE),0)</f>
        <v>249.63</v>
      </c>
      <c r="N252">
        <f t="shared" si="10"/>
        <v>0</v>
      </c>
      <c r="O252">
        <f>IFERROR(VLOOKUP(K252,Sheet9!$D:$K,8,FALSE),0)</f>
        <v>249.63</v>
      </c>
      <c r="P252">
        <f t="shared" si="11"/>
        <v>0</v>
      </c>
    </row>
    <row r="253" spans="1:16" ht="15" customHeight="1" x14ac:dyDescent="0.25">
      <c r="A253" t="s">
        <v>838</v>
      </c>
      <c r="B253" t="s">
        <v>839</v>
      </c>
      <c r="C253">
        <v>15865</v>
      </c>
      <c r="D253">
        <v>45.54</v>
      </c>
      <c r="E253">
        <v>36.01</v>
      </c>
      <c r="F253">
        <v>9.5299999999999994</v>
      </c>
      <c r="G253" t="s">
        <v>1674</v>
      </c>
      <c r="K253">
        <v>16398</v>
      </c>
      <c r="L253">
        <f t="shared" si="9"/>
        <v>299.57</v>
      </c>
      <c r="M253">
        <f>IFERROR(VLOOKUP(K253,Sheet10!$I:$N,6,FALSE),0)</f>
        <v>299.57</v>
      </c>
      <c r="N253">
        <f t="shared" si="10"/>
        <v>0</v>
      </c>
      <c r="O253">
        <f>IFERROR(VLOOKUP(K253,Sheet9!$D:$K,8,FALSE),0)</f>
        <v>299.57</v>
      </c>
      <c r="P253">
        <f t="shared" si="11"/>
        <v>0</v>
      </c>
    </row>
    <row r="254" spans="1:16" ht="15" customHeight="1" x14ac:dyDescent="0.25">
      <c r="A254" t="s">
        <v>838</v>
      </c>
      <c r="B254" t="s">
        <v>839</v>
      </c>
      <c r="C254">
        <v>16142</v>
      </c>
      <c r="D254">
        <v>45.09</v>
      </c>
      <c r="E254">
        <v>36.01</v>
      </c>
      <c r="F254">
        <v>9.08</v>
      </c>
      <c r="G254" t="s">
        <v>1674</v>
      </c>
      <c r="K254">
        <v>16000</v>
      </c>
      <c r="L254">
        <f t="shared" si="9"/>
        <v>191.48999999999998</v>
      </c>
      <c r="M254">
        <f>IFERROR(VLOOKUP(K254,Sheet10!$I:$N,6,FALSE),0)</f>
        <v>191.49</v>
      </c>
      <c r="N254">
        <f t="shared" si="10"/>
        <v>0</v>
      </c>
      <c r="O254">
        <f>IFERROR(VLOOKUP(K254,Sheet9!$D:$K,8,FALSE),0)</f>
        <v>191.49</v>
      </c>
      <c r="P254">
        <f t="shared" si="11"/>
        <v>0</v>
      </c>
    </row>
    <row r="255" spans="1:16" ht="15" customHeight="1" x14ac:dyDescent="0.25">
      <c r="A255" t="s">
        <v>838</v>
      </c>
      <c r="B255" t="s">
        <v>839</v>
      </c>
      <c r="C255">
        <v>16230</v>
      </c>
      <c r="D255">
        <v>45.54</v>
      </c>
      <c r="E255">
        <v>36.01</v>
      </c>
      <c r="F255">
        <v>9.5299999999999994</v>
      </c>
      <c r="G255" t="s">
        <v>1674</v>
      </c>
      <c r="K255">
        <v>16167</v>
      </c>
      <c r="L255">
        <f t="shared" si="9"/>
        <v>684.56999999999994</v>
      </c>
      <c r="M255">
        <f>IFERROR(VLOOKUP(K255,Sheet10!$I:$N,6,FALSE),0)</f>
        <v>684.57</v>
      </c>
      <c r="N255">
        <f t="shared" si="10"/>
        <v>0</v>
      </c>
      <c r="O255">
        <f>IFERROR(VLOOKUP(K255,Sheet9!$D:$K,8,FALSE),0)</f>
        <v>684.57</v>
      </c>
      <c r="P255">
        <f t="shared" si="11"/>
        <v>0</v>
      </c>
    </row>
    <row r="256" spans="1:16" ht="15" customHeight="1" x14ac:dyDescent="0.25">
      <c r="A256" t="s">
        <v>838</v>
      </c>
      <c r="B256" t="s">
        <v>839</v>
      </c>
      <c r="C256">
        <v>16244</v>
      </c>
      <c r="D256">
        <v>45.09</v>
      </c>
      <c r="E256">
        <v>36</v>
      </c>
      <c r="F256">
        <v>9.09</v>
      </c>
      <c r="G256" t="s">
        <v>1674</v>
      </c>
      <c r="K256">
        <v>16236</v>
      </c>
      <c r="L256">
        <f t="shared" si="9"/>
        <v>216.07</v>
      </c>
      <c r="M256">
        <f>IFERROR(VLOOKUP(K256,Sheet10!$I:$N,6,FALSE),0)</f>
        <v>216.07</v>
      </c>
      <c r="N256">
        <f t="shared" si="10"/>
        <v>0</v>
      </c>
      <c r="O256">
        <f>IFERROR(VLOOKUP(K256,Sheet9!$D:$K,8,FALSE),0)</f>
        <v>216.07</v>
      </c>
      <c r="P256">
        <f t="shared" si="11"/>
        <v>0</v>
      </c>
    </row>
    <row r="257" spans="1:16" x14ac:dyDescent="0.25">
      <c r="A257" t="s">
        <v>838</v>
      </c>
      <c r="B257" t="s">
        <v>839</v>
      </c>
      <c r="C257">
        <v>15683</v>
      </c>
      <c r="D257">
        <v>90.18</v>
      </c>
      <c r="E257">
        <v>72.010000000000005</v>
      </c>
      <c r="F257">
        <v>18.170000000000002</v>
      </c>
      <c r="G257" t="s">
        <v>1674</v>
      </c>
      <c r="K257">
        <v>15509</v>
      </c>
      <c r="L257">
        <f t="shared" si="9"/>
        <v>594.29999999999995</v>
      </c>
      <c r="M257">
        <f>IFERROR(VLOOKUP(K257,Sheet10!$I:$N,6,FALSE),0)</f>
        <v>594.29999999999995</v>
      </c>
      <c r="N257">
        <f t="shared" si="10"/>
        <v>0</v>
      </c>
      <c r="O257">
        <f>IFERROR(VLOOKUP(K257,Sheet9!$D:$K,8,FALSE),0)</f>
        <v>594.29999999999995</v>
      </c>
      <c r="P257">
        <f t="shared" si="11"/>
        <v>0</v>
      </c>
    </row>
    <row r="258" spans="1:16" ht="15" customHeight="1" x14ac:dyDescent="0.25">
      <c r="A258" t="s">
        <v>838</v>
      </c>
      <c r="B258" t="s">
        <v>839</v>
      </c>
      <c r="C258">
        <v>15814</v>
      </c>
      <c r="D258">
        <v>89.29</v>
      </c>
      <c r="E258">
        <v>72.010000000000005</v>
      </c>
      <c r="F258">
        <v>17.28</v>
      </c>
      <c r="G258" t="s">
        <v>1674</v>
      </c>
      <c r="K258">
        <v>15792</v>
      </c>
      <c r="L258">
        <f t="shared" si="9"/>
        <v>329.02</v>
      </c>
      <c r="M258">
        <f>IFERROR(VLOOKUP(K258,Sheet10!$I:$N,6,FALSE),0)</f>
        <v>329.02</v>
      </c>
      <c r="N258">
        <f t="shared" si="10"/>
        <v>0</v>
      </c>
      <c r="O258">
        <f>IFERROR(VLOOKUP(K258,Sheet9!$D:$K,8,FALSE),0)</f>
        <v>329.02</v>
      </c>
      <c r="P258">
        <f t="shared" si="11"/>
        <v>0</v>
      </c>
    </row>
    <row r="259" spans="1:16" ht="15" customHeight="1" x14ac:dyDescent="0.25">
      <c r="A259" t="s">
        <v>838</v>
      </c>
      <c r="B259" t="s">
        <v>839</v>
      </c>
      <c r="C259">
        <v>16078</v>
      </c>
      <c r="D259">
        <v>90.18</v>
      </c>
      <c r="E259">
        <v>72.010000000000005</v>
      </c>
      <c r="F259">
        <v>18.170000000000002</v>
      </c>
      <c r="G259" t="s">
        <v>1674</v>
      </c>
      <c r="K259">
        <v>16451</v>
      </c>
      <c r="L259">
        <f t="shared" ref="L259:L322" si="12">SUMIF($C:$C,K259,$E:$E)</f>
        <v>2206.87</v>
      </c>
      <c r="M259">
        <f>IFERROR(VLOOKUP(K259,Sheet10!$I:$N,6,FALSE),0)</f>
        <v>2206.87</v>
      </c>
      <c r="N259">
        <f t="shared" ref="N259:N322" si="13">L259-M259</f>
        <v>0</v>
      </c>
      <c r="O259">
        <f>IFERROR(VLOOKUP(K259,Sheet9!$D:$K,8,FALSE),0)</f>
        <v>2206.87</v>
      </c>
      <c r="P259">
        <f t="shared" ref="P259:P322" si="14">O259-M259</f>
        <v>0</v>
      </c>
    </row>
    <row r="260" spans="1:16" ht="15" customHeight="1" x14ac:dyDescent="0.25">
      <c r="A260" t="s">
        <v>838</v>
      </c>
      <c r="B260" t="s">
        <v>839</v>
      </c>
      <c r="C260">
        <v>16262</v>
      </c>
      <c r="D260">
        <v>90.18</v>
      </c>
      <c r="E260">
        <v>72.010000000000005</v>
      </c>
      <c r="F260">
        <v>18.170000000000002</v>
      </c>
      <c r="G260" t="s">
        <v>1674</v>
      </c>
      <c r="K260">
        <v>15420</v>
      </c>
      <c r="L260">
        <f t="shared" si="12"/>
        <v>3028.8900000000003</v>
      </c>
      <c r="M260">
        <f>IFERROR(VLOOKUP(K260,Sheet10!$I:$N,6,FALSE),0)</f>
        <v>3028.89</v>
      </c>
      <c r="N260">
        <f t="shared" si="13"/>
        <v>0</v>
      </c>
      <c r="O260">
        <f>IFERROR(VLOOKUP(K260,Sheet9!$D:$K,8,FALSE),0)</f>
        <v>3028.89</v>
      </c>
      <c r="P260">
        <f t="shared" si="14"/>
        <v>0</v>
      </c>
    </row>
    <row r="261" spans="1:16" ht="15" customHeight="1" x14ac:dyDescent="0.25">
      <c r="A261" t="s">
        <v>838</v>
      </c>
      <c r="B261" t="s">
        <v>839</v>
      </c>
      <c r="C261">
        <v>15399</v>
      </c>
      <c r="D261">
        <v>135.94</v>
      </c>
      <c r="E261">
        <v>112.77</v>
      </c>
      <c r="F261">
        <v>23.17</v>
      </c>
      <c r="G261" t="s">
        <v>1674</v>
      </c>
      <c r="K261">
        <v>2163</v>
      </c>
      <c r="L261">
        <f t="shared" si="12"/>
        <v>985.71</v>
      </c>
      <c r="M261">
        <f>IFERROR(VLOOKUP(K261,Sheet10!$I:$N,6,FALSE),0)</f>
        <v>985.71</v>
      </c>
      <c r="N261">
        <f t="shared" si="13"/>
        <v>0</v>
      </c>
      <c r="O261">
        <f>IFERROR(VLOOKUP(K261,Sheet9!$D:$K,8,FALSE),0)</f>
        <v>985.71</v>
      </c>
      <c r="P261">
        <f t="shared" si="14"/>
        <v>0</v>
      </c>
    </row>
    <row r="262" spans="1:16" ht="15" customHeight="1" x14ac:dyDescent="0.25">
      <c r="A262" t="s">
        <v>838</v>
      </c>
      <c r="B262" t="s">
        <v>839</v>
      </c>
      <c r="C262">
        <v>16375</v>
      </c>
      <c r="D262">
        <v>135.27000000000001</v>
      </c>
      <c r="E262">
        <v>108.02</v>
      </c>
      <c r="F262">
        <v>27.25</v>
      </c>
      <c r="G262" t="s">
        <v>1674</v>
      </c>
      <c r="K262">
        <v>2147</v>
      </c>
      <c r="L262">
        <f t="shared" si="12"/>
        <v>7698.38</v>
      </c>
      <c r="M262">
        <f>IFERROR(VLOOKUP(K262,Sheet10!$I:$N,6,FALSE),0)</f>
        <v>7698.38</v>
      </c>
      <c r="N262">
        <f t="shared" si="13"/>
        <v>0</v>
      </c>
      <c r="O262">
        <f>IFERROR(VLOOKUP(K262,Sheet9!$D:$K,8,FALSE),0)</f>
        <v>7698.38</v>
      </c>
      <c r="P262">
        <f t="shared" si="14"/>
        <v>0</v>
      </c>
    </row>
    <row r="263" spans="1:16" ht="15" customHeight="1" x14ac:dyDescent="0.25">
      <c r="A263" t="s">
        <v>838</v>
      </c>
      <c r="B263" t="s">
        <v>839</v>
      </c>
      <c r="C263">
        <v>16059</v>
      </c>
      <c r="D263">
        <v>225.45</v>
      </c>
      <c r="E263">
        <v>180.02</v>
      </c>
      <c r="F263">
        <v>45.43</v>
      </c>
      <c r="G263" t="s">
        <v>1674</v>
      </c>
      <c r="K263">
        <v>2144</v>
      </c>
      <c r="L263">
        <f t="shared" si="12"/>
        <v>65714.289999999994</v>
      </c>
      <c r="M263">
        <f>IFERROR(VLOOKUP(K263,Sheet10!$I:$N,6,FALSE),0)</f>
        <v>65714.289999999994</v>
      </c>
      <c r="N263">
        <f t="shared" si="13"/>
        <v>0</v>
      </c>
      <c r="O263">
        <f>IFERROR(VLOOKUP(K263,Sheet9!$D:$K,8,FALSE),0)</f>
        <v>65714.289999999994</v>
      </c>
      <c r="P263">
        <f t="shared" si="14"/>
        <v>0</v>
      </c>
    </row>
    <row r="264" spans="1:16" ht="15" customHeight="1" x14ac:dyDescent="0.25">
      <c r="A264" t="s">
        <v>838</v>
      </c>
      <c r="B264" t="s">
        <v>839</v>
      </c>
      <c r="C264">
        <v>16213</v>
      </c>
      <c r="D264">
        <v>450.89</v>
      </c>
      <c r="E264">
        <v>360.05</v>
      </c>
      <c r="F264">
        <v>90.84</v>
      </c>
      <c r="G264" t="s">
        <v>1674</v>
      </c>
      <c r="K264">
        <v>2164</v>
      </c>
      <c r="L264">
        <f t="shared" si="12"/>
        <v>69657.149999999994</v>
      </c>
      <c r="M264">
        <f>IFERROR(VLOOKUP(K264,Sheet10!$I:$N,6,FALSE),0)</f>
        <v>69657.149999999994</v>
      </c>
      <c r="N264">
        <f t="shared" si="13"/>
        <v>0</v>
      </c>
      <c r="O264">
        <f>IFERROR(VLOOKUP(K264,Sheet9!$D:$K,8,FALSE),0)</f>
        <v>69657.149999999994</v>
      </c>
      <c r="P264">
        <f t="shared" si="14"/>
        <v>0</v>
      </c>
    </row>
    <row r="265" spans="1:16" ht="15" customHeight="1" x14ac:dyDescent="0.25">
      <c r="A265" t="s">
        <v>830</v>
      </c>
      <c r="B265" t="s">
        <v>831</v>
      </c>
      <c r="C265">
        <v>15764</v>
      </c>
      <c r="D265">
        <v>43.08</v>
      </c>
      <c r="E265">
        <v>34.72</v>
      </c>
      <c r="F265">
        <v>8.36</v>
      </c>
      <c r="G265" t="s">
        <v>1674</v>
      </c>
      <c r="K265">
        <v>15497</v>
      </c>
      <c r="L265">
        <f t="shared" si="12"/>
        <v>2540.41</v>
      </c>
      <c r="M265">
        <f>IFERROR(VLOOKUP(K265,Sheet10!$I:$N,6,FALSE),0)</f>
        <v>2540.41</v>
      </c>
      <c r="N265">
        <f t="shared" si="13"/>
        <v>0</v>
      </c>
      <c r="O265">
        <f>IFERROR(VLOOKUP(K265,Sheet9!$D:$K,8,FALSE),0)</f>
        <v>2540.41</v>
      </c>
      <c r="P265">
        <f t="shared" si="14"/>
        <v>0</v>
      </c>
    </row>
    <row r="266" spans="1:16" ht="15" customHeight="1" x14ac:dyDescent="0.25">
      <c r="A266" t="s">
        <v>830</v>
      </c>
      <c r="B266" t="s">
        <v>831</v>
      </c>
      <c r="C266">
        <v>16229</v>
      </c>
      <c r="D266">
        <v>43.08</v>
      </c>
      <c r="E266">
        <v>34.68</v>
      </c>
      <c r="F266">
        <v>8.4</v>
      </c>
      <c r="G266" t="s">
        <v>1674</v>
      </c>
      <c r="K266">
        <v>15919</v>
      </c>
      <c r="L266">
        <f t="shared" si="12"/>
        <v>5306.34</v>
      </c>
      <c r="M266">
        <f>IFERROR(VLOOKUP(K266,Sheet10!$I:$N,6,FALSE),0)</f>
        <v>5306.34</v>
      </c>
      <c r="N266">
        <f t="shared" si="13"/>
        <v>0</v>
      </c>
      <c r="O266">
        <f>IFERROR(VLOOKUP(K266,Sheet9!$D:$K,8,FALSE),0)</f>
        <v>5306.34</v>
      </c>
      <c r="P266">
        <f t="shared" si="14"/>
        <v>0</v>
      </c>
    </row>
    <row r="267" spans="1:16" ht="15" customHeight="1" x14ac:dyDescent="0.25">
      <c r="A267" t="s">
        <v>830</v>
      </c>
      <c r="B267" t="s">
        <v>831</v>
      </c>
      <c r="C267">
        <v>16248</v>
      </c>
      <c r="D267">
        <v>1041.96</v>
      </c>
      <c r="E267">
        <v>797.7</v>
      </c>
      <c r="F267">
        <v>244.26</v>
      </c>
      <c r="G267" t="s">
        <v>1674</v>
      </c>
      <c r="K267">
        <v>15400</v>
      </c>
      <c r="L267">
        <f t="shared" si="12"/>
        <v>11607.62</v>
      </c>
      <c r="M267">
        <f>IFERROR(VLOOKUP(K267,Sheet10!$I:$N,6,FALSE),0)</f>
        <v>11607.62</v>
      </c>
      <c r="N267">
        <f t="shared" si="13"/>
        <v>0</v>
      </c>
      <c r="O267">
        <f>IFERROR(VLOOKUP(K267,Sheet9!$D:$K,8,FALSE),0)</f>
        <v>11607.62</v>
      </c>
      <c r="P267">
        <f t="shared" si="14"/>
        <v>0</v>
      </c>
    </row>
    <row r="268" spans="1:16" ht="15" customHeight="1" x14ac:dyDescent="0.25">
      <c r="A268" t="s">
        <v>830</v>
      </c>
      <c r="B268" t="s">
        <v>831</v>
      </c>
      <c r="C268">
        <v>16140</v>
      </c>
      <c r="D268">
        <v>86.16</v>
      </c>
      <c r="E268">
        <v>69.37</v>
      </c>
      <c r="F268">
        <v>16.79</v>
      </c>
      <c r="G268" t="s">
        <v>1674</v>
      </c>
      <c r="K268">
        <v>15907</v>
      </c>
      <c r="L268">
        <f t="shared" si="12"/>
        <v>16250.66</v>
      </c>
      <c r="M268">
        <f>IFERROR(VLOOKUP(K268,Sheet10!$I:$N,6,FALSE),0)</f>
        <v>16250.66</v>
      </c>
      <c r="N268">
        <f t="shared" si="13"/>
        <v>0</v>
      </c>
      <c r="O268">
        <f>IFERROR(VLOOKUP(K268,Sheet9!$D:$K,8,FALSE),0)</f>
        <v>16250.66</v>
      </c>
      <c r="P268">
        <f t="shared" si="14"/>
        <v>0</v>
      </c>
    </row>
    <row r="269" spans="1:16" ht="15" customHeight="1" x14ac:dyDescent="0.25">
      <c r="A269" t="s">
        <v>830</v>
      </c>
      <c r="B269" t="s">
        <v>831</v>
      </c>
      <c r="C269">
        <v>16154</v>
      </c>
      <c r="D269">
        <v>86.16</v>
      </c>
      <c r="E269">
        <v>69.37</v>
      </c>
      <c r="F269">
        <v>16.79</v>
      </c>
      <c r="G269" t="s">
        <v>1674</v>
      </c>
      <c r="K269">
        <v>16353</v>
      </c>
      <c r="L269">
        <f t="shared" si="12"/>
        <v>34339.279999999999</v>
      </c>
      <c r="M269">
        <f>IFERROR(VLOOKUP(K269,Sheet10!$I:$N,6,FALSE),0)</f>
        <v>34339.279999999999</v>
      </c>
      <c r="N269">
        <f t="shared" si="13"/>
        <v>0</v>
      </c>
      <c r="O269">
        <f>IFERROR(VLOOKUP(K269,Sheet9!$D:$K,8,FALSE),0)</f>
        <v>34339.279999999999</v>
      </c>
      <c r="P269">
        <f t="shared" si="14"/>
        <v>0</v>
      </c>
    </row>
    <row r="270" spans="1:16" ht="15" customHeight="1" x14ac:dyDescent="0.25">
      <c r="A270" t="s">
        <v>830</v>
      </c>
      <c r="B270" t="s">
        <v>831</v>
      </c>
      <c r="C270">
        <v>16418</v>
      </c>
      <c r="D270">
        <v>301.56</v>
      </c>
      <c r="E270">
        <v>242.78</v>
      </c>
      <c r="F270">
        <v>58.78</v>
      </c>
      <c r="G270" t="s">
        <v>1674</v>
      </c>
      <c r="K270">
        <v>2295</v>
      </c>
      <c r="L270">
        <f t="shared" si="12"/>
        <v>9765.14</v>
      </c>
      <c r="M270">
        <f>IFERROR(VLOOKUP(K270,Sheet10!$I:$N,6,FALSE),0)</f>
        <v>9765.14</v>
      </c>
      <c r="N270">
        <f t="shared" si="13"/>
        <v>0</v>
      </c>
      <c r="O270">
        <f>IFERROR(VLOOKUP(K270,Sheet9!$D:$K,8,FALSE),0)</f>
        <v>9765.14</v>
      </c>
      <c r="P270">
        <f t="shared" si="14"/>
        <v>0</v>
      </c>
    </row>
    <row r="271" spans="1:16" ht="15" customHeight="1" x14ac:dyDescent="0.25">
      <c r="A271" t="s">
        <v>830</v>
      </c>
      <c r="B271" t="s">
        <v>831</v>
      </c>
      <c r="C271">
        <v>16164</v>
      </c>
      <c r="D271">
        <v>430.8</v>
      </c>
      <c r="E271">
        <v>346.83</v>
      </c>
      <c r="F271">
        <v>83.97</v>
      </c>
      <c r="G271" t="s">
        <v>1674</v>
      </c>
      <c r="K271">
        <v>2311</v>
      </c>
      <c r="L271">
        <f t="shared" si="12"/>
        <v>4292.41</v>
      </c>
      <c r="M271">
        <f>IFERROR(VLOOKUP(K271,Sheet10!$I:$N,6,FALSE),0)</f>
        <v>4292.41</v>
      </c>
      <c r="N271">
        <f t="shared" si="13"/>
        <v>0</v>
      </c>
      <c r="O271">
        <f>IFERROR(VLOOKUP(K271,Sheet9!$D:$K,8,FALSE),0)</f>
        <v>4292.41</v>
      </c>
      <c r="P271">
        <f t="shared" si="14"/>
        <v>0</v>
      </c>
    </row>
    <row r="272" spans="1:16" ht="15" customHeight="1" x14ac:dyDescent="0.25">
      <c r="A272" t="s">
        <v>830</v>
      </c>
      <c r="B272" t="s">
        <v>831</v>
      </c>
      <c r="C272">
        <v>15855</v>
      </c>
      <c r="D272">
        <v>10.77</v>
      </c>
      <c r="E272">
        <v>8.68</v>
      </c>
      <c r="F272">
        <v>2.09</v>
      </c>
      <c r="G272" t="s">
        <v>1674</v>
      </c>
      <c r="K272">
        <v>2167</v>
      </c>
      <c r="L272">
        <f t="shared" si="12"/>
        <v>36083.840000000004</v>
      </c>
      <c r="M272">
        <f>IFERROR(VLOOKUP(K272,Sheet10!$I:$N,6,FALSE),0)</f>
        <v>36083.839999999997</v>
      </c>
      <c r="N272">
        <f t="shared" si="13"/>
        <v>0</v>
      </c>
      <c r="O272">
        <f>IFERROR(VLOOKUP(K272,Sheet9!$D:$K,8,FALSE),0)</f>
        <v>36083.839999999997</v>
      </c>
      <c r="P272">
        <f t="shared" si="14"/>
        <v>0</v>
      </c>
    </row>
    <row r="273" spans="1:16" ht="15" customHeight="1" x14ac:dyDescent="0.25">
      <c r="A273" t="s">
        <v>830</v>
      </c>
      <c r="B273" t="s">
        <v>831</v>
      </c>
      <c r="C273">
        <v>16150</v>
      </c>
      <c r="D273">
        <v>10.94</v>
      </c>
      <c r="E273">
        <v>8.68</v>
      </c>
      <c r="F273">
        <v>2.2599999999999998</v>
      </c>
      <c r="G273" t="s">
        <v>1674</v>
      </c>
      <c r="K273">
        <v>2304</v>
      </c>
      <c r="L273">
        <f t="shared" si="12"/>
        <v>6799.38</v>
      </c>
      <c r="M273">
        <f>IFERROR(VLOOKUP(K273,Sheet10!$I:$N,6,FALSE),0)</f>
        <v>6799.38</v>
      </c>
      <c r="N273">
        <f t="shared" si="13"/>
        <v>0</v>
      </c>
      <c r="O273">
        <f>IFERROR(VLOOKUP(K273,Sheet9!$D:$K,8,FALSE),0)</f>
        <v>6799.38</v>
      </c>
      <c r="P273">
        <f t="shared" si="14"/>
        <v>0</v>
      </c>
    </row>
    <row r="274" spans="1:16" ht="15" customHeight="1" x14ac:dyDescent="0.25">
      <c r="A274" t="s">
        <v>830</v>
      </c>
      <c r="B274" t="s">
        <v>831</v>
      </c>
      <c r="C274">
        <v>16079</v>
      </c>
      <c r="D274">
        <v>21.54</v>
      </c>
      <c r="E274">
        <v>17.350000000000001</v>
      </c>
      <c r="F274">
        <v>4.1900000000000004</v>
      </c>
      <c r="G274" t="s">
        <v>1674</v>
      </c>
      <c r="K274">
        <v>2317</v>
      </c>
      <c r="L274">
        <f t="shared" si="12"/>
        <v>9056.39</v>
      </c>
      <c r="M274">
        <f>IFERROR(VLOOKUP(K274,Sheet10!$I:$N,6,FALSE),0)</f>
        <v>9056.39</v>
      </c>
      <c r="N274">
        <f t="shared" si="13"/>
        <v>0</v>
      </c>
      <c r="O274">
        <f>IFERROR(VLOOKUP(K274,Sheet9!$D:$K,8,FALSE),0)</f>
        <v>9056.39</v>
      </c>
      <c r="P274">
        <f t="shared" si="14"/>
        <v>0</v>
      </c>
    </row>
    <row r="275" spans="1:16" ht="15" customHeight="1" x14ac:dyDescent="0.25">
      <c r="A275" t="s">
        <v>830</v>
      </c>
      <c r="B275" t="s">
        <v>831</v>
      </c>
      <c r="C275">
        <v>16298</v>
      </c>
      <c r="D275">
        <v>21.54</v>
      </c>
      <c r="E275">
        <v>17.350000000000001</v>
      </c>
      <c r="F275">
        <v>4.1900000000000004</v>
      </c>
      <c r="G275" t="s">
        <v>1674</v>
      </c>
      <c r="K275">
        <v>2327</v>
      </c>
      <c r="L275">
        <f t="shared" si="12"/>
        <v>7459.5000000000009</v>
      </c>
      <c r="M275">
        <f>IFERROR(VLOOKUP(K275,Sheet10!$I:$N,6,FALSE),0)</f>
        <v>7459.5</v>
      </c>
      <c r="N275">
        <f t="shared" si="13"/>
        <v>0</v>
      </c>
      <c r="O275">
        <f>IFERROR(VLOOKUP(K275,Sheet9!$D:$K,8,FALSE),0)</f>
        <v>7459.5</v>
      </c>
      <c r="P275">
        <f t="shared" si="14"/>
        <v>0</v>
      </c>
    </row>
    <row r="276" spans="1:16" ht="15" customHeight="1" x14ac:dyDescent="0.25">
      <c r="A276" t="s">
        <v>830</v>
      </c>
      <c r="B276" t="s">
        <v>831</v>
      </c>
      <c r="C276">
        <v>15622</v>
      </c>
      <c r="D276">
        <v>43.08</v>
      </c>
      <c r="E276">
        <v>34.71</v>
      </c>
      <c r="F276">
        <v>8.3699999999999992</v>
      </c>
      <c r="G276" t="s">
        <v>1674</v>
      </c>
      <c r="K276">
        <v>15985</v>
      </c>
      <c r="L276">
        <f t="shared" si="12"/>
        <v>820.39</v>
      </c>
      <c r="M276">
        <f>IFERROR(VLOOKUP(K276,Sheet10!$I:$N,6,FALSE),0)</f>
        <v>820.39</v>
      </c>
      <c r="N276">
        <f t="shared" si="13"/>
        <v>0</v>
      </c>
      <c r="O276">
        <f>IFERROR(VLOOKUP(K276,Sheet9!$D:$K,8,FALSE),0)</f>
        <v>820.39</v>
      </c>
      <c r="P276">
        <f t="shared" si="14"/>
        <v>0</v>
      </c>
    </row>
    <row r="277" spans="1:16" ht="15" customHeight="1" x14ac:dyDescent="0.25">
      <c r="A277" t="s">
        <v>830</v>
      </c>
      <c r="B277" t="s">
        <v>831</v>
      </c>
      <c r="C277">
        <v>15683</v>
      </c>
      <c r="D277">
        <v>43.08</v>
      </c>
      <c r="E277">
        <v>34.71</v>
      </c>
      <c r="F277">
        <v>8.3699999999999992</v>
      </c>
      <c r="G277" t="s">
        <v>1674</v>
      </c>
      <c r="K277">
        <v>15336</v>
      </c>
      <c r="L277">
        <f t="shared" si="12"/>
        <v>1230.5899999999999</v>
      </c>
      <c r="M277">
        <f>IFERROR(VLOOKUP(K277,Sheet10!$I:$N,6,FALSE),0)</f>
        <v>1230.5899999999999</v>
      </c>
      <c r="N277">
        <f t="shared" si="13"/>
        <v>0</v>
      </c>
      <c r="O277">
        <f>IFERROR(VLOOKUP(K277,Sheet9!$D:$K,8,FALSE),0)</f>
        <v>1230.5899999999999</v>
      </c>
      <c r="P277">
        <f t="shared" si="14"/>
        <v>0</v>
      </c>
    </row>
    <row r="278" spans="1:16" ht="15" customHeight="1" x14ac:dyDescent="0.25">
      <c r="A278" t="s">
        <v>830</v>
      </c>
      <c r="B278" t="s">
        <v>831</v>
      </c>
      <c r="C278">
        <v>15775</v>
      </c>
      <c r="D278">
        <v>43.08</v>
      </c>
      <c r="E278">
        <v>34.71</v>
      </c>
      <c r="F278">
        <v>8.3699999999999992</v>
      </c>
      <c r="G278" t="s">
        <v>1674</v>
      </c>
      <c r="K278">
        <v>15527</v>
      </c>
      <c r="L278">
        <f t="shared" si="12"/>
        <v>172.46</v>
      </c>
      <c r="M278">
        <f>IFERROR(VLOOKUP(K278,Sheet10!$I:$N,6,FALSE),0)</f>
        <v>172.46</v>
      </c>
      <c r="N278">
        <f t="shared" si="13"/>
        <v>0</v>
      </c>
      <c r="O278">
        <f>IFERROR(VLOOKUP(K278,Sheet9!$D:$K,8,FALSE),0)</f>
        <v>172.46</v>
      </c>
      <c r="P278">
        <f t="shared" si="14"/>
        <v>0</v>
      </c>
    </row>
    <row r="279" spans="1:16" ht="15" customHeight="1" x14ac:dyDescent="0.25">
      <c r="A279" t="s">
        <v>830</v>
      </c>
      <c r="B279" t="s">
        <v>831</v>
      </c>
      <c r="C279">
        <v>15962</v>
      </c>
      <c r="D279">
        <v>43.08</v>
      </c>
      <c r="E279">
        <v>34.71</v>
      </c>
      <c r="F279">
        <v>8.3699999999999992</v>
      </c>
      <c r="G279" t="s">
        <v>1674</v>
      </c>
      <c r="K279">
        <v>16047</v>
      </c>
      <c r="L279">
        <f t="shared" si="12"/>
        <v>4700.8900000000003</v>
      </c>
      <c r="M279">
        <f>IFERROR(VLOOKUP(K279,Sheet10!$I:$N,6,FALSE),0)</f>
        <v>4700.8900000000003</v>
      </c>
      <c r="N279">
        <f t="shared" si="13"/>
        <v>0</v>
      </c>
      <c r="O279">
        <f>IFERROR(VLOOKUP(K279,Sheet9!$D:$K,8,FALSE),0)</f>
        <v>4700.8900000000003</v>
      </c>
      <c r="P279">
        <f t="shared" si="14"/>
        <v>0</v>
      </c>
    </row>
    <row r="280" spans="1:16" ht="15" customHeight="1" x14ac:dyDescent="0.25">
      <c r="A280" t="s">
        <v>830</v>
      </c>
      <c r="B280" t="s">
        <v>831</v>
      </c>
      <c r="C280">
        <v>16142</v>
      </c>
      <c r="D280">
        <v>43.08</v>
      </c>
      <c r="E280">
        <v>34.71</v>
      </c>
      <c r="F280">
        <v>8.3699999999999992</v>
      </c>
      <c r="G280" t="s">
        <v>1674</v>
      </c>
      <c r="K280">
        <v>16135</v>
      </c>
      <c r="L280">
        <f t="shared" si="12"/>
        <v>3865.18</v>
      </c>
      <c r="M280">
        <f>IFERROR(VLOOKUP(K280,Sheet10!$I:$N,6,FALSE),0)</f>
        <v>3865.18</v>
      </c>
      <c r="N280">
        <f t="shared" si="13"/>
        <v>0</v>
      </c>
      <c r="O280">
        <f>IFERROR(VLOOKUP(K280,Sheet9!$D:$K,8,FALSE),0)</f>
        <v>3865.18</v>
      </c>
      <c r="P280">
        <f t="shared" si="14"/>
        <v>0</v>
      </c>
    </row>
    <row r="281" spans="1:16" ht="15" customHeight="1" x14ac:dyDescent="0.25">
      <c r="A281" t="s">
        <v>830</v>
      </c>
      <c r="B281" t="s">
        <v>831</v>
      </c>
      <c r="C281">
        <v>16230</v>
      </c>
      <c r="D281">
        <v>43.75</v>
      </c>
      <c r="E281">
        <v>34.71</v>
      </c>
      <c r="F281">
        <v>9.0399999999999991</v>
      </c>
      <c r="G281" t="s">
        <v>1674</v>
      </c>
      <c r="K281">
        <v>15829</v>
      </c>
      <c r="L281">
        <f t="shared" si="12"/>
        <v>1320.85</v>
      </c>
      <c r="M281">
        <f>IFERROR(VLOOKUP(K281,Sheet10!$I:$N,6,FALSE),0)</f>
        <v>1320.85</v>
      </c>
      <c r="N281">
        <f t="shared" si="13"/>
        <v>0</v>
      </c>
      <c r="O281">
        <f>IFERROR(VLOOKUP(K281,Sheet9!$D:$K,8,FALSE),0)</f>
        <v>1320.85</v>
      </c>
      <c r="P281">
        <f t="shared" si="14"/>
        <v>0</v>
      </c>
    </row>
    <row r="282" spans="1:16" ht="15" customHeight="1" x14ac:dyDescent="0.25">
      <c r="A282" t="s">
        <v>830</v>
      </c>
      <c r="B282" t="s">
        <v>831</v>
      </c>
      <c r="C282">
        <v>16244</v>
      </c>
      <c r="D282">
        <v>43.08</v>
      </c>
      <c r="E282">
        <v>34.71</v>
      </c>
      <c r="F282">
        <v>8.3699999999999992</v>
      </c>
      <c r="G282" t="s">
        <v>1674</v>
      </c>
      <c r="K282">
        <v>16234</v>
      </c>
      <c r="L282">
        <f t="shared" si="12"/>
        <v>1384.13</v>
      </c>
      <c r="M282">
        <f>IFERROR(VLOOKUP(K282,Sheet10!$I:$N,6,FALSE),0)</f>
        <v>1384.13</v>
      </c>
      <c r="N282">
        <f t="shared" si="13"/>
        <v>0</v>
      </c>
      <c r="O282">
        <f>IFERROR(VLOOKUP(K282,Sheet9!$D:$K,8,FALSE),0)</f>
        <v>1384.13</v>
      </c>
      <c r="P282">
        <f t="shared" si="14"/>
        <v>0</v>
      </c>
    </row>
    <row r="283" spans="1:16" ht="15" customHeight="1" x14ac:dyDescent="0.25">
      <c r="A283" t="s">
        <v>830</v>
      </c>
      <c r="B283" t="s">
        <v>831</v>
      </c>
      <c r="C283">
        <v>15373</v>
      </c>
      <c r="D283">
        <v>86.61</v>
      </c>
      <c r="E283">
        <v>71.72</v>
      </c>
      <c r="F283">
        <v>14.89</v>
      </c>
      <c r="G283" t="s">
        <v>1674</v>
      </c>
      <c r="K283">
        <v>15405</v>
      </c>
      <c r="L283">
        <f t="shared" si="12"/>
        <v>2890.8599999999997</v>
      </c>
      <c r="M283">
        <f>IFERROR(VLOOKUP(K283,Sheet10!$I:$N,6,FALSE),0)</f>
        <v>2890.86</v>
      </c>
      <c r="N283">
        <f t="shared" si="13"/>
        <v>0</v>
      </c>
      <c r="O283">
        <f>IFERROR(VLOOKUP(K283,Sheet9!$D:$K,8,FALSE),0)</f>
        <v>2890.86</v>
      </c>
      <c r="P283">
        <f t="shared" si="14"/>
        <v>0</v>
      </c>
    </row>
    <row r="284" spans="1:16" ht="15" customHeight="1" x14ac:dyDescent="0.25">
      <c r="A284" t="s">
        <v>830</v>
      </c>
      <c r="B284" t="s">
        <v>831</v>
      </c>
      <c r="C284">
        <v>15814</v>
      </c>
      <c r="D284">
        <v>86.16</v>
      </c>
      <c r="E284">
        <v>69.42</v>
      </c>
      <c r="F284">
        <v>16.739999999999998</v>
      </c>
      <c r="G284" t="s">
        <v>1674</v>
      </c>
      <c r="K284">
        <v>15342</v>
      </c>
      <c r="L284">
        <f t="shared" si="12"/>
        <v>428.11</v>
      </c>
      <c r="M284">
        <f>IFERROR(VLOOKUP(K284,Sheet10!$I:$N,6,FALSE),0)</f>
        <v>428.11</v>
      </c>
      <c r="N284">
        <f t="shared" si="13"/>
        <v>0</v>
      </c>
      <c r="O284">
        <f>IFERROR(VLOOKUP(K284,Sheet9!$D:$K,8,FALSE),0)</f>
        <v>428.11</v>
      </c>
      <c r="P284">
        <f t="shared" si="14"/>
        <v>0</v>
      </c>
    </row>
    <row r="285" spans="1:16" ht="15" customHeight="1" x14ac:dyDescent="0.25">
      <c r="A285" t="s">
        <v>830</v>
      </c>
      <c r="B285" t="s">
        <v>831</v>
      </c>
      <c r="C285">
        <v>16087</v>
      </c>
      <c r="D285">
        <v>86.16</v>
      </c>
      <c r="E285">
        <v>69.42</v>
      </c>
      <c r="F285">
        <v>16.739999999999998</v>
      </c>
      <c r="G285" t="s">
        <v>1674</v>
      </c>
      <c r="K285">
        <v>15452</v>
      </c>
      <c r="L285">
        <f t="shared" si="12"/>
        <v>660.82</v>
      </c>
      <c r="M285">
        <f>IFERROR(VLOOKUP(K285,Sheet10!$I:$N,6,FALSE),0)</f>
        <v>660.82</v>
      </c>
      <c r="N285">
        <f t="shared" si="13"/>
        <v>0</v>
      </c>
      <c r="O285">
        <f>IFERROR(VLOOKUP(K285,Sheet9!$D:$K,8,FALSE),0)</f>
        <v>660.82</v>
      </c>
      <c r="P285">
        <f t="shared" si="14"/>
        <v>0</v>
      </c>
    </row>
    <row r="286" spans="1:16" ht="15" customHeight="1" x14ac:dyDescent="0.25">
      <c r="A286" t="s">
        <v>830</v>
      </c>
      <c r="B286" t="s">
        <v>831</v>
      </c>
      <c r="C286">
        <v>16129</v>
      </c>
      <c r="D286">
        <v>86.16</v>
      </c>
      <c r="E286">
        <v>69.42</v>
      </c>
      <c r="F286">
        <v>16.739999999999998</v>
      </c>
      <c r="G286" t="s">
        <v>1674</v>
      </c>
      <c r="K286">
        <v>15525</v>
      </c>
      <c r="L286">
        <f t="shared" si="12"/>
        <v>428.11</v>
      </c>
      <c r="M286">
        <f>IFERROR(VLOOKUP(K286,Sheet10!$I:$N,6,FALSE),0)</f>
        <v>428.11</v>
      </c>
      <c r="N286">
        <f t="shared" si="13"/>
        <v>0</v>
      </c>
      <c r="O286">
        <f>IFERROR(VLOOKUP(K286,Sheet9!$D:$K,8,FALSE),0)</f>
        <v>428.11</v>
      </c>
      <c r="P286">
        <f t="shared" si="14"/>
        <v>0</v>
      </c>
    </row>
    <row r="287" spans="1:16" ht="15" customHeight="1" x14ac:dyDescent="0.25">
      <c r="A287" t="s">
        <v>830</v>
      </c>
      <c r="B287" t="s">
        <v>831</v>
      </c>
      <c r="C287">
        <v>16375</v>
      </c>
      <c r="D287">
        <v>86.16</v>
      </c>
      <c r="E287">
        <v>69.42</v>
      </c>
      <c r="F287">
        <v>16.739999999999998</v>
      </c>
      <c r="G287" t="s">
        <v>1674</v>
      </c>
      <c r="K287">
        <v>15367</v>
      </c>
      <c r="L287">
        <f t="shared" si="12"/>
        <v>1880.1200000000003</v>
      </c>
      <c r="M287">
        <f>IFERROR(VLOOKUP(K287,Sheet10!$I:$N,6,FALSE),0)</f>
        <v>1880.12</v>
      </c>
      <c r="N287">
        <f t="shared" si="13"/>
        <v>0</v>
      </c>
      <c r="O287">
        <f>IFERROR(VLOOKUP(K287,Sheet9!$D:$K,8,FALSE),0)</f>
        <v>1880.12</v>
      </c>
      <c r="P287">
        <f t="shared" si="14"/>
        <v>0</v>
      </c>
    </row>
    <row r="288" spans="1:16" ht="15" customHeight="1" x14ac:dyDescent="0.25">
      <c r="A288" t="s">
        <v>830</v>
      </c>
      <c r="B288" t="s">
        <v>831</v>
      </c>
      <c r="C288">
        <v>15385</v>
      </c>
      <c r="D288">
        <v>129.91</v>
      </c>
      <c r="E288">
        <v>107.59</v>
      </c>
      <c r="F288">
        <v>22.32</v>
      </c>
      <c r="G288" t="s">
        <v>1674</v>
      </c>
      <c r="K288">
        <v>15505</v>
      </c>
      <c r="L288">
        <f t="shared" si="12"/>
        <v>2186.65</v>
      </c>
      <c r="M288">
        <f>IFERROR(VLOOKUP(K288,Sheet10!$I:$N,6,FALSE),0)</f>
        <v>2186.65</v>
      </c>
      <c r="N288">
        <f t="shared" si="13"/>
        <v>0</v>
      </c>
      <c r="O288">
        <f>IFERROR(VLOOKUP(K288,Sheet9!$D:$K,8,FALSE),0)</f>
        <v>2186.65</v>
      </c>
      <c r="P288">
        <f t="shared" si="14"/>
        <v>0</v>
      </c>
    </row>
    <row r="289" spans="1:16" ht="15" customHeight="1" x14ac:dyDescent="0.25">
      <c r="A289" t="s">
        <v>830</v>
      </c>
      <c r="B289" t="s">
        <v>831</v>
      </c>
      <c r="C289">
        <v>16059</v>
      </c>
      <c r="D289">
        <v>215.4</v>
      </c>
      <c r="E289">
        <v>173.55</v>
      </c>
      <c r="F289">
        <v>41.85</v>
      </c>
      <c r="G289" t="s">
        <v>1674</v>
      </c>
      <c r="K289">
        <v>15655</v>
      </c>
      <c r="L289">
        <f t="shared" si="12"/>
        <v>214.06</v>
      </c>
      <c r="M289">
        <f>IFERROR(VLOOKUP(K289,Sheet10!$I:$N,6,FALSE),0)</f>
        <v>214.06</v>
      </c>
      <c r="N289">
        <f t="shared" si="13"/>
        <v>0</v>
      </c>
      <c r="O289">
        <f>IFERROR(VLOOKUP(K289,Sheet9!$D:$K,8,FALSE),0)</f>
        <v>214.06</v>
      </c>
      <c r="P289">
        <f t="shared" si="14"/>
        <v>0</v>
      </c>
    </row>
    <row r="290" spans="1:16" ht="15" customHeight="1" x14ac:dyDescent="0.25">
      <c r="A290" t="s">
        <v>830</v>
      </c>
      <c r="B290" t="s">
        <v>831</v>
      </c>
      <c r="C290">
        <v>15378</v>
      </c>
      <c r="D290">
        <v>433.03</v>
      </c>
      <c r="E290">
        <v>358.62</v>
      </c>
      <c r="F290">
        <v>74.41</v>
      </c>
      <c r="G290" t="s">
        <v>1674</v>
      </c>
      <c r="K290">
        <v>15737</v>
      </c>
      <c r="L290">
        <f t="shared" si="12"/>
        <v>642.16999999999996</v>
      </c>
      <c r="M290">
        <f>IFERROR(VLOOKUP(K290,Sheet10!$I:$N,6,FALSE),0)</f>
        <v>642.16999999999996</v>
      </c>
      <c r="N290">
        <f t="shared" si="13"/>
        <v>0</v>
      </c>
      <c r="O290">
        <f>IFERROR(VLOOKUP(K290,Sheet9!$D:$K,8,FALSE),0)</f>
        <v>642.16999999999996</v>
      </c>
      <c r="P290">
        <f t="shared" si="14"/>
        <v>0</v>
      </c>
    </row>
    <row r="291" spans="1:16" ht="15" customHeight="1" x14ac:dyDescent="0.25">
      <c r="A291" t="s">
        <v>830</v>
      </c>
      <c r="B291" t="s">
        <v>831</v>
      </c>
      <c r="C291">
        <v>16213</v>
      </c>
      <c r="D291">
        <v>430.8</v>
      </c>
      <c r="E291">
        <v>347.09</v>
      </c>
      <c r="F291">
        <v>83.71</v>
      </c>
      <c r="G291" t="s">
        <v>1674</v>
      </c>
      <c r="K291">
        <v>15738</v>
      </c>
      <c r="L291">
        <f t="shared" si="12"/>
        <v>3424.89</v>
      </c>
      <c r="M291">
        <f>IFERROR(VLOOKUP(K291,Sheet10!$I:$N,6,FALSE),0)</f>
        <v>3424.89</v>
      </c>
      <c r="N291">
        <f t="shared" si="13"/>
        <v>0</v>
      </c>
      <c r="O291">
        <f>IFERROR(VLOOKUP(K291,Sheet9!$D:$K,8,FALSE),0)</f>
        <v>3424.89</v>
      </c>
      <c r="P291">
        <f t="shared" si="14"/>
        <v>0</v>
      </c>
    </row>
    <row r="292" spans="1:16" ht="15" customHeight="1" x14ac:dyDescent="0.25">
      <c r="A292" t="s">
        <v>1086</v>
      </c>
      <c r="B292" t="s">
        <v>1087</v>
      </c>
      <c r="C292">
        <v>16197</v>
      </c>
      <c r="D292">
        <v>24.11</v>
      </c>
      <c r="E292">
        <v>20.55</v>
      </c>
      <c r="F292">
        <v>3.56</v>
      </c>
      <c r="G292" t="s">
        <v>1674</v>
      </c>
      <c r="K292">
        <v>2175</v>
      </c>
      <c r="L292">
        <f t="shared" si="12"/>
        <v>3267.04</v>
      </c>
      <c r="M292">
        <f>IFERROR(VLOOKUP(K292,Sheet10!$I:$N,6,FALSE),0)</f>
        <v>3267.04</v>
      </c>
      <c r="N292">
        <f t="shared" si="13"/>
        <v>0</v>
      </c>
      <c r="O292">
        <f>IFERROR(VLOOKUP(K292,Sheet9!$D:$K,8,FALSE),0)</f>
        <v>3267.04</v>
      </c>
      <c r="P292">
        <f t="shared" si="14"/>
        <v>0</v>
      </c>
    </row>
    <row r="293" spans="1:16" ht="15" customHeight="1" x14ac:dyDescent="0.25">
      <c r="A293" t="s">
        <v>1086</v>
      </c>
      <c r="B293" t="s">
        <v>1087</v>
      </c>
      <c r="C293">
        <v>16230</v>
      </c>
      <c r="D293">
        <v>48.21</v>
      </c>
      <c r="E293">
        <v>41.1</v>
      </c>
      <c r="F293">
        <v>7.11</v>
      </c>
      <c r="G293" t="s">
        <v>1674</v>
      </c>
      <c r="K293">
        <v>15847</v>
      </c>
      <c r="L293">
        <f t="shared" si="12"/>
        <v>1376.3200000000002</v>
      </c>
      <c r="M293">
        <f>IFERROR(VLOOKUP(K293,Sheet10!$I:$N,6,FALSE),0)</f>
        <v>1376.32</v>
      </c>
      <c r="N293">
        <f t="shared" si="13"/>
        <v>0</v>
      </c>
      <c r="O293">
        <f>IFERROR(VLOOKUP(K293,Sheet9!$D:$K,8,FALSE),0)</f>
        <v>1376.32</v>
      </c>
      <c r="P293">
        <f t="shared" si="14"/>
        <v>0</v>
      </c>
    </row>
    <row r="294" spans="1:16" ht="15" customHeight="1" x14ac:dyDescent="0.25">
      <c r="A294" t="s">
        <v>1276</v>
      </c>
      <c r="B294" t="s">
        <v>1277</v>
      </c>
      <c r="C294">
        <v>15761</v>
      </c>
      <c r="D294">
        <v>16.739999999999998</v>
      </c>
      <c r="E294">
        <v>11.96</v>
      </c>
      <c r="F294">
        <v>4.78</v>
      </c>
      <c r="G294" t="s">
        <v>1674</v>
      </c>
      <c r="K294">
        <v>15955</v>
      </c>
      <c r="L294">
        <f t="shared" si="12"/>
        <v>654.75</v>
      </c>
      <c r="M294">
        <f>IFERROR(VLOOKUP(K294,Sheet10!$I:$N,6,FALSE),0)</f>
        <v>654.75</v>
      </c>
      <c r="N294">
        <f t="shared" si="13"/>
        <v>0</v>
      </c>
      <c r="O294">
        <f>IFERROR(VLOOKUP(K294,Sheet9!$D:$K,8,FALSE),0)</f>
        <v>654.75</v>
      </c>
      <c r="P294">
        <f t="shared" si="14"/>
        <v>0</v>
      </c>
    </row>
    <row r="295" spans="1:16" ht="15" customHeight="1" x14ac:dyDescent="0.25">
      <c r="A295" t="s">
        <v>1276</v>
      </c>
      <c r="B295" t="s">
        <v>1277</v>
      </c>
      <c r="C295">
        <v>16128</v>
      </c>
      <c r="D295">
        <v>1615.18</v>
      </c>
      <c r="E295">
        <v>1100.32</v>
      </c>
      <c r="F295">
        <v>514.86</v>
      </c>
      <c r="G295" t="s">
        <v>1674</v>
      </c>
      <c r="K295">
        <v>15980</v>
      </c>
      <c r="L295">
        <f t="shared" si="12"/>
        <v>728.09</v>
      </c>
      <c r="M295">
        <f>IFERROR(VLOOKUP(K295,Sheet10!$I:$N,6,FALSE),0)</f>
        <v>728.09</v>
      </c>
      <c r="N295">
        <f t="shared" si="13"/>
        <v>0</v>
      </c>
      <c r="O295">
        <f>IFERROR(VLOOKUP(K295,Sheet9!$D:$K,8,FALSE),0)</f>
        <v>728.09</v>
      </c>
      <c r="P295">
        <f t="shared" si="14"/>
        <v>0</v>
      </c>
    </row>
    <row r="296" spans="1:16" ht="15" customHeight="1" x14ac:dyDescent="0.25">
      <c r="A296" t="s">
        <v>1276</v>
      </c>
      <c r="B296" t="s">
        <v>1277</v>
      </c>
      <c r="C296">
        <v>16111</v>
      </c>
      <c r="D296">
        <v>133.93</v>
      </c>
      <c r="E296">
        <v>95.68</v>
      </c>
      <c r="F296">
        <v>38.25</v>
      </c>
      <c r="G296" t="s">
        <v>1674</v>
      </c>
      <c r="K296">
        <v>15699</v>
      </c>
      <c r="L296">
        <f t="shared" si="12"/>
        <v>2558.0299999999997</v>
      </c>
      <c r="M296">
        <f>IFERROR(VLOOKUP(K296,Sheet10!$I:$N,6,FALSE),0)</f>
        <v>2558.0300000000002</v>
      </c>
      <c r="N296">
        <f t="shared" si="13"/>
        <v>0</v>
      </c>
      <c r="O296">
        <f>IFERROR(VLOOKUP(K296,Sheet9!$D:$K,8,FALSE),0)</f>
        <v>2558.0300000000002</v>
      </c>
      <c r="P296">
        <f t="shared" si="14"/>
        <v>0</v>
      </c>
    </row>
    <row r="297" spans="1:16" ht="15" customHeight="1" x14ac:dyDescent="0.25">
      <c r="A297" t="s">
        <v>1276</v>
      </c>
      <c r="B297" t="s">
        <v>1277</v>
      </c>
      <c r="C297">
        <v>16265</v>
      </c>
      <c r="D297">
        <v>133.93</v>
      </c>
      <c r="E297">
        <v>125.99</v>
      </c>
      <c r="F297">
        <v>7.94</v>
      </c>
      <c r="G297" t="s">
        <v>1674</v>
      </c>
      <c r="K297">
        <v>2180</v>
      </c>
      <c r="L297">
        <f t="shared" si="12"/>
        <v>507.23</v>
      </c>
      <c r="M297">
        <f>IFERROR(VLOOKUP(K297,Sheet10!$I:$N,6,FALSE),0)</f>
        <v>507.23</v>
      </c>
      <c r="N297">
        <f t="shared" si="13"/>
        <v>0</v>
      </c>
      <c r="O297">
        <f>IFERROR(VLOOKUP(K297,Sheet9!$D:$K,8,FALSE),0)</f>
        <v>507.23</v>
      </c>
      <c r="P297">
        <f t="shared" si="14"/>
        <v>0</v>
      </c>
    </row>
    <row r="298" spans="1:16" ht="15" customHeight="1" x14ac:dyDescent="0.25">
      <c r="A298" t="s">
        <v>1380</v>
      </c>
      <c r="B298" t="s">
        <v>1381</v>
      </c>
      <c r="C298">
        <v>15764</v>
      </c>
      <c r="D298">
        <v>18.53</v>
      </c>
      <c r="E298">
        <v>14.14</v>
      </c>
      <c r="F298">
        <v>4.3899999999999997</v>
      </c>
      <c r="G298" t="s">
        <v>1674</v>
      </c>
      <c r="K298">
        <v>2235</v>
      </c>
      <c r="L298">
        <f t="shared" si="12"/>
        <v>2675.43</v>
      </c>
      <c r="M298">
        <f>IFERROR(VLOOKUP(K298,Sheet10!$I:$N,6,FALSE),0)</f>
        <v>2675.43</v>
      </c>
      <c r="N298">
        <f t="shared" si="13"/>
        <v>0</v>
      </c>
      <c r="O298">
        <f>IFERROR(VLOOKUP(K298,Sheet9!$D:$K,8,FALSE),0)</f>
        <v>2675.43</v>
      </c>
      <c r="P298">
        <f t="shared" si="14"/>
        <v>0</v>
      </c>
    </row>
    <row r="299" spans="1:16" ht="15" customHeight="1" x14ac:dyDescent="0.25">
      <c r="A299" t="s">
        <v>1380</v>
      </c>
      <c r="B299" t="s">
        <v>1381</v>
      </c>
      <c r="C299">
        <v>15620</v>
      </c>
      <c r="D299">
        <v>37.049999999999997</v>
      </c>
      <c r="E299">
        <v>28.27</v>
      </c>
      <c r="F299">
        <v>8.7799999999999994</v>
      </c>
      <c r="G299" t="s">
        <v>1674</v>
      </c>
      <c r="K299">
        <v>2229</v>
      </c>
      <c r="L299">
        <f t="shared" si="12"/>
        <v>11706.81</v>
      </c>
      <c r="M299">
        <f>IFERROR(VLOOKUP(K299,Sheet10!$I:$N,6,FALSE),0)</f>
        <v>11706.81</v>
      </c>
      <c r="N299">
        <f t="shared" si="13"/>
        <v>0</v>
      </c>
      <c r="O299">
        <f>IFERROR(VLOOKUP(K299,Sheet9!$D:$K,8,FALSE),0)</f>
        <v>11706.81</v>
      </c>
      <c r="P299">
        <f t="shared" si="14"/>
        <v>0</v>
      </c>
    </row>
    <row r="300" spans="1:16" ht="15" customHeight="1" x14ac:dyDescent="0.25">
      <c r="A300" t="s">
        <v>1380</v>
      </c>
      <c r="B300" t="s">
        <v>1381</v>
      </c>
      <c r="C300">
        <v>16240</v>
      </c>
      <c r="D300">
        <v>37.049999999999997</v>
      </c>
      <c r="E300">
        <v>31.62</v>
      </c>
      <c r="F300">
        <v>5.43</v>
      </c>
      <c r="G300" t="s">
        <v>1674</v>
      </c>
      <c r="K300">
        <v>16335</v>
      </c>
      <c r="L300">
        <f t="shared" si="12"/>
        <v>29737.5</v>
      </c>
      <c r="M300">
        <f>IFERROR(VLOOKUP(K300,Sheet10!$I:$N,6,FALSE),0)</f>
        <v>29737.5</v>
      </c>
      <c r="N300">
        <f t="shared" si="13"/>
        <v>0</v>
      </c>
      <c r="O300">
        <f>IFERROR(VLOOKUP(K300,Sheet9!$D:$K,8,FALSE),0)</f>
        <v>29737.5</v>
      </c>
      <c r="P300">
        <f t="shared" si="14"/>
        <v>0</v>
      </c>
    </row>
    <row r="301" spans="1:16" ht="15" customHeight="1" x14ac:dyDescent="0.25">
      <c r="A301" t="s">
        <v>1322</v>
      </c>
      <c r="B301" t="s">
        <v>1323</v>
      </c>
      <c r="C301">
        <v>15761</v>
      </c>
      <c r="D301">
        <v>19.760000000000002</v>
      </c>
      <c r="E301">
        <v>16.22</v>
      </c>
      <c r="F301">
        <v>3.54</v>
      </c>
      <c r="G301" t="s">
        <v>1674</v>
      </c>
      <c r="K301">
        <v>15413</v>
      </c>
      <c r="L301">
        <f t="shared" si="12"/>
        <v>147.54</v>
      </c>
      <c r="M301">
        <f>IFERROR(VLOOKUP(K301,Sheet10!$I:$N,6,FALSE),0)</f>
        <v>147.54</v>
      </c>
      <c r="N301">
        <f t="shared" si="13"/>
        <v>0</v>
      </c>
      <c r="O301">
        <f>IFERROR(VLOOKUP(K301,Sheet9!$D:$K,8,FALSE),0)</f>
        <v>147.54</v>
      </c>
      <c r="P301">
        <f t="shared" si="14"/>
        <v>0</v>
      </c>
    </row>
    <row r="302" spans="1:16" ht="15" customHeight="1" x14ac:dyDescent="0.25">
      <c r="A302" t="s">
        <v>1322</v>
      </c>
      <c r="B302" t="s">
        <v>1323</v>
      </c>
      <c r="C302">
        <v>15364</v>
      </c>
      <c r="D302">
        <v>19.760000000000002</v>
      </c>
      <c r="E302">
        <v>15.17</v>
      </c>
      <c r="F302">
        <v>4.59</v>
      </c>
      <c r="G302" t="s">
        <v>1674</v>
      </c>
      <c r="K302">
        <v>15472</v>
      </c>
      <c r="L302">
        <f t="shared" si="12"/>
        <v>1770.54</v>
      </c>
      <c r="M302">
        <f>IFERROR(VLOOKUP(K302,Sheet10!$I:$N,6,FALSE),0)</f>
        <v>1770.54</v>
      </c>
      <c r="N302">
        <f t="shared" si="13"/>
        <v>0</v>
      </c>
      <c r="O302">
        <f>IFERROR(VLOOKUP(K302,Sheet9!$D:$K,8,FALSE),0)</f>
        <v>1770.54</v>
      </c>
      <c r="P302">
        <f t="shared" si="14"/>
        <v>0</v>
      </c>
    </row>
    <row r="303" spans="1:16" ht="15" customHeight="1" x14ac:dyDescent="0.25">
      <c r="A303" t="s">
        <v>1322</v>
      </c>
      <c r="B303" t="s">
        <v>1323</v>
      </c>
      <c r="C303">
        <v>15592</v>
      </c>
      <c r="D303">
        <v>39.51</v>
      </c>
      <c r="E303">
        <v>30.33</v>
      </c>
      <c r="F303">
        <v>9.18</v>
      </c>
      <c r="G303" t="s">
        <v>1674</v>
      </c>
      <c r="K303">
        <v>15696</v>
      </c>
      <c r="L303">
        <f t="shared" si="12"/>
        <v>5459.15</v>
      </c>
      <c r="M303">
        <f>IFERROR(VLOOKUP(K303,Sheet10!$I:$N,6,FALSE),0)</f>
        <v>5459.15</v>
      </c>
      <c r="N303">
        <f t="shared" si="13"/>
        <v>0</v>
      </c>
      <c r="O303">
        <f>IFERROR(VLOOKUP(K303,Sheet9!$D:$K,8,FALSE),0)</f>
        <v>5459.15</v>
      </c>
      <c r="P303">
        <f t="shared" si="14"/>
        <v>0</v>
      </c>
    </row>
    <row r="304" spans="1:16" ht="15" customHeight="1" x14ac:dyDescent="0.25">
      <c r="A304" t="s">
        <v>1322</v>
      </c>
      <c r="B304" t="s">
        <v>1323</v>
      </c>
      <c r="C304">
        <v>15758</v>
      </c>
      <c r="D304">
        <v>39.729999999999997</v>
      </c>
      <c r="E304">
        <v>30.33</v>
      </c>
      <c r="F304">
        <v>9.4</v>
      </c>
      <c r="G304" t="s">
        <v>1674</v>
      </c>
      <c r="K304">
        <v>15719</v>
      </c>
      <c r="L304">
        <f t="shared" si="12"/>
        <v>156.02000000000001</v>
      </c>
      <c r="M304">
        <f>IFERROR(VLOOKUP(K304,Sheet10!$I:$N,6,FALSE),0)</f>
        <v>156.02000000000001</v>
      </c>
      <c r="N304">
        <f t="shared" si="13"/>
        <v>0</v>
      </c>
      <c r="O304">
        <f>IFERROR(VLOOKUP(K304,Sheet9!$D:$K,8,FALSE),0)</f>
        <v>156.02000000000001</v>
      </c>
      <c r="P304">
        <f t="shared" si="14"/>
        <v>0</v>
      </c>
    </row>
    <row r="305" spans="1:16" ht="15" customHeight="1" x14ac:dyDescent="0.25">
      <c r="A305" t="s">
        <v>1322</v>
      </c>
      <c r="B305" t="s">
        <v>1323</v>
      </c>
      <c r="C305">
        <v>16297</v>
      </c>
      <c r="D305">
        <v>39.51</v>
      </c>
      <c r="E305">
        <v>30.34</v>
      </c>
      <c r="F305">
        <v>9.17</v>
      </c>
      <c r="G305" t="s">
        <v>1674</v>
      </c>
      <c r="K305">
        <v>15631</v>
      </c>
      <c r="L305">
        <f t="shared" si="12"/>
        <v>936.12</v>
      </c>
      <c r="M305">
        <f>IFERROR(VLOOKUP(K305,Sheet10!$I:$N,6,FALSE),0)</f>
        <v>936.12</v>
      </c>
      <c r="N305">
        <f t="shared" si="13"/>
        <v>0</v>
      </c>
      <c r="O305">
        <f>IFERROR(VLOOKUP(K305,Sheet9!$D:$K,8,FALSE),0)</f>
        <v>936.12</v>
      </c>
      <c r="P305">
        <f t="shared" si="14"/>
        <v>0</v>
      </c>
    </row>
    <row r="306" spans="1:16" ht="15" customHeight="1" x14ac:dyDescent="0.25">
      <c r="A306" t="s">
        <v>1613</v>
      </c>
      <c r="B306" t="s">
        <v>1614</v>
      </c>
      <c r="C306">
        <v>15680</v>
      </c>
      <c r="D306">
        <v>70.31</v>
      </c>
      <c r="E306">
        <v>52.37</v>
      </c>
      <c r="F306">
        <v>17.940000000000001</v>
      </c>
      <c r="G306" t="s">
        <v>1674</v>
      </c>
      <c r="K306">
        <v>15626</v>
      </c>
      <c r="L306">
        <f t="shared" si="12"/>
        <v>1652.4</v>
      </c>
      <c r="M306">
        <f>IFERROR(VLOOKUP(K306,Sheet10!$I:$N,6,FALSE),0)</f>
        <v>1652.4</v>
      </c>
      <c r="N306">
        <f t="shared" si="13"/>
        <v>0</v>
      </c>
      <c r="O306">
        <f>IFERROR(VLOOKUP(K306,Sheet9!$D:$K,8,FALSE),0)</f>
        <v>1652.4</v>
      </c>
      <c r="P306">
        <f t="shared" si="14"/>
        <v>0</v>
      </c>
    </row>
    <row r="307" spans="1:16" ht="15" customHeight="1" x14ac:dyDescent="0.25">
      <c r="A307" t="s">
        <v>1613</v>
      </c>
      <c r="B307" t="s">
        <v>1614</v>
      </c>
      <c r="C307">
        <v>16030</v>
      </c>
      <c r="D307">
        <v>70.31</v>
      </c>
      <c r="E307">
        <v>52.37</v>
      </c>
      <c r="F307">
        <v>17.940000000000001</v>
      </c>
      <c r="G307" t="s">
        <v>1674</v>
      </c>
      <c r="K307">
        <v>16085</v>
      </c>
      <c r="L307">
        <f t="shared" si="12"/>
        <v>546.43000000000006</v>
      </c>
      <c r="M307">
        <f>IFERROR(VLOOKUP(K307,Sheet10!$I:$N,6,FALSE),0)</f>
        <v>546.42999999999995</v>
      </c>
      <c r="N307">
        <f t="shared" si="13"/>
        <v>0</v>
      </c>
      <c r="O307">
        <f>IFERROR(VLOOKUP(K307,Sheet9!$D:$K,8,FALSE),0)</f>
        <v>546.42999999999995</v>
      </c>
      <c r="P307">
        <f t="shared" si="14"/>
        <v>0</v>
      </c>
    </row>
    <row r="308" spans="1:16" ht="15" customHeight="1" x14ac:dyDescent="0.25">
      <c r="A308" t="s">
        <v>1290</v>
      </c>
      <c r="B308" t="s">
        <v>1291</v>
      </c>
      <c r="C308">
        <v>16429</v>
      </c>
      <c r="D308">
        <v>19.98</v>
      </c>
      <c r="E308">
        <v>15.4</v>
      </c>
      <c r="F308">
        <v>4.58</v>
      </c>
      <c r="G308" t="s">
        <v>1674</v>
      </c>
      <c r="K308">
        <v>2240</v>
      </c>
      <c r="L308">
        <f t="shared" si="12"/>
        <v>8236.8900000000012</v>
      </c>
      <c r="M308">
        <f>IFERROR(VLOOKUP(K308,Sheet10!$I:$N,6,FALSE),0)</f>
        <v>8236.89</v>
      </c>
      <c r="N308">
        <f t="shared" si="13"/>
        <v>0</v>
      </c>
      <c r="O308">
        <f>IFERROR(VLOOKUP(K308,Sheet9!$D:$K,8,FALSE),0)</f>
        <v>8236.89</v>
      </c>
      <c r="P308">
        <f t="shared" si="14"/>
        <v>0</v>
      </c>
    </row>
    <row r="309" spans="1:16" ht="15" customHeight="1" x14ac:dyDescent="0.25">
      <c r="A309" t="s">
        <v>1290</v>
      </c>
      <c r="B309" t="s">
        <v>1291</v>
      </c>
      <c r="C309">
        <v>16444</v>
      </c>
      <c r="D309">
        <v>39.96</v>
      </c>
      <c r="E309">
        <v>30.8</v>
      </c>
      <c r="F309">
        <v>9.16</v>
      </c>
      <c r="G309" t="s">
        <v>1674</v>
      </c>
      <c r="K309">
        <v>16163</v>
      </c>
      <c r="L309">
        <f t="shared" si="12"/>
        <v>1178.07</v>
      </c>
      <c r="M309">
        <f>IFERROR(VLOOKUP(K309,Sheet10!$I:$N,6,FALSE),0)</f>
        <v>1178.07</v>
      </c>
      <c r="N309">
        <f t="shared" si="13"/>
        <v>0</v>
      </c>
      <c r="O309">
        <f>IFERROR(VLOOKUP(K309,Sheet9!$D:$K,8,FALSE),0)</f>
        <v>1178.07</v>
      </c>
      <c r="P309">
        <f t="shared" si="14"/>
        <v>0</v>
      </c>
    </row>
    <row r="310" spans="1:16" ht="15" customHeight="1" x14ac:dyDescent="0.25">
      <c r="A310" t="s">
        <v>1290</v>
      </c>
      <c r="B310" t="s">
        <v>1291</v>
      </c>
      <c r="C310">
        <v>15533</v>
      </c>
      <c r="D310">
        <v>79.91</v>
      </c>
      <c r="E310">
        <v>61.6</v>
      </c>
      <c r="F310">
        <v>18.309999999999999</v>
      </c>
      <c r="G310" t="s">
        <v>1674</v>
      </c>
      <c r="K310">
        <v>16273</v>
      </c>
      <c r="L310">
        <f t="shared" si="12"/>
        <v>2221.54</v>
      </c>
      <c r="M310">
        <f>IFERROR(VLOOKUP(K310,Sheet10!$I:$N,6,FALSE),0)</f>
        <v>2221.54</v>
      </c>
      <c r="N310">
        <f t="shared" si="13"/>
        <v>0</v>
      </c>
      <c r="O310">
        <f>IFERROR(VLOOKUP(K310,Sheet9!$D:$K,8,FALSE),0)</f>
        <v>2221.54</v>
      </c>
      <c r="P310">
        <f t="shared" si="14"/>
        <v>0</v>
      </c>
    </row>
    <row r="311" spans="1:16" ht="15" customHeight="1" x14ac:dyDescent="0.25">
      <c r="A311" t="s">
        <v>1290</v>
      </c>
      <c r="B311" t="s">
        <v>1291</v>
      </c>
      <c r="C311">
        <v>15680</v>
      </c>
      <c r="D311">
        <v>79.91</v>
      </c>
      <c r="E311">
        <v>61.6</v>
      </c>
      <c r="F311">
        <v>18.309999999999999</v>
      </c>
      <c r="G311" t="s">
        <v>1674</v>
      </c>
      <c r="K311">
        <v>15667</v>
      </c>
      <c r="L311">
        <f t="shared" si="12"/>
        <v>732.53</v>
      </c>
      <c r="M311">
        <f>IFERROR(VLOOKUP(K311,Sheet10!$I:$N,6,FALSE),0)</f>
        <v>732.53</v>
      </c>
      <c r="N311">
        <f t="shared" si="13"/>
        <v>0</v>
      </c>
      <c r="O311">
        <f>IFERROR(VLOOKUP(K311,Sheet9!$D:$K,8,FALSE),0)</f>
        <v>732.53</v>
      </c>
      <c r="P311">
        <f t="shared" si="14"/>
        <v>0</v>
      </c>
    </row>
    <row r="312" spans="1:16" ht="15" customHeight="1" x14ac:dyDescent="0.25">
      <c r="A312" t="s">
        <v>1290</v>
      </c>
      <c r="B312" t="s">
        <v>1291</v>
      </c>
      <c r="C312">
        <v>15502</v>
      </c>
      <c r="D312">
        <v>19.98</v>
      </c>
      <c r="E312">
        <v>16.350000000000001</v>
      </c>
      <c r="F312">
        <v>3.63</v>
      </c>
      <c r="G312" t="s">
        <v>1674</v>
      </c>
      <c r="K312">
        <v>15344</v>
      </c>
      <c r="L312">
        <f t="shared" si="12"/>
        <v>1831.32</v>
      </c>
      <c r="M312">
        <f>IFERROR(VLOOKUP(K312,Sheet10!$I:$N,6,FALSE),0)</f>
        <v>1831.32</v>
      </c>
      <c r="N312">
        <f t="shared" si="13"/>
        <v>0</v>
      </c>
      <c r="O312">
        <f>IFERROR(VLOOKUP(K312,Sheet9!$D:$K,8,FALSE),0)</f>
        <v>1831.32</v>
      </c>
      <c r="P312">
        <f t="shared" si="14"/>
        <v>0</v>
      </c>
    </row>
    <row r="313" spans="1:16" ht="15" customHeight="1" x14ac:dyDescent="0.25">
      <c r="A313" t="s">
        <v>1290</v>
      </c>
      <c r="B313" t="s">
        <v>1291</v>
      </c>
      <c r="C313">
        <v>15656</v>
      </c>
      <c r="D313">
        <v>20.09</v>
      </c>
      <c r="E313">
        <v>16.350000000000001</v>
      </c>
      <c r="F313">
        <v>3.74</v>
      </c>
      <c r="G313" t="s">
        <v>1674</v>
      </c>
      <c r="K313">
        <v>15788</v>
      </c>
      <c r="L313">
        <f t="shared" si="12"/>
        <v>2930.12</v>
      </c>
      <c r="M313">
        <f>IFERROR(VLOOKUP(K313,Sheet10!$I:$N,6,FALSE),0)</f>
        <v>2930.12</v>
      </c>
      <c r="N313">
        <f t="shared" si="13"/>
        <v>0</v>
      </c>
      <c r="O313">
        <f>IFERROR(VLOOKUP(K313,Sheet9!$D:$K,8,FALSE),0)</f>
        <v>2930.12</v>
      </c>
      <c r="P313">
        <f t="shared" si="14"/>
        <v>0</v>
      </c>
    </row>
    <row r="314" spans="1:16" ht="15" customHeight="1" x14ac:dyDescent="0.25">
      <c r="A314" t="s">
        <v>1290</v>
      </c>
      <c r="B314" t="s">
        <v>1291</v>
      </c>
      <c r="C314">
        <v>15838</v>
      </c>
      <c r="D314">
        <v>39.96</v>
      </c>
      <c r="E314">
        <v>32.700000000000003</v>
      </c>
      <c r="F314">
        <v>7.26</v>
      </c>
      <c r="G314" t="s">
        <v>1674</v>
      </c>
      <c r="K314">
        <v>2266</v>
      </c>
      <c r="L314">
        <f t="shared" si="12"/>
        <v>835.36</v>
      </c>
      <c r="M314">
        <f>IFERROR(VLOOKUP(K314,Sheet10!$I:$N,6,FALSE),0)</f>
        <v>835.36</v>
      </c>
      <c r="N314">
        <f t="shared" si="13"/>
        <v>0</v>
      </c>
      <c r="O314">
        <f>IFERROR(VLOOKUP(K314,Sheet9!$D:$K,8,FALSE),0)</f>
        <v>835.36</v>
      </c>
      <c r="P314">
        <f t="shared" si="14"/>
        <v>0</v>
      </c>
    </row>
    <row r="315" spans="1:16" ht="15" customHeight="1" x14ac:dyDescent="0.25">
      <c r="A315" t="s">
        <v>1290</v>
      </c>
      <c r="B315" t="s">
        <v>1291</v>
      </c>
      <c r="C315">
        <v>15814</v>
      </c>
      <c r="D315">
        <v>79.91</v>
      </c>
      <c r="E315">
        <v>65.400000000000006</v>
      </c>
      <c r="F315">
        <v>14.51</v>
      </c>
      <c r="G315" t="s">
        <v>1674</v>
      </c>
      <c r="K315">
        <v>2296</v>
      </c>
      <c r="L315">
        <f t="shared" si="12"/>
        <v>1643.38</v>
      </c>
      <c r="M315">
        <f>IFERROR(VLOOKUP(K315,Sheet10!$I:$N,6,FALSE),0)</f>
        <v>1643.38</v>
      </c>
      <c r="N315">
        <f t="shared" si="13"/>
        <v>0</v>
      </c>
      <c r="O315">
        <f>IFERROR(VLOOKUP(K315,Sheet9!$D:$K,8,FALSE),0)</f>
        <v>1643.38</v>
      </c>
      <c r="P315">
        <f t="shared" si="14"/>
        <v>0</v>
      </c>
    </row>
    <row r="316" spans="1:16" ht="15" customHeight="1" x14ac:dyDescent="0.25">
      <c r="A316" t="s">
        <v>1290</v>
      </c>
      <c r="B316" t="s">
        <v>1291</v>
      </c>
      <c r="C316">
        <v>16358</v>
      </c>
      <c r="D316">
        <v>79.91</v>
      </c>
      <c r="E316">
        <v>65.400000000000006</v>
      </c>
      <c r="F316">
        <v>14.51</v>
      </c>
      <c r="G316" t="s">
        <v>1674</v>
      </c>
      <c r="K316">
        <v>16036</v>
      </c>
      <c r="L316">
        <f t="shared" si="12"/>
        <v>5667.16</v>
      </c>
      <c r="M316">
        <f>IFERROR(VLOOKUP(K316,Sheet10!$I:$N,6,FALSE),0)</f>
        <v>5667.16</v>
      </c>
      <c r="N316">
        <f t="shared" si="13"/>
        <v>0</v>
      </c>
      <c r="O316">
        <f>IFERROR(VLOOKUP(K316,Sheet9!$D:$K,8,FALSE),0)</f>
        <v>5667.16</v>
      </c>
      <c r="P316">
        <f t="shared" si="14"/>
        <v>0</v>
      </c>
    </row>
    <row r="317" spans="1:16" ht="15" customHeight="1" x14ac:dyDescent="0.25">
      <c r="A317" t="s">
        <v>1358</v>
      </c>
      <c r="B317" t="s">
        <v>1359</v>
      </c>
      <c r="C317">
        <v>15680</v>
      </c>
      <c r="D317">
        <v>75.45</v>
      </c>
      <c r="E317">
        <v>59.52</v>
      </c>
      <c r="F317">
        <v>15.93</v>
      </c>
      <c r="G317" t="s">
        <v>1674</v>
      </c>
      <c r="K317">
        <v>16104</v>
      </c>
      <c r="L317">
        <f t="shared" si="12"/>
        <v>174.87</v>
      </c>
      <c r="M317">
        <f>IFERROR(VLOOKUP(K317,Sheet10!$I:$N,6,FALSE),0)</f>
        <v>174.87</v>
      </c>
      <c r="N317">
        <f t="shared" si="13"/>
        <v>0</v>
      </c>
      <c r="O317">
        <f>IFERROR(VLOOKUP(K317,Sheet9!$D:$K,8,FALSE),0)</f>
        <v>174.87</v>
      </c>
      <c r="P317">
        <f t="shared" si="14"/>
        <v>0</v>
      </c>
    </row>
    <row r="318" spans="1:16" ht="15" customHeight="1" x14ac:dyDescent="0.25">
      <c r="A318" t="s">
        <v>1358</v>
      </c>
      <c r="B318" t="s">
        <v>1359</v>
      </c>
      <c r="C318">
        <v>16253</v>
      </c>
      <c r="D318">
        <v>18.87</v>
      </c>
      <c r="E318">
        <v>15.53</v>
      </c>
      <c r="F318">
        <v>3.34</v>
      </c>
      <c r="G318" t="s">
        <v>1674</v>
      </c>
      <c r="K318">
        <v>2517</v>
      </c>
      <c r="L318">
        <f t="shared" si="12"/>
        <v>11865.27</v>
      </c>
      <c r="M318">
        <f>IFERROR(VLOOKUP(K318,Sheet10!$I:$N,6,FALSE),0)</f>
        <v>11865.27</v>
      </c>
      <c r="N318">
        <f t="shared" si="13"/>
        <v>0</v>
      </c>
      <c r="O318">
        <f>IFERROR(VLOOKUP(K318,Sheet9!$D:$K,8,FALSE),0)</f>
        <v>11865.27</v>
      </c>
      <c r="P318">
        <f t="shared" si="14"/>
        <v>0</v>
      </c>
    </row>
    <row r="319" spans="1:16" ht="15" customHeight="1" x14ac:dyDescent="0.25">
      <c r="A319" t="s">
        <v>1358</v>
      </c>
      <c r="B319" t="s">
        <v>1359</v>
      </c>
      <c r="C319">
        <v>16087</v>
      </c>
      <c r="D319">
        <v>75.45</v>
      </c>
      <c r="E319">
        <v>62.13</v>
      </c>
      <c r="F319">
        <v>13.32</v>
      </c>
      <c r="G319" t="s">
        <v>1674</v>
      </c>
      <c r="K319">
        <v>15619</v>
      </c>
      <c r="L319">
        <f t="shared" si="12"/>
        <v>49531.26</v>
      </c>
      <c r="M319">
        <f>IFERROR(VLOOKUP(K319,Sheet10!$I:$N,6,FALSE),0)</f>
        <v>49531.26</v>
      </c>
      <c r="N319">
        <f t="shared" si="13"/>
        <v>0</v>
      </c>
      <c r="O319">
        <f>IFERROR(VLOOKUP(K319,Sheet9!$D:$K,8,FALSE),0)</f>
        <v>49531.26</v>
      </c>
      <c r="P319">
        <f t="shared" si="14"/>
        <v>0</v>
      </c>
    </row>
    <row r="320" spans="1:16" ht="15" customHeight="1" x14ac:dyDescent="0.25">
      <c r="A320" t="s">
        <v>1358</v>
      </c>
      <c r="B320" t="s">
        <v>1359</v>
      </c>
      <c r="C320">
        <v>16472</v>
      </c>
      <c r="D320">
        <v>75.45</v>
      </c>
      <c r="E320">
        <v>62.13</v>
      </c>
      <c r="F320">
        <v>13.32</v>
      </c>
      <c r="G320" t="s">
        <v>1674</v>
      </c>
      <c r="K320">
        <v>2249</v>
      </c>
      <c r="L320">
        <f t="shared" si="12"/>
        <v>55810.43</v>
      </c>
      <c r="M320">
        <f>IFERROR(VLOOKUP(K320,Sheet10!$I:$N,6,FALSE),0)</f>
        <v>55810.43</v>
      </c>
      <c r="N320">
        <f t="shared" si="13"/>
        <v>0</v>
      </c>
      <c r="O320">
        <f>IFERROR(VLOOKUP(K320,Sheet9!$D:$K,8,FALSE),0)</f>
        <v>55810.43</v>
      </c>
      <c r="P320">
        <f t="shared" si="14"/>
        <v>0</v>
      </c>
    </row>
    <row r="321" spans="1:16" ht="15" customHeight="1" x14ac:dyDescent="0.25">
      <c r="A321" t="s">
        <v>1434</v>
      </c>
      <c r="B321" t="s">
        <v>1435</v>
      </c>
      <c r="C321">
        <v>15432</v>
      </c>
      <c r="D321">
        <v>47.77</v>
      </c>
      <c r="E321">
        <v>34.07</v>
      </c>
      <c r="F321">
        <v>13.7</v>
      </c>
      <c r="G321" t="s">
        <v>1674</v>
      </c>
      <c r="K321">
        <v>2209</v>
      </c>
      <c r="L321">
        <f t="shared" si="12"/>
        <v>39167.840000000004</v>
      </c>
      <c r="M321">
        <f>IFERROR(VLOOKUP(K321,Sheet10!$I:$N,6,FALSE),0)</f>
        <v>39167.839999999997</v>
      </c>
      <c r="N321">
        <f t="shared" si="13"/>
        <v>0</v>
      </c>
      <c r="O321">
        <f>IFERROR(VLOOKUP(K321,Sheet9!$D:$K,8,FALSE),0)</f>
        <v>39167.839999999997</v>
      </c>
      <c r="P321">
        <f t="shared" si="14"/>
        <v>0</v>
      </c>
    </row>
    <row r="322" spans="1:16" ht="15" customHeight="1" x14ac:dyDescent="0.25">
      <c r="A322" t="s">
        <v>1434</v>
      </c>
      <c r="B322" t="s">
        <v>1435</v>
      </c>
      <c r="C322">
        <v>15558</v>
      </c>
      <c r="D322">
        <v>47.77</v>
      </c>
      <c r="E322">
        <v>34.08</v>
      </c>
      <c r="F322">
        <v>13.69</v>
      </c>
      <c r="G322" t="s">
        <v>1674</v>
      </c>
      <c r="K322">
        <v>2155</v>
      </c>
      <c r="L322">
        <f t="shared" si="12"/>
        <v>11723.78</v>
      </c>
      <c r="M322">
        <f>IFERROR(VLOOKUP(K322,Sheet10!$I:$N,6,FALSE),0)</f>
        <v>11723.78</v>
      </c>
      <c r="N322">
        <f t="shared" si="13"/>
        <v>0</v>
      </c>
      <c r="O322">
        <f>IFERROR(VLOOKUP(K322,Sheet9!$D:$K,8,FALSE),0)</f>
        <v>11723.78</v>
      </c>
      <c r="P322">
        <f t="shared" si="14"/>
        <v>0</v>
      </c>
    </row>
    <row r="323" spans="1:16" ht="15" customHeight="1" x14ac:dyDescent="0.25">
      <c r="A323" t="s">
        <v>1100</v>
      </c>
      <c r="B323" t="s">
        <v>1101</v>
      </c>
      <c r="C323">
        <v>16350</v>
      </c>
      <c r="D323">
        <v>11.61</v>
      </c>
      <c r="E323">
        <v>8.15</v>
      </c>
      <c r="F323">
        <v>3.46</v>
      </c>
      <c r="G323" t="s">
        <v>1674</v>
      </c>
      <c r="K323">
        <v>2156</v>
      </c>
      <c r="L323">
        <f t="shared" ref="L323:L386" si="15">SUMIF($C:$C,K323,$E:$E)</f>
        <v>18358.93</v>
      </c>
      <c r="M323">
        <f>IFERROR(VLOOKUP(K323,Sheet10!$I:$N,6,FALSE),0)</f>
        <v>18358.93</v>
      </c>
      <c r="N323">
        <f t="shared" ref="N323:N386" si="16">L323-M323</f>
        <v>0</v>
      </c>
      <c r="O323">
        <f>IFERROR(VLOOKUP(K323,Sheet9!$D:$K,8,FALSE),0)</f>
        <v>18358.93</v>
      </c>
      <c r="P323">
        <f t="shared" ref="P323:P386" si="17">O323-M323</f>
        <v>0</v>
      </c>
    </row>
    <row r="324" spans="1:16" ht="15" customHeight="1" x14ac:dyDescent="0.25">
      <c r="A324" t="s">
        <v>1100</v>
      </c>
      <c r="B324" t="s">
        <v>1101</v>
      </c>
      <c r="C324">
        <v>15507</v>
      </c>
      <c r="D324">
        <v>29.02</v>
      </c>
      <c r="E324">
        <v>20.59</v>
      </c>
      <c r="F324">
        <v>8.43</v>
      </c>
      <c r="G324" t="s">
        <v>1674</v>
      </c>
      <c r="K324">
        <v>2198</v>
      </c>
      <c r="L324">
        <f t="shared" si="15"/>
        <v>13152</v>
      </c>
      <c r="M324">
        <f>IFERROR(VLOOKUP(K324,Sheet10!$I:$N,6,FALSE),0)</f>
        <v>13152</v>
      </c>
      <c r="N324">
        <f t="shared" si="16"/>
        <v>0</v>
      </c>
      <c r="O324">
        <f>IFERROR(VLOOKUP(K324,Sheet9!$D:$K,8,FALSE),0)</f>
        <v>13152</v>
      </c>
      <c r="P324">
        <f t="shared" si="17"/>
        <v>0</v>
      </c>
    </row>
    <row r="325" spans="1:16" ht="15" customHeight="1" x14ac:dyDescent="0.25">
      <c r="A325" t="s">
        <v>1100</v>
      </c>
      <c r="B325" t="s">
        <v>1101</v>
      </c>
      <c r="C325">
        <v>15887</v>
      </c>
      <c r="D325">
        <v>29.02</v>
      </c>
      <c r="E325">
        <v>20.39</v>
      </c>
      <c r="F325">
        <v>8.6300000000000008</v>
      </c>
      <c r="G325" t="s">
        <v>1674</v>
      </c>
      <c r="K325">
        <v>2223</v>
      </c>
      <c r="L325">
        <f t="shared" si="15"/>
        <v>18295.89</v>
      </c>
      <c r="M325">
        <f>IFERROR(VLOOKUP(K325,Sheet10!$I:$N,6,FALSE),0)</f>
        <v>18295.89</v>
      </c>
      <c r="N325">
        <f t="shared" si="16"/>
        <v>0</v>
      </c>
      <c r="O325">
        <f>IFERROR(VLOOKUP(K325,Sheet9!$D:$K,8,FALSE),0)</f>
        <v>18295.89</v>
      </c>
      <c r="P325">
        <f t="shared" si="17"/>
        <v>0</v>
      </c>
    </row>
    <row r="326" spans="1:16" ht="15" customHeight="1" x14ac:dyDescent="0.25">
      <c r="A326" t="s">
        <v>1100</v>
      </c>
      <c r="B326" t="s">
        <v>1101</v>
      </c>
      <c r="C326">
        <v>16216</v>
      </c>
      <c r="D326">
        <v>29.02</v>
      </c>
      <c r="E326">
        <v>20.39</v>
      </c>
      <c r="F326">
        <v>8.6300000000000008</v>
      </c>
      <c r="G326" t="s">
        <v>1674</v>
      </c>
      <c r="K326">
        <v>2292</v>
      </c>
      <c r="L326">
        <f t="shared" si="15"/>
        <v>9711.1</v>
      </c>
      <c r="M326">
        <f>IFERROR(VLOOKUP(K326,Sheet10!$I:$N,6,FALSE),0)</f>
        <v>9711.1</v>
      </c>
      <c r="N326">
        <f t="shared" si="16"/>
        <v>0</v>
      </c>
      <c r="O326">
        <f>IFERROR(VLOOKUP(K326,Sheet9!$D:$K,8,FALSE),0)</f>
        <v>9711.1</v>
      </c>
      <c r="P326">
        <f t="shared" si="17"/>
        <v>0</v>
      </c>
    </row>
    <row r="327" spans="1:16" ht="15" customHeight="1" x14ac:dyDescent="0.25">
      <c r="A327" t="s">
        <v>1100</v>
      </c>
      <c r="B327" t="s">
        <v>1101</v>
      </c>
      <c r="C327">
        <v>15451</v>
      </c>
      <c r="D327">
        <v>46.43</v>
      </c>
      <c r="E327">
        <v>32.950000000000003</v>
      </c>
      <c r="F327">
        <v>13.48</v>
      </c>
      <c r="G327" t="s">
        <v>1674</v>
      </c>
      <c r="K327">
        <v>2298</v>
      </c>
      <c r="L327">
        <f t="shared" si="15"/>
        <v>18292.71</v>
      </c>
      <c r="M327">
        <f>IFERROR(VLOOKUP(K327,Sheet10!$I:$N,6,FALSE),0)</f>
        <v>18292.71</v>
      </c>
      <c r="N327">
        <f t="shared" si="16"/>
        <v>0</v>
      </c>
      <c r="O327">
        <f>IFERROR(VLOOKUP(K327,Sheet9!$D:$K,8,FALSE),0)</f>
        <v>18292.71</v>
      </c>
      <c r="P327">
        <f t="shared" si="17"/>
        <v>0</v>
      </c>
    </row>
    <row r="328" spans="1:16" ht="15" customHeight="1" x14ac:dyDescent="0.25">
      <c r="A328" t="s">
        <v>1100</v>
      </c>
      <c r="B328" t="s">
        <v>1101</v>
      </c>
      <c r="C328">
        <v>16086</v>
      </c>
      <c r="D328">
        <v>52.23</v>
      </c>
      <c r="E328">
        <v>36.69</v>
      </c>
      <c r="F328">
        <v>15.54</v>
      </c>
      <c r="G328" t="s">
        <v>1674</v>
      </c>
      <c r="K328">
        <v>15449</v>
      </c>
      <c r="L328">
        <f t="shared" si="15"/>
        <v>834.8900000000001</v>
      </c>
      <c r="M328">
        <f>IFERROR(VLOOKUP(K328,Sheet10!$I:$N,6,FALSE),0)</f>
        <v>834.89</v>
      </c>
      <c r="N328">
        <f t="shared" si="16"/>
        <v>0</v>
      </c>
      <c r="O328">
        <f>IFERROR(VLOOKUP(K328,Sheet9!$D:$K,8,FALSE),0)</f>
        <v>834.89</v>
      </c>
      <c r="P328">
        <f t="shared" si="17"/>
        <v>0</v>
      </c>
    </row>
    <row r="329" spans="1:16" ht="15" customHeight="1" x14ac:dyDescent="0.25">
      <c r="A329" t="s">
        <v>1100</v>
      </c>
      <c r="B329" t="s">
        <v>1101</v>
      </c>
      <c r="C329">
        <v>15768</v>
      </c>
      <c r="D329">
        <v>58.04</v>
      </c>
      <c r="E329">
        <v>40.770000000000003</v>
      </c>
      <c r="F329">
        <v>17.27</v>
      </c>
      <c r="G329" t="s">
        <v>1674</v>
      </c>
      <c r="K329">
        <v>16382</v>
      </c>
      <c r="L329">
        <f t="shared" si="15"/>
        <v>22721.3</v>
      </c>
      <c r="M329">
        <f>IFERROR(VLOOKUP(K329,Sheet10!$I:$N,6,FALSE),0)</f>
        <v>22721.3</v>
      </c>
      <c r="N329">
        <f t="shared" si="16"/>
        <v>0</v>
      </c>
      <c r="O329">
        <f>IFERROR(VLOOKUP(K329,Sheet9!$D:$K,8,FALSE),0)</f>
        <v>22721.3</v>
      </c>
      <c r="P329">
        <f t="shared" si="17"/>
        <v>0</v>
      </c>
    </row>
    <row r="330" spans="1:16" ht="15" customHeight="1" x14ac:dyDescent="0.25">
      <c r="A330" t="s">
        <v>1100</v>
      </c>
      <c r="B330" t="s">
        <v>1101</v>
      </c>
      <c r="C330">
        <v>15784</v>
      </c>
      <c r="D330">
        <v>58.04</v>
      </c>
      <c r="E330">
        <v>40.770000000000003</v>
      </c>
      <c r="F330">
        <v>17.27</v>
      </c>
      <c r="G330" t="s">
        <v>1674</v>
      </c>
      <c r="K330">
        <v>15387</v>
      </c>
      <c r="L330">
        <f t="shared" si="15"/>
        <v>0</v>
      </c>
      <c r="M330">
        <f>IFERROR(VLOOKUP(K330,Sheet10!$I:$N,6,FALSE),0)</f>
        <v>0</v>
      </c>
      <c r="N330">
        <f t="shared" si="16"/>
        <v>0</v>
      </c>
      <c r="O330">
        <f>IFERROR(VLOOKUP(K330,Sheet9!$D:$K,8,FALSE),0)</f>
        <v>0</v>
      </c>
      <c r="P330">
        <f t="shared" si="17"/>
        <v>0</v>
      </c>
    </row>
    <row r="331" spans="1:16" ht="15" customHeight="1" x14ac:dyDescent="0.25">
      <c r="A331" t="s">
        <v>1100</v>
      </c>
      <c r="B331" t="s">
        <v>1101</v>
      </c>
      <c r="C331">
        <v>16327</v>
      </c>
      <c r="D331">
        <v>116.07</v>
      </c>
      <c r="E331">
        <v>81.540000000000006</v>
      </c>
      <c r="F331">
        <v>34.53</v>
      </c>
      <c r="G331" t="s">
        <v>1674</v>
      </c>
      <c r="K331">
        <v>15896</v>
      </c>
      <c r="L331">
        <f t="shared" si="15"/>
        <v>0</v>
      </c>
      <c r="M331">
        <f>IFERROR(VLOOKUP(K331,Sheet10!$I:$N,6,FALSE),0)</f>
        <v>0</v>
      </c>
      <c r="N331">
        <f t="shared" si="16"/>
        <v>0</v>
      </c>
      <c r="O331">
        <f>IFERROR(VLOOKUP(K331,Sheet9!$D:$K,8,FALSE),0)</f>
        <v>0</v>
      </c>
      <c r="P331">
        <f t="shared" si="17"/>
        <v>0</v>
      </c>
    </row>
    <row r="332" spans="1:16" ht="15" customHeight="1" x14ac:dyDescent="0.25">
      <c r="A332" t="s">
        <v>1100</v>
      </c>
      <c r="B332" t="s">
        <v>1101</v>
      </c>
      <c r="C332">
        <v>16346</v>
      </c>
      <c r="D332">
        <v>116.07</v>
      </c>
      <c r="E332">
        <v>81.540000000000006</v>
      </c>
      <c r="F332">
        <v>34.53</v>
      </c>
      <c r="G332" t="s">
        <v>1674</v>
      </c>
      <c r="K332">
        <v>2182</v>
      </c>
      <c r="L332">
        <f t="shared" si="15"/>
        <v>24681.78</v>
      </c>
      <c r="M332">
        <f>IFERROR(VLOOKUP(K332,Sheet10!$I:$N,6,FALSE),0)</f>
        <v>24681.78</v>
      </c>
      <c r="N332">
        <f t="shared" si="16"/>
        <v>0</v>
      </c>
      <c r="O332">
        <f>IFERROR(VLOOKUP(K332,Sheet9!$D:$K,8,FALSE),0)</f>
        <v>24681.78</v>
      </c>
      <c r="P332">
        <f t="shared" si="17"/>
        <v>0</v>
      </c>
    </row>
    <row r="333" spans="1:16" ht="15" customHeight="1" x14ac:dyDescent="0.25">
      <c r="A333" t="s">
        <v>1100</v>
      </c>
      <c r="B333" t="s">
        <v>1101</v>
      </c>
      <c r="C333">
        <v>16149</v>
      </c>
      <c r="D333">
        <v>290.18</v>
      </c>
      <c r="E333">
        <v>203.86</v>
      </c>
      <c r="F333">
        <v>86.32</v>
      </c>
      <c r="G333" t="s">
        <v>1674</v>
      </c>
      <c r="K333">
        <v>2238</v>
      </c>
      <c r="L333">
        <f t="shared" si="15"/>
        <v>25140.31</v>
      </c>
      <c r="M333">
        <f>IFERROR(VLOOKUP(K333,Sheet10!$I:$N,6,FALSE),0)</f>
        <v>25140.31</v>
      </c>
      <c r="N333">
        <f t="shared" si="16"/>
        <v>0</v>
      </c>
      <c r="O333">
        <f>IFERROR(VLOOKUP(K333,Sheet9!$D:$K,8,FALSE),0)</f>
        <v>25140.31</v>
      </c>
      <c r="P333">
        <f t="shared" si="17"/>
        <v>0</v>
      </c>
    </row>
    <row r="334" spans="1:16" ht="15" customHeight="1" x14ac:dyDescent="0.25">
      <c r="A334" t="s">
        <v>1100</v>
      </c>
      <c r="B334" t="s">
        <v>1101</v>
      </c>
      <c r="C334">
        <v>16284</v>
      </c>
      <c r="D334">
        <v>290.18</v>
      </c>
      <c r="E334">
        <v>203.86</v>
      </c>
      <c r="F334">
        <v>86.32</v>
      </c>
      <c r="G334" t="s">
        <v>1674</v>
      </c>
      <c r="K334">
        <v>2239</v>
      </c>
      <c r="L334">
        <f t="shared" si="15"/>
        <v>50280.62</v>
      </c>
      <c r="M334">
        <f>IFERROR(VLOOKUP(K334,Sheet10!$I:$N,6,FALSE),0)</f>
        <v>50280.62</v>
      </c>
      <c r="N334">
        <f t="shared" si="16"/>
        <v>0</v>
      </c>
      <c r="O334">
        <f>IFERROR(VLOOKUP(K334,Sheet9!$D:$K,8,FALSE),0)</f>
        <v>50280.62</v>
      </c>
      <c r="P334">
        <f t="shared" si="17"/>
        <v>0</v>
      </c>
    </row>
    <row r="335" spans="1:16" ht="15" customHeight="1" x14ac:dyDescent="0.25">
      <c r="A335" t="s">
        <v>1436</v>
      </c>
      <c r="B335" t="s">
        <v>1437</v>
      </c>
      <c r="C335">
        <v>16095</v>
      </c>
      <c r="D335">
        <v>20.09</v>
      </c>
      <c r="E335">
        <v>14.27</v>
      </c>
      <c r="F335">
        <v>5.82</v>
      </c>
      <c r="G335" t="s">
        <v>1674</v>
      </c>
      <c r="K335">
        <v>2276</v>
      </c>
      <c r="L335">
        <f t="shared" si="15"/>
        <v>33520.410000000003</v>
      </c>
      <c r="M335">
        <f>IFERROR(VLOOKUP(K335,Sheet10!$I:$N,6,FALSE),0)</f>
        <v>33520.410000000003</v>
      </c>
      <c r="N335">
        <f t="shared" si="16"/>
        <v>0</v>
      </c>
      <c r="O335">
        <f>IFERROR(VLOOKUP(K335,Sheet9!$D:$K,8,FALSE),0)</f>
        <v>33520.410000000003</v>
      </c>
      <c r="P335">
        <f t="shared" si="17"/>
        <v>0</v>
      </c>
    </row>
    <row r="336" spans="1:16" ht="15" customHeight="1" x14ac:dyDescent="0.25">
      <c r="A336" t="s">
        <v>1436</v>
      </c>
      <c r="B336" t="s">
        <v>1437</v>
      </c>
      <c r="C336">
        <v>16185</v>
      </c>
      <c r="D336">
        <v>351.56</v>
      </c>
      <c r="E336">
        <v>249.65</v>
      </c>
      <c r="F336">
        <v>101.91</v>
      </c>
      <c r="G336" t="s">
        <v>1674</v>
      </c>
      <c r="K336">
        <v>2289</v>
      </c>
      <c r="L336">
        <f t="shared" si="15"/>
        <v>33520.410000000003</v>
      </c>
      <c r="M336">
        <f>IFERROR(VLOOKUP(K336,Sheet10!$I:$N,6,FALSE),0)</f>
        <v>33520.410000000003</v>
      </c>
      <c r="N336">
        <f t="shared" si="16"/>
        <v>0</v>
      </c>
      <c r="O336">
        <f>IFERROR(VLOOKUP(K336,Sheet9!$D:$K,8,FALSE),0)</f>
        <v>33520.410000000003</v>
      </c>
      <c r="P336">
        <f t="shared" si="17"/>
        <v>0</v>
      </c>
    </row>
    <row r="337" spans="1:16" ht="15" customHeight="1" x14ac:dyDescent="0.25">
      <c r="A337" t="s">
        <v>1072</v>
      </c>
      <c r="B337" t="s">
        <v>1073</v>
      </c>
      <c r="C337">
        <v>15377</v>
      </c>
      <c r="D337">
        <v>78.569999999999993</v>
      </c>
      <c r="E337">
        <v>60.31</v>
      </c>
      <c r="F337">
        <v>18.260000000000002</v>
      </c>
      <c r="G337" t="s">
        <v>1674</v>
      </c>
      <c r="K337">
        <v>2293</v>
      </c>
      <c r="L337">
        <f t="shared" si="15"/>
        <v>33520.410000000003</v>
      </c>
      <c r="M337">
        <f>IFERROR(VLOOKUP(K337,Sheet10!$I:$N,6,FALSE),0)</f>
        <v>33520.410000000003</v>
      </c>
      <c r="N337">
        <f t="shared" si="16"/>
        <v>0</v>
      </c>
      <c r="O337">
        <f>IFERROR(VLOOKUP(K337,Sheet9!$D:$K,8,FALSE),0)</f>
        <v>33520.410000000003</v>
      </c>
      <c r="P337">
        <f t="shared" si="17"/>
        <v>0</v>
      </c>
    </row>
    <row r="338" spans="1:16" ht="15" customHeight="1" x14ac:dyDescent="0.25">
      <c r="A338" t="s">
        <v>1072</v>
      </c>
      <c r="B338" t="s">
        <v>1073</v>
      </c>
      <c r="C338">
        <v>15431</v>
      </c>
      <c r="D338">
        <v>78.569999999999993</v>
      </c>
      <c r="E338">
        <v>60.31</v>
      </c>
      <c r="F338">
        <v>18.260000000000002</v>
      </c>
      <c r="G338" t="s">
        <v>1674</v>
      </c>
      <c r="K338">
        <v>16090</v>
      </c>
      <c r="L338">
        <f t="shared" si="15"/>
        <v>157.29</v>
      </c>
      <c r="M338">
        <f>IFERROR(VLOOKUP(K338,Sheet10!$I:$N,6,FALSE),0)</f>
        <v>157.29</v>
      </c>
      <c r="N338">
        <f t="shared" si="16"/>
        <v>0</v>
      </c>
      <c r="O338">
        <f>IFERROR(VLOOKUP(K338,Sheet9!$D:$K,8,FALSE),0)</f>
        <v>157.29</v>
      </c>
      <c r="P338">
        <f t="shared" si="17"/>
        <v>0</v>
      </c>
    </row>
    <row r="339" spans="1:16" ht="15" customHeight="1" x14ac:dyDescent="0.25">
      <c r="A339" t="s">
        <v>1072</v>
      </c>
      <c r="B339" t="s">
        <v>1073</v>
      </c>
      <c r="C339">
        <v>15772</v>
      </c>
      <c r="D339">
        <v>78.569999999999993</v>
      </c>
      <c r="E339">
        <v>60.31</v>
      </c>
      <c r="F339">
        <v>18.260000000000002</v>
      </c>
      <c r="G339" t="s">
        <v>1674</v>
      </c>
      <c r="K339">
        <v>15952</v>
      </c>
      <c r="L339">
        <f t="shared" si="15"/>
        <v>1172.03</v>
      </c>
      <c r="M339">
        <f>IFERROR(VLOOKUP(K339,Sheet10!$I:$N,6,FALSE),0)</f>
        <v>1172.03</v>
      </c>
      <c r="N339">
        <f t="shared" si="16"/>
        <v>0</v>
      </c>
      <c r="O339">
        <f>IFERROR(VLOOKUP(K339,Sheet9!$D:$K,8,FALSE),0)</f>
        <v>1172.03</v>
      </c>
      <c r="P339">
        <f t="shared" si="17"/>
        <v>0</v>
      </c>
    </row>
    <row r="340" spans="1:16" ht="15" customHeight="1" x14ac:dyDescent="0.25">
      <c r="A340" t="s">
        <v>1072</v>
      </c>
      <c r="B340" t="s">
        <v>1073</v>
      </c>
      <c r="C340">
        <v>15869</v>
      </c>
      <c r="D340">
        <v>78.569999999999993</v>
      </c>
      <c r="E340">
        <v>60.31</v>
      </c>
      <c r="F340">
        <v>18.260000000000002</v>
      </c>
      <c r="G340" t="s">
        <v>1674</v>
      </c>
      <c r="K340">
        <v>15949</v>
      </c>
      <c r="L340">
        <f t="shared" si="15"/>
        <v>177.42</v>
      </c>
      <c r="M340">
        <f>IFERROR(VLOOKUP(K340,Sheet10!$I:$N,6,FALSE),0)</f>
        <v>177.42</v>
      </c>
      <c r="N340">
        <f t="shared" si="16"/>
        <v>0</v>
      </c>
      <c r="O340">
        <f>IFERROR(VLOOKUP(K340,Sheet9!$D:$K,8,FALSE),0)</f>
        <v>177.42</v>
      </c>
      <c r="P340">
        <f t="shared" si="17"/>
        <v>0</v>
      </c>
    </row>
    <row r="341" spans="1:16" ht="15" customHeight="1" x14ac:dyDescent="0.25">
      <c r="A341" t="s">
        <v>1072</v>
      </c>
      <c r="B341" t="s">
        <v>1073</v>
      </c>
      <c r="C341">
        <v>15950</v>
      </c>
      <c r="D341">
        <v>78.569999999999993</v>
      </c>
      <c r="E341">
        <v>60.31</v>
      </c>
      <c r="F341">
        <v>18.260000000000002</v>
      </c>
      <c r="G341" t="s">
        <v>1674</v>
      </c>
      <c r="K341">
        <v>15940</v>
      </c>
      <c r="L341">
        <f t="shared" si="15"/>
        <v>181.38</v>
      </c>
      <c r="M341">
        <f>IFERROR(VLOOKUP(K341,Sheet10!$I:$N,6,FALSE),0)</f>
        <v>181.38</v>
      </c>
      <c r="N341">
        <f t="shared" si="16"/>
        <v>0</v>
      </c>
      <c r="O341">
        <f>IFERROR(VLOOKUP(K341,Sheet9!$D:$K,8,FALSE),0)</f>
        <v>181.38</v>
      </c>
      <c r="P341">
        <f t="shared" si="17"/>
        <v>0</v>
      </c>
    </row>
    <row r="342" spans="1:16" ht="15" customHeight="1" x14ac:dyDescent="0.25">
      <c r="A342" t="s">
        <v>1072</v>
      </c>
      <c r="B342" t="s">
        <v>1073</v>
      </c>
      <c r="C342">
        <v>15485</v>
      </c>
      <c r="D342">
        <v>235.71</v>
      </c>
      <c r="E342">
        <v>180.92</v>
      </c>
      <c r="F342">
        <v>54.79</v>
      </c>
      <c r="G342" t="s">
        <v>1674</v>
      </c>
      <c r="K342">
        <v>16044</v>
      </c>
      <c r="L342">
        <f t="shared" si="15"/>
        <v>778.92</v>
      </c>
      <c r="M342">
        <f>IFERROR(VLOOKUP(K342,Sheet10!$I:$N,6,FALSE),0)</f>
        <v>778.92</v>
      </c>
      <c r="N342">
        <f t="shared" si="16"/>
        <v>0</v>
      </c>
      <c r="O342">
        <f>IFERROR(VLOOKUP(K342,Sheet9!$D:$K,8,FALSE),0)</f>
        <v>778.92</v>
      </c>
      <c r="P342">
        <f t="shared" si="17"/>
        <v>0</v>
      </c>
    </row>
    <row r="343" spans="1:16" ht="15" customHeight="1" x14ac:dyDescent="0.25">
      <c r="A343" t="s">
        <v>1072</v>
      </c>
      <c r="B343" t="s">
        <v>1073</v>
      </c>
      <c r="C343">
        <v>15563</v>
      </c>
      <c r="D343">
        <v>235.71</v>
      </c>
      <c r="E343">
        <v>180.92</v>
      </c>
      <c r="F343">
        <v>54.79</v>
      </c>
      <c r="G343" t="s">
        <v>1674</v>
      </c>
      <c r="K343">
        <v>16390</v>
      </c>
      <c r="L343">
        <f t="shared" si="15"/>
        <v>420.64</v>
      </c>
      <c r="M343">
        <f>IFERROR(VLOOKUP(K343,Sheet10!$I:$N,6,FALSE),0)</f>
        <v>420.64</v>
      </c>
      <c r="N343">
        <f t="shared" si="16"/>
        <v>0</v>
      </c>
      <c r="O343">
        <f>IFERROR(VLOOKUP(K343,Sheet9!$D:$K,8,FALSE),0)</f>
        <v>420.64</v>
      </c>
      <c r="P343">
        <f t="shared" si="17"/>
        <v>0</v>
      </c>
    </row>
    <row r="344" spans="1:16" ht="15" customHeight="1" x14ac:dyDescent="0.25">
      <c r="A344" t="s">
        <v>1072</v>
      </c>
      <c r="B344" t="s">
        <v>1073</v>
      </c>
      <c r="C344">
        <v>16107</v>
      </c>
      <c r="D344">
        <v>235.71</v>
      </c>
      <c r="E344">
        <v>180.92</v>
      </c>
      <c r="F344">
        <v>54.79</v>
      </c>
      <c r="G344" t="s">
        <v>1674</v>
      </c>
      <c r="K344">
        <v>16048</v>
      </c>
      <c r="L344">
        <f t="shared" si="15"/>
        <v>374.46</v>
      </c>
      <c r="M344">
        <f>IFERROR(VLOOKUP(K344,Sheet10!$I:$N,6,FALSE),0)</f>
        <v>374.46</v>
      </c>
      <c r="N344">
        <f t="shared" si="16"/>
        <v>0</v>
      </c>
      <c r="O344">
        <f>IFERROR(VLOOKUP(K344,Sheet9!$D:$K,8,FALSE),0)</f>
        <v>374.46</v>
      </c>
      <c r="P344">
        <f t="shared" si="17"/>
        <v>0</v>
      </c>
    </row>
    <row r="345" spans="1:16" ht="15" customHeight="1" x14ac:dyDescent="0.25">
      <c r="A345" t="s">
        <v>1072</v>
      </c>
      <c r="B345" t="s">
        <v>1073</v>
      </c>
      <c r="C345">
        <v>15378</v>
      </c>
      <c r="D345">
        <v>392.86</v>
      </c>
      <c r="E345">
        <v>301.54000000000002</v>
      </c>
      <c r="F345">
        <v>91.32</v>
      </c>
      <c r="G345" t="s">
        <v>1674</v>
      </c>
      <c r="K345">
        <v>16290</v>
      </c>
      <c r="L345">
        <f t="shared" si="15"/>
        <v>434.15</v>
      </c>
      <c r="M345">
        <f>IFERROR(VLOOKUP(K345,Sheet10!$I:$N,6,FALSE),0)</f>
        <v>434.15</v>
      </c>
      <c r="N345">
        <f t="shared" si="16"/>
        <v>0</v>
      </c>
      <c r="O345">
        <f>IFERROR(VLOOKUP(K345,Sheet9!$D:$K,8,FALSE),0)</f>
        <v>434.15</v>
      </c>
      <c r="P345">
        <f t="shared" si="17"/>
        <v>0</v>
      </c>
    </row>
    <row r="346" spans="1:16" ht="15" customHeight="1" x14ac:dyDescent="0.25">
      <c r="A346" t="s">
        <v>1072</v>
      </c>
      <c r="B346" t="s">
        <v>1073</v>
      </c>
      <c r="C346">
        <v>2325</v>
      </c>
      <c r="D346">
        <v>785.71</v>
      </c>
      <c r="E346">
        <v>602.67999999999995</v>
      </c>
      <c r="F346">
        <v>183.03</v>
      </c>
      <c r="G346" t="s">
        <v>1692</v>
      </c>
      <c r="K346">
        <v>15927</v>
      </c>
      <c r="L346">
        <f t="shared" si="15"/>
        <v>868.31</v>
      </c>
      <c r="M346">
        <f>IFERROR(VLOOKUP(K346,Sheet10!$I:$N,6,FALSE),0)</f>
        <v>868.31</v>
      </c>
      <c r="N346">
        <f t="shared" si="16"/>
        <v>0</v>
      </c>
      <c r="O346">
        <f>IFERROR(VLOOKUP(K346,Sheet9!$D:$K,8,FALSE),0)</f>
        <v>868.31</v>
      </c>
      <c r="P346">
        <f t="shared" si="17"/>
        <v>0</v>
      </c>
    </row>
    <row r="347" spans="1:16" ht="15" customHeight="1" x14ac:dyDescent="0.25">
      <c r="A347" t="s">
        <v>1072</v>
      </c>
      <c r="B347" t="s">
        <v>1073</v>
      </c>
      <c r="C347">
        <v>2280</v>
      </c>
      <c r="D347">
        <v>3928.57</v>
      </c>
      <c r="E347">
        <v>3013.39</v>
      </c>
      <c r="F347">
        <v>915.18</v>
      </c>
      <c r="G347" t="s">
        <v>1692</v>
      </c>
      <c r="K347">
        <v>16323</v>
      </c>
      <c r="L347">
        <f t="shared" si="15"/>
        <v>2170.77</v>
      </c>
      <c r="M347">
        <f>IFERROR(VLOOKUP(K347,Sheet10!$I:$N,6,FALSE),0)</f>
        <v>2170.77</v>
      </c>
      <c r="N347">
        <f t="shared" si="16"/>
        <v>0</v>
      </c>
      <c r="O347">
        <f>IFERROR(VLOOKUP(K347,Sheet9!$D:$K,8,FALSE),0)</f>
        <v>2170.77</v>
      </c>
      <c r="P347">
        <f t="shared" si="17"/>
        <v>0</v>
      </c>
    </row>
    <row r="348" spans="1:16" ht="15" customHeight="1" x14ac:dyDescent="0.25">
      <c r="A348" t="s">
        <v>952</v>
      </c>
      <c r="B348" t="s">
        <v>953</v>
      </c>
      <c r="C348">
        <v>15843</v>
      </c>
      <c r="D348">
        <v>162.5</v>
      </c>
      <c r="E348">
        <v>124.82</v>
      </c>
      <c r="F348">
        <v>37.68</v>
      </c>
      <c r="G348" t="s">
        <v>1674</v>
      </c>
      <c r="K348">
        <v>16440</v>
      </c>
      <c r="L348">
        <f t="shared" si="15"/>
        <v>2170.77</v>
      </c>
      <c r="M348">
        <f>IFERROR(VLOOKUP(K348,Sheet10!$I:$N,6,FALSE),0)</f>
        <v>2170.77</v>
      </c>
      <c r="N348">
        <f t="shared" si="16"/>
        <v>0</v>
      </c>
      <c r="O348">
        <f>IFERROR(VLOOKUP(K348,Sheet9!$D:$K,8,FALSE),0)</f>
        <v>2170.77</v>
      </c>
      <c r="P348">
        <f t="shared" si="17"/>
        <v>0</v>
      </c>
    </row>
    <row r="349" spans="1:16" ht="15" customHeight="1" x14ac:dyDescent="0.25">
      <c r="A349" t="s">
        <v>952</v>
      </c>
      <c r="B349" t="s">
        <v>953</v>
      </c>
      <c r="C349">
        <v>16338</v>
      </c>
      <c r="D349">
        <v>162.5</v>
      </c>
      <c r="E349">
        <v>124</v>
      </c>
      <c r="F349">
        <v>38.5</v>
      </c>
      <c r="G349" t="s">
        <v>1674</v>
      </c>
      <c r="K349">
        <v>16413</v>
      </c>
      <c r="L349">
        <f t="shared" si="15"/>
        <v>5617</v>
      </c>
      <c r="M349">
        <f>IFERROR(VLOOKUP(K349,Sheet10!$I:$N,6,FALSE),0)</f>
        <v>5617</v>
      </c>
      <c r="N349">
        <f t="shared" si="16"/>
        <v>0</v>
      </c>
      <c r="O349">
        <f>IFERROR(VLOOKUP(K349,Sheet9!$D:$K,8,FALSE),0)</f>
        <v>5617</v>
      </c>
      <c r="P349">
        <f t="shared" si="17"/>
        <v>0</v>
      </c>
    </row>
    <row r="350" spans="1:16" ht="15" customHeight="1" x14ac:dyDescent="0.25">
      <c r="A350" t="s">
        <v>952</v>
      </c>
      <c r="B350" t="s">
        <v>953</v>
      </c>
      <c r="C350">
        <v>16415</v>
      </c>
      <c r="D350">
        <v>162.5</v>
      </c>
      <c r="E350">
        <v>124.01</v>
      </c>
      <c r="F350">
        <v>38.49</v>
      </c>
      <c r="G350" t="s">
        <v>1674</v>
      </c>
      <c r="K350">
        <v>15915</v>
      </c>
      <c r="L350">
        <f t="shared" si="15"/>
        <v>6946.47</v>
      </c>
      <c r="M350">
        <f>IFERROR(VLOOKUP(K350,Sheet10!$I:$N,6,FALSE),0)</f>
        <v>6946.47</v>
      </c>
      <c r="N350">
        <f t="shared" si="16"/>
        <v>0</v>
      </c>
      <c r="O350">
        <f>IFERROR(VLOOKUP(K350,Sheet9!$D:$K,8,FALSE),0)</f>
        <v>6946.47</v>
      </c>
      <c r="P350">
        <f t="shared" si="17"/>
        <v>0</v>
      </c>
    </row>
    <row r="351" spans="1:16" ht="15" customHeight="1" x14ac:dyDescent="0.25">
      <c r="A351" t="s">
        <v>952</v>
      </c>
      <c r="B351" t="s">
        <v>953</v>
      </c>
      <c r="C351">
        <v>15733</v>
      </c>
      <c r="D351">
        <v>325</v>
      </c>
      <c r="E351">
        <v>249.63</v>
      </c>
      <c r="F351">
        <v>75.37</v>
      </c>
      <c r="G351" t="s">
        <v>1674</v>
      </c>
      <c r="K351">
        <v>15808</v>
      </c>
      <c r="L351">
        <f t="shared" si="15"/>
        <v>2384.7400000000002</v>
      </c>
      <c r="M351">
        <f>IFERROR(VLOOKUP(K351,Sheet10!$I:$N,6,FALSE),0)</f>
        <v>2384.7399999999998</v>
      </c>
      <c r="N351">
        <f t="shared" si="16"/>
        <v>0</v>
      </c>
      <c r="O351">
        <f>IFERROR(VLOOKUP(K351,Sheet9!$D:$K,8,FALSE),0)</f>
        <v>2384.7399999999998</v>
      </c>
      <c r="P351">
        <f t="shared" si="17"/>
        <v>0</v>
      </c>
    </row>
    <row r="352" spans="1:16" ht="15" customHeight="1" x14ac:dyDescent="0.25">
      <c r="A352" t="s">
        <v>952</v>
      </c>
      <c r="B352" t="s">
        <v>953</v>
      </c>
      <c r="C352">
        <v>16237</v>
      </c>
      <c r="D352">
        <v>325</v>
      </c>
      <c r="E352">
        <v>249.63</v>
      </c>
      <c r="F352">
        <v>75.37</v>
      </c>
      <c r="G352" t="s">
        <v>1674</v>
      </c>
      <c r="K352">
        <v>2265</v>
      </c>
      <c r="L352">
        <f t="shared" si="15"/>
        <v>847.16000000000008</v>
      </c>
      <c r="M352">
        <f>IFERROR(VLOOKUP(K352,Sheet10!$I:$N,6,FALSE),0)</f>
        <v>847.16</v>
      </c>
      <c r="N352">
        <f t="shared" si="16"/>
        <v>0</v>
      </c>
      <c r="O352">
        <f>IFERROR(VLOOKUP(K352,Sheet9!$D:$K,8,FALSE),0)</f>
        <v>847.16</v>
      </c>
      <c r="P352">
        <f t="shared" si="17"/>
        <v>0</v>
      </c>
    </row>
    <row r="353" spans="1:16" ht="15" customHeight="1" x14ac:dyDescent="0.25">
      <c r="A353" t="s">
        <v>952</v>
      </c>
      <c r="B353" t="s">
        <v>953</v>
      </c>
      <c r="C353">
        <v>16398</v>
      </c>
      <c r="D353">
        <v>325</v>
      </c>
      <c r="E353">
        <v>248.01</v>
      </c>
      <c r="F353">
        <v>76.989999999999995</v>
      </c>
      <c r="G353" t="s">
        <v>1674</v>
      </c>
      <c r="K353">
        <v>2151</v>
      </c>
      <c r="L353">
        <f t="shared" si="15"/>
        <v>3114.51</v>
      </c>
      <c r="M353">
        <f>IFERROR(VLOOKUP(K353,Sheet10!$I:$N,6,FALSE),0)</f>
        <v>3114.51</v>
      </c>
      <c r="N353">
        <f t="shared" si="16"/>
        <v>0</v>
      </c>
      <c r="O353">
        <f>IFERROR(VLOOKUP(K353,Sheet9!$D:$K,8,FALSE),0)</f>
        <v>3114.51</v>
      </c>
      <c r="P353">
        <f t="shared" si="17"/>
        <v>0</v>
      </c>
    </row>
    <row r="354" spans="1:16" ht="15" customHeight="1" x14ac:dyDescent="0.25">
      <c r="A354" t="s">
        <v>952</v>
      </c>
      <c r="B354" t="s">
        <v>953</v>
      </c>
      <c r="C354">
        <v>15563</v>
      </c>
      <c r="D354">
        <v>487.5</v>
      </c>
      <c r="E354">
        <v>374.44</v>
      </c>
      <c r="F354">
        <v>113.06</v>
      </c>
      <c r="G354" t="s">
        <v>1674</v>
      </c>
      <c r="K354">
        <v>2219</v>
      </c>
      <c r="L354">
        <f t="shared" si="15"/>
        <v>2641.83</v>
      </c>
      <c r="M354">
        <f>IFERROR(VLOOKUP(K354,Sheet10!$I:$N,6,FALSE),0)</f>
        <v>2641.83</v>
      </c>
      <c r="N354">
        <f t="shared" si="16"/>
        <v>0</v>
      </c>
      <c r="O354">
        <f>IFERROR(VLOOKUP(K354,Sheet9!$D:$K,8,FALSE),0)</f>
        <v>2641.83</v>
      </c>
      <c r="P354">
        <f t="shared" si="17"/>
        <v>0</v>
      </c>
    </row>
    <row r="355" spans="1:16" ht="15" customHeight="1" x14ac:dyDescent="0.25">
      <c r="A355" t="s">
        <v>866</v>
      </c>
      <c r="B355" t="s">
        <v>867</v>
      </c>
      <c r="C355">
        <v>15843</v>
      </c>
      <c r="D355">
        <v>214.29</v>
      </c>
      <c r="E355">
        <v>164.51</v>
      </c>
      <c r="F355">
        <v>49.78</v>
      </c>
      <c r="G355" t="s">
        <v>1674</v>
      </c>
      <c r="K355">
        <v>2300</v>
      </c>
      <c r="L355">
        <f t="shared" si="15"/>
        <v>2143.37</v>
      </c>
      <c r="M355">
        <f>IFERROR(VLOOKUP(K355,Sheet10!$I:$N,6,FALSE),0)</f>
        <v>2143.37</v>
      </c>
      <c r="N355">
        <f t="shared" si="16"/>
        <v>0</v>
      </c>
      <c r="O355">
        <f>IFERROR(VLOOKUP(K355,Sheet9!$D:$K,8,FALSE),0)</f>
        <v>2143.37</v>
      </c>
      <c r="P355">
        <f t="shared" si="17"/>
        <v>0</v>
      </c>
    </row>
    <row r="356" spans="1:16" ht="15" customHeight="1" x14ac:dyDescent="0.25">
      <c r="A356" t="s">
        <v>866</v>
      </c>
      <c r="B356" t="s">
        <v>867</v>
      </c>
      <c r="C356">
        <v>16000</v>
      </c>
      <c r="D356">
        <v>214.29</v>
      </c>
      <c r="E356">
        <v>164.51</v>
      </c>
      <c r="F356">
        <v>49.78</v>
      </c>
      <c r="G356" t="s">
        <v>1674</v>
      </c>
      <c r="K356">
        <v>2273</v>
      </c>
      <c r="L356">
        <f t="shared" si="15"/>
        <v>1893.8500000000001</v>
      </c>
      <c r="M356">
        <f>IFERROR(VLOOKUP(K356,Sheet10!$I:$N,6,FALSE),0)</f>
        <v>1893.85</v>
      </c>
      <c r="N356">
        <f t="shared" si="16"/>
        <v>0</v>
      </c>
      <c r="O356">
        <f>IFERROR(VLOOKUP(K356,Sheet9!$D:$K,8,FALSE),0)</f>
        <v>1893.85</v>
      </c>
      <c r="P356">
        <f t="shared" si="17"/>
        <v>0</v>
      </c>
    </row>
    <row r="357" spans="1:16" ht="15" customHeight="1" x14ac:dyDescent="0.25">
      <c r="A357" t="s">
        <v>866</v>
      </c>
      <c r="B357" t="s">
        <v>867</v>
      </c>
      <c r="C357">
        <v>16167</v>
      </c>
      <c r="D357">
        <v>214.29</v>
      </c>
      <c r="E357">
        <v>164.51</v>
      </c>
      <c r="F357">
        <v>49.78</v>
      </c>
      <c r="G357" t="s">
        <v>1674</v>
      </c>
      <c r="K357">
        <v>2173</v>
      </c>
      <c r="L357">
        <f t="shared" si="15"/>
        <v>10757.6</v>
      </c>
      <c r="M357">
        <f>IFERROR(VLOOKUP(K357,Sheet10!$I:$N,6,FALSE),0)</f>
        <v>10757.6</v>
      </c>
      <c r="N357">
        <f t="shared" si="16"/>
        <v>0</v>
      </c>
      <c r="O357">
        <f>IFERROR(VLOOKUP(K357,Sheet9!$D:$K,8,FALSE),0)</f>
        <v>10757.6</v>
      </c>
      <c r="P357">
        <f t="shared" si="17"/>
        <v>0</v>
      </c>
    </row>
    <row r="358" spans="1:16" ht="15" customHeight="1" x14ac:dyDescent="0.25">
      <c r="A358" t="s">
        <v>866</v>
      </c>
      <c r="B358" t="s">
        <v>867</v>
      </c>
      <c r="C358">
        <v>16236</v>
      </c>
      <c r="D358">
        <v>214.29</v>
      </c>
      <c r="E358">
        <v>164.51</v>
      </c>
      <c r="F358">
        <v>49.78</v>
      </c>
      <c r="G358" t="s">
        <v>1674</v>
      </c>
      <c r="K358">
        <v>2255</v>
      </c>
      <c r="L358">
        <f t="shared" si="15"/>
        <v>3101.8900000000003</v>
      </c>
      <c r="M358">
        <f>IFERROR(VLOOKUP(K358,Sheet10!$I:$N,6,FALSE),0)</f>
        <v>3101.89</v>
      </c>
      <c r="N358">
        <f t="shared" si="16"/>
        <v>0</v>
      </c>
      <c r="O358">
        <f>IFERROR(VLOOKUP(K358,Sheet9!$D:$K,8,FALSE),0)</f>
        <v>3101.89</v>
      </c>
      <c r="P358">
        <f t="shared" si="17"/>
        <v>0</v>
      </c>
    </row>
    <row r="359" spans="1:16" ht="15" customHeight="1" x14ac:dyDescent="0.25">
      <c r="A359" t="s">
        <v>866</v>
      </c>
      <c r="B359" t="s">
        <v>867</v>
      </c>
      <c r="C359">
        <v>16237</v>
      </c>
      <c r="D359">
        <v>214.29</v>
      </c>
      <c r="E359">
        <v>164.51</v>
      </c>
      <c r="F359">
        <v>49.78</v>
      </c>
      <c r="G359" t="s">
        <v>1674</v>
      </c>
      <c r="K359">
        <v>2274</v>
      </c>
      <c r="L359">
        <f t="shared" si="15"/>
        <v>7419.6500000000005</v>
      </c>
      <c r="M359">
        <f>IFERROR(VLOOKUP(K359,Sheet10!$I:$N,6,FALSE),0)</f>
        <v>7419.65</v>
      </c>
      <c r="N359">
        <f t="shared" si="16"/>
        <v>0</v>
      </c>
      <c r="O359">
        <f>IFERROR(VLOOKUP(K359,Sheet9!$D:$K,8,FALSE),0)</f>
        <v>7419.65</v>
      </c>
      <c r="P359">
        <f t="shared" si="17"/>
        <v>0</v>
      </c>
    </row>
    <row r="360" spans="1:16" ht="15" customHeight="1" x14ac:dyDescent="0.25">
      <c r="A360" t="s">
        <v>866</v>
      </c>
      <c r="B360" t="s">
        <v>867</v>
      </c>
      <c r="C360">
        <v>16338</v>
      </c>
      <c r="D360">
        <v>214.29</v>
      </c>
      <c r="E360">
        <v>164.51</v>
      </c>
      <c r="F360">
        <v>49.78</v>
      </c>
      <c r="G360" t="s">
        <v>1674</v>
      </c>
      <c r="K360">
        <v>2260</v>
      </c>
      <c r="L360">
        <f t="shared" si="15"/>
        <v>3260.9</v>
      </c>
      <c r="M360">
        <f>IFERROR(VLOOKUP(K360,Sheet10!$I:$N,6,FALSE),0)</f>
        <v>3260.9</v>
      </c>
      <c r="N360">
        <f t="shared" si="16"/>
        <v>0</v>
      </c>
      <c r="O360">
        <f>IFERROR(VLOOKUP(K360,Sheet9!$D:$K,8,FALSE),0)</f>
        <v>3260.9</v>
      </c>
      <c r="P360">
        <f t="shared" si="17"/>
        <v>0</v>
      </c>
    </row>
    <row r="361" spans="1:16" ht="15" customHeight="1" x14ac:dyDescent="0.25">
      <c r="A361" t="s">
        <v>866</v>
      </c>
      <c r="B361" t="s">
        <v>867</v>
      </c>
      <c r="C361">
        <v>15509</v>
      </c>
      <c r="D361">
        <v>428.58</v>
      </c>
      <c r="E361">
        <v>329.02</v>
      </c>
      <c r="F361">
        <v>99.56</v>
      </c>
      <c r="G361" t="s">
        <v>1674</v>
      </c>
      <c r="K361">
        <v>2315</v>
      </c>
      <c r="L361">
        <f t="shared" si="15"/>
        <v>7330.15</v>
      </c>
      <c r="M361">
        <f>IFERROR(VLOOKUP(K361,Sheet10!$I:$N,6,FALSE),0)</f>
        <v>7330.15</v>
      </c>
      <c r="N361">
        <f t="shared" si="16"/>
        <v>0</v>
      </c>
      <c r="O361">
        <f>IFERROR(VLOOKUP(K361,Sheet9!$D:$K,8,FALSE),0)</f>
        <v>7330.15</v>
      </c>
      <c r="P361">
        <f t="shared" si="17"/>
        <v>0</v>
      </c>
    </row>
    <row r="362" spans="1:16" ht="15" customHeight="1" x14ac:dyDescent="0.25">
      <c r="A362" t="s">
        <v>866</v>
      </c>
      <c r="B362" t="s">
        <v>867</v>
      </c>
      <c r="C362">
        <v>15792</v>
      </c>
      <c r="D362">
        <v>428.57</v>
      </c>
      <c r="E362">
        <v>329.02</v>
      </c>
      <c r="F362">
        <v>99.55</v>
      </c>
      <c r="G362" t="s">
        <v>1674</v>
      </c>
      <c r="K362">
        <v>2301</v>
      </c>
      <c r="L362">
        <f t="shared" si="15"/>
        <v>19552.87</v>
      </c>
      <c r="M362">
        <f>IFERROR(VLOOKUP(K362,Sheet10!$I:$N,6,FALSE),0)</f>
        <v>19552.87</v>
      </c>
      <c r="N362">
        <f t="shared" si="16"/>
        <v>0</v>
      </c>
      <c r="O362">
        <f>IFERROR(VLOOKUP(K362,Sheet9!$D:$K,8,FALSE),0)</f>
        <v>19552.87</v>
      </c>
      <c r="P362">
        <f t="shared" si="17"/>
        <v>0</v>
      </c>
    </row>
    <row r="363" spans="1:16" ht="15" customHeight="1" x14ac:dyDescent="0.25">
      <c r="A363" t="s">
        <v>866</v>
      </c>
      <c r="B363" t="s">
        <v>867</v>
      </c>
      <c r="C363">
        <v>16079</v>
      </c>
      <c r="D363">
        <v>642.86</v>
      </c>
      <c r="E363">
        <v>493.53</v>
      </c>
      <c r="F363">
        <v>149.33000000000001</v>
      </c>
      <c r="G363" t="s">
        <v>1674</v>
      </c>
      <c r="K363">
        <v>2231</v>
      </c>
      <c r="L363">
        <f t="shared" si="15"/>
        <v>15679.93</v>
      </c>
      <c r="M363">
        <f>IFERROR(VLOOKUP(K363,Sheet10!$I:$N,6,FALSE),0)</f>
        <v>15679.93</v>
      </c>
      <c r="N363">
        <f t="shared" si="16"/>
        <v>0</v>
      </c>
      <c r="O363">
        <f>IFERROR(VLOOKUP(K363,Sheet9!$D:$K,8,FALSE),0)</f>
        <v>15679.93</v>
      </c>
      <c r="P363">
        <f t="shared" si="17"/>
        <v>0</v>
      </c>
    </row>
    <row r="364" spans="1:16" ht="15" customHeight="1" x14ac:dyDescent="0.25">
      <c r="A364" t="s">
        <v>866</v>
      </c>
      <c r="B364" t="s">
        <v>867</v>
      </c>
      <c r="C364">
        <v>15810</v>
      </c>
      <c r="D364">
        <v>1285.72</v>
      </c>
      <c r="E364">
        <v>987.05</v>
      </c>
      <c r="F364">
        <v>298.67</v>
      </c>
      <c r="G364" t="s">
        <v>1674</v>
      </c>
      <c r="K364">
        <v>16054</v>
      </c>
      <c r="L364">
        <f t="shared" si="15"/>
        <v>695.25</v>
      </c>
      <c r="M364">
        <f>IFERROR(VLOOKUP(K364,Sheet10!$I:$N,6,FALSE),0)</f>
        <v>695.25</v>
      </c>
      <c r="N364">
        <f t="shared" si="16"/>
        <v>0</v>
      </c>
      <c r="O364">
        <f>IFERROR(VLOOKUP(K364,Sheet9!$D:$K,8,FALSE),0)</f>
        <v>695.25</v>
      </c>
      <c r="P364">
        <f t="shared" si="17"/>
        <v>0</v>
      </c>
    </row>
    <row r="365" spans="1:16" ht="15" customHeight="1" x14ac:dyDescent="0.25">
      <c r="A365" t="s">
        <v>938</v>
      </c>
      <c r="B365" t="s">
        <v>939</v>
      </c>
      <c r="C365">
        <v>16451</v>
      </c>
      <c r="D365">
        <v>2500</v>
      </c>
      <c r="E365">
        <v>2206.87</v>
      </c>
      <c r="F365">
        <v>293.13</v>
      </c>
      <c r="G365" t="s">
        <v>1674</v>
      </c>
      <c r="K365">
        <v>16173</v>
      </c>
      <c r="L365">
        <f t="shared" si="15"/>
        <v>695.25</v>
      </c>
      <c r="M365">
        <f>IFERROR(VLOOKUP(K365,Sheet10!$I:$N,6,FALSE),0)</f>
        <v>695.25</v>
      </c>
      <c r="N365">
        <f t="shared" si="16"/>
        <v>0</v>
      </c>
      <c r="O365">
        <f>IFERROR(VLOOKUP(K365,Sheet9!$D:$K,8,FALSE),0)</f>
        <v>695.25</v>
      </c>
      <c r="P365">
        <f t="shared" si="17"/>
        <v>0</v>
      </c>
    </row>
    <row r="366" spans="1:16" ht="15" customHeight="1" x14ac:dyDescent="0.25">
      <c r="A366" t="s">
        <v>938</v>
      </c>
      <c r="B366" t="s">
        <v>939</v>
      </c>
      <c r="C366">
        <v>16291</v>
      </c>
      <c r="D366">
        <v>3750</v>
      </c>
      <c r="E366">
        <v>3310.31</v>
      </c>
      <c r="F366">
        <v>439.69</v>
      </c>
      <c r="G366" t="s">
        <v>1674</v>
      </c>
      <c r="K366">
        <v>16168</v>
      </c>
      <c r="L366">
        <f t="shared" si="15"/>
        <v>1042.8699999999999</v>
      </c>
      <c r="M366">
        <f>IFERROR(VLOOKUP(K366,Sheet10!$I:$N,6,FALSE),0)</f>
        <v>1042.8699999999999</v>
      </c>
      <c r="N366">
        <f t="shared" si="16"/>
        <v>0</v>
      </c>
      <c r="O366">
        <f>IFERROR(VLOOKUP(K366,Sheet9!$D:$K,8,FALSE),0)</f>
        <v>1042.8699999999999</v>
      </c>
      <c r="P366">
        <f t="shared" si="17"/>
        <v>0</v>
      </c>
    </row>
    <row r="367" spans="1:16" ht="15" customHeight="1" x14ac:dyDescent="0.25">
      <c r="A367" t="s">
        <v>976</v>
      </c>
      <c r="B367" t="s">
        <v>977</v>
      </c>
      <c r="C367">
        <v>15420</v>
      </c>
      <c r="D367">
        <v>2292.85</v>
      </c>
      <c r="E367">
        <v>2116.63</v>
      </c>
      <c r="F367">
        <v>176.22</v>
      </c>
      <c r="G367" t="s">
        <v>1674</v>
      </c>
      <c r="K367">
        <v>16372</v>
      </c>
      <c r="L367">
        <f t="shared" si="15"/>
        <v>6121.14</v>
      </c>
      <c r="M367">
        <f>IFERROR(VLOOKUP(K367,Sheet10!$I:$N,6,FALSE),0)</f>
        <v>6121.14</v>
      </c>
      <c r="N367">
        <f t="shared" si="16"/>
        <v>0</v>
      </c>
      <c r="O367">
        <f>IFERROR(VLOOKUP(K367,Sheet9!$D:$K,8,FALSE),0)</f>
        <v>6121.14</v>
      </c>
      <c r="P367">
        <f t="shared" si="17"/>
        <v>0</v>
      </c>
    </row>
    <row r="368" spans="1:16" ht="15" customHeight="1" x14ac:dyDescent="0.25">
      <c r="A368" t="s">
        <v>1453</v>
      </c>
      <c r="B368" t="s">
        <v>1454</v>
      </c>
      <c r="C368">
        <v>2163</v>
      </c>
      <c r="D368">
        <v>1076.79</v>
      </c>
      <c r="E368">
        <v>985.71</v>
      </c>
      <c r="F368">
        <v>91.08</v>
      </c>
      <c r="G368" t="s">
        <v>1692</v>
      </c>
      <c r="K368">
        <v>15824</v>
      </c>
      <c r="L368">
        <f t="shared" si="15"/>
        <v>1096.8</v>
      </c>
      <c r="M368">
        <f>IFERROR(VLOOKUP(K368,Sheet10!$I:$N,6,FALSE),0)</f>
        <v>1096.8</v>
      </c>
      <c r="N368">
        <f t="shared" si="16"/>
        <v>0</v>
      </c>
      <c r="O368">
        <f>IFERROR(VLOOKUP(K368,Sheet9!$D:$K,8,FALSE),0)</f>
        <v>1096.8</v>
      </c>
      <c r="P368">
        <f t="shared" si="17"/>
        <v>0</v>
      </c>
    </row>
    <row r="369" spans="1:16" ht="15" customHeight="1" x14ac:dyDescent="0.25">
      <c r="A369" t="s">
        <v>1453</v>
      </c>
      <c r="B369" t="s">
        <v>1454</v>
      </c>
      <c r="C369">
        <v>2147</v>
      </c>
      <c r="D369">
        <v>2871.43</v>
      </c>
      <c r="E369">
        <v>2628.57</v>
      </c>
      <c r="F369">
        <v>242.86</v>
      </c>
      <c r="G369" t="s">
        <v>1692</v>
      </c>
      <c r="K369">
        <v>2145</v>
      </c>
      <c r="L369">
        <f t="shared" si="15"/>
        <v>438.29</v>
      </c>
      <c r="M369">
        <f>IFERROR(VLOOKUP(K369,Sheet10!$I:$N,6,FALSE),0)</f>
        <v>438.29</v>
      </c>
      <c r="N369">
        <f t="shared" si="16"/>
        <v>0</v>
      </c>
      <c r="O369">
        <f>IFERROR(VLOOKUP(K369,Sheet9!$D:$K,8,FALSE),0)</f>
        <v>438.29</v>
      </c>
      <c r="P369">
        <f t="shared" si="17"/>
        <v>0</v>
      </c>
    </row>
    <row r="370" spans="1:16" ht="15" customHeight="1" x14ac:dyDescent="0.25">
      <c r="A370" t="s">
        <v>1453</v>
      </c>
      <c r="B370" t="s">
        <v>1454</v>
      </c>
      <c r="C370">
        <v>2144</v>
      </c>
      <c r="D370">
        <v>70714.289999999994</v>
      </c>
      <c r="E370">
        <v>65714.289999999994</v>
      </c>
      <c r="F370">
        <v>5000</v>
      </c>
      <c r="G370" t="s">
        <v>1692</v>
      </c>
      <c r="K370">
        <v>16303</v>
      </c>
      <c r="L370">
        <f t="shared" si="15"/>
        <v>144.94</v>
      </c>
      <c r="M370">
        <f>IFERROR(VLOOKUP(K370,Sheet10!$I:$N,6,FALSE),0)</f>
        <v>144.94</v>
      </c>
      <c r="N370">
        <f t="shared" si="16"/>
        <v>0</v>
      </c>
      <c r="O370">
        <f>IFERROR(VLOOKUP(K370,Sheet9!$D:$K,8,FALSE),0)</f>
        <v>144.94</v>
      </c>
      <c r="P370">
        <f t="shared" si="17"/>
        <v>0</v>
      </c>
    </row>
    <row r="371" spans="1:16" ht="15" customHeight="1" x14ac:dyDescent="0.25">
      <c r="A371" t="s">
        <v>1453</v>
      </c>
      <c r="B371" t="s">
        <v>1454</v>
      </c>
      <c r="C371">
        <v>2164</v>
      </c>
      <c r="D371">
        <v>76471.429999999993</v>
      </c>
      <c r="E371">
        <v>69657.149999999994</v>
      </c>
      <c r="F371">
        <v>6814.28</v>
      </c>
      <c r="G371" t="s">
        <v>1692</v>
      </c>
      <c r="K371">
        <v>15798</v>
      </c>
      <c r="L371">
        <f t="shared" si="15"/>
        <v>465.46</v>
      </c>
      <c r="M371">
        <f>IFERROR(VLOOKUP(K371,Sheet10!$I:$N,6,FALSE),0)</f>
        <v>465.46</v>
      </c>
      <c r="N371">
        <f t="shared" si="16"/>
        <v>0</v>
      </c>
      <c r="O371">
        <f>IFERROR(VLOOKUP(K371,Sheet9!$D:$K,8,FALSE),0)</f>
        <v>465.46</v>
      </c>
      <c r="P371">
        <f t="shared" si="17"/>
        <v>0</v>
      </c>
    </row>
    <row r="372" spans="1:16" ht="15" customHeight="1" x14ac:dyDescent="0.25">
      <c r="A372" t="s">
        <v>266</v>
      </c>
      <c r="B372" t="s">
        <v>267</v>
      </c>
      <c r="C372">
        <v>2147</v>
      </c>
      <c r="D372">
        <v>1891.07</v>
      </c>
      <c r="E372">
        <v>1730.93</v>
      </c>
      <c r="F372">
        <v>160.13999999999999</v>
      </c>
      <c r="G372" t="s">
        <v>1692</v>
      </c>
      <c r="K372">
        <v>15567</v>
      </c>
      <c r="L372">
        <f t="shared" si="15"/>
        <v>845.47</v>
      </c>
      <c r="M372">
        <f>IFERROR(VLOOKUP(K372,Sheet10!$I:$N,6,FALSE),0)</f>
        <v>845.47</v>
      </c>
      <c r="N372">
        <f t="shared" si="16"/>
        <v>0</v>
      </c>
      <c r="O372">
        <f>IFERROR(VLOOKUP(K372,Sheet9!$D:$K,8,FALSE),0)</f>
        <v>845.47</v>
      </c>
      <c r="P372">
        <f t="shared" si="17"/>
        <v>0</v>
      </c>
    </row>
    <row r="373" spans="1:16" ht="15" customHeight="1" x14ac:dyDescent="0.25">
      <c r="A373" t="s">
        <v>266</v>
      </c>
      <c r="B373" t="s">
        <v>267</v>
      </c>
      <c r="C373">
        <v>2152</v>
      </c>
      <c r="D373">
        <v>1891.07</v>
      </c>
      <c r="E373">
        <v>1730.93</v>
      </c>
      <c r="F373">
        <v>160.13999999999999</v>
      </c>
      <c r="G373" t="s">
        <v>1692</v>
      </c>
      <c r="K373">
        <v>16300</v>
      </c>
      <c r="L373">
        <f t="shared" si="15"/>
        <v>177.48000000000002</v>
      </c>
      <c r="M373">
        <f>IFERROR(VLOOKUP(K373,Sheet10!$I:$N,6,FALSE),0)</f>
        <v>177.48</v>
      </c>
      <c r="N373">
        <f t="shared" si="16"/>
        <v>0</v>
      </c>
      <c r="O373">
        <f>IFERROR(VLOOKUP(K373,Sheet9!$D:$K,8,FALSE),0)</f>
        <v>177.48</v>
      </c>
      <c r="P373">
        <f t="shared" si="17"/>
        <v>0</v>
      </c>
    </row>
    <row r="374" spans="1:16" ht="15" customHeight="1" x14ac:dyDescent="0.25">
      <c r="A374" t="s">
        <v>1074</v>
      </c>
      <c r="B374" t="s">
        <v>1075</v>
      </c>
      <c r="C374">
        <v>2152</v>
      </c>
      <c r="D374">
        <v>370.54</v>
      </c>
      <c r="E374">
        <v>329.76</v>
      </c>
      <c r="F374">
        <v>40.78</v>
      </c>
      <c r="G374" t="s">
        <v>1692</v>
      </c>
      <c r="K374">
        <v>16113</v>
      </c>
      <c r="L374">
        <f t="shared" si="15"/>
        <v>31.25</v>
      </c>
      <c r="M374">
        <f>IFERROR(VLOOKUP(K374,Sheet10!$I:$N,6,FALSE),0)</f>
        <v>31.25</v>
      </c>
      <c r="N374">
        <f t="shared" si="16"/>
        <v>0</v>
      </c>
      <c r="O374">
        <f>IFERROR(VLOOKUP(K374,Sheet9!$D:$K,8,FALSE),0)</f>
        <v>31.25</v>
      </c>
      <c r="P374">
        <f t="shared" si="17"/>
        <v>0</v>
      </c>
    </row>
    <row r="375" spans="1:16" ht="15" customHeight="1" x14ac:dyDescent="0.25">
      <c r="A375" t="s">
        <v>1074</v>
      </c>
      <c r="B375" t="s">
        <v>1075</v>
      </c>
      <c r="C375">
        <v>15497</v>
      </c>
      <c r="D375">
        <v>2276.79</v>
      </c>
      <c r="E375">
        <v>1989.88</v>
      </c>
      <c r="F375">
        <v>286.91000000000003</v>
      </c>
      <c r="G375" t="s">
        <v>1674</v>
      </c>
      <c r="K375">
        <v>16348</v>
      </c>
      <c r="L375">
        <f t="shared" si="15"/>
        <v>193.66</v>
      </c>
      <c r="M375">
        <f>IFERROR(VLOOKUP(K375,Sheet10!$I:$N,6,FALSE),0)</f>
        <v>193.66</v>
      </c>
      <c r="N375">
        <f t="shared" si="16"/>
        <v>0</v>
      </c>
      <c r="O375">
        <f>IFERROR(VLOOKUP(K375,Sheet9!$D:$K,8,FALSE),0)</f>
        <v>193.66</v>
      </c>
      <c r="P375">
        <f t="shared" si="17"/>
        <v>0</v>
      </c>
    </row>
    <row r="376" spans="1:16" ht="15" customHeight="1" x14ac:dyDescent="0.25">
      <c r="A376" t="s">
        <v>1074</v>
      </c>
      <c r="B376" t="s">
        <v>1075</v>
      </c>
      <c r="C376">
        <v>15919</v>
      </c>
      <c r="D376">
        <v>6071.43</v>
      </c>
      <c r="E376">
        <v>5306.34</v>
      </c>
      <c r="F376">
        <v>765.09</v>
      </c>
      <c r="G376" t="s">
        <v>1674</v>
      </c>
      <c r="K376">
        <v>15756</v>
      </c>
      <c r="L376">
        <f t="shared" si="15"/>
        <v>122.21</v>
      </c>
      <c r="M376">
        <f>IFERROR(VLOOKUP(K376,Sheet10!$I:$N,6,FALSE),0)</f>
        <v>122.21</v>
      </c>
      <c r="N376">
        <f t="shared" si="16"/>
        <v>0</v>
      </c>
      <c r="O376">
        <f>IFERROR(VLOOKUP(K376,Sheet9!$D:$K,8,FALSE),0)</f>
        <v>122.21</v>
      </c>
      <c r="P376">
        <f t="shared" si="17"/>
        <v>0</v>
      </c>
    </row>
    <row r="377" spans="1:16" ht="15" customHeight="1" x14ac:dyDescent="0.25">
      <c r="A377" t="s">
        <v>1074</v>
      </c>
      <c r="B377" t="s">
        <v>1075</v>
      </c>
      <c r="C377">
        <v>15400</v>
      </c>
      <c r="D377">
        <v>13281.25</v>
      </c>
      <c r="E377">
        <v>11607.62</v>
      </c>
      <c r="F377">
        <v>1673.63</v>
      </c>
      <c r="G377" t="s">
        <v>1674</v>
      </c>
      <c r="K377">
        <v>15901</v>
      </c>
      <c r="L377">
        <f t="shared" si="15"/>
        <v>78.12</v>
      </c>
      <c r="M377">
        <f>IFERROR(VLOOKUP(K377,Sheet10!$I:$N,6,FALSE),0)</f>
        <v>78.12</v>
      </c>
      <c r="N377">
        <f t="shared" si="16"/>
        <v>0</v>
      </c>
      <c r="O377">
        <f>IFERROR(VLOOKUP(K377,Sheet9!$D:$K,8,FALSE),0)</f>
        <v>78.12</v>
      </c>
      <c r="P377">
        <f t="shared" si="17"/>
        <v>0</v>
      </c>
    </row>
    <row r="378" spans="1:16" ht="15" customHeight="1" x14ac:dyDescent="0.25">
      <c r="A378" t="s">
        <v>1074</v>
      </c>
      <c r="B378" t="s">
        <v>1075</v>
      </c>
      <c r="C378">
        <v>15907</v>
      </c>
      <c r="D378">
        <v>18025</v>
      </c>
      <c r="E378">
        <v>16250.66</v>
      </c>
      <c r="F378">
        <v>1774.34</v>
      </c>
      <c r="G378" t="s">
        <v>1674</v>
      </c>
      <c r="K378">
        <v>15945</v>
      </c>
      <c r="L378">
        <f t="shared" si="15"/>
        <v>93.75</v>
      </c>
      <c r="M378">
        <f>IFERROR(VLOOKUP(K378,Sheet10!$I:$N,6,FALSE),0)</f>
        <v>93.75</v>
      </c>
      <c r="N378">
        <f t="shared" si="16"/>
        <v>0</v>
      </c>
      <c r="O378">
        <f>IFERROR(VLOOKUP(K378,Sheet9!$D:$K,8,FALSE),0)</f>
        <v>93.75</v>
      </c>
      <c r="P378">
        <f t="shared" si="17"/>
        <v>0</v>
      </c>
    </row>
    <row r="379" spans="1:16" ht="15" customHeight="1" x14ac:dyDescent="0.25">
      <c r="A379" t="s">
        <v>1459</v>
      </c>
      <c r="B379" t="s">
        <v>1460</v>
      </c>
      <c r="C379">
        <v>16353</v>
      </c>
      <c r="D379">
        <v>37500</v>
      </c>
      <c r="E379">
        <v>34339.279999999999</v>
      </c>
      <c r="F379">
        <v>3160.72</v>
      </c>
      <c r="G379" t="s">
        <v>1674</v>
      </c>
      <c r="K379">
        <v>15736</v>
      </c>
      <c r="L379">
        <f t="shared" si="15"/>
        <v>43.76</v>
      </c>
      <c r="M379">
        <f>IFERROR(VLOOKUP(K379,Sheet10!$I:$N,6,FALSE),0)</f>
        <v>43.76</v>
      </c>
      <c r="N379">
        <f t="shared" si="16"/>
        <v>0</v>
      </c>
      <c r="O379">
        <f>IFERROR(VLOOKUP(K379,Sheet9!$D:$K,8,FALSE),0)</f>
        <v>43.76</v>
      </c>
      <c r="P379">
        <f t="shared" si="17"/>
        <v>0</v>
      </c>
    </row>
    <row r="380" spans="1:16" ht="15" customHeight="1" x14ac:dyDescent="0.25">
      <c r="A380" t="s">
        <v>1459</v>
      </c>
      <c r="B380" t="s">
        <v>1460</v>
      </c>
      <c r="C380">
        <v>2295</v>
      </c>
      <c r="D380">
        <v>2812.5</v>
      </c>
      <c r="E380">
        <v>2575.4499999999998</v>
      </c>
      <c r="F380">
        <v>237.05</v>
      </c>
      <c r="G380" t="s">
        <v>1692</v>
      </c>
      <c r="K380">
        <v>16028</v>
      </c>
      <c r="L380">
        <f t="shared" si="15"/>
        <v>34.69</v>
      </c>
      <c r="M380">
        <f>IFERROR(VLOOKUP(K380,Sheet10!$I:$N,6,FALSE),0)</f>
        <v>34.69</v>
      </c>
      <c r="N380">
        <f t="shared" si="16"/>
        <v>0</v>
      </c>
      <c r="O380">
        <f>IFERROR(VLOOKUP(K380,Sheet9!$D:$K,8,FALSE),0)</f>
        <v>34.69</v>
      </c>
      <c r="P380">
        <f t="shared" si="17"/>
        <v>0</v>
      </c>
    </row>
    <row r="381" spans="1:16" ht="15" customHeight="1" x14ac:dyDescent="0.25">
      <c r="A381" t="s">
        <v>1459</v>
      </c>
      <c r="B381" t="s">
        <v>1460</v>
      </c>
      <c r="C381">
        <v>2311</v>
      </c>
      <c r="D381">
        <v>4687.5</v>
      </c>
      <c r="E381">
        <v>4292.41</v>
      </c>
      <c r="F381">
        <v>395.09</v>
      </c>
      <c r="G381" t="s">
        <v>1692</v>
      </c>
      <c r="K381">
        <v>16275</v>
      </c>
      <c r="L381">
        <f t="shared" si="15"/>
        <v>1004.24</v>
      </c>
      <c r="M381">
        <f>IFERROR(VLOOKUP(K381,Sheet10!$I:$N,6,FALSE),0)</f>
        <v>1004.24</v>
      </c>
      <c r="N381">
        <f t="shared" si="16"/>
        <v>0</v>
      </c>
      <c r="O381">
        <f>IFERROR(VLOOKUP(K381,Sheet9!$D:$K,8,FALSE),0)</f>
        <v>1004.24</v>
      </c>
      <c r="P381">
        <f t="shared" si="17"/>
        <v>0</v>
      </c>
    </row>
    <row r="382" spans="1:16" ht="15" customHeight="1" x14ac:dyDescent="0.25">
      <c r="A382" t="s">
        <v>1459</v>
      </c>
      <c r="B382" t="s">
        <v>1460</v>
      </c>
      <c r="C382">
        <v>2167</v>
      </c>
      <c r="D382">
        <v>23437.5</v>
      </c>
      <c r="E382">
        <v>21462.06</v>
      </c>
      <c r="F382">
        <v>1975.44</v>
      </c>
      <c r="G382" t="s">
        <v>1692</v>
      </c>
      <c r="K382">
        <v>15982</v>
      </c>
      <c r="L382">
        <f t="shared" si="15"/>
        <v>190.01999999999998</v>
      </c>
      <c r="M382">
        <f>IFERROR(VLOOKUP(K382,Sheet10!$I:$N,6,FALSE),0)</f>
        <v>190.02</v>
      </c>
      <c r="N382">
        <f t="shared" si="16"/>
        <v>0</v>
      </c>
      <c r="O382">
        <f>IFERROR(VLOOKUP(K382,Sheet9!$D:$K,8,FALSE),0)</f>
        <v>190.02</v>
      </c>
      <c r="P382">
        <f t="shared" si="17"/>
        <v>0</v>
      </c>
    </row>
    <row r="383" spans="1:16" ht="15" customHeight="1" x14ac:dyDescent="0.25">
      <c r="A383" t="s">
        <v>1038</v>
      </c>
      <c r="B383" t="s">
        <v>1039</v>
      </c>
      <c r="C383">
        <v>2316</v>
      </c>
      <c r="D383">
        <v>2753.57</v>
      </c>
      <c r="E383">
        <v>2507.6799999999998</v>
      </c>
      <c r="F383">
        <v>245.89</v>
      </c>
      <c r="G383" t="s">
        <v>1692</v>
      </c>
      <c r="K383">
        <v>15394</v>
      </c>
      <c r="L383">
        <f t="shared" si="15"/>
        <v>31.7</v>
      </c>
      <c r="M383">
        <f>IFERROR(VLOOKUP(K383,Sheet10!$I:$N,6,FALSE),0)</f>
        <v>31.7</v>
      </c>
      <c r="N383">
        <f t="shared" si="16"/>
        <v>0</v>
      </c>
      <c r="O383">
        <f>IFERROR(VLOOKUP(K383,Sheet9!$D:$K,8,FALSE),0)</f>
        <v>31.7</v>
      </c>
      <c r="P383">
        <f t="shared" si="17"/>
        <v>0</v>
      </c>
    </row>
    <row r="384" spans="1:16" ht="15" customHeight="1" x14ac:dyDescent="0.25">
      <c r="A384" t="s">
        <v>1038</v>
      </c>
      <c r="B384" t="s">
        <v>1039</v>
      </c>
      <c r="C384">
        <v>2304</v>
      </c>
      <c r="D384">
        <v>4589.29</v>
      </c>
      <c r="E384">
        <v>4179.47</v>
      </c>
      <c r="F384">
        <v>409.82</v>
      </c>
      <c r="G384" t="s">
        <v>1692</v>
      </c>
      <c r="K384">
        <v>15751</v>
      </c>
      <c r="L384">
        <f t="shared" si="15"/>
        <v>63.4</v>
      </c>
      <c r="M384">
        <f>IFERROR(VLOOKUP(K384,Sheet10!$I:$N,6,FALSE),0)</f>
        <v>63.4</v>
      </c>
      <c r="N384">
        <f t="shared" si="16"/>
        <v>0</v>
      </c>
      <c r="O384">
        <f>IFERROR(VLOOKUP(K384,Sheet9!$D:$K,8,FALSE),0)</f>
        <v>63.4</v>
      </c>
      <c r="P384">
        <f t="shared" si="17"/>
        <v>0</v>
      </c>
    </row>
    <row r="385" spans="1:16" ht="15" customHeight="1" x14ac:dyDescent="0.25">
      <c r="A385" t="s">
        <v>1038</v>
      </c>
      <c r="B385" t="s">
        <v>1039</v>
      </c>
      <c r="C385">
        <v>2317</v>
      </c>
      <c r="D385">
        <v>4589.29</v>
      </c>
      <c r="E385">
        <v>4179.4799999999996</v>
      </c>
      <c r="F385">
        <v>409.81</v>
      </c>
      <c r="G385" t="s">
        <v>1692</v>
      </c>
      <c r="K385">
        <v>16468</v>
      </c>
      <c r="L385">
        <f t="shared" si="15"/>
        <v>63.4</v>
      </c>
      <c r="M385">
        <f>IFERROR(VLOOKUP(K385,Sheet10!$I:$N,6,FALSE),0)</f>
        <v>63.4</v>
      </c>
      <c r="N385">
        <f t="shared" si="16"/>
        <v>0</v>
      </c>
      <c r="O385">
        <f>IFERROR(VLOOKUP(K385,Sheet9!$D:$K,8,FALSE),0)</f>
        <v>63.4</v>
      </c>
      <c r="P385">
        <f t="shared" si="17"/>
        <v>0</v>
      </c>
    </row>
    <row r="386" spans="1:16" ht="15" customHeight="1" x14ac:dyDescent="0.25">
      <c r="A386" t="s">
        <v>1038</v>
      </c>
      <c r="B386" t="s">
        <v>1039</v>
      </c>
      <c r="C386">
        <v>2327</v>
      </c>
      <c r="D386">
        <v>6425</v>
      </c>
      <c r="E386">
        <v>5851.26</v>
      </c>
      <c r="F386">
        <v>573.74</v>
      </c>
      <c r="G386" t="s">
        <v>1692</v>
      </c>
      <c r="K386">
        <v>16120</v>
      </c>
      <c r="L386">
        <f t="shared" si="15"/>
        <v>447.1</v>
      </c>
      <c r="M386">
        <f>IFERROR(VLOOKUP(K386,Sheet10!$I:$N,6,FALSE),0)</f>
        <v>447.1</v>
      </c>
      <c r="N386">
        <f t="shared" si="16"/>
        <v>0</v>
      </c>
      <c r="O386">
        <f>IFERROR(VLOOKUP(K386,Sheet9!$D:$K,8,FALSE),0)</f>
        <v>447.1</v>
      </c>
      <c r="P386">
        <f t="shared" si="17"/>
        <v>0</v>
      </c>
    </row>
    <row r="387" spans="1:16" ht="15" customHeight="1" x14ac:dyDescent="0.25">
      <c r="A387" t="s">
        <v>932</v>
      </c>
      <c r="B387" t="s">
        <v>933</v>
      </c>
      <c r="C387">
        <v>15985</v>
      </c>
      <c r="D387">
        <v>930.36</v>
      </c>
      <c r="E387">
        <v>820.39</v>
      </c>
      <c r="F387">
        <v>109.97</v>
      </c>
      <c r="G387" t="s">
        <v>1674</v>
      </c>
      <c r="K387">
        <v>16134</v>
      </c>
      <c r="L387">
        <f t="shared" ref="L387:L450" si="18">SUMIF($C:$C,K387,$E:$E)</f>
        <v>447.1</v>
      </c>
      <c r="M387">
        <f>IFERROR(VLOOKUP(K387,Sheet10!$I:$N,6,FALSE),0)</f>
        <v>447.1</v>
      </c>
      <c r="N387">
        <f t="shared" ref="N387:N450" si="19">L387-M387</f>
        <v>0</v>
      </c>
      <c r="O387">
        <f>IFERROR(VLOOKUP(K387,Sheet9!$D:$K,8,FALSE),0)</f>
        <v>447.1</v>
      </c>
      <c r="P387">
        <f t="shared" ref="P387:P450" si="20">O387-M387</f>
        <v>0</v>
      </c>
    </row>
    <row r="388" spans="1:16" ht="15" customHeight="1" x14ac:dyDescent="0.25">
      <c r="A388" t="s">
        <v>932</v>
      </c>
      <c r="B388" t="s">
        <v>933</v>
      </c>
      <c r="C388">
        <v>15336</v>
      </c>
      <c r="D388">
        <v>1395.54</v>
      </c>
      <c r="E388">
        <v>1230.5899999999999</v>
      </c>
      <c r="F388">
        <v>164.95</v>
      </c>
      <c r="G388" t="s">
        <v>1674</v>
      </c>
      <c r="K388">
        <v>16171</v>
      </c>
      <c r="L388">
        <f t="shared" si="18"/>
        <v>485.27</v>
      </c>
      <c r="M388">
        <f>IFERROR(VLOOKUP(K388,Sheet10!$I:$N,6,FALSE),0)</f>
        <v>485.27</v>
      </c>
      <c r="N388">
        <f t="shared" si="19"/>
        <v>0</v>
      </c>
      <c r="O388">
        <f>IFERROR(VLOOKUP(K388,Sheet9!$D:$K,8,FALSE),0)</f>
        <v>485.27</v>
      </c>
      <c r="P388">
        <f t="shared" si="20"/>
        <v>0</v>
      </c>
    </row>
    <row r="389" spans="1:16" ht="15" customHeight="1" x14ac:dyDescent="0.25">
      <c r="A389" t="s">
        <v>902</v>
      </c>
      <c r="B389" t="s">
        <v>903</v>
      </c>
      <c r="C389">
        <v>2317</v>
      </c>
      <c r="D389">
        <v>3905.35</v>
      </c>
      <c r="E389">
        <v>3200.89</v>
      </c>
      <c r="F389">
        <v>704.46</v>
      </c>
      <c r="G389" t="s">
        <v>1692</v>
      </c>
      <c r="K389">
        <v>16406</v>
      </c>
      <c r="L389">
        <f t="shared" si="18"/>
        <v>43.53</v>
      </c>
      <c r="M389">
        <f>IFERROR(VLOOKUP(K389,Sheet10!$I:$N,6,FALSE),0)</f>
        <v>43.53</v>
      </c>
      <c r="N389">
        <f t="shared" si="19"/>
        <v>0</v>
      </c>
      <c r="O389">
        <f>IFERROR(VLOOKUP(K389,Sheet9!$D:$K,8,FALSE),0)</f>
        <v>43.53</v>
      </c>
      <c r="P389">
        <f t="shared" si="20"/>
        <v>0</v>
      </c>
    </row>
    <row r="390" spans="1:16" ht="15" customHeight="1" x14ac:dyDescent="0.25">
      <c r="A390" t="s">
        <v>1611</v>
      </c>
      <c r="B390" t="s">
        <v>1612</v>
      </c>
      <c r="C390">
        <v>15724</v>
      </c>
      <c r="D390">
        <v>141.96</v>
      </c>
      <c r="E390">
        <v>104.51</v>
      </c>
      <c r="F390">
        <v>37.450000000000003</v>
      </c>
      <c r="G390" t="s">
        <v>1674</v>
      </c>
      <c r="K390">
        <v>15408</v>
      </c>
      <c r="L390">
        <f t="shared" si="18"/>
        <v>10.23</v>
      </c>
      <c r="M390">
        <f>IFERROR(VLOOKUP(K390,Sheet10!$I:$N,6,FALSE),0)</f>
        <v>10.23</v>
      </c>
      <c r="N390">
        <f t="shared" si="19"/>
        <v>0</v>
      </c>
      <c r="O390">
        <f>IFERROR(VLOOKUP(K390,Sheet9!$D:$K,8,FALSE),0)</f>
        <v>10.23</v>
      </c>
      <c r="P390">
        <f t="shared" si="20"/>
        <v>0</v>
      </c>
    </row>
    <row r="391" spans="1:16" ht="15" customHeight="1" x14ac:dyDescent="0.25">
      <c r="A391" t="s">
        <v>1597</v>
      </c>
      <c r="B391" t="s">
        <v>1598</v>
      </c>
      <c r="C391">
        <v>15527</v>
      </c>
      <c r="D391">
        <v>225</v>
      </c>
      <c r="E391">
        <v>172.46</v>
      </c>
      <c r="F391">
        <v>52.54</v>
      </c>
      <c r="G391" t="s">
        <v>1674</v>
      </c>
      <c r="K391">
        <v>16251</v>
      </c>
      <c r="L391">
        <f t="shared" si="18"/>
        <v>77.45</v>
      </c>
      <c r="M391">
        <f>IFERROR(VLOOKUP(K391,Sheet10!$I:$N,6,FALSE),0)</f>
        <v>77.45</v>
      </c>
      <c r="N391">
        <f t="shared" si="19"/>
        <v>0</v>
      </c>
      <c r="O391">
        <f>IFERROR(VLOOKUP(K391,Sheet9!$D:$K,8,FALSE),0)</f>
        <v>77.45</v>
      </c>
      <c r="P391">
        <f t="shared" si="20"/>
        <v>0</v>
      </c>
    </row>
    <row r="392" spans="1:16" ht="15" customHeight="1" x14ac:dyDescent="0.25">
      <c r="A392" t="s">
        <v>1000</v>
      </c>
      <c r="B392" t="s">
        <v>1001</v>
      </c>
      <c r="C392">
        <v>16047</v>
      </c>
      <c r="D392">
        <v>5857.14</v>
      </c>
      <c r="E392">
        <v>4700.8900000000003</v>
      </c>
      <c r="F392">
        <v>1156.25</v>
      </c>
      <c r="G392" t="s">
        <v>1674</v>
      </c>
      <c r="K392">
        <v>15705</v>
      </c>
      <c r="L392">
        <f t="shared" si="18"/>
        <v>43.75</v>
      </c>
      <c r="M392">
        <f>IFERROR(VLOOKUP(K392,Sheet10!$I:$N,6,FALSE),0)</f>
        <v>43.75</v>
      </c>
      <c r="N392">
        <f t="shared" si="19"/>
        <v>0</v>
      </c>
      <c r="O392">
        <f>IFERROR(VLOOKUP(K392,Sheet9!$D:$K,8,FALSE),0)</f>
        <v>43.75</v>
      </c>
      <c r="P392">
        <f t="shared" si="20"/>
        <v>0</v>
      </c>
    </row>
    <row r="393" spans="1:16" ht="15" customHeight="1" x14ac:dyDescent="0.25">
      <c r="A393" t="s">
        <v>1000</v>
      </c>
      <c r="B393" t="s">
        <v>1001</v>
      </c>
      <c r="C393">
        <v>16135</v>
      </c>
      <c r="D393">
        <v>4450</v>
      </c>
      <c r="E393">
        <v>3865.18</v>
      </c>
      <c r="F393">
        <v>584.82000000000005</v>
      </c>
      <c r="G393" t="s">
        <v>1674</v>
      </c>
      <c r="K393">
        <v>15455</v>
      </c>
      <c r="L393">
        <f t="shared" si="18"/>
        <v>2582.92</v>
      </c>
      <c r="M393">
        <f>IFERROR(VLOOKUP(K393,Sheet10!$I:$N,6,FALSE),0)</f>
        <v>2582.92</v>
      </c>
      <c r="N393">
        <f t="shared" si="19"/>
        <v>0</v>
      </c>
      <c r="O393">
        <f>IFERROR(VLOOKUP(K393,Sheet9!$D:$K,8,FALSE),0)</f>
        <v>2582.92</v>
      </c>
      <c r="P393">
        <f t="shared" si="20"/>
        <v>0</v>
      </c>
    </row>
    <row r="394" spans="1:16" ht="15" customHeight="1" x14ac:dyDescent="0.25">
      <c r="A394" t="s">
        <v>1242</v>
      </c>
      <c r="B394" t="s">
        <v>1243</v>
      </c>
      <c r="C394">
        <v>15829</v>
      </c>
      <c r="D394">
        <v>1633.93</v>
      </c>
      <c r="E394">
        <v>1320.85</v>
      </c>
      <c r="F394">
        <v>313.08</v>
      </c>
      <c r="G394" t="s">
        <v>1674</v>
      </c>
      <c r="K394">
        <v>15551</v>
      </c>
      <c r="L394">
        <f t="shared" si="18"/>
        <v>35861.03</v>
      </c>
      <c r="M394">
        <f>IFERROR(VLOOKUP(K394,Sheet10!$I:$N,6,FALSE),0)</f>
        <v>35861.03</v>
      </c>
      <c r="N394">
        <f t="shared" si="19"/>
        <v>0</v>
      </c>
      <c r="O394">
        <f>IFERROR(VLOOKUP(K394,Sheet9!$D:$K,8,FALSE),0)</f>
        <v>35861.03</v>
      </c>
      <c r="P394">
        <f t="shared" si="20"/>
        <v>0</v>
      </c>
    </row>
    <row r="395" spans="1:16" ht="15" customHeight="1" x14ac:dyDescent="0.25">
      <c r="A395" t="s">
        <v>962</v>
      </c>
      <c r="B395" t="s">
        <v>963</v>
      </c>
      <c r="C395">
        <v>16234</v>
      </c>
      <c r="D395">
        <v>1700.89</v>
      </c>
      <c r="E395">
        <v>1384.13</v>
      </c>
      <c r="F395">
        <v>316.76</v>
      </c>
      <c r="G395" t="s">
        <v>1674</v>
      </c>
      <c r="K395">
        <v>15407</v>
      </c>
      <c r="L395">
        <f t="shared" si="18"/>
        <v>465.96000000000004</v>
      </c>
      <c r="M395">
        <f>IFERROR(VLOOKUP(K395,Sheet10!$I:$N,6,FALSE),0)</f>
        <v>465.96</v>
      </c>
      <c r="N395">
        <f t="shared" si="19"/>
        <v>0</v>
      </c>
      <c r="O395">
        <f>IFERROR(VLOOKUP(K395,Sheet9!$D:$K,8,FALSE),0)</f>
        <v>465.96</v>
      </c>
      <c r="P395">
        <f t="shared" si="20"/>
        <v>0</v>
      </c>
    </row>
    <row r="396" spans="1:16" ht="15" customHeight="1" x14ac:dyDescent="0.25">
      <c r="A396" t="s">
        <v>1481</v>
      </c>
      <c r="B396" t="s">
        <v>1482</v>
      </c>
      <c r="C396">
        <v>15405</v>
      </c>
      <c r="D396">
        <v>246.43</v>
      </c>
      <c r="E396">
        <v>214.06</v>
      </c>
      <c r="F396">
        <v>32.369999999999997</v>
      </c>
      <c r="G396" t="s">
        <v>1674</v>
      </c>
      <c r="K396">
        <v>15368</v>
      </c>
      <c r="L396">
        <f t="shared" si="18"/>
        <v>151.67000000000002</v>
      </c>
      <c r="M396">
        <f>IFERROR(VLOOKUP(K396,Sheet10!$I:$N,6,FALSE),0)</f>
        <v>151.66999999999999</v>
      </c>
      <c r="N396">
        <f t="shared" si="19"/>
        <v>0</v>
      </c>
      <c r="O396">
        <f>IFERROR(VLOOKUP(K396,Sheet9!$D:$K,8,FALSE),0)</f>
        <v>151.66999999999999</v>
      </c>
      <c r="P396">
        <f t="shared" si="20"/>
        <v>0</v>
      </c>
    </row>
    <row r="397" spans="1:16" ht="15" customHeight="1" x14ac:dyDescent="0.25">
      <c r="A397" t="s">
        <v>1481</v>
      </c>
      <c r="B397" t="s">
        <v>1482</v>
      </c>
      <c r="C397">
        <v>15342</v>
      </c>
      <c r="D397">
        <v>492.86</v>
      </c>
      <c r="E397">
        <v>428.11</v>
      </c>
      <c r="F397">
        <v>64.75</v>
      </c>
      <c r="G397" t="s">
        <v>1674</v>
      </c>
      <c r="K397">
        <v>15390</v>
      </c>
      <c r="L397">
        <f t="shared" si="18"/>
        <v>780.43000000000006</v>
      </c>
      <c r="M397">
        <f>IFERROR(VLOOKUP(K397,Sheet10!$I:$N,6,FALSE),0)</f>
        <v>780.43</v>
      </c>
      <c r="N397">
        <f t="shared" si="19"/>
        <v>0</v>
      </c>
      <c r="O397">
        <f>IFERROR(VLOOKUP(K397,Sheet9!$D:$K,8,FALSE),0)</f>
        <v>780.43</v>
      </c>
      <c r="P397">
        <f t="shared" si="20"/>
        <v>0</v>
      </c>
    </row>
    <row r="398" spans="1:16" ht="15" customHeight="1" x14ac:dyDescent="0.25">
      <c r="A398" t="s">
        <v>1481</v>
      </c>
      <c r="B398" t="s">
        <v>1482</v>
      </c>
      <c r="C398">
        <v>15452</v>
      </c>
      <c r="D398">
        <v>492.86</v>
      </c>
      <c r="E398">
        <v>428.11</v>
      </c>
      <c r="F398">
        <v>64.75</v>
      </c>
      <c r="G398" t="s">
        <v>1674</v>
      </c>
      <c r="K398">
        <v>15510</v>
      </c>
      <c r="L398">
        <f t="shared" si="18"/>
        <v>71.8</v>
      </c>
      <c r="M398">
        <f>IFERROR(VLOOKUP(K398,Sheet10!$I:$N,6,FALSE),0)</f>
        <v>71.8</v>
      </c>
      <c r="N398">
        <f t="shared" si="19"/>
        <v>0</v>
      </c>
      <c r="O398">
        <f>IFERROR(VLOOKUP(K398,Sheet9!$D:$K,8,FALSE),0)</f>
        <v>71.8</v>
      </c>
      <c r="P398">
        <f t="shared" si="20"/>
        <v>0</v>
      </c>
    </row>
    <row r="399" spans="1:16" ht="15" customHeight="1" x14ac:dyDescent="0.25">
      <c r="A399" t="s">
        <v>1481</v>
      </c>
      <c r="B399" t="s">
        <v>1482</v>
      </c>
      <c r="C399">
        <v>15525</v>
      </c>
      <c r="D399">
        <v>492.86</v>
      </c>
      <c r="E399">
        <v>428.11</v>
      </c>
      <c r="F399">
        <v>64.75</v>
      </c>
      <c r="G399" t="s">
        <v>1674</v>
      </c>
      <c r="K399">
        <v>15477</v>
      </c>
      <c r="L399">
        <f t="shared" si="18"/>
        <v>385.96000000000004</v>
      </c>
      <c r="M399">
        <f>IFERROR(VLOOKUP(K399,Sheet10!$I:$N,6,FALSE),0)</f>
        <v>385.96</v>
      </c>
      <c r="N399">
        <f t="shared" si="19"/>
        <v>0</v>
      </c>
      <c r="O399">
        <f>IFERROR(VLOOKUP(K399,Sheet9!$D:$K,8,FALSE),0)</f>
        <v>385.96</v>
      </c>
      <c r="P399">
        <f t="shared" si="20"/>
        <v>0</v>
      </c>
    </row>
    <row r="400" spans="1:16" ht="15" customHeight="1" x14ac:dyDescent="0.25">
      <c r="A400" t="s">
        <v>1481</v>
      </c>
      <c r="B400" t="s">
        <v>1482</v>
      </c>
      <c r="C400">
        <v>15367</v>
      </c>
      <c r="D400">
        <v>1725</v>
      </c>
      <c r="E400">
        <v>1498.39</v>
      </c>
      <c r="F400">
        <v>226.61</v>
      </c>
      <c r="G400" t="s">
        <v>1674</v>
      </c>
      <c r="K400">
        <v>15786</v>
      </c>
      <c r="L400">
        <f t="shared" si="18"/>
        <v>790.79000000000008</v>
      </c>
      <c r="M400">
        <f>IFERROR(VLOOKUP(K400,Sheet10!$I:$N,6,FALSE),0)</f>
        <v>790.79</v>
      </c>
      <c r="N400">
        <f t="shared" si="19"/>
        <v>0</v>
      </c>
      <c r="O400">
        <f>IFERROR(VLOOKUP(K400,Sheet9!$D:$K,8,FALSE),0)</f>
        <v>790.79</v>
      </c>
      <c r="P400">
        <f t="shared" si="20"/>
        <v>0</v>
      </c>
    </row>
    <row r="401" spans="1:16" ht="15" customHeight="1" x14ac:dyDescent="0.25">
      <c r="A401" t="s">
        <v>1481</v>
      </c>
      <c r="B401" t="s">
        <v>1482</v>
      </c>
      <c r="C401">
        <v>15505</v>
      </c>
      <c r="D401">
        <v>2464.29</v>
      </c>
      <c r="E401">
        <v>2140.5500000000002</v>
      </c>
      <c r="F401">
        <v>323.74</v>
      </c>
      <c r="G401" t="s">
        <v>1674</v>
      </c>
      <c r="K401">
        <v>16454</v>
      </c>
      <c r="L401">
        <f t="shared" si="18"/>
        <v>143.59</v>
      </c>
      <c r="M401">
        <f>IFERROR(VLOOKUP(K401,Sheet10!$I:$N,6,FALSE),0)</f>
        <v>143.59</v>
      </c>
      <c r="N401">
        <f t="shared" si="19"/>
        <v>0</v>
      </c>
      <c r="O401">
        <f>IFERROR(VLOOKUP(K401,Sheet9!$D:$K,8,FALSE),0)</f>
        <v>143.59</v>
      </c>
      <c r="P401">
        <f t="shared" si="20"/>
        <v>0</v>
      </c>
    </row>
    <row r="402" spans="1:16" ht="15" customHeight="1" x14ac:dyDescent="0.25">
      <c r="A402" t="s">
        <v>1481</v>
      </c>
      <c r="B402" t="s">
        <v>1482</v>
      </c>
      <c r="C402">
        <v>15655</v>
      </c>
      <c r="D402">
        <v>246.43</v>
      </c>
      <c r="E402">
        <v>214.06</v>
      </c>
      <c r="F402">
        <v>32.369999999999997</v>
      </c>
      <c r="G402" t="s">
        <v>1674</v>
      </c>
      <c r="K402">
        <v>16455</v>
      </c>
      <c r="L402">
        <f t="shared" si="18"/>
        <v>56.88</v>
      </c>
      <c r="M402">
        <f>IFERROR(VLOOKUP(K402,Sheet10!$I:$N,6,FALSE),0)</f>
        <v>56.88</v>
      </c>
      <c r="N402">
        <f t="shared" si="19"/>
        <v>0</v>
      </c>
      <c r="O402">
        <f>IFERROR(VLOOKUP(K402,Sheet9!$D:$K,8,FALSE),0)</f>
        <v>56.88</v>
      </c>
      <c r="P402">
        <f t="shared" si="20"/>
        <v>0</v>
      </c>
    </row>
    <row r="403" spans="1:16" ht="15" customHeight="1" x14ac:dyDescent="0.25">
      <c r="A403" t="s">
        <v>1481</v>
      </c>
      <c r="B403" t="s">
        <v>1482</v>
      </c>
      <c r="C403">
        <v>15737</v>
      </c>
      <c r="D403">
        <v>739.29</v>
      </c>
      <c r="E403">
        <v>642.16999999999996</v>
      </c>
      <c r="F403">
        <v>97.12</v>
      </c>
      <c r="G403" t="s">
        <v>1674</v>
      </c>
      <c r="K403">
        <v>15974</v>
      </c>
      <c r="L403">
        <f t="shared" si="18"/>
        <v>414.24</v>
      </c>
      <c r="M403">
        <f>IFERROR(VLOOKUP(K403,Sheet10!$I:$N,6,FALSE),0)</f>
        <v>414.24</v>
      </c>
      <c r="N403">
        <f t="shared" si="19"/>
        <v>0</v>
      </c>
      <c r="O403">
        <f>IFERROR(VLOOKUP(K403,Sheet9!$D:$K,8,FALSE),0)</f>
        <v>414.24</v>
      </c>
      <c r="P403">
        <f t="shared" si="20"/>
        <v>0</v>
      </c>
    </row>
    <row r="404" spans="1:16" ht="15" customHeight="1" x14ac:dyDescent="0.25">
      <c r="A404" t="s">
        <v>1481</v>
      </c>
      <c r="B404" t="s">
        <v>1482</v>
      </c>
      <c r="C404">
        <v>15738</v>
      </c>
      <c r="D404">
        <v>3942.86</v>
      </c>
      <c r="E404">
        <v>3424.89</v>
      </c>
      <c r="F404">
        <v>517.97</v>
      </c>
      <c r="G404" t="s">
        <v>1674</v>
      </c>
      <c r="K404">
        <v>15491</v>
      </c>
      <c r="L404">
        <f t="shared" si="18"/>
        <v>2627.61</v>
      </c>
      <c r="M404">
        <f>IFERROR(VLOOKUP(K404,Sheet10!$I:$N,6,FALSE),0)</f>
        <v>2627.61</v>
      </c>
      <c r="N404">
        <f t="shared" si="19"/>
        <v>0</v>
      </c>
      <c r="O404">
        <f>IFERROR(VLOOKUP(K404,Sheet9!$D:$K,8,FALSE),0)</f>
        <v>2627.61</v>
      </c>
      <c r="P404">
        <f t="shared" si="20"/>
        <v>0</v>
      </c>
    </row>
    <row r="405" spans="1:16" ht="15" customHeight="1" x14ac:dyDescent="0.25">
      <c r="A405" t="s">
        <v>1495</v>
      </c>
      <c r="B405" t="s">
        <v>1496</v>
      </c>
      <c r="C405">
        <v>2175</v>
      </c>
      <c r="D405">
        <v>2428.5700000000002</v>
      </c>
      <c r="E405">
        <v>2140.96</v>
      </c>
      <c r="F405">
        <v>287.61</v>
      </c>
      <c r="G405" t="s">
        <v>1692</v>
      </c>
      <c r="K405">
        <v>15770</v>
      </c>
      <c r="L405">
        <f t="shared" si="18"/>
        <v>1024.5300000000002</v>
      </c>
      <c r="M405">
        <f>IFERROR(VLOOKUP(K405,Sheet10!$I:$N,6,FALSE),0)</f>
        <v>1024.53</v>
      </c>
      <c r="N405">
        <f t="shared" si="19"/>
        <v>0</v>
      </c>
      <c r="O405">
        <f>IFERROR(VLOOKUP(K405,Sheet9!$D:$K,8,FALSE),0)</f>
        <v>1024.53</v>
      </c>
      <c r="P405">
        <f t="shared" si="20"/>
        <v>0</v>
      </c>
    </row>
    <row r="406" spans="1:16" ht="15" customHeight="1" x14ac:dyDescent="0.25">
      <c r="A406" t="s">
        <v>1495</v>
      </c>
      <c r="B406" t="s">
        <v>1496</v>
      </c>
      <c r="C406">
        <v>2178</v>
      </c>
      <c r="D406">
        <v>4250</v>
      </c>
      <c r="E406">
        <v>3746.67</v>
      </c>
      <c r="F406">
        <v>503.33</v>
      </c>
      <c r="G406" t="s">
        <v>1692</v>
      </c>
      <c r="K406">
        <v>16280</v>
      </c>
      <c r="L406">
        <f t="shared" si="18"/>
        <v>3936.96</v>
      </c>
      <c r="M406">
        <f>IFERROR(VLOOKUP(K406,Sheet10!$I:$N,6,FALSE),0)</f>
        <v>3936.96</v>
      </c>
      <c r="N406">
        <f t="shared" si="19"/>
        <v>0</v>
      </c>
      <c r="O406">
        <f>IFERROR(VLOOKUP(K406,Sheet9!$D:$K,8,FALSE),0)</f>
        <v>3936.96</v>
      </c>
      <c r="P406">
        <f t="shared" si="20"/>
        <v>0</v>
      </c>
    </row>
    <row r="407" spans="1:16" ht="15" customHeight="1" x14ac:dyDescent="0.25">
      <c r="A407" t="s">
        <v>1509</v>
      </c>
      <c r="B407" t="s">
        <v>1510</v>
      </c>
      <c r="C407">
        <v>15847</v>
      </c>
      <c r="D407">
        <v>331.25</v>
      </c>
      <c r="E407">
        <v>287.72000000000003</v>
      </c>
      <c r="F407">
        <v>43.53</v>
      </c>
      <c r="G407" t="s">
        <v>1674</v>
      </c>
      <c r="K407">
        <v>16463</v>
      </c>
      <c r="L407">
        <f t="shared" si="18"/>
        <v>3661.9399999999996</v>
      </c>
      <c r="M407">
        <f>IFERROR(VLOOKUP(K407,Sheet10!$I:$N,6,FALSE),0)</f>
        <v>3661.94</v>
      </c>
      <c r="N407">
        <f t="shared" si="19"/>
        <v>0</v>
      </c>
      <c r="O407">
        <f>IFERROR(VLOOKUP(K407,Sheet9!$D:$K,8,FALSE),0)</f>
        <v>3661.94</v>
      </c>
      <c r="P407">
        <f t="shared" si="20"/>
        <v>0</v>
      </c>
    </row>
    <row r="408" spans="1:16" ht="15" customHeight="1" x14ac:dyDescent="0.25">
      <c r="A408" t="s">
        <v>1509</v>
      </c>
      <c r="B408" t="s">
        <v>1510</v>
      </c>
      <c r="C408">
        <v>15955</v>
      </c>
      <c r="D408">
        <v>331.25</v>
      </c>
      <c r="E408">
        <v>287.73</v>
      </c>
      <c r="F408">
        <v>43.52</v>
      </c>
      <c r="G408" t="s">
        <v>1674</v>
      </c>
      <c r="K408">
        <v>16252</v>
      </c>
      <c r="L408">
        <f t="shared" si="18"/>
        <v>825.22</v>
      </c>
      <c r="M408">
        <f>IFERROR(VLOOKUP(K408,Sheet10!$I:$N,6,FALSE),0)</f>
        <v>825.22</v>
      </c>
      <c r="N408">
        <f t="shared" si="19"/>
        <v>0</v>
      </c>
      <c r="O408">
        <f>IFERROR(VLOOKUP(K408,Sheet9!$D:$K,8,FALSE),0)</f>
        <v>825.22</v>
      </c>
      <c r="P408">
        <f t="shared" si="20"/>
        <v>0</v>
      </c>
    </row>
    <row r="409" spans="1:16" ht="15" customHeight="1" x14ac:dyDescent="0.25">
      <c r="A409" t="s">
        <v>1509</v>
      </c>
      <c r="B409" t="s">
        <v>1510</v>
      </c>
      <c r="C409">
        <v>15980</v>
      </c>
      <c r="D409">
        <v>331.25</v>
      </c>
      <c r="E409">
        <v>287.72000000000003</v>
      </c>
      <c r="F409">
        <v>43.53</v>
      </c>
      <c r="G409" t="s">
        <v>1674</v>
      </c>
      <c r="K409">
        <v>15524</v>
      </c>
      <c r="L409">
        <f t="shared" si="18"/>
        <v>993.7</v>
      </c>
      <c r="M409">
        <f>IFERROR(VLOOKUP(K409,Sheet10!$I:$N,6,FALSE),0)</f>
        <v>993.7</v>
      </c>
      <c r="N409">
        <f t="shared" si="19"/>
        <v>0</v>
      </c>
      <c r="O409">
        <f>IFERROR(VLOOKUP(K409,Sheet9!$D:$K,8,FALSE),0)</f>
        <v>993.7</v>
      </c>
      <c r="P409">
        <f t="shared" si="20"/>
        <v>0</v>
      </c>
    </row>
    <row r="410" spans="1:16" ht="15" customHeight="1" x14ac:dyDescent="0.25">
      <c r="A410" t="s">
        <v>1509</v>
      </c>
      <c r="B410" t="s">
        <v>1510</v>
      </c>
      <c r="C410">
        <v>15936</v>
      </c>
      <c r="D410">
        <v>662.5</v>
      </c>
      <c r="E410">
        <v>575.45000000000005</v>
      </c>
      <c r="F410">
        <v>87.05</v>
      </c>
      <c r="G410" t="s">
        <v>1674</v>
      </c>
      <c r="K410">
        <v>16130</v>
      </c>
      <c r="L410">
        <f t="shared" si="18"/>
        <v>119.38</v>
      </c>
      <c r="M410">
        <f>IFERROR(VLOOKUP(K410,Sheet10!$I:$N,6,FALSE),0)</f>
        <v>119.38</v>
      </c>
      <c r="N410">
        <f t="shared" si="19"/>
        <v>0</v>
      </c>
      <c r="O410">
        <f>IFERROR(VLOOKUP(K410,Sheet9!$D:$K,8,FALSE),0)</f>
        <v>119.38</v>
      </c>
      <c r="P410">
        <f t="shared" si="20"/>
        <v>0</v>
      </c>
    </row>
    <row r="411" spans="1:16" ht="15" customHeight="1" x14ac:dyDescent="0.25">
      <c r="A411" t="s">
        <v>1509</v>
      </c>
      <c r="B411" t="s">
        <v>1510</v>
      </c>
      <c r="C411">
        <v>15699</v>
      </c>
      <c r="D411">
        <v>2318.75</v>
      </c>
      <c r="E411">
        <v>2014.06</v>
      </c>
      <c r="F411">
        <v>304.69</v>
      </c>
      <c r="G411" t="s">
        <v>1674</v>
      </c>
      <c r="K411">
        <v>16256</v>
      </c>
      <c r="L411">
        <f t="shared" si="18"/>
        <v>1083.83</v>
      </c>
      <c r="M411">
        <f>IFERROR(VLOOKUP(K411,Sheet10!$I:$N,6,FALSE),0)</f>
        <v>1083.83</v>
      </c>
      <c r="N411">
        <f t="shared" si="19"/>
        <v>0</v>
      </c>
      <c r="O411">
        <f>IFERROR(VLOOKUP(K411,Sheet9!$D:$K,8,FALSE),0)</f>
        <v>1083.83</v>
      </c>
      <c r="P411">
        <f t="shared" si="20"/>
        <v>0</v>
      </c>
    </row>
    <row r="412" spans="1:16" ht="15" customHeight="1" x14ac:dyDescent="0.25">
      <c r="A412" t="s">
        <v>1583</v>
      </c>
      <c r="B412" t="s">
        <v>1584</v>
      </c>
      <c r="C412">
        <v>2180</v>
      </c>
      <c r="D412">
        <v>567.86</v>
      </c>
      <c r="E412">
        <v>507.23</v>
      </c>
      <c r="F412">
        <v>60.63</v>
      </c>
      <c r="G412" t="s">
        <v>1692</v>
      </c>
      <c r="K412">
        <v>16360</v>
      </c>
      <c r="L412">
        <f t="shared" si="18"/>
        <v>119.38</v>
      </c>
      <c r="M412">
        <f>IFERROR(VLOOKUP(K412,Sheet10!$I:$N,6,FALSE),0)</f>
        <v>119.38</v>
      </c>
      <c r="N412">
        <f t="shared" si="19"/>
        <v>0</v>
      </c>
      <c r="O412">
        <f>IFERROR(VLOOKUP(K412,Sheet9!$D:$K,8,FALSE),0)</f>
        <v>119.38</v>
      </c>
      <c r="P412">
        <f t="shared" si="20"/>
        <v>0</v>
      </c>
    </row>
    <row r="413" spans="1:16" ht="15" customHeight="1" x14ac:dyDescent="0.25">
      <c r="A413" t="s">
        <v>854</v>
      </c>
      <c r="B413" t="s">
        <v>855</v>
      </c>
      <c r="C413">
        <v>2178</v>
      </c>
      <c r="D413">
        <v>1535.71</v>
      </c>
      <c r="E413">
        <v>1337.72</v>
      </c>
      <c r="F413">
        <v>197.99</v>
      </c>
      <c r="G413" t="s">
        <v>1692</v>
      </c>
      <c r="K413">
        <v>16007</v>
      </c>
      <c r="L413">
        <f t="shared" si="18"/>
        <v>618.23</v>
      </c>
      <c r="M413">
        <f>IFERROR(VLOOKUP(K413,Sheet10!$I:$N,6,FALSE),0)</f>
        <v>618.23</v>
      </c>
      <c r="N413">
        <f t="shared" si="19"/>
        <v>0</v>
      </c>
      <c r="O413">
        <f>IFERROR(VLOOKUP(K413,Sheet9!$D:$K,8,FALSE),0)</f>
        <v>618.23</v>
      </c>
      <c r="P413">
        <f t="shared" si="20"/>
        <v>0</v>
      </c>
    </row>
    <row r="414" spans="1:16" ht="15" customHeight="1" x14ac:dyDescent="0.25">
      <c r="A414" t="s">
        <v>854</v>
      </c>
      <c r="B414" t="s">
        <v>855</v>
      </c>
      <c r="C414">
        <v>2235</v>
      </c>
      <c r="D414">
        <v>3071.43</v>
      </c>
      <c r="E414">
        <v>2675.43</v>
      </c>
      <c r="F414">
        <v>396</v>
      </c>
      <c r="G414" t="s">
        <v>1692</v>
      </c>
      <c r="K414">
        <v>15625</v>
      </c>
      <c r="L414">
        <f t="shared" si="18"/>
        <v>277.39999999999998</v>
      </c>
      <c r="M414">
        <f>IFERROR(VLOOKUP(K414,Sheet10!$I:$N,6,FALSE),0)</f>
        <v>277.39999999999998</v>
      </c>
      <c r="N414">
        <f t="shared" si="19"/>
        <v>0</v>
      </c>
      <c r="O414">
        <f>IFERROR(VLOOKUP(K414,Sheet9!$D:$K,8,FALSE),0)</f>
        <v>277.39999999999998</v>
      </c>
      <c r="P414">
        <f t="shared" si="20"/>
        <v>0</v>
      </c>
    </row>
    <row r="415" spans="1:16" ht="15" customHeight="1" x14ac:dyDescent="0.25">
      <c r="A415" t="s">
        <v>854</v>
      </c>
      <c r="B415" t="s">
        <v>855</v>
      </c>
      <c r="C415">
        <v>2229</v>
      </c>
      <c r="D415">
        <v>6142.86</v>
      </c>
      <c r="E415">
        <v>5350.86</v>
      </c>
      <c r="F415">
        <v>792</v>
      </c>
      <c r="G415" t="s">
        <v>1692</v>
      </c>
      <c r="K415">
        <v>15348</v>
      </c>
      <c r="L415">
        <f t="shared" si="18"/>
        <v>1310.28</v>
      </c>
      <c r="M415">
        <f>IFERROR(VLOOKUP(K415,Sheet10!$I:$N,6,FALSE),0)</f>
        <v>1310.28</v>
      </c>
      <c r="N415">
        <f t="shared" si="19"/>
        <v>0</v>
      </c>
      <c r="O415">
        <f>IFERROR(VLOOKUP(K415,Sheet9!$D:$K,8,FALSE),0)</f>
        <v>1310.28</v>
      </c>
      <c r="P415">
        <f t="shared" si="20"/>
        <v>0</v>
      </c>
    </row>
    <row r="416" spans="1:16" ht="15" customHeight="1" x14ac:dyDescent="0.25">
      <c r="A416" t="s">
        <v>1461</v>
      </c>
      <c r="B416" t="s">
        <v>1462</v>
      </c>
      <c r="C416">
        <v>16335</v>
      </c>
      <c r="D416">
        <v>34200</v>
      </c>
      <c r="E416">
        <v>29737.5</v>
      </c>
      <c r="F416">
        <v>4462.5</v>
      </c>
      <c r="G416" t="s">
        <v>1674</v>
      </c>
      <c r="K416">
        <v>2208</v>
      </c>
      <c r="L416">
        <f t="shared" si="18"/>
        <v>4050</v>
      </c>
      <c r="M416">
        <f>IFERROR(VLOOKUP(K416,Sheet10!$I:$N,6,FALSE),0)</f>
        <v>4050</v>
      </c>
      <c r="N416">
        <f t="shared" si="19"/>
        <v>0</v>
      </c>
      <c r="O416">
        <f>IFERROR(VLOOKUP(K416,Sheet9!$D:$K,8,FALSE),0)</f>
        <v>4050</v>
      </c>
      <c r="P416">
        <f t="shared" si="20"/>
        <v>0</v>
      </c>
    </row>
    <row r="417" spans="1:16" ht="15" customHeight="1" x14ac:dyDescent="0.25">
      <c r="A417" t="s">
        <v>1477</v>
      </c>
      <c r="B417" t="s">
        <v>1478</v>
      </c>
      <c r="C417">
        <v>15413</v>
      </c>
      <c r="D417">
        <v>172.32</v>
      </c>
      <c r="E417">
        <v>147.54</v>
      </c>
      <c r="F417">
        <v>24.78</v>
      </c>
      <c r="G417" t="s">
        <v>1674</v>
      </c>
      <c r="K417">
        <v>15454</v>
      </c>
      <c r="L417">
        <f t="shared" si="18"/>
        <v>3062.4</v>
      </c>
      <c r="M417">
        <f>IFERROR(VLOOKUP(K417,Sheet10!$I:$N,6,FALSE),0)</f>
        <v>3062.4</v>
      </c>
      <c r="N417">
        <f t="shared" si="19"/>
        <v>0</v>
      </c>
      <c r="O417">
        <f>IFERROR(VLOOKUP(K417,Sheet9!$D:$K,8,FALSE),0)</f>
        <v>3062.4</v>
      </c>
      <c r="P417">
        <f t="shared" si="20"/>
        <v>0</v>
      </c>
    </row>
    <row r="418" spans="1:16" ht="15" customHeight="1" x14ac:dyDescent="0.25">
      <c r="A418" t="s">
        <v>1477</v>
      </c>
      <c r="B418" t="s">
        <v>1478</v>
      </c>
      <c r="C418">
        <v>15472</v>
      </c>
      <c r="D418">
        <v>2067.86</v>
      </c>
      <c r="E418">
        <v>1770.54</v>
      </c>
      <c r="F418">
        <v>297.32</v>
      </c>
      <c r="G418" t="s">
        <v>1674</v>
      </c>
      <c r="K418">
        <v>15703</v>
      </c>
      <c r="L418">
        <f t="shared" si="18"/>
        <v>683.71</v>
      </c>
      <c r="M418">
        <f>IFERROR(VLOOKUP(K418,Sheet10!$I:$N,6,FALSE),0)</f>
        <v>683.71</v>
      </c>
      <c r="N418">
        <f t="shared" si="19"/>
        <v>0</v>
      </c>
      <c r="O418">
        <f>IFERROR(VLOOKUP(K418,Sheet9!$D:$K,8,FALSE),0)</f>
        <v>683.71</v>
      </c>
      <c r="P418">
        <f t="shared" si="20"/>
        <v>0</v>
      </c>
    </row>
    <row r="419" spans="1:16" ht="15" customHeight="1" x14ac:dyDescent="0.25">
      <c r="A419" t="s">
        <v>1477</v>
      </c>
      <c r="B419" t="s">
        <v>1478</v>
      </c>
      <c r="C419">
        <v>15696</v>
      </c>
      <c r="D419">
        <v>6375.89</v>
      </c>
      <c r="E419">
        <v>5459.15</v>
      </c>
      <c r="F419">
        <v>916.74</v>
      </c>
      <c r="G419" t="s">
        <v>1674</v>
      </c>
      <c r="K419">
        <v>16277</v>
      </c>
      <c r="L419">
        <f t="shared" si="18"/>
        <v>161.97</v>
      </c>
      <c r="M419">
        <f>IFERROR(VLOOKUP(K419,Sheet10!$I:$N,6,FALSE),0)</f>
        <v>161.97</v>
      </c>
      <c r="N419">
        <f t="shared" si="19"/>
        <v>0</v>
      </c>
      <c r="O419">
        <f>IFERROR(VLOOKUP(K419,Sheet9!$D:$K,8,FALSE),0)</f>
        <v>161.97</v>
      </c>
      <c r="P419">
        <f t="shared" si="20"/>
        <v>0</v>
      </c>
    </row>
    <row r="420" spans="1:16" ht="15" customHeight="1" x14ac:dyDescent="0.25">
      <c r="A420" t="s">
        <v>1477</v>
      </c>
      <c r="B420" t="s">
        <v>1478</v>
      </c>
      <c r="C420">
        <v>15719</v>
      </c>
      <c r="D420">
        <v>172.32</v>
      </c>
      <c r="E420">
        <v>156.02000000000001</v>
      </c>
      <c r="F420">
        <v>16.3</v>
      </c>
      <c r="G420" t="s">
        <v>1674</v>
      </c>
      <c r="K420">
        <v>15490</v>
      </c>
      <c r="L420">
        <f t="shared" si="18"/>
        <v>129.85999999999999</v>
      </c>
      <c r="M420">
        <f>IFERROR(VLOOKUP(K420,Sheet10!$I:$N,6,FALSE),0)</f>
        <v>129.86000000000001</v>
      </c>
      <c r="N420">
        <f t="shared" si="19"/>
        <v>0</v>
      </c>
      <c r="O420">
        <f>IFERROR(VLOOKUP(K420,Sheet9!$D:$K,8,FALSE),0)</f>
        <v>129.86000000000001</v>
      </c>
      <c r="P420">
        <f t="shared" si="20"/>
        <v>0</v>
      </c>
    </row>
    <row r="421" spans="1:16" ht="15" customHeight="1" x14ac:dyDescent="0.25">
      <c r="A421" t="s">
        <v>1477</v>
      </c>
      <c r="B421" t="s">
        <v>1478</v>
      </c>
      <c r="C421">
        <v>15631</v>
      </c>
      <c r="D421">
        <v>1033.93</v>
      </c>
      <c r="E421">
        <v>936.12</v>
      </c>
      <c r="F421">
        <v>97.81</v>
      </c>
      <c r="G421" t="s">
        <v>1674</v>
      </c>
      <c r="K421">
        <v>15816</v>
      </c>
      <c r="L421">
        <f t="shared" si="18"/>
        <v>94.65</v>
      </c>
      <c r="M421">
        <f>IFERROR(VLOOKUP(K421,Sheet10!$I:$N,6,FALSE),0)</f>
        <v>94.65</v>
      </c>
      <c r="N421">
        <f t="shared" si="19"/>
        <v>0</v>
      </c>
      <c r="O421">
        <f>IFERROR(VLOOKUP(K421,Sheet9!$D:$K,8,FALSE),0)</f>
        <v>94.65</v>
      </c>
      <c r="P421">
        <f t="shared" si="20"/>
        <v>0</v>
      </c>
    </row>
    <row r="422" spans="1:16" ht="15" customHeight="1" x14ac:dyDescent="0.25">
      <c r="A422" t="s">
        <v>1477</v>
      </c>
      <c r="B422" t="s">
        <v>1478</v>
      </c>
      <c r="C422">
        <v>15626</v>
      </c>
      <c r="D422">
        <v>1723.21</v>
      </c>
      <c r="E422">
        <v>1560.21</v>
      </c>
      <c r="F422">
        <v>163</v>
      </c>
      <c r="G422" t="s">
        <v>1674</v>
      </c>
      <c r="K422">
        <v>15324</v>
      </c>
      <c r="L422">
        <f t="shared" si="18"/>
        <v>244.87</v>
      </c>
      <c r="M422">
        <f>IFERROR(VLOOKUP(K422,Sheet10!$I:$N,6,FALSE),0)</f>
        <v>244.87</v>
      </c>
      <c r="N422">
        <f t="shared" si="19"/>
        <v>0</v>
      </c>
      <c r="O422">
        <f>IFERROR(VLOOKUP(K422,Sheet9!$D:$K,8,FALSE),0)</f>
        <v>244.87</v>
      </c>
      <c r="P422">
        <f t="shared" si="20"/>
        <v>0</v>
      </c>
    </row>
    <row r="423" spans="1:16" ht="15" customHeight="1" x14ac:dyDescent="0.25">
      <c r="A423" t="s">
        <v>912</v>
      </c>
      <c r="B423" t="s">
        <v>913</v>
      </c>
      <c r="C423">
        <v>16085</v>
      </c>
      <c r="D423">
        <v>351.79</v>
      </c>
      <c r="E423">
        <v>301.56</v>
      </c>
      <c r="F423">
        <v>50.23</v>
      </c>
      <c r="G423" t="s">
        <v>1674</v>
      </c>
      <c r="K423">
        <v>15582</v>
      </c>
      <c r="L423">
        <f t="shared" si="18"/>
        <v>244.87</v>
      </c>
      <c r="M423">
        <f>IFERROR(VLOOKUP(K423,Sheet10!$I:$N,6,FALSE),0)</f>
        <v>244.87</v>
      </c>
      <c r="N423">
        <f t="shared" si="19"/>
        <v>0</v>
      </c>
      <c r="O423">
        <f>IFERROR(VLOOKUP(K423,Sheet9!$D:$K,8,FALSE),0)</f>
        <v>244.87</v>
      </c>
      <c r="P423">
        <f t="shared" si="20"/>
        <v>0</v>
      </c>
    </row>
    <row r="424" spans="1:16" ht="15" customHeight="1" x14ac:dyDescent="0.25">
      <c r="A424" t="s">
        <v>912</v>
      </c>
      <c r="B424" t="s">
        <v>913</v>
      </c>
      <c r="C424">
        <v>2240</v>
      </c>
      <c r="D424">
        <v>7739.29</v>
      </c>
      <c r="E424">
        <v>6755.18</v>
      </c>
      <c r="F424">
        <v>984.11</v>
      </c>
      <c r="G424" t="s">
        <v>1692</v>
      </c>
      <c r="K424">
        <v>15710</v>
      </c>
      <c r="L424">
        <f t="shared" si="18"/>
        <v>244.87</v>
      </c>
      <c r="M424">
        <f>IFERROR(VLOOKUP(K424,Sheet10!$I:$N,6,FALSE),0)</f>
        <v>244.87</v>
      </c>
      <c r="N424">
        <f t="shared" si="19"/>
        <v>0</v>
      </c>
      <c r="O424">
        <f>IFERROR(VLOOKUP(K424,Sheet9!$D:$K,8,FALSE),0)</f>
        <v>244.87</v>
      </c>
      <c r="P424">
        <f t="shared" si="20"/>
        <v>0</v>
      </c>
    </row>
    <row r="425" spans="1:16" ht="15" customHeight="1" x14ac:dyDescent="0.25">
      <c r="A425" t="s">
        <v>874</v>
      </c>
      <c r="B425" t="s">
        <v>875</v>
      </c>
      <c r="C425">
        <v>16163</v>
      </c>
      <c r="D425">
        <v>1357.14</v>
      </c>
      <c r="E425">
        <v>1178.07</v>
      </c>
      <c r="F425">
        <v>179.07</v>
      </c>
      <c r="G425" t="s">
        <v>1674</v>
      </c>
      <c r="K425">
        <v>16331</v>
      </c>
      <c r="L425">
        <f t="shared" si="18"/>
        <v>734.62</v>
      </c>
      <c r="M425">
        <f>IFERROR(VLOOKUP(K425,Sheet10!$I:$N,6,FALSE),0)</f>
        <v>734.62</v>
      </c>
      <c r="N425">
        <f t="shared" si="19"/>
        <v>0</v>
      </c>
      <c r="O425">
        <f>IFERROR(VLOOKUP(K425,Sheet9!$D:$K,8,FALSE),0)</f>
        <v>734.62</v>
      </c>
      <c r="P425">
        <f t="shared" si="20"/>
        <v>0</v>
      </c>
    </row>
    <row r="426" spans="1:16" ht="15" customHeight="1" x14ac:dyDescent="0.25">
      <c r="A426" t="s">
        <v>874</v>
      </c>
      <c r="B426" t="s">
        <v>875</v>
      </c>
      <c r="C426">
        <v>16273</v>
      </c>
      <c r="D426">
        <v>2035.72</v>
      </c>
      <c r="E426">
        <v>1767.11</v>
      </c>
      <c r="F426">
        <v>268.61</v>
      </c>
      <c r="G426" t="s">
        <v>1674</v>
      </c>
      <c r="K426">
        <v>15439</v>
      </c>
      <c r="L426">
        <f t="shared" si="18"/>
        <v>13.29</v>
      </c>
      <c r="M426">
        <f>IFERROR(VLOOKUP(K426,Sheet10!$I:$N,6,FALSE),0)</f>
        <v>13.29</v>
      </c>
      <c r="N426">
        <f t="shared" si="19"/>
        <v>0</v>
      </c>
      <c r="O426">
        <f>IFERROR(VLOOKUP(K426,Sheet9!$D:$K,8,FALSE),0)</f>
        <v>13.29</v>
      </c>
      <c r="P426">
        <f t="shared" si="20"/>
        <v>0</v>
      </c>
    </row>
    <row r="427" spans="1:16" ht="15" customHeight="1" x14ac:dyDescent="0.25">
      <c r="A427" t="s">
        <v>874</v>
      </c>
      <c r="B427" t="s">
        <v>875</v>
      </c>
      <c r="C427">
        <v>15622</v>
      </c>
      <c r="D427">
        <v>339.29</v>
      </c>
      <c r="E427">
        <v>294.52</v>
      </c>
      <c r="F427">
        <v>44.77</v>
      </c>
      <c r="G427" t="s">
        <v>1674</v>
      </c>
      <c r="K427">
        <v>16255</v>
      </c>
      <c r="L427">
        <f t="shared" si="18"/>
        <v>13.29</v>
      </c>
      <c r="M427">
        <f>IFERROR(VLOOKUP(K427,Sheet10!$I:$N,6,FALSE),0)</f>
        <v>13.29</v>
      </c>
      <c r="N427">
        <f t="shared" si="19"/>
        <v>0</v>
      </c>
      <c r="O427">
        <f>IFERROR(VLOOKUP(K427,Sheet9!$D:$K,8,FALSE),0)</f>
        <v>13.29</v>
      </c>
      <c r="P427">
        <f t="shared" si="20"/>
        <v>0</v>
      </c>
    </row>
    <row r="428" spans="1:16" ht="15" customHeight="1" x14ac:dyDescent="0.25">
      <c r="A428" t="s">
        <v>1487</v>
      </c>
      <c r="B428" t="s">
        <v>1488</v>
      </c>
      <c r="C428">
        <v>15667</v>
      </c>
      <c r="D428">
        <v>842.86</v>
      </c>
      <c r="E428">
        <v>732.53</v>
      </c>
      <c r="F428">
        <v>110.33</v>
      </c>
      <c r="G428" t="s">
        <v>1674</v>
      </c>
      <c r="K428">
        <v>15561</v>
      </c>
      <c r="L428">
        <f t="shared" si="18"/>
        <v>458.93</v>
      </c>
      <c r="M428">
        <f>IFERROR(VLOOKUP(K428,Sheet10!$I:$N,6,FALSE),0)</f>
        <v>458.93</v>
      </c>
      <c r="N428">
        <f t="shared" si="19"/>
        <v>0</v>
      </c>
      <c r="O428">
        <f>IFERROR(VLOOKUP(K428,Sheet9!$D:$K,8,FALSE),0)</f>
        <v>458.93</v>
      </c>
      <c r="P428">
        <f t="shared" si="20"/>
        <v>0</v>
      </c>
    </row>
    <row r="429" spans="1:16" ht="15" customHeight="1" x14ac:dyDescent="0.25">
      <c r="A429" t="s">
        <v>1487</v>
      </c>
      <c r="B429" t="s">
        <v>1488</v>
      </c>
      <c r="C429">
        <v>15344</v>
      </c>
      <c r="D429">
        <v>2107.14</v>
      </c>
      <c r="E429">
        <v>1831.32</v>
      </c>
      <c r="F429">
        <v>275.82</v>
      </c>
      <c r="G429" t="s">
        <v>1674</v>
      </c>
      <c r="K429">
        <v>16062</v>
      </c>
      <c r="L429">
        <f t="shared" si="18"/>
        <v>1038.81</v>
      </c>
      <c r="M429">
        <f>IFERROR(VLOOKUP(K429,Sheet10!$I:$N,6,FALSE),0)</f>
        <v>1038.81</v>
      </c>
      <c r="N429">
        <f t="shared" si="19"/>
        <v>0</v>
      </c>
      <c r="O429">
        <f>IFERROR(VLOOKUP(K429,Sheet9!$D:$K,8,FALSE),0)</f>
        <v>1038.81</v>
      </c>
      <c r="P429">
        <f t="shared" si="20"/>
        <v>0</v>
      </c>
    </row>
    <row r="430" spans="1:16" ht="15" customHeight="1" x14ac:dyDescent="0.25">
      <c r="A430" t="s">
        <v>1487</v>
      </c>
      <c r="B430" t="s">
        <v>1488</v>
      </c>
      <c r="C430">
        <v>15788</v>
      </c>
      <c r="D430">
        <v>3371.43</v>
      </c>
      <c r="E430">
        <v>2930.12</v>
      </c>
      <c r="F430">
        <v>441.31</v>
      </c>
      <c r="G430" t="s">
        <v>1674</v>
      </c>
      <c r="K430">
        <v>15341</v>
      </c>
      <c r="L430">
        <f t="shared" si="18"/>
        <v>634.82000000000005</v>
      </c>
      <c r="M430">
        <f>IFERROR(VLOOKUP(K430,Sheet10!$I:$N,6,FALSE),0)</f>
        <v>634.82000000000005</v>
      </c>
      <c r="N430">
        <f t="shared" si="19"/>
        <v>0</v>
      </c>
      <c r="O430">
        <f>IFERROR(VLOOKUP(K430,Sheet9!$D:$K,8,FALSE),0)</f>
        <v>634.82000000000005</v>
      </c>
      <c r="P430">
        <f t="shared" si="20"/>
        <v>0</v>
      </c>
    </row>
    <row r="431" spans="1:16" ht="15" customHeight="1" x14ac:dyDescent="0.25">
      <c r="A431" t="s">
        <v>1487</v>
      </c>
      <c r="B431" t="s">
        <v>1488</v>
      </c>
      <c r="C431">
        <v>2266</v>
      </c>
      <c r="D431">
        <v>842.86</v>
      </c>
      <c r="E431">
        <v>730.39</v>
      </c>
      <c r="F431">
        <v>112.47</v>
      </c>
      <c r="G431" t="s">
        <v>1692</v>
      </c>
      <c r="K431">
        <v>15864</v>
      </c>
      <c r="L431">
        <f t="shared" si="18"/>
        <v>641.75</v>
      </c>
      <c r="M431">
        <f>IFERROR(VLOOKUP(K431,Sheet10!$I:$N,6,FALSE),0)</f>
        <v>641.75</v>
      </c>
      <c r="N431">
        <f t="shared" si="19"/>
        <v>0</v>
      </c>
      <c r="O431">
        <f>IFERROR(VLOOKUP(K431,Sheet9!$D:$K,8,FALSE),0)</f>
        <v>641.75</v>
      </c>
      <c r="P431">
        <f t="shared" si="20"/>
        <v>0</v>
      </c>
    </row>
    <row r="432" spans="1:16" ht="15" customHeight="1" x14ac:dyDescent="0.25">
      <c r="A432" t="s">
        <v>1487</v>
      </c>
      <c r="B432" t="s">
        <v>1488</v>
      </c>
      <c r="C432">
        <v>2296</v>
      </c>
      <c r="D432">
        <v>1896.43</v>
      </c>
      <c r="E432">
        <v>1643.38</v>
      </c>
      <c r="F432">
        <v>253.05</v>
      </c>
      <c r="G432" t="s">
        <v>1692</v>
      </c>
      <c r="K432">
        <v>15889</v>
      </c>
      <c r="L432">
        <f t="shared" si="18"/>
        <v>641.75</v>
      </c>
      <c r="M432">
        <f>IFERROR(VLOOKUP(K432,Sheet10!$I:$N,6,FALSE),0)</f>
        <v>641.75</v>
      </c>
      <c r="N432">
        <f t="shared" si="19"/>
        <v>0</v>
      </c>
      <c r="O432">
        <f>IFERROR(VLOOKUP(K432,Sheet9!$D:$K,8,FALSE),0)</f>
        <v>641.75</v>
      </c>
      <c r="P432">
        <f t="shared" si="20"/>
        <v>0</v>
      </c>
    </row>
    <row r="433" spans="1:16" ht="15" customHeight="1" x14ac:dyDescent="0.25">
      <c r="A433" t="s">
        <v>974</v>
      </c>
      <c r="B433" t="s">
        <v>975</v>
      </c>
      <c r="C433">
        <v>2240</v>
      </c>
      <c r="D433">
        <v>880.36</v>
      </c>
      <c r="E433">
        <v>765.43</v>
      </c>
      <c r="F433">
        <v>114.93</v>
      </c>
      <c r="G433" t="s">
        <v>1692</v>
      </c>
      <c r="K433">
        <v>15972</v>
      </c>
      <c r="L433">
        <f t="shared" si="18"/>
        <v>1013.1800000000001</v>
      </c>
      <c r="M433">
        <f>IFERROR(VLOOKUP(K433,Sheet10!$I:$N,6,FALSE),0)</f>
        <v>1013.18</v>
      </c>
      <c r="N433">
        <f t="shared" si="19"/>
        <v>0</v>
      </c>
      <c r="O433">
        <f>IFERROR(VLOOKUP(K433,Sheet9!$D:$K,8,FALSE),0)</f>
        <v>1013.18</v>
      </c>
      <c r="P433">
        <f t="shared" si="20"/>
        <v>0</v>
      </c>
    </row>
    <row r="434" spans="1:16" ht="15" customHeight="1" x14ac:dyDescent="0.25">
      <c r="A434" t="s">
        <v>974</v>
      </c>
      <c r="B434" t="s">
        <v>975</v>
      </c>
      <c r="C434">
        <v>15980</v>
      </c>
      <c r="D434">
        <v>444.64</v>
      </c>
      <c r="E434">
        <v>387.28</v>
      </c>
      <c r="F434">
        <v>57.36</v>
      </c>
      <c r="G434" t="s">
        <v>1674</v>
      </c>
      <c r="K434">
        <v>16050</v>
      </c>
      <c r="L434">
        <f t="shared" si="18"/>
        <v>641.75</v>
      </c>
      <c r="M434">
        <f>IFERROR(VLOOKUP(K434,Sheet10!$I:$N,6,FALSE),0)</f>
        <v>641.75</v>
      </c>
      <c r="N434">
        <f t="shared" si="19"/>
        <v>0</v>
      </c>
      <c r="O434">
        <f>IFERROR(VLOOKUP(K434,Sheet9!$D:$K,8,FALSE),0)</f>
        <v>641.75</v>
      </c>
      <c r="P434">
        <f t="shared" si="20"/>
        <v>0</v>
      </c>
    </row>
    <row r="435" spans="1:16" ht="15" customHeight="1" x14ac:dyDescent="0.25">
      <c r="A435" t="s">
        <v>974</v>
      </c>
      <c r="B435" t="s">
        <v>975</v>
      </c>
      <c r="C435">
        <v>15847</v>
      </c>
      <c r="D435">
        <v>889.29</v>
      </c>
      <c r="E435">
        <v>774.55</v>
      </c>
      <c r="F435">
        <v>114.74</v>
      </c>
      <c r="G435" t="s">
        <v>1674</v>
      </c>
      <c r="K435">
        <v>16071</v>
      </c>
      <c r="L435">
        <f t="shared" si="18"/>
        <v>641.75</v>
      </c>
      <c r="M435">
        <f>IFERROR(VLOOKUP(K435,Sheet10!$I:$N,6,FALSE),0)</f>
        <v>641.75</v>
      </c>
      <c r="N435">
        <f t="shared" si="19"/>
        <v>0</v>
      </c>
      <c r="O435">
        <f>IFERROR(VLOOKUP(K435,Sheet9!$D:$K,8,FALSE),0)</f>
        <v>641.75</v>
      </c>
      <c r="P435">
        <f t="shared" si="20"/>
        <v>0</v>
      </c>
    </row>
    <row r="436" spans="1:16" ht="15" customHeight="1" x14ac:dyDescent="0.25">
      <c r="A436" t="s">
        <v>974</v>
      </c>
      <c r="B436" t="s">
        <v>975</v>
      </c>
      <c r="C436">
        <v>16036</v>
      </c>
      <c r="D436">
        <v>3557.14</v>
      </c>
      <c r="E436">
        <v>3098.21</v>
      </c>
      <c r="F436">
        <v>458.93</v>
      </c>
      <c r="G436" t="s">
        <v>1674</v>
      </c>
      <c r="K436">
        <v>16080</v>
      </c>
      <c r="L436">
        <f t="shared" si="18"/>
        <v>641.75</v>
      </c>
      <c r="M436">
        <f>IFERROR(VLOOKUP(K436,Sheet10!$I:$N,6,FALSE),0)</f>
        <v>641.75</v>
      </c>
      <c r="N436">
        <f t="shared" si="19"/>
        <v>0</v>
      </c>
      <c r="O436">
        <f>IFERROR(VLOOKUP(K436,Sheet9!$D:$K,8,FALSE),0)</f>
        <v>641.75</v>
      </c>
      <c r="P436">
        <f t="shared" si="20"/>
        <v>0</v>
      </c>
    </row>
    <row r="437" spans="1:16" ht="15" customHeight="1" x14ac:dyDescent="0.25">
      <c r="A437" t="s">
        <v>1226</v>
      </c>
      <c r="B437" t="s">
        <v>1227</v>
      </c>
      <c r="C437">
        <v>16104</v>
      </c>
      <c r="D437">
        <v>210.71</v>
      </c>
      <c r="E437">
        <v>174.87</v>
      </c>
      <c r="F437">
        <v>35.840000000000003</v>
      </c>
      <c r="G437" t="s">
        <v>1674</v>
      </c>
      <c r="K437">
        <v>16340</v>
      </c>
      <c r="L437">
        <f t="shared" si="18"/>
        <v>641.75</v>
      </c>
      <c r="M437">
        <f>IFERROR(VLOOKUP(K437,Sheet10!$I:$N,6,FALSE),0)</f>
        <v>641.75</v>
      </c>
      <c r="N437">
        <f t="shared" si="19"/>
        <v>0</v>
      </c>
      <c r="O437">
        <f>IFERROR(VLOOKUP(K437,Sheet9!$D:$K,8,FALSE),0)</f>
        <v>641.75</v>
      </c>
      <c r="P437">
        <f t="shared" si="20"/>
        <v>0</v>
      </c>
    </row>
    <row r="438" spans="1:16" ht="15" customHeight="1" x14ac:dyDescent="0.25">
      <c r="A438" t="s">
        <v>1206</v>
      </c>
      <c r="B438" t="s">
        <v>1207</v>
      </c>
      <c r="C438">
        <v>16059</v>
      </c>
      <c r="D438">
        <v>267.86</v>
      </c>
      <c r="E438">
        <v>0</v>
      </c>
      <c r="F438">
        <v>267.86</v>
      </c>
      <c r="G438" t="s">
        <v>1674</v>
      </c>
      <c r="K438">
        <v>15828</v>
      </c>
      <c r="L438">
        <f t="shared" si="18"/>
        <v>1283.51</v>
      </c>
      <c r="M438">
        <f>IFERROR(VLOOKUP(K438,Sheet10!$I:$N,6,FALSE),0)</f>
        <v>1283.51</v>
      </c>
      <c r="N438">
        <f t="shared" si="19"/>
        <v>0</v>
      </c>
      <c r="O438">
        <f>IFERROR(VLOOKUP(K438,Sheet9!$D:$K,8,FALSE),0)</f>
        <v>1283.51</v>
      </c>
      <c r="P438">
        <f t="shared" si="20"/>
        <v>0</v>
      </c>
    </row>
    <row r="439" spans="1:16" ht="15" customHeight="1" x14ac:dyDescent="0.25">
      <c r="A439" t="s">
        <v>1206</v>
      </c>
      <c r="B439" t="s">
        <v>1207</v>
      </c>
      <c r="C439">
        <v>2517</v>
      </c>
      <c r="D439">
        <v>267.86</v>
      </c>
      <c r="E439">
        <v>0</v>
      </c>
      <c r="F439">
        <v>267.86</v>
      </c>
      <c r="G439" t="s">
        <v>1692</v>
      </c>
      <c r="K439">
        <v>16180</v>
      </c>
      <c r="L439">
        <f t="shared" si="18"/>
        <v>1623.52</v>
      </c>
      <c r="M439">
        <f>IFERROR(VLOOKUP(K439,Sheet10!$I:$N,6,FALSE),0)</f>
        <v>1623.52</v>
      </c>
      <c r="N439">
        <f t="shared" si="19"/>
        <v>0</v>
      </c>
      <c r="O439">
        <f>IFERROR(VLOOKUP(K439,Sheet9!$D:$K,8,FALSE),0)</f>
        <v>1623.52</v>
      </c>
      <c r="P439">
        <f t="shared" si="20"/>
        <v>0</v>
      </c>
    </row>
    <row r="440" spans="1:16" ht="15" customHeight="1" x14ac:dyDescent="0.25">
      <c r="A440" t="s">
        <v>880</v>
      </c>
      <c r="B440" t="s">
        <v>881</v>
      </c>
      <c r="C440">
        <v>15619</v>
      </c>
      <c r="D440">
        <v>1071.43</v>
      </c>
      <c r="E440">
        <v>0</v>
      </c>
      <c r="F440">
        <v>1071.43</v>
      </c>
      <c r="G440" t="s">
        <v>1674</v>
      </c>
      <c r="K440">
        <v>16278</v>
      </c>
      <c r="L440">
        <f t="shared" si="18"/>
        <v>1283.51</v>
      </c>
      <c r="M440">
        <f>IFERROR(VLOOKUP(K440,Sheet10!$I:$N,6,FALSE),0)</f>
        <v>1283.51</v>
      </c>
      <c r="N440">
        <f t="shared" si="19"/>
        <v>0</v>
      </c>
      <c r="O440">
        <f>IFERROR(VLOOKUP(K440,Sheet9!$D:$K,8,FALSE),0)</f>
        <v>1283.51</v>
      </c>
      <c r="P440">
        <f t="shared" si="20"/>
        <v>0</v>
      </c>
    </row>
    <row r="441" spans="1:16" ht="15" customHeight="1" x14ac:dyDescent="0.25">
      <c r="A441" t="s">
        <v>930</v>
      </c>
      <c r="B441" t="s">
        <v>931</v>
      </c>
      <c r="C441">
        <v>16213</v>
      </c>
      <c r="D441">
        <v>535.72</v>
      </c>
      <c r="E441">
        <v>0</v>
      </c>
      <c r="F441">
        <v>535.72</v>
      </c>
      <c r="G441" t="s">
        <v>1674</v>
      </c>
      <c r="K441">
        <v>16049</v>
      </c>
      <c r="L441">
        <f t="shared" si="18"/>
        <v>4391.16</v>
      </c>
      <c r="M441">
        <f>IFERROR(VLOOKUP(K441,Sheet10!$I:$N,6,FALSE),0)</f>
        <v>4391.16</v>
      </c>
      <c r="N441">
        <f t="shared" si="19"/>
        <v>0</v>
      </c>
      <c r="O441">
        <f>IFERROR(VLOOKUP(K441,Sheet9!$D:$K,8,FALSE),0)</f>
        <v>4391.16</v>
      </c>
      <c r="P441">
        <f t="shared" si="20"/>
        <v>0</v>
      </c>
    </row>
    <row r="442" spans="1:16" ht="15" customHeight="1" x14ac:dyDescent="0.25">
      <c r="A442" t="s">
        <v>930</v>
      </c>
      <c r="B442" t="s">
        <v>931</v>
      </c>
      <c r="C442">
        <v>0</v>
      </c>
      <c r="D442">
        <v>642.86</v>
      </c>
      <c r="E442" t="s">
        <v>313</v>
      </c>
      <c r="F442" t="s">
        <v>313</v>
      </c>
      <c r="G442" t="s">
        <v>2821</v>
      </c>
      <c r="K442">
        <v>16452</v>
      </c>
      <c r="L442">
        <f t="shared" si="18"/>
        <v>3850.53</v>
      </c>
      <c r="M442">
        <f>IFERROR(VLOOKUP(K442,Sheet10!$I:$N,6,FALSE),0)</f>
        <v>3850.53</v>
      </c>
      <c r="N442">
        <f t="shared" si="19"/>
        <v>0</v>
      </c>
      <c r="O442">
        <f>IFERROR(VLOOKUP(K442,Sheet9!$D:$K,8,FALSE),0)</f>
        <v>3850.53</v>
      </c>
      <c r="P442">
        <f t="shared" si="20"/>
        <v>0</v>
      </c>
    </row>
    <row r="443" spans="1:16" ht="15" customHeight="1" x14ac:dyDescent="0.25">
      <c r="A443" t="s">
        <v>1056</v>
      </c>
      <c r="B443" t="s">
        <v>1057</v>
      </c>
      <c r="C443">
        <v>2249</v>
      </c>
      <c r="D443">
        <v>616.07000000000005</v>
      </c>
      <c r="E443">
        <v>0</v>
      </c>
      <c r="F443">
        <v>616.07000000000005</v>
      </c>
      <c r="G443" t="s">
        <v>1692</v>
      </c>
      <c r="K443">
        <v>15349</v>
      </c>
      <c r="L443">
        <f t="shared" si="18"/>
        <v>6348.22</v>
      </c>
      <c r="M443">
        <f>IFERROR(VLOOKUP(K443,Sheet10!$I:$N,6,FALSE),0)</f>
        <v>6348.22</v>
      </c>
      <c r="N443">
        <f t="shared" si="19"/>
        <v>0</v>
      </c>
      <c r="O443">
        <f>IFERROR(VLOOKUP(K443,Sheet9!$D:$K,8,FALSE),0)</f>
        <v>6348.22</v>
      </c>
      <c r="P443">
        <f t="shared" si="20"/>
        <v>0</v>
      </c>
    </row>
    <row r="444" spans="1:16" ht="15" customHeight="1" x14ac:dyDescent="0.25">
      <c r="A444" t="s">
        <v>1491</v>
      </c>
      <c r="B444" t="s">
        <v>1492</v>
      </c>
      <c r="C444">
        <v>2209</v>
      </c>
      <c r="D444">
        <v>883.93</v>
      </c>
      <c r="E444">
        <v>0</v>
      </c>
      <c r="F444">
        <v>883.93</v>
      </c>
      <c r="G444" t="s">
        <v>1692</v>
      </c>
      <c r="K444">
        <v>15856</v>
      </c>
      <c r="L444">
        <f t="shared" si="18"/>
        <v>6417.54</v>
      </c>
      <c r="M444">
        <f>IFERROR(VLOOKUP(K444,Sheet10!$I:$N,6,FALSE),0)</f>
        <v>6417.54</v>
      </c>
      <c r="N444">
        <f t="shared" si="19"/>
        <v>0</v>
      </c>
      <c r="O444">
        <f>IFERROR(VLOOKUP(K444,Sheet9!$D:$K,8,FALSE),0)</f>
        <v>6417.54</v>
      </c>
      <c r="P444">
        <f t="shared" si="20"/>
        <v>0</v>
      </c>
    </row>
    <row r="445" spans="1:16" ht="15" customHeight="1" x14ac:dyDescent="0.25">
      <c r="A445" t="s">
        <v>886</v>
      </c>
      <c r="B445" t="s">
        <v>887</v>
      </c>
      <c r="C445">
        <v>2155</v>
      </c>
      <c r="D445">
        <v>223.21</v>
      </c>
      <c r="E445">
        <v>0</v>
      </c>
      <c r="F445">
        <v>223.21</v>
      </c>
      <c r="G445" t="s">
        <v>1692</v>
      </c>
      <c r="K445">
        <v>15795</v>
      </c>
      <c r="L445">
        <f t="shared" si="18"/>
        <v>17672.64</v>
      </c>
      <c r="M445">
        <f>IFERROR(VLOOKUP(K445,Sheet10!$I:$N,6,FALSE),0)</f>
        <v>17672.64</v>
      </c>
      <c r="N445">
        <f t="shared" si="19"/>
        <v>0</v>
      </c>
      <c r="O445">
        <f>IFERROR(VLOOKUP(K445,Sheet9!$D:$K,8,FALSE),0)</f>
        <v>17672.64</v>
      </c>
      <c r="P445">
        <f t="shared" si="20"/>
        <v>0</v>
      </c>
    </row>
    <row r="446" spans="1:16" ht="15" customHeight="1" x14ac:dyDescent="0.25">
      <c r="A446" t="s">
        <v>886</v>
      </c>
      <c r="B446" t="s">
        <v>887</v>
      </c>
      <c r="C446">
        <v>2156</v>
      </c>
      <c r="D446">
        <v>223.21</v>
      </c>
      <c r="E446">
        <v>0</v>
      </c>
      <c r="F446">
        <v>223.21</v>
      </c>
      <c r="G446" t="s">
        <v>1692</v>
      </c>
      <c r="K446">
        <v>2148</v>
      </c>
      <c r="L446">
        <f t="shared" si="18"/>
        <v>634.82000000000005</v>
      </c>
      <c r="M446">
        <f>IFERROR(VLOOKUP(K446,Sheet10!$I:$N,6,FALSE),0)</f>
        <v>634.82000000000005</v>
      </c>
      <c r="N446">
        <f t="shared" si="19"/>
        <v>0</v>
      </c>
      <c r="O446">
        <f>IFERROR(VLOOKUP(K446,Sheet9!$D:$K,8,FALSE),0)</f>
        <v>634.82000000000005</v>
      </c>
      <c r="P446">
        <f t="shared" si="20"/>
        <v>0</v>
      </c>
    </row>
    <row r="447" spans="1:16" ht="15" customHeight="1" x14ac:dyDescent="0.25">
      <c r="A447" t="s">
        <v>886</v>
      </c>
      <c r="B447" t="s">
        <v>887</v>
      </c>
      <c r="C447">
        <v>2198</v>
      </c>
      <c r="D447">
        <v>223.21</v>
      </c>
      <c r="E447">
        <v>0</v>
      </c>
      <c r="F447">
        <v>223.21</v>
      </c>
      <c r="G447" t="s">
        <v>1692</v>
      </c>
      <c r="K447">
        <v>2166</v>
      </c>
      <c r="L447">
        <f t="shared" si="18"/>
        <v>634.82000000000005</v>
      </c>
      <c r="M447">
        <f>IFERROR(VLOOKUP(K447,Sheet10!$I:$N,6,FALSE),0)</f>
        <v>634.82000000000005</v>
      </c>
      <c r="N447">
        <f t="shared" si="19"/>
        <v>0</v>
      </c>
      <c r="O447">
        <f>IFERROR(VLOOKUP(K447,Sheet9!$D:$K,8,FALSE),0)</f>
        <v>634.82000000000005</v>
      </c>
      <c r="P447">
        <f t="shared" si="20"/>
        <v>0</v>
      </c>
    </row>
    <row r="448" spans="1:16" ht="15" customHeight="1" x14ac:dyDescent="0.25">
      <c r="A448" t="s">
        <v>886</v>
      </c>
      <c r="B448" t="s">
        <v>887</v>
      </c>
      <c r="C448">
        <v>2223</v>
      </c>
      <c r="D448">
        <v>223.21</v>
      </c>
      <c r="E448">
        <v>0</v>
      </c>
      <c r="F448">
        <v>223.21</v>
      </c>
      <c r="G448" t="s">
        <v>1692</v>
      </c>
      <c r="K448">
        <v>2232</v>
      </c>
      <c r="L448">
        <f t="shared" si="18"/>
        <v>641.82000000000005</v>
      </c>
      <c r="M448">
        <f>IFERROR(VLOOKUP(K448,Sheet10!$I:$N,6,FALSE),0)</f>
        <v>641.82000000000005</v>
      </c>
      <c r="N448">
        <f t="shared" si="19"/>
        <v>0</v>
      </c>
      <c r="O448">
        <f>IFERROR(VLOOKUP(K448,Sheet9!$D:$K,8,FALSE),0)</f>
        <v>641.82000000000005</v>
      </c>
      <c r="P448">
        <f t="shared" si="20"/>
        <v>0</v>
      </c>
    </row>
    <row r="449" spans="1:16" ht="15" customHeight="1" x14ac:dyDescent="0.25">
      <c r="A449" t="s">
        <v>886</v>
      </c>
      <c r="B449" t="s">
        <v>887</v>
      </c>
      <c r="C449">
        <v>2292</v>
      </c>
      <c r="D449">
        <v>267.86</v>
      </c>
      <c r="E449">
        <v>0</v>
      </c>
      <c r="F449">
        <v>267.86</v>
      </c>
      <c r="G449" t="s">
        <v>1692</v>
      </c>
      <c r="K449">
        <v>2207</v>
      </c>
      <c r="L449">
        <f t="shared" si="18"/>
        <v>1283.6500000000001</v>
      </c>
      <c r="M449">
        <f>IFERROR(VLOOKUP(K449,Sheet10!$I:$N,6,FALSE),0)</f>
        <v>1283.6500000000001</v>
      </c>
      <c r="N449">
        <f t="shared" si="19"/>
        <v>0</v>
      </c>
      <c r="O449">
        <f>IFERROR(VLOOKUP(K449,Sheet9!$D:$K,8,FALSE),0)</f>
        <v>1283.6500000000001</v>
      </c>
      <c r="P449">
        <f t="shared" si="20"/>
        <v>0</v>
      </c>
    </row>
    <row r="450" spans="1:16" ht="15" customHeight="1" x14ac:dyDescent="0.25">
      <c r="A450" t="s">
        <v>886</v>
      </c>
      <c r="B450" t="s">
        <v>887</v>
      </c>
      <c r="C450">
        <v>2298</v>
      </c>
      <c r="D450">
        <v>223.21</v>
      </c>
      <c r="E450">
        <v>0</v>
      </c>
      <c r="F450">
        <v>223.21</v>
      </c>
      <c r="G450" t="s">
        <v>1692</v>
      </c>
      <c r="K450">
        <v>2281</v>
      </c>
      <c r="L450">
        <f t="shared" si="18"/>
        <v>6108.4</v>
      </c>
      <c r="M450">
        <f>IFERROR(VLOOKUP(K450,Sheet10!$I:$N,6,FALSE),0)</f>
        <v>6108.4</v>
      </c>
      <c r="N450">
        <f t="shared" si="19"/>
        <v>0</v>
      </c>
      <c r="O450">
        <f>IFERROR(VLOOKUP(K450,Sheet9!$D:$K,8,FALSE),0)</f>
        <v>6108.4</v>
      </c>
      <c r="P450">
        <f t="shared" si="20"/>
        <v>0</v>
      </c>
    </row>
    <row r="451" spans="1:16" ht="15" customHeight="1" x14ac:dyDescent="0.25">
      <c r="A451" t="s">
        <v>886</v>
      </c>
      <c r="B451" t="s">
        <v>887</v>
      </c>
      <c r="C451">
        <v>15425</v>
      </c>
      <c r="D451">
        <v>223.21</v>
      </c>
      <c r="E451">
        <v>0</v>
      </c>
      <c r="F451">
        <v>223.21</v>
      </c>
      <c r="G451" t="s">
        <v>1674</v>
      </c>
      <c r="K451">
        <v>2288</v>
      </c>
      <c r="L451">
        <f t="shared" ref="L451:L514" si="21">SUMIF($C:$C,K451,$E:$E)</f>
        <v>12836.49</v>
      </c>
      <c r="M451">
        <f>IFERROR(VLOOKUP(K451,Sheet10!$I:$N,6,FALSE),0)</f>
        <v>12836.49</v>
      </c>
      <c r="N451">
        <f t="shared" ref="N451:N514" si="22">L451-M451</f>
        <v>0</v>
      </c>
      <c r="O451">
        <f>IFERROR(VLOOKUP(K451,Sheet9!$D:$K,8,FALSE),0)</f>
        <v>12836.49</v>
      </c>
      <c r="P451">
        <f t="shared" ref="P451:P514" si="23">O451-M451</f>
        <v>0</v>
      </c>
    </row>
    <row r="452" spans="1:16" ht="15" customHeight="1" x14ac:dyDescent="0.25">
      <c r="A452" t="s">
        <v>886</v>
      </c>
      <c r="B452" t="s">
        <v>887</v>
      </c>
      <c r="C452">
        <v>15449</v>
      </c>
      <c r="D452">
        <v>223.22</v>
      </c>
      <c r="E452">
        <v>0</v>
      </c>
      <c r="F452">
        <v>223.22</v>
      </c>
      <c r="G452" t="s">
        <v>1674</v>
      </c>
      <c r="K452">
        <v>2272</v>
      </c>
      <c r="L452">
        <f t="shared" si="21"/>
        <v>38509.46</v>
      </c>
      <c r="M452">
        <f>IFERROR(VLOOKUP(K452,Sheet10!$I:$N,6,FALSE),0)</f>
        <v>38509.46</v>
      </c>
      <c r="N452">
        <f t="shared" si="22"/>
        <v>0</v>
      </c>
      <c r="O452">
        <f>IFERROR(VLOOKUP(K452,Sheet9!$D:$K,8,FALSE),0)</f>
        <v>38509.46</v>
      </c>
      <c r="P452">
        <f t="shared" si="23"/>
        <v>0</v>
      </c>
    </row>
    <row r="453" spans="1:16" ht="15" customHeight="1" x14ac:dyDescent="0.25">
      <c r="A453" t="s">
        <v>886</v>
      </c>
      <c r="B453" t="s">
        <v>887</v>
      </c>
      <c r="C453">
        <v>16382</v>
      </c>
      <c r="D453">
        <v>223.21</v>
      </c>
      <c r="E453">
        <v>0</v>
      </c>
      <c r="F453">
        <v>223.21</v>
      </c>
      <c r="G453" t="s">
        <v>1674</v>
      </c>
      <c r="K453">
        <v>2158</v>
      </c>
      <c r="L453">
        <f t="shared" si="21"/>
        <v>2583.5700000000002</v>
      </c>
      <c r="M453">
        <f>IFERROR(VLOOKUP(K453,Sheet10!$I:$N,6,FALSE),0)</f>
        <v>2583.5700000000002</v>
      </c>
      <c r="N453">
        <f t="shared" si="22"/>
        <v>0</v>
      </c>
      <c r="O453">
        <f>IFERROR(VLOOKUP(K453,Sheet9!$D:$K,8,FALSE),0)</f>
        <v>2583.5700000000002</v>
      </c>
      <c r="P453">
        <f t="shared" si="23"/>
        <v>0</v>
      </c>
    </row>
    <row r="454" spans="1:16" ht="15" customHeight="1" x14ac:dyDescent="0.25">
      <c r="A454" t="s">
        <v>1469</v>
      </c>
      <c r="B454" t="s">
        <v>1470</v>
      </c>
      <c r="C454">
        <v>15387</v>
      </c>
      <c r="D454">
        <v>357.14</v>
      </c>
      <c r="E454">
        <v>0</v>
      </c>
      <c r="F454">
        <v>357.14</v>
      </c>
      <c r="G454" t="s">
        <v>1674</v>
      </c>
      <c r="K454">
        <v>2330</v>
      </c>
      <c r="L454">
        <f t="shared" si="21"/>
        <v>3080.86</v>
      </c>
      <c r="M454">
        <f>IFERROR(VLOOKUP(K454,Sheet10!$I:$N,6,FALSE),0)</f>
        <v>3080.86</v>
      </c>
      <c r="N454">
        <f t="shared" si="22"/>
        <v>0</v>
      </c>
      <c r="O454">
        <f>IFERROR(VLOOKUP(K454,Sheet9!$D:$K,8,FALSE),0)</f>
        <v>3080.86</v>
      </c>
      <c r="P454">
        <f t="shared" si="23"/>
        <v>0</v>
      </c>
    </row>
    <row r="455" spans="1:16" ht="15" customHeight="1" x14ac:dyDescent="0.25">
      <c r="A455" t="s">
        <v>1469</v>
      </c>
      <c r="B455" t="s">
        <v>1470</v>
      </c>
      <c r="C455">
        <v>15896</v>
      </c>
      <c r="D455">
        <v>357.14</v>
      </c>
      <c r="E455">
        <v>0</v>
      </c>
      <c r="F455">
        <v>357.14</v>
      </c>
      <c r="G455" t="s">
        <v>1674</v>
      </c>
      <c r="K455">
        <v>2252</v>
      </c>
      <c r="L455">
        <f t="shared" si="21"/>
        <v>5289.6699999999992</v>
      </c>
      <c r="M455">
        <f>IFERROR(VLOOKUP(K455,Sheet10!$I:$N,6,FALSE),0)</f>
        <v>5289.67</v>
      </c>
      <c r="N455">
        <f t="shared" si="22"/>
        <v>0</v>
      </c>
      <c r="O455">
        <f>IFERROR(VLOOKUP(K455,Sheet9!$D:$K,8,FALSE),0)</f>
        <v>5289.67</v>
      </c>
      <c r="P455">
        <f t="shared" si="23"/>
        <v>0</v>
      </c>
    </row>
    <row r="456" spans="1:16" ht="15" customHeight="1" x14ac:dyDescent="0.25">
      <c r="A456" t="s">
        <v>1469</v>
      </c>
      <c r="B456" t="s">
        <v>1470</v>
      </c>
      <c r="C456">
        <v>2182</v>
      </c>
      <c r="D456">
        <v>357.14</v>
      </c>
      <c r="E456">
        <v>0</v>
      </c>
      <c r="F456">
        <v>357.14</v>
      </c>
      <c r="G456" t="s">
        <v>1692</v>
      </c>
      <c r="K456">
        <v>2261</v>
      </c>
      <c r="L456">
        <f t="shared" si="21"/>
        <v>2174.46</v>
      </c>
      <c r="M456">
        <f>IFERROR(VLOOKUP(K456,Sheet10!$I:$N,6,FALSE),0)</f>
        <v>2174.46</v>
      </c>
      <c r="N456">
        <f t="shared" si="22"/>
        <v>0</v>
      </c>
      <c r="O456">
        <f>IFERROR(VLOOKUP(K456,Sheet9!$D:$K,8,FALSE),0)</f>
        <v>2174.46</v>
      </c>
      <c r="P456">
        <f t="shared" si="23"/>
        <v>0</v>
      </c>
    </row>
    <row r="457" spans="1:16" ht="15" customHeight="1" x14ac:dyDescent="0.25">
      <c r="A457" t="s">
        <v>1469</v>
      </c>
      <c r="B457" t="s">
        <v>1470</v>
      </c>
      <c r="C457">
        <v>2238</v>
      </c>
      <c r="D457">
        <v>357.14</v>
      </c>
      <c r="E457">
        <v>0</v>
      </c>
      <c r="F457">
        <v>357.14</v>
      </c>
      <c r="G457" t="s">
        <v>1692</v>
      </c>
      <c r="K457">
        <v>2153</v>
      </c>
      <c r="L457">
        <f t="shared" si="21"/>
        <v>2416.0700000000002</v>
      </c>
      <c r="M457">
        <f>IFERROR(VLOOKUP(K457,Sheet10!$I:$N,6,FALSE),0)</f>
        <v>2416.0700000000002</v>
      </c>
      <c r="N457">
        <f t="shared" si="22"/>
        <v>0</v>
      </c>
      <c r="O457">
        <f>IFERROR(VLOOKUP(K457,Sheet9!$D:$K,8,FALSE),0)</f>
        <v>2416.0700000000002</v>
      </c>
      <c r="P457">
        <f t="shared" si="23"/>
        <v>0</v>
      </c>
    </row>
    <row r="458" spans="1:16" ht="15" customHeight="1" x14ac:dyDescent="0.25">
      <c r="A458" t="s">
        <v>1469</v>
      </c>
      <c r="B458" t="s">
        <v>1470</v>
      </c>
      <c r="C458">
        <v>2239</v>
      </c>
      <c r="D458">
        <v>357.14</v>
      </c>
      <c r="E458">
        <v>0</v>
      </c>
      <c r="F458">
        <v>357.14</v>
      </c>
      <c r="G458" t="s">
        <v>1692</v>
      </c>
      <c r="K458">
        <v>2319</v>
      </c>
      <c r="L458">
        <f t="shared" si="21"/>
        <v>6715.38</v>
      </c>
      <c r="M458">
        <f>IFERROR(VLOOKUP(K458,Sheet10!$I:$N,6,FALSE),0)</f>
        <v>6715.38</v>
      </c>
      <c r="N458">
        <f t="shared" si="22"/>
        <v>0</v>
      </c>
      <c r="O458">
        <f>IFERROR(VLOOKUP(K458,Sheet9!$D:$K,8,FALSE),0)</f>
        <v>6715.38</v>
      </c>
      <c r="P458">
        <f t="shared" si="23"/>
        <v>0</v>
      </c>
    </row>
    <row r="459" spans="1:16" ht="15" customHeight="1" x14ac:dyDescent="0.25">
      <c r="A459" t="s">
        <v>1469</v>
      </c>
      <c r="B459" t="s">
        <v>1470</v>
      </c>
      <c r="C459">
        <v>2276</v>
      </c>
      <c r="D459">
        <v>357.14</v>
      </c>
      <c r="E459">
        <v>0</v>
      </c>
      <c r="F459">
        <v>357.14</v>
      </c>
      <c r="G459" t="s">
        <v>1692</v>
      </c>
      <c r="K459">
        <v>2168</v>
      </c>
      <c r="L459">
        <f t="shared" si="21"/>
        <v>8939.4500000000007</v>
      </c>
      <c r="M459">
        <f>IFERROR(VLOOKUP(K459,Sheet10!$I:$N,6,FALSE),0)</f>
        <v>8939.4500000000007</v>
      </c>
      <c r="N459">
        <f t="shared" si="22"/>
        <v>0</v>
      </c>
      <c r="O459">
        <f>IFERROR(VLOOKUP(K459,Sheet9!$D:$K,8,FALSE),0)</f>
        <v>8939.4500000000007</v>
      </c>
      <c r="P459">
        <f t="shared" si="23"/>
        <v>0</v>
      </c>
    </row>
    <row r="460" spans="1:16" ht="15" customHeight="1" x14ac:dyDescent="0.25">
      <c r="A460" t="s">
        <v>1469</v>
      </c>
      <c r="B460" t="s">
        <v>1470</v>
      </c>
      <c r="C460">
        <v>2289</v>
      </c>
      <c r="D460">
        <v>357.14</v>
      </c>
      <c r="E460">
        <v>0</v>
      </c>
      <c r="F460">
        <v>357.14</v>
      </c>
      <c r="G460" t="s">
        <v>1692</v>
      </c>
      <c r="K460">
        <v>2308</v>
      </c>
      <c r="L460">
        <f t="shared" si="21"/>
        <v>102449.49</v>
      </c>
      <c r="M460">
        <f>IFERROR(VLOOKUP(K460,Sheet10!$I:$N,6,FALSE),0)</f>
        <v>102449.49</v>
      </c>
      <c r="N460">
        <f t="shared" si="22"/>
        <v>0</v>
      </c>
      <c r="O460">
        <f>IFERROR(VLOOKUP(K460,Sheet9!$D:$K,8,FALSE),0)</f>
        <v>102449.49</v>
      </c>
      <c r="P460">
        <f t="shared" si="23"/>
        <v>0</v>
      </c>
    </row>
    <row r="461" spans="1:16" ht="15" customHeight="1" x14ac:dyDescent="0.25">
      <c r="A461" t="s">
        <v>1469</v>
      </c>
      <c r="B461" t="s">
        <v>1470</v>
      </c>
      <c r="C461">
        <v>2293</v>
      </c>
      <c r="D461">
        <v>357.14</v>
      </c>
      <c r="E461">
        <v>0</v>
      </c>
      <c r="F461">
        <v>357.14</v>
      </c>
      <c r="G461" t="s">
        <v>1692</v>
      </c>
      <c r="K461">
        <v>16342</v>
      </c>
      <c r="L461">
        <f t="shared" si="21"/>
        <v>237.51</v>
      </c>
      <c r="M461">
        <f>IFERROR(VLOOKUP(K461,Sheet10!$I:$N,6,FALSE),0)</f>
        <v>237.51</v>
      </c>
      <c r="N461">
        <f t="shared" si="22"/>
        <v>0</v>
      </c>
      <c r="O461">
        <f>IFERROR(VLOOKUP(K461,Sheet9!$D:$K,8,FALSE),0)</f>
        <v>237.51</v>
      </c>
      <c r="P461">
        <f t="shared" si="23"/>
        <v>0</v>
      </c>
    </row>
    <row r="462" spans="1:16" ht="15" customHeight="1" x14ac:dyDescent="0.25">
      <c r="A462" t="s">
        <v>1266</v>
      </c>
      <c r="B462" t="s">
        <v>1267</v>
      </c>
      <c r="C462">
        <v>16090</v>
      </c>
      <c r="D462">
        <v>62.5</v>
      </c>
      <c r="E462">
        <v>47.21</v>
      </c>
      <c r="F462">
        <v>15.29</v>
      </c>
      <c r="G462" t="s">
        <v>1674</v>
      </c>
      <c r="K462">
        <v>16189</v>
      </c>
      <c r="L462">
        <f t="shared" si="21"/>
        <v>712.52</v>
      </c>
      <c r="M462">
        <f>IFERROR(VLOOKUP(K462,Sheet10!$I:$N,6,FALSE),0)</f>
        <v>712.52</v>
      </c>
      <c r="N462">
        <f t="shared" si="22"/>
        <v>0</v>
      </c>
      <c r="O462">
        <f>IFERROR(VLOOKUP(K462,Sheet9!$D:$K,8,FALSE),0)</f>
        <v>712.52</v>
      </c>
      <c r="P462">
        <f t="shared" si="23"/>
        <v>0</v>
      </c>
    </row>
    <row r="463" spans="1:16" ht="15" customHeight="1" x14ac:dyDescent="0.25">
      <c r="A463" t="s">
        <v>1266</v>
      </c>
      <c r="B463" t="s">
        <v>1267</v>
      </c>
      <c r="C463">
        <v>15952</v>
      </c>
      <c r="D463">
        <v>125</v>
      </c>
      <c r="E463">
        <v>94.42</v>
      </c>
      <c r="F463">
        <v>30.58</v>
      </c>
      <c r="G463" t="s">
        <v>1674</v>
      </c>
      <c r="K463">
        <v>15793</v>
      </c>
      <c r="L463">
        <f t="shared" si="21"/>
        <v>950.48</v>
      </c>
      <c r="M463">
        <f>IFERROR(VLOOKUP(K463,Sheet10!$I:$N,6,FALSE),0)</f>
        <v>950.48</v>
      </c>
      <c r="N463">
        <f t="shared" si="22"/>
        <v>0</v>
      </c>
      <c r="O463">
        <f>IFERROR(VLOOKUP(K463,Sheet9!$D:$K,8,FALSE),0)</f>
        <v>950.48</v>
      </c>
      <c r="P463">
        <f t="shared" si="23"/>
        <v>0</v>
      </c>
    </row>
    <row r="464" spans="1:16" ht="15" customHeight="1" x14ac:dyDescent="0.25">
      <c r="A464" t="s">
        <v>1266</v>
      </c>
      <c r="B464" t="s">
        <v>1267</v>
      </c>
      <c r="C464">
        <v>15949</v>
      </c>
      <c r="D464">
        <v>187.5</v>
      </c>
      <c r="E464">
        <v>141.63</v>
      </c>
      <c r="F464">
        <v>45.87</v>
      </c>
      <c r="G464" t="s">
        <v>1674</v>
      </c>
      <c r="K464">
        <v>16165</v>
      </c>
      <c r="L464">
        <f t="shared" si="21"/>
        <v>1899.76</v>
      </c>
      <c r="M464">
        <f>IFERROR(VLOOKUP(K464,Sheet10!$I:$N,6,FALSE),0)</f>
        <v>1899.76</v>
      </c>
      <c r="N464">
        <f t="shared" si="22"/>
        <v>0</v>
      </c>
      <c r="O464">
        <f>IFERROR(VLOOKUP(K464,Sheet9!$D:$K,8,FALSE),0)</f>
        <v>1899.76</v>
      </c>
      <c r="P464">
        <f t="shared" si="23"/>
        <v>0</v>
      </c>
    </row>
    <row r="465" spans="1:16" ht="15" customHeight="1" x14ac:dyDescent="0.25">
      <c r="A465" t="s">
        <v>1585</v>
      </c>
      <c r="B465" t="s">
        <v>1586</v>
      </c>
      <c r="C465">
        <v>15940</v>
      </c>
      <c r="D465">
        <v>241.07</v>
      </c>
      <c r="E465">
        <v>181.38</v>
      </c>
      <c r="F465">
        <v>59.69</v>
      </c>
      <c r="G465" t="s">
        <v>1674</v>
      </c>
      <c r="K465">
        <v>15612</v>
      </c>
      <c r="L465">
        <f t="shared" si="21"/>
        <v>4752.37</v>
      </c>
      <c r="M465">
        <f>IFERROR(VLOOKUP(K465,Sheet10!$I:$N,6,FALSE),0)</f>
        <v>4752.37</v>
      </c>
      <c r="N465">
        <f t="shared" si="22"/>
        <v>0</v>
      </c>
      <c r="O465">
        <f>IFERROR(VLOOKUP(K465,Sheet9!$D:$K,8,FALSE),0)</f>
        <v>4752.37</v>
      </c>
      <c r="P465">
        <f t="shared" si="23"/>
        <v>0</v>
      </c>
    </row>
    <row r="466" spans="1:16" ht="15" customHeight="1" x14ac:dyDescent="0.25">
      <c r="A466" t="s">
        <v>1581</v>
      </c>
      <c r="B466" t="s">
        <v>1582</v>
      </c>
      <c r="C466">
        <v>16044</v>
      </c>
      <c r="D466">
        <v>253.57</v>
      </c>
      <c r="E466">
        <v>191.78</v>
      </c>
      <c r="F466">
        <v>61.79</v>
      </c>
      <c r="G466" t="s">
        <v>1674</v>
      </c>
      <c r="K466">
        <v>16227</v>
      </c>
      <c r="L466">
        <f t="shared" si="21"/>
        <v>4750.13</v>
      </c>
      <c r="M466">
        <f>IFERROR(VLOOKUP(K466,Sheet10!$I:$N,6,FALSE),0)</f>
        <v>4750.13</v>
      </c>
      <c r="N466">
        <f t="shared" si="22"/>
        <v>0</v>
      </c>
      <c r="O466">
        <f>IFERROR(VLOOKUP(K466,Sheet9!$D:$K,8,FALSE),0)</f>
        <v>4750.13</v>
      </c>
      <c r="P466">
        <f t="shared" si="23"/>
        <v>0</v>
      </c>
    </row>
    <row r="467" spans="1:16" ht="15" customHeight="1" x14ac:dyDescent="0.25">
      <c r="A467" t="s">
        <v>1060</v>
      </c>
      <c r="B467" t="s">
        <v>1061</v>
      </c>
      <c r="C467">
        <v>16390</v>
      </c>
      <c r="D467">
        <v>508.93</v>
      </c>
      <c r="E467">
        <v>420.64</v>
      </c>
      <c r="F467">
        <v>88.29</v>
      </c>
      <c r="G467" t="s">
        <v>1674</v>
      </c>
      <c r="K467">
        <v>16286</v>
      </c>
      <c r="L467">
        <f t="shared" si="21"/>
        <v>13537.89</v>
      </c>
      <c r="M467">
        <f>IFERROR(VLOOKUP(K467,Sheet10!$I:$N,6,FALSE),0)</f>
        <v>13537.89</v>
      </c>
      <c r="N467">
        <f t="shared" si="22"/>
        <v>0</v>
      </c>
      <c r="O467">
        <f>IFERROR(VLOOKUP(K467,Sheet9!$D:$K,8,FALSE),0)</f>
        <v>13537.89</v>
      </c>
      <c r="P467">
        <f t="shared" si="23"/>
        <v>0</v>
      </c>
    </row>
    <row r="468" spans="1:16" ht="15" customHeight="1" x14ac:dyDescent="0.25">
      <c r="A468" t="s">
        <v>934</v>
      </c>
      <c r="B468" t="s">
        <v>935</v>
      </c>
      <c r="C468">
        <v>15372</v>
      </c>
      <c r="D468">
        <v>201.79</v>
      </c>
      <c r="E468">
        <v>173.66</v>
      </c>
      <c r="F468">
        <v>28.13</v>
      </c>
      <c r="G468" t="s">
        <v>1674</v>
      </c>
      <c r="K468">
        <v>16359</v>
      </c>
      <c r="L468">
        <f t="shared" si="21"/>
        <v>244.9</v>
      </c>
      <c r="M468">
        <f>IFERROR(VLOOKUP(K468,Sheet10!$I:$N,6,FALSE),0)</f>
        <v>244.9</v>
      </c>
      <c r="N468">
        <f t="shared" si="22"/>
        <v>0</v>
      </c>
      <c r="O468">
        <f>IFERROR(VLOOKUP(K468,Sheet9!$D:$K,8,FALSE),0)</f>
        <v>244.9</v>
      </c>
      <c r="P468">
        <f t="shared" si="23"/>
        <v>0</v>
      </c>
    </row>
    <row r="469" spans="1:16" ht="15" customHeight="1" x14ac:dyDescent="0.25">
      <c r="A469" t="s">
        <v>934</v>
      </c>
      <c r="B469" t="s">
        <v>935</v>
      </c>
      <c r="C469">
        <v>16048</v>
      </c>
      <c r="D469">
        <v>403.58</v>
      </c>
      <c r="E469">
        <v>347.32</v>
      </c>
      <c r="F469">
        <v>56.26</v>
      </c>
      <c r="G469" t="s">
        <v>1674</v>
      </c>
      <c r="K469">
        <v>16208</v>
      </c>
      <c r="L469">
        <f t="shared" si="21"/>
        <v>1662.71</v>
      </c>
      <c r="M469">
        <f>IFERROR(VLOOKUP(K469,Sheet10!$I:$N,6,FALSE),0)</f>
        <v>1662.71</v>
      </c>
      <c r="N469">
        <f t="shared" si="22"/>
        <v>0</v>
      </c>
      <c r="O469">
        <f>IFERROR(VLOOKUP(K469,Sheet9!$D:$K,8,FALSE),0)</f>
        <v>1662.71</v>
      </c>
      <c r="P469">
        <f t="shared" si="23"/>
        <v>0</v>
      </c>
    </row>
    <row r="470" spans="1:16" ht="15" customHeight="1" x14ac:dyDescent="0.25">
      <c r="A470" t="s">
        <v>934</v>
      </c>
      <c r="B470" t="s">
        <v>935</v>
      </c>
      <c r="C470">
        <v>16290</v>
      </c>
      <c r="D470">
        <v>504.46</v>
      </c>
      <c r="E470">
        <v>434.15</v>
      </c>
      <c r="F470">
        <v>70.31</v>
      </c>
      <c r="G470" t="s">
        <v>1674</v>
      </c>
      <c r="K470">
        <v>16434</v>
      </c>
      <c r="L470">
        <f t="shared" si="21"/>
        <v>1224.52</v>
      </c>
      <c r="M470">
        <f>IFERROR(VLOOKUP(K470,Sheet10!$I:$N,6,FALSE),0)</f>
        <v>1224.52</v>
      </c>
      <c r="N470">
        <f t="shared" si="22"/>
        <v>0</v>
      </c>
      <c r="O470">
        <f>IFERROR(VLOOKUP(K470,Sheet9!$D:$K,8,FALSE),0)</f>
        <v>1224.52</v>
      </c>
      <c r="P470">
        <f t="shared" si="23"/>
        <v>0</v>
      </c>
    </row>
    <row r="471" spans="1:16" ht="15" customHeight="1" x14ac:dyDescent="0.25">
      <c r="A471" t="s">
        <v>934</v>
      </c>
      <c r="B471" t="s">
        <v>935</v>
      </c>
      <c r="C471">
        <v>16304</v>
      </c>
      <c r="D471">
        <v>706.25</v>
      </c>
      <c r="E471">
        <v>607.82000000000005</v>
      </c>
      <c r="F471">
        <v>98.43</v>
      </c>
      <c r="G471" t="s">
        <v>1674</v>
      </c>
      <c r="K471">
        <v>16042</v>
      </c>
      <c r="L471">
        <f t="shared" si="21"/>
        <v>1469.43</v>
      </c>
      <c r="M471">
        <f>IFERROR(VLOOKUP(K471,Sheet10!$I:$N,6,FALSE),0)</f>
        <v>1469.43</v>
      </c>
      <c r="N471">
        <f t="shared" si="22"/>
        <v>0</v>
      </c>
      <c r="O471">
        <f>IFERROR(VLOOKUP(K471,Sheet9!$D:$K,8,FALSE),0)</f>
        <v>1469.43</v>
      </c>
      <c r="P471">
        <f t="shared" si="23"/>
        <v>0</v>
      </c>
    </row>
    <row r="472" spans="1:16" ht="15" customHeight="1" x14ac:dyDescent="0.25">
      <c r="A472" t="s">
        <v>934</v>
      </c>
      <c r="B472" t="s">
        <v>935</v>
      </c>
      <c r="C472">
        <v>15927</v>
      </c>
      <c r="D472">
        <v>1008.93</v>
      </c>
      <c r="E472">
        <v>868.31</v>
      </c>
      <c r="F472">
        <v>140.62</v>
      </c>
      <c r="G472" t="s">
        <v>1674</v>
      </c>
      <c r="K472">
        <v>15934</v>
      </c>
      <c r="L472">
        <f t="shared" si="21"/>
        <v>2938.86</v>
      </c>
      <c r="M472">
        <f>IFERROR(VLOOKUP(K472,Sheet10!$I:$N,6,FALSE),0)</f>
        <v>2938.86</v>
      </c>
      <c r="N472">
        <f t="shared" si="22"/>
        <v>0</v>
      </c>
      <c r="O472">
        <f>IFERROR(VLOOKUP(K472,Sheet9!$D:$K,8,FALSE),0)</f>
        <v>2938.86</v>
      </c>
      <c r="P472">
        <f t="shared" si="23"/>
        <v>0</v>
      </c>
    </row>
    <row r="473" spans="1:16" ht="15" customHeight="1" x14ac:dyDescent="0.25">
      <c r="A473" t="s">
        <v>934</v>
      </c>
      <c r="B473" t="s">
        <v>935</v>
      </c>
      <c r="C473">
        <v>16323</v>
      </c>
      <c r="D473">
        <v>2522.3200000000002</v>
      </c>
      <c r="E473">
        <v>2170.77</v>
      </c>
      <c r="F473">
        <v>351.55</v>
      </c>
      <c r="G473" t="s">
        <v>1674</v>
      </c>
      <c r="K473">
        <v>16411</v>
      </c>
      <c r="L473">
        <f t="shared" si="21"/>
        <v>5143.01</v>
      </c>
      <c r="M473">
        <f>IFERROR(VLOOKUP(K473,Sheet10!$I:$N,6,FALSE),0)</f>
        <v>5143.01</v>
      </c>
      <c r="N473">
        <f t="shared" si="22"/>
        <v>0</v>
      </c>
      <c r="O473">
        <f>IFERROR(VLOOKUP(K473,Sheet9!$D:$K,8,FALSE),0)</f>
        <v>5143.01</v>
      </c>
      <c r="P473">
        <f t="shared" si="23"/>
        <v>0</v>
      </c>
    </row>
    <row r="474" spans="1:16" ht="15" customHeight="1" x14ac:dyDescent="0.25">
      <c r="A474" t="s">
        <v>934</v>
      </c>
      <c r="B474" t="s">
        <v>935</v>
      </c>
      <c r="C474">
        <v>16440</v>
      </c>
      <c r="D474">
        <v>2522.3200000000002</v>
      </c>
      <c r="E474">
        <v>2170.77</v>
      </c>
      <c r="F474">
        <v>351.55</v>
      </c>
      <c r="G474" t="s">
        <v>1674</v>
      </c>
      <c r="K474">
        <v>2259</v>
      </c>
      <c r="L474">
        <f t="shared" si="21"/>
        <v>5614</v>
      </c>
      <c r="M474">
        <f>IFERROR(VLOOKUP(K474,Sheet10!$I:$N,6,FALSE),0)</f>
        <v>5614</v>
      </c>
      <c r="N474">
        <f t="shared" si="22"/>
        <v>0</v>
      </c>
      <c r="O474">
        <f>IFERROR(VLOOKUP(K474,Sheet9!$D:$K,8,FALSE),0)</f>
        <v>5614</v>
      </c>
      <c r="P474">
        <f t="shared" si="23"/>
        <v>0</v>
      </c>
    </row>
    <row r="475" spans="1:16" ht="15" customHeight="1" x14ac:dyDescent="0.25">
      <c r="A475" t="s">
        <v>934</v>
      </c>
      <c r="B475" t="s">
        <v>935</v>
      </c>
      <c r="C475">
        <v>16413</v>
      </c>
      <c r="D475">
        <v>5839.29</v>
      </c>
      <c r="E475">
        <v>5209.8599999999997</v>
      </c>
      <c r="F475">
        <v>629.42999999999995</v>
      </c>
      <c r="G475" t="s">
        <v>1674</v>
      </c>
      <c r="K475">
        <v>2226</v>
      </c>
      <c r="L475">
        <f t="shared" si="21"/>
        <v>23483.010000000002</v>
      </c>
      <c r="M475">
        <f>IFERROR(VLOOKUP(K475,Sheet10!$I:$N,6,FALSE),0)</f>
        <v>23483.01</v>
      </c>
      <c r="N475">
        <f t="shared" si="22"/>
        <v>0</v>
      </c>
      <c r="O475">
        <f>IFERROR(VLOOKUP(K475,Sheet9!$D:$K,8,FALSE),0)</f>
        <v>23483.01</v>
      </c>
      <c r="P475">
        <f t="shared" si="23"/>
        <v>0</v>
      </c>
    </row>
    <row r="476" spans="1:16" ht="15" customHeight="1" x14ac:dyDescent="0.25">
      <c r="A476" t="s">
        <v>934</v>
      </c>
      <c r="B476" t="s">
        <v>935</v>
      </c>
      <c r="C476">
        <v>15915</v>
      </c>
      <c r="D476">
        <v>7785.71</v>
      </c>
      <c r="E476">
        <v>6946.47</v>
      </c>
      <c r="F476">
        <v>839.24</v>
      </c>
      <c r="G476" t="s">
        <v>1674</v>
      </c>
      <c r="K476">
        <v>15376</v>
      </c>
      <c r="L476">
        <f t="shared" si="21"/>
        <v>100.45</v>
      </c>
      <c r="M476">
        <f>IFERROR(VLOOKUP(K476,Sheet10!$I:$N,6,FALSE),0)</f>
        <v>100.45</v>
      </c>
      <c r="N476">
        <f t="shared" si="22"/>
        <v>0</v>
      </c>
      <c r="O476">
        <f>IFERROR(VLOOKUP(K476,Sheet9!$D:$K,8,FALSE),0)</f>
        <v>100.45</v>
      </c>
      <c r="P476">
        <f t="shared" si="23"/>
        <v>0</v>
      </c>
    </row>
    <row r="477" spans="1:16" ht="15" customHeight="1" x14ac:dyDescent="0.25">
      <c r="A477" t="s">
        <v>934</v>
      </c>
      <c r="B477" t="s">
        <v>935</v>
      </c>
      <c r="C477">
        <v>16381</v>
      </c>
      <c r="D477">
        <v>201.79</v>
      </c>
      <c r="E477">
        <v>173.89</v>
      </c>
      <c r="F477">
        <v>27.9</v>
      </c>
      <c r="G477" t="s">
        <v>1674</v>
      </c>
      <c r="K477">
        <v>15973</v>
      </c>
      <c r="L477">
        <f t="shared" si="21"/>
        <v>100.45</v>
      </c>
      <c r="M477">
        <f>IFERROR(VLOOKUP(K477,Sheet10!$I:$N,6,FALSE),0)</f>
        <v>100.45</v>
      </c>
      <c r="N477">
        <f t="shared" si="22"/>
        <v>0</v>
      </c>
      <c r="O477">
        <f>IFERROR(VLOOKUP(K477,Sheet9!$D:$K,8,FALSE),0)</f>
        <v>100.45</v>
      </c>
      <c r="P477">
        <f t="shared" si="23"/>
        <v>0</v>
      </c>
    </row>
    <row r="478" spans="1:16" ht="15" customHeight="1" x14ac:dyDescent="0.25">
      <c r="A478" t="s">
        <v>934</v>
      </c>
      <c r="B478" t="s">
        <v>935</v>
      </c>
      <c r="C478">
        <v>16084</v>
      </c>
      <c r="D478">
        <v>302.68</v>
      </c>
      <c r="E478">
        <v>260.83</v>
      </c>
      <c r="F478">
        <v>41.85</v>
      </c>
      <c r="G478" t="s">
        <v>1674</v>
      </c>
      <c r="K478">
        <v>16034</v>
      </c>
      <c r="L478">
        <f t="shared" si="21"/>
        <v>100.45</v>
      </c>
      <c r="M478">
        <f>IFERROR(VLOOKUP(K478,Sheet10!$I:$N,6,FALSE),0)</f>
        <v>100.45</v>
      </c>
      <c r="N478">
        <f t="shared" si="22"/>
        <v>0</v>
      </c>
      <c r="O478">
        <f>IFERROR(VLOOKUP(K478,Sheet9!$D:$K,8,FALSE),0)</f>
        <v>100.45</v>
      </c>
      <c r="P478">
        <f t="shared" si="23"/>
        <v>0</v>
      </c>
    </row>
    <row r="479" spans="1:16" ht="15" customHeight="1" x14ac:dyDescent="0.25">
      <c r="A479" t="s">
        <v>934</v>
      </c>
      <c r="B479" t="s">
        <v>935</v>
      </c>
      <c r="C479">
        <v>16297</v>
      </c>
      <c r="D479">
        <v>302.68</v>
      </c>
      <c r="E479">
        <v>260.83</v>
      </c>
      <c r="F479">
        <v>41.85</v>
      </c>
      <c r="G479" t="s">
        <v>1674</v>
      </c>
      <c r="K479">
        <v>2263</v>
      </c>
      <c r="L479">
        <f t="shared" si="21"/>
        <v>170.09</v>
      </c>
      <c r="M479">
        <f>IFERROR(VLOOKUP(K479,Sheet10!$I:$N,6,FALSE),0)</f>
        <v>170.09</v>
      </c>
      <c r="N479">
        <f t="shared" si="22"/>
        <v>0</v>
      </c>
      <c r="O479">
        <f>IFERROR(VLOOKUP(K479,Sheet9!$D:$K,8,FALSE),0)</f>
        <v>170.09</v>
      </c>
      <c r="P479">
        <f t="shared" si="23"/>
        <v>0</v>
      </c>
    </row>
    <row r="480" spans="1:16" ht="15" customHeight="1" x14ac:dyDescent="0.25">
      <c r="A480" t="s">
        <v>934</v>
      </c>
      <c r="B480" t="s">
        <v>935</v>
      </c>
      <c r="C480">
        <v>15808</v>
      </c>
      <c r="D480">
        <v>605.36</v>
      </c>
      <c r="E480">
        <v>521.66</v>
      </c>
      <c r="F480">
        <v>83.7</v>
      </c>
      <c r="G480" t="s">
        <v>1674</v>
      </c>
      <c r="K480">
        <v>2170</v>
      </c>
      <c r="L480">
        <f t="shared" si="21"/>
        <v>226.79</v>
      </c>
      <c r="M480">
        <f>IFERROR(VLOOKUP(K480,Sheet10!$I:$N,6,FALSE),0)</f>
        <v>226.79</v>
      </c>
      <c r="N480">
        <f t="shared" si="22"/>
        <v>0</v>
      </c>
      <c r="O480">
        <f>IFERROR(VLOOKUP(K480,Sheet9!$D:$K,8,FALSE),0)</f>
        <v>226.79</v>
      </c>
      <c r="P480">
        <f t="shared" si="23"/>
        <v>0</v>
      </c>
    </row>
    <row r="481" spans="1:16" ht="15" customHeight="1" x14ac:dyDescent="0.25">
      <c r="A481" t="s">
        <v>934</v>
      </c>
      <c r="B481" t="s">
        <v>935</v>
      </c>
      <c r="C481">
        <v>2265</v>
      </c>
      <c r="D481">
        <v>201.79</v>
      </c>
      <c r="E481">
        <v>176.99</v>
      </c>
      <c r="F481">
        <v>24.8</v>
      </c>
      <c r="G481" t="s">
        <v>1692</v>
      </c>
      <c r="K481">
        <v>2213</v>
      </c>
      <c r="L481">
        <f t="shared" si="21"/>
        <v>1854.52</v>
      </c>
      <c r="M481">
        <f>IFERROR(VLOOKUP(K481,Sheet10!$I:$N,6,FALSE),0)</f>
        <v>1854.52</v>
      </c>
      <c r="N481">
        <f t="shared" si="22"/>
        <v>0</v>
      </c>
      <c r="O481">
        <f>IFERROR(VLOOKUP(K481,Sheet9!$D:$K,8,FALSE),0)</f>
        <v>1854.52</v>
      </c>
      <c r="P481">
        <f t="shared" si="23"/>
        <v>0</v>
      </c>
    </row>
    <row r="482" spans="1:16" ht="15" customHeight="1" x14ac:dyDescent="0.25">
      <c r="A482" t="s">
        <v>934</v>
      </c>
      <c r="B482" t="s">
        <v>935</v>
      </c>
      <c r="C482">
        <v>2151</v>
      </c>
      <c r="D482">
        <v>302.68</v>
      </c>
      <c r="E482">
        <v>265.49</v>
      </c>
      <c r="F482">
        <v>37.19</v>
      </c>
      <c r="G482" t="s">
        <v>1692</v>
      </c>
      <c r="K482">
        <v>2162</v>
      </c>
      <c r="L482">
        <f t="shared" si="21"/>
        <v>850.45</v>
      </c>
      <c r="M482">
        <f>IFERROR(VLOOKUP(K482,Sheet10!$I:$N,6,FALSE),0)</f>
        <v>850.45</v>
      </c>
      <c r="N482">
        <f t="shared" si="22"/>
        <v>0</v>
      </c>
      <c r="O482">
        <f>IFERROR(VLOOKUP(K482,Sheet9!$D:$K,8,FALSE),0)</f>
        <v>850.45</v>
      </c>
      <c r="P482">
        <f t="shared" si="23"/>
        <v>0</v>
      </c>
    </row>
    <row r="483" spans="1:16" ht="15" customHeight="1" x14ac:dyDescent="0.25">
      <c r="A483" t="s">
        <v>934</v>
      </c>
      <c r="B483" t="s">
        <v>935</v>
      </c>
      <c r="C483">
        <v>2219</v>
      </c>
      <c r="D483">
        <v>403.57</v>
      </c>
      <c r="E483">
        <v>353.98</v>
      </c>
      <c r="F483">
        <v>49.59</v>
      </c>
      <c r="G483" t="s">
        <v>1692</v>
      </c>
      <c r="K483">
        <v>2196</v>
      </c>
      <c r="L483">
        <f t="shared" si="21"/>
        <v>2024.6100000000001</v>
      </c>
      <c r="M483">
        <f>IFERROR(VLOOKUP(K483,Sheet10!$I:$N,6,FALSE),0)</f>
        <v>2024.61</v>
      </c>
      <c r="N483">
        <f t="shared" si="22"/>
        <v>0</v>
      </c>
      <c r="O483">
        <f>IFERROR(VLOOKUP(K483,Sheet9!$D:$K,8,FALSE),0)</f>
        <v>2024.61</v>
      </c>
      <c r="P483">
        <f t="shared" si="23"/>
        <v>0</v>
      </c>
    </row>
    <row r="484" spans="1:16" ht="15" customHeight="1" x14ac:dyDescent="0.25">
      <c r="A484" t="s">
        <v>934</v>
      </c>
      <c r="B484" t="s">
        <v>935</v>
      </c>
      <c r="C484">
        <v>2300</v>
      </c>
      <c r="D484">
        <v>504.46</v>
      </c>
      <c r="E484">
        <v>442.48</v>
      </c>
      <c r="F484">
        <v>61.98</v>
      </c>
      <c r="G484" t="s">
        <v>1692</v>
      </c>
      <c r="K484">
        <v>2199</v>
      </c>
      <c r="L484">
        <f t="shared" si="21"/>
        <v>6083.52</v>
      </c>
      <c r="M484">
        <f>IFERROR(VLOOKUP(K484,Sheet10!$I:$N,6,FALSE),0)</f>
        <v>6083.52</v>
      </c>
      <c r="N484">
        <f t="shared" si="22"/>
        <v>0</v>
      </c>
      <c r="O484">
        <f>IFERROR(VLOOKUP(K484,Sheet9!$D:$K,8,FALSE),0)</f>
        <v>6083.52</v>
      </c>
      <c r="P484">
        <f t="shared" si="23"/>
        <v>0</v>
      </c>
    </row>
    <row r="485" spans="1:16" ht="15" customHeight="1" x14ac:dyDescent="0.25">
      <c r="A485" t="s">
        <v>934</v>
      </c>
      <c r="B485" t="s">
        <v>935</v>
      </c>
      <c r="C485">
        <v>2273</v>
      </c>
      <c r="D485">
        <v>807.14</v>
      </c>
      <c r="E485">
        <v>707.97</v>
      </c>
      <c r="F485">
        <v>99.17</v>
      </c>
      <c r="G485" t="s">
        <v>1692</v>
      </c>
      <c r="K485">
        <v>2305</v>
      </c>
      <c r="L485">
        <f t="shared" si="21"/>
        <v>2834.82</v>
      </c>
      <c r="M485">
        <f>IFERROR(VLOOKUP(K485,Sheet10!$I:$N,6,FALSE),0)</f>
        <v>2834.82</v>
      </c>
      <c r="N485">
        <f t="shared" si="22"/>
        <v>0</v>
      </c>
      <c r="O485">
        <f>IFERROR(VLOOKUP(K485,Sheet9!$D:$K,8,FALSE),0)</f>
        <v>2834.82</v>
      </c>
      <c r="P485">
        <f t="shared" si="23"/>
        <v>0</v>
      </c>
    </row>
    <row r="486" spans="1:16" ht="15" customHeight="1" x14ac:dyDescent="0.25">
      <c r="A486" t="s">
        <v>934</v>
      </c>
      <c r="B486" t="s">
        <v>935</v>
      </c>
      <c r="C486">
        <v>2173</v>
      </c>
      <c r="D486">
        <v>1008.93</v>
      </c>
      <c r="E486">
        <v>884.96</v>
      </c>
      <c r="F486">
        <v>123.97</v>
      </c>
      <c r="G486" t="s">
        <v>1692</v>
      </c>
      <c r="K486">
        <v>2258</v>
      </c>
      <c r="L486">
        <f t="shared" si="21"/>
        <v>62628.46</v>
      </c>
      <c r="M486">
        <f>IFERROR(VLOOKUP(K486,Sheet10!$I:$N,6,FALSE),0)</f>
        <v>62628.46</v>
      </c>
      <c r="N486">
        <f t="shared" si="22"/>
        <v>0</v>
      </c>
      <c r="O486">
        <f>IFERROR(VLOOKUP(K486,Sheet9!$D:$K,8,FALSE),0)</f>
        <v>62628.46</v>
      </c>
      <c r="P486">
        <f t="shared" si="23"/>
        <v>0</v>
      </c>
    </row>
    <row r="487" spans="1:16" ht="15" customHeight="1" x14ac:dyDescent="0.25">
      <c r="A487" t="s">
        <v>934</v>
      </c>
      <c r="B487" t="s">
        <v>935</v>
      </c>
      <c r="C487">
        <v>2255</v>
      </c>
      <c r="D487">
        <v>1008.93</v>
      </c>
      <c r="E487">
        <v>884.96</v>
      </c>
      <c r="F487">
        <v>123.97</v>
      </c>
      <c r="G487" t="s">
        <v>1692</v>
      </c>
      <c r="K487">
        <v>2191</v>
      </c>
      <c r="L487">
        <f t="shared" si="21"/>
        <v>43071.829999999994</v>
      </c>
      <c r="M487">
        <f>IFERROR(VLOOKUP(K487,Sheet10!$I:$N,6,FALSE),0)</f>
        <v>43071.83</v>
      </c>
      <c r="N487">
        <f t="shared" si="22"/>
        <v>0</v>
      </c>
      <c r="O487">
        <f>IFERROR(VLOOKUP(K487,Sheet9!$D:$K,8,FALSE),0)</f>
        <v>43071.83</v>
      </c>
      <c r="P487">
        <f t="shared" si="23"/>
        <v>0</v>
      </c>
    </row>
    <row r="488" spans="1:16" ht="15" customHeight="1" x14ac:dyDescent="0.25">
      <c r="A488" t="s">
        <v>934</v>
      </c>
      <c r="B488" t="s">
        <v>935</v>
      </c>
      <c r="C488">
        <v>2274</v>
      </c>
      <c r="D488">
        <v>1008.93</v>
      </c>
      <c r="E488">
        <v>884.96</v>
      </c>
      <c r="F488">
        <v>123.97</v>
      </c>
      <c r="G488" t="s">
        <v>1692</v>
      </c>
      <c r="K488">
        <v>2309</v>
      </c>
      <c r="L488">
        <f t="shared" si="21"/>
        <v>7428.57</v>
      </c>
      <c r="M488">
        <f>IFERROR(VLOOKUP(K488,Sheet10!$I:$N,6,FALSE),0)</f>
        <v>7428.57</v>
      </c>
      <c r="N488">
        <f t="shared" si="22"/>
        <v>0</v>
      </c>
      <c r="O488">
        <f>IFERROR(VLOOKUP(K488,Sheet9!$D:$K,8,FALSE),0)</f>
        <v>7428.57</v>
      </c>
      <c r="P488">
        <f t="shared" si="23"/>
        <v>0</v>
      </c>
    </row>
    <row r="489" spans="1:16" ht="15" customHeight="1" x14ac:dyDescent="0.25">
      <c r="A489" t="s">
        <v>934</v>
      </c>
      <c r="B489" t="s">
        <v>935</v>
      </c>
      <c r="C489">
        <v>2260</v>
      </c>
      <c r="D489">
        <v>1513.39</v>
      </c>
      <c r="E489">
        <v>1327.44</v>
      </c>
      <c r="F489">
        <v>185.95</v>
      </c>
      <c r="G489" t="s">
        <v>1692</v>
      </c>
      <c r="K489">
        <v>2310</v>
      </c>
      <c r="L489">
        <f t="shared" si="21"/>
        <v>14857.15</v>
      </c>
      <c r="M489">
        <f>IFERROR(VLOOKUP(K489,Sheet10!$I:$N,6,FALSE),0)</f>
        <v>14857.15</v>
      </c>
      <c r="N489">
        <f t="shared" si="22"/>
        <v>0</v>
      </c>
      <c r="O489">
        <f>IFERROR(VLOOKUP(K489,Sheet9!$D:$K,8,FALSE),0)</f>
        <v>14857.15</v>
      </c>
      <c r="P489">
        <f t="shared" si="23"/>
        <v>0</v>
      </c>
    </row>
    <row r="490" spans="1:16" ht="15" customHeight="1" x14ac:dyDescent="0.25">
      <c r="A490" t="s">
        <v>934</v>
      </c>
      <c r="B490" t="s">
        <v>935</v>
      </c>
      <c r="C490">
        <v>2315</v>
      </c>
      <c r="D490">
        <v>3892.85</v>
      </c>
      <c r="E490">
        <v>3539.83</v>
      </c>
      <c r="F490">
        <v>353.02</v>
      </c>
      <c r="G490" t="s">
        <v>1692</v>
      </c>
      <c r="K490">
        <v>16033</v>
      </c>
      <c r="L490">
        <f t="shared" si="21"/>
        <v>4183.7</v>
      </c>
      <c r="M490">
        <f>IFERROR(VLOOKUP(K490,Sheet10!$I:$N,6,FALSE),0)</f>
        <v>4183.7</v>
      </c>
      <c r="N490">
        <f t="shared" si="22"/>
        <v>0</v>
      </c>
      <c r="O490">
        <f>IFERROR(VLOOKUP(K490,Sheet9!$D:$K,8,FALSE),0)</f>
        <v>4183.7</v>
      </c>
      <c r="P490">
        <f t="shared" si="23"/>
        <v>0</v>
      </c>
    </row>
    <row r="491" spans="1:16" ht="15" customHeight="1" x14ac:dyDescent="0.25">
      <c r="A491" t="s">
        <v>934</v>
      </c>
      <c r="B491" t="s">
        <v>935</v>
      </c>
      <c r="C491">
        <v>2321</v>
      </c>
      <c r="D491">
        <v>4866.07</v>
      </c>
      <c r="E491">
        <v>4424.78</v>
      </c>
      <c r="F491">
        <v>441.29</v>
      </c>
      <c r="G491" t="s">
        <v>1692</v>
      </c>
      <c r="K491">
        <v>16207</v>
      </c>
      <c r="L491">
        <f t="shared" si="21"/>
        <v>742.86</v>
      </c>
      <c r="M491">
        <f>IFERROR(VLOOKUP(K491,Sheet10!$I:$N,6,FALSE),0)</f>
        <v>742.86</v>
      </c>
      <c r="N491">
        <f t="shared" si="22"/>
        <v>0</v>
      </c>
      <c r="O491">
        <f>IFERROR(VLOOKUP(K491,Sheet9!$D:$K,8,FALSE),0)</f>
        <v>742.86</v>
      </c>
      <c r="P491">
        <f t="shared" si="23"/>
        <v>0</v>
      </c>
    </row>
    <row r="492" spans="1:16" ht="15" customHeight="1" x14ac:dyDescent="0.25">
      <c r="A492" t="s">
        <v>934</v>
      </c>
      <c r="B492" t="s">
        <v>935</v>
      </c>
      <c r="C492">
        <v>2301</v>
      </c>
      <c r="D492">
        <v>7785.72</v>
      </c>
      <c r="E492">
        <v>7079.65</v>
      </c>
      <c r="F492">
        <v>706.07</v>
      </c>
      <c r="G492" t="s">
        <v>1692</v>
      </c>
      <c r="K492">
        <v>16341</v>
      </c>
      <c r="L492">
        <f t="shared" si="21"/>
        <v>5636.76</v>
      </c>
      <c r="M492">
        <f>IFERROR(VLOOKUP(K492,Sheet10!$I:$N,6,FALSE),0)</f>
        <v>5636.76</v>
      </c>
      <c r="N492">
        <f t="shared" si="22"/>
        <v>0</v>
      </c>
      <c r="O492">
        <f>IFERROR(VLOOKUP(K492,Sheet9!$D:$K,8,FALSE),0)</f>
        <v>5636.76</v>
      </c>
      <c r="P492">
        <f t="shared" si="23"/>
        <v>0</v>
      </c>
    </row>
    <row r="493" spans="1:16" ht="15" customHeight="1" x14ac:dyDescent="0.25">
      <c r="A493" t="s">
        <v>884</v>
      </c>
      <c r="B493" t="s">
        <v>885</v>
      </c>
      <c r="C493">
        <v>2274</v>
      </c>
      <c r="D493">
        <v>1660.71</v>
      </c>
      <c r="E493">
        <v>1437.94</v>
      </c>
      <c r="F493">
        <v>222.77</v>
      </c>
      <c r="G493" t="s">
        <v>1692</v>
      </c>
      <c r="K493">
        <v>15600</v>
      </c>
      <c r="L493">
        <f t="shared" si="21"/>
        <v>4085.71</v>
      </c>
      <c r="M493">
        <f>IFERROR(VLOOKUP(K493,Sheet10!$I:$N,6,FALSE),0)</f>
        <v>4085.71</v>
      </c>
      <c r="N493">
        <f t="shared" si="22"/>
        <v>0</v>
      </c>
      <c r="O493">
        <f>IFERROR(VLOOKUP(K493,Sheet9!$D:$K,8,FALSE),0)</f>
        <v>4085.71</v>
      </c>
      <c r="P493">
        <f t="shared" si="23"/>
        <v>0</v>
      </c>
    </row>
    <row r="494" spans="1:16" ht="15" customHeight="1" x14ac:dyDescent="0.25">
      <c r="A494" t="s">
        <v>884</v>
      </c>
      <c r="B494" t="s">
        <v>885</v>
      </c>
      <c r="C494">
        <v>2295</v>
      </c>
      <c r="D494">
        <v>7968.75</v>
      </c>
      <c r="E494">
        <v>7189.69</v>
      </c>
      <c r="F494">
        <v>779.06</v>
      </c>
      <c r="G494" t="s">
        <v>1692</v>
      </c>
      <c r="K494">
        <v>15713</v>
      </c>
      <c r="L494">
        <f t="shared" si="21"/>
        <v>370</v>
      </c>
      <c r="M494">
        <f>IFERROR(VLOOKUP(K494,Sheet10!$I:$N,6,FALSE),0)</f>
        <v>370</v>
      </c>
      <c r="N494">
        <f t="shared" si="22"/>
        <v>0</v>
      </c>
      <c r="O494">
        <f>IFERROR(VLOOKUP(K494,Sheet9!$D:$K,8,FALSE),0)</f>
        <v>370</v>
      </c>
      <c r="P494">
        <f t="shared" si="23"/>
        <v>0</v>
      </c>
    </row>
    <row r="495" spans="1:16" ht="15" customHeight="1" x14ac:dyDescent="0.25">
      <c r="A495" t="s">
        <v>884</v>
      </c>
      <c r="B495" t="s">
        <v>885</v>
      </c>
      <c r="C495">
        <v>2231</v>
      </c>
      <c r="D495">
        <v>14464.29</v>
      </c>
      <c r="E495">
        <v>12941.43</v>
      </c>
      <c r="F495">
        <v>1522.86</v>
      </c>
      <c r="G495" t="s">
        <v>1692</v>
      </c>
      <c r="K495">
        <v>15820</v>
      </c>
      <c r="L495">
        <f t="shared" si="21"/>
        <v>1556.76</v>
      </c>
      <c r="M495">
        <f>IFERROR(VLOOKUP(K495,Sheet10!$I:$N,6,FALSE),0)</f>
        <v>1556.76</v>
      </c>
      <c r="N495">
        <f t="shared" si="22"/>
        <v>0</v>
      </c>
      <c r="O495">
        <f>IFERROR(VLOOKUP(K495,Sheet9!$D:$K,8,FALSE),0)</f>
        <v>1556.76</v>
      </c>
      <c r="P495">
        <f t="shared" si="23"/>
        <v>0</v>
      </c>
    </row>
    <row r="496" spans="1:16" ht="15" customHeight="1" x14ac:dyDescent="0.25">
      <c r="A496" t="s">
        <v>884</v>
      </c>
      <c r="B496" t="s">
        <v>885</v>
      </c>
      <c r="C496">
        <v>16054</v>
      </c>
      <c r="D496">
        <v>830.36</v>
      </c>
      <c r="E496">
        <v>695.25</v>
      </c>
      <c r="F496">
        <v>135.11000000000001</v>
      </c>
      <c r="G496" t="s">
        <v>1674</v>
      </c>
      <c r="K496">
        <v>15381</v>
      </c>
      <c r="L496">
        <f t="shared" si="21"/>
        <v>159.6</v>
      </c>
      <c r="M496">
        <f>IFERROR(VLOOKUP(K496,Sheet10!$I:$N,6,FALSE),0)</f>
        <v>159.6</v>
      </c>
      <c r="N496">
        <f t="shared" si="22"/>
        <v>0</v>
      </c>
      <c r="O496">
        <f>IFERROR(VLOOKUP(K496,Sheet9!$D:$K,8,FALSE),0)</f>
        <v>159.6</v>
      </c>
      <c r="P496">
        <f t="shared" si="23"/>
        <v>0</v>
      </c>
    </row>
    <row r="497" spans="1:16" ht="15" customHeight="1" x14ac:dyDescent="0.25">
      <c r="A497" t="s">
        <v>884</v>
      </c>
      <c r="B497" t="s">
        <v>885</v>
      </c>
      <c r="C497">
        <v>16173</v>
      </c>
      <c r="D497">
        <v>830.36</v>
      </c>
      <c r="E497">
        <v>695.25</v>
      </c>
      <c r="F497">
        <v>135.11000000000001</v>
      </c>
      <c r="G497" t="s">
        <v>1674</v>
      </c>
      <c r="K497">
        <v>15382</v>
      </c>
      <c r="L497">
        <f t="shared" si="21"/>
        <v>159.6</v>
      </c>
      <c r="M497">
        <f>IFERROR(VLOOKUP(K497,Sheet10!$I:$N,6,FALSE),0)</f>
        <v>159.6</v>
      </c>
      <c r="N497">
        <f t="shared" si="22"/>
        <v>0</v>
      </c>
      <c r="O497">
        <f>IFERROR(VLOOKUP(K497,Sheet9!$D:$K,8,FALSE),0)</f>
        <v>159.6</v>
      </c>
      <c r="P497">
        <f t="shared" si="23"/>
        <v>0</v>
      </c>
    </row>
    <row r="498" spans="1:16" ht="15" customHeight="1" x14ac:dyDescent="0.25">
      <c r="A498" t="s">
        <v>884</v>
      </c>
      <c r="B498" t="s">
        <v>885</v>
      </c>
      <c r="C498">
        <v>16168</v>
      </c>
      <c r="D498">
        <v>1245.54</v>
      </c>
      <c r="E498">
        <v>1042.8699999999999</v>
      </c>
      <c r="F498">
        <v>202.67</v>
      </c>
      <c r="G498" t="s">
        <v>1674</v>
      </c>
      <c r="K498">
        <v>15717</v>
      </c>
      <c r="L498">
        <f t="shared" si="21"/>
        <v>159.6</v>
      </c>
      <c r="M498">
        <f>IFERROR(VLOOKUP(K498,Sheet10!$I:$N,6,FALSE),0)</f>
        <v>159.6</v>
      </c>
      <c r="N498">
        <f t="shared" si="22"/>
        <v>0</v>
      </c>
      <c r="O498">
        <f>IFERROR(VLOOKUP(K498,Sheet9!$D:$K,8,FALSE),0)</f>
        <v>159.6</v>
      </c>
      <c r="P498">
        <f t="shared" si="23"/>
        <v>0</v>
      </c>
    </row>
    <row r="499" spans="1:16" ht="15" customHeight="1" x14ac:dyDescent="0.25">
      <c r="A499" t="s">
        <v>884</v>
      </c>
      <c r="B499" t="s">
        <v>885</v>
      </c>
      <c r="C499">
        <v>16372</v>
      </c>
      <c r="D499">
        <v>5812.5</v>
      </c>
      <c r="E499">
        <v>4866.75</v>
      </c>
      <c r="F499">
        <v>945.75</v>
      </c>
      <c r="G499" t="s">
        <v>1674</v>
      </c>
      <c r="K499">
        <v>16126</v>
      </c>
      <c r="L499">
        <f t="shared" si="21"/>
        <v>319.19</v>
      </c>
      <c r="M499">
        <f>IFERROR(VLOOKUP(K499,Sheet10!$I:$N,6,FALSE),0)</f>
        <v>319.19</v>
      </c>
      <c r="N499">
        <f t="shared" si="22"/>
        <v>0</v>
      </c>
      <c r="O499">
        <f>IFERROR(VLOOKUP(K499,Sheet9!$D:$K,8,FALSE),0)</f>
        <v>319.19</v>
      </c>
      <c r="P499">
        <f t="shared" si="23"/>
        <v>0</v>
      </c>
    </row>
    <row r="500" spans="1:16" ht="15" customHeight="1" x14ac:dyDescent="0.25">
      <c r="A500" t="s">
        <v>884</v>
      </c>
      <c r="B500" t="s">
        <v>885</v>
      </c>
      <c r="C500">
        <v>15824</v>
      </c>
      <c r="D500">
        <v>664.28</v>
      </c>
      <c r="E500">
        <v>595.36</v>
      </c>
      <c r="F500">
        <v>68.92</v>
      </c>
      <c r="G500" t="s">
        <v>1674</v>
      </c>
      <c r="K500">
        <v>15403</v>
      </c>
      <c r="L500">
        <f t="shared" si="21"/>
        <v>216.03</v>
      </c>
      <c r="M500">
        <f>IFERROR(VLOOKUP(K500,Sheet10!$I:$N,6,FALSE),0)</f>
        <v>216.03</v>
      </c>
      <c r="N500">
        <f t="shared" si="22"/>
        <v>0</v>
      </c>
      <c r="O500">
        <f>IFERROR(VLOOKUP(K500,Sheet9!$D:$K,8,FALSE),0)</f>
        <v>216.03</v>
      </c>
      <c r="P500">
        <f t="shared" si="23"/>
        <v>0</v>
      </c>
    </row>
    <row r="501" spans="1:16" ht="15" customHeight="1" x14ac:dyDescent="0.25">
      <c r="A501" t="s">
        <v>1338</v>
      </c>
      <c r="B501" t="s">
        <v>1339</v>
      </c>
      <c r="C501">
        <v>16372</v>
      </c>
      <c r="D501">
        <v>1379.46</v>
      </c>
      <c r="E501">
        <v>1254.3900000000001</v>
      </c>
      <c r="F501">
        <v>125.07</v>
      </c>
      <c r="G501" t="s">
        <v>1674</v>
      </c>
      <c r="K501">
        <v>15657</v>
      </c>
      <c r="L501">
        <f t="shared" si="21"/>
        <v>432.05</v>
      </c>
      <c r="M501">
        <f>IFERROR(VLOOKUP(K501,Sheet10!$I:$N,6,FALSE),0)</f>
        <v>432.05</v>
      </c>
      <c r="N501">
        <f t="shared" si="22"/>
        <v>0</v>
      </c>
      <c r="O501">
        <f>IFERROR(VLOOKUP(K501,Sheet9!$D:$K,8,FALSE),0)</f>
        <v>432.05</v>
      </c>
      <c r="P501">
        <f t="shared" si="23"/>
        <v>0</v>
      </c>
    </row>
    <row r="502" spans="1:16" ht="15" customHeight="1" x14ac:dyDescent="0.25">
      <c r="A502" t="s">
        <v>1338</v>
      </c>
      <c r="B502" t="s">
        <v>1339</v>
      </c>
      <c r="C502">
        <v>15824</v>
      </c>
      <c r="D502">
        <v>551.79</v>
      </c>
      <c r="E502">
        <v>501.44</v>
      </c>
      <c r="F502">
        <v>50.35</v>
      </c>
      <c r="G502" t="s">
        <v>1674</v>
      </c>
      <c r="K502">
        <v>15711</v>
      </c>
      <c r="L502">
        <f t="shared" si="21"/>
        <v>432.05</v>
      </c>
      <c r="M502">
        <f>IFERROR(VLOOKUP(K502,Sheet10!$I:$N,6,FALSE),0)</f>
        <v>432.05</v>
      </c>
      <c r="N502">
        <f t="shared" si="22"/>
        <v>0</v>
      </c>
      <c r="O502">
        <f>IFERROR(VLOOKUP(K502,Sheet9!$D:$K,8,FALSE),0)</f>
        <v>432.05</v>
      </c>
      <c r="P502">
        <f t="shared" si="23"/>
        <v>0</v>
      </c>
    </row>
    <row r="503" spans="1:16" ht="15" customHeight="1" x14ac:dyDescent="0.25">
      <c r="A503" t="s">
        <v>1338</v>
      </c>
      <c r="B503" t="s">
        <v>1339</v>
      </c>
      <c r="C503">
        <v>2231</v>
      </c>
      <c r="D503">
        <v>3448.66</v>
      </c>
      <c r="E503">
        <v>2738.5</v>
      </c>
      <c r="F503">
        <v>710.16</v>
      </c>
      <c r="G503" t="s">
        <v>1692</v>
      </c>
      <c r="K503">
        <v>15899</v>
      </c>
      <c r="L503">
        <f t="shared" si="21"/>
        <v>432.05</v>
      </c>
      <c r="M503">
        <f>IFERROR(VLOOKUP(K503,Sheet10!$I:$N,6,FALSE),0)</f>
        <v>432.05</v>
      </c>
      <c r="N503">
        <f t="shared" si="22"/>
        <v>0</v>
      </c>
      <c r="O503">
        <f>IFERROR(VLOOKUP(K503,Sheet9!$D:$K,8,FALSE),0)</f>
        <v>432.05</v>
      </c>
      <c r="P503">
        <f t="shared" si="23"/>
        <v>0</v>
      </c>
    </row>
    <row r="504" spans="1:16" ht="15" customHeight="1" x14ac:dyDescent="0.25">
      <c r="A504" t="s">
        <v>1114</v>
      </c>
      <c r="B504" t="s">
        <v>1115</v>
      </c>
      <c r="C504">
        <v>2151</v>
      </c>
      <c r="D504">
        <v>325.45</v>
      </c>
      <c r="E504">
        <v>281.95</v>
      </c>
      <c r="F504">
        <v>43.5</v>
      </c>
      <c r="G504" t="s">
        <v>1692</v>
      </c>
      <c r="K504">
        <v>15579</v>
      </c>
      <c r="L504">
        <f t="shared" si="21"/>
        <v>864.11</v>
      </c>
      <c r="M504">
        <f>IFERROR(VLOOKUP(K504,Sheet10!$I:$N,6,FALSE),0)</f>
        <v>864.11</v>
      </c>
      <c r="N504">
        <f t="shared" si="22"/>
        <v>0</v>
      </c>
      <c r="O504">
        <f>IFERROR(VLOOKUP(K504,Sheet9!$D:$K,8,FALSE),0)</f>
        <v>864.11</v>
      </c>
      <c r="P504">
        <f t="shared" si="23"/>
        <v>0</v>
      </c>
    </row>
    <row r="505" spans="1:16" ht="15" customHeight="1" x14ac:dyDescent="0.25">
      <c r="A505" t="s">
        <v>1046</v>
      </c>
      <c r="B505" t="s">
        <v>1047</v>
      </c>
      <c r="C505">
        <v>2265</v>
      </c>
      <c r="D505">
        <v>118.75</v>
      </c>
      <c r="E505">
        <v>103.21</v>
      </c>
      <c r="F505">
        <v>15.54</v>
      </c>
      <c r="G505" t="s">
        <v>1692</v>
      </c>
      <c r="K505">
        <v>15998</v>
      </c>
      <c r="L505">
        <f t="shared" si="21"/>
        <v>1728.21</v>
      </c>
      <c r="M505">
        <f>IFERROR(VLOOKUP(K505,Sheet10!$I:$N,6,FALSE),0)</f>
        <v>1728.21</v>
      </c>
      <c r="N505">
        <f t="shared" si="22"/>
        <v>0</v>
      </c>
      <c r="O505">
        <f>IFERROR(VLOOKUP(K505,Sheet9!$D:$K,8,FALSE),0)</f>
        <v>1728.21</v>
      </c>
      <c r="P505">
        <f t="shared" si="23"/>
        <v>0</v>
      </c>
    </row>
    <row r="506" spans="1:16" ht="15" customHeight="1" x14ac:dyDescent="0.25">
      <c r="A506" t="s">
        <v>1046</v>
      </c>
      <c r="B506" t="s">
        <v>1047</v>
      </c>
      <c r="C506">
        <v>2145</v>
      </c>
      <c r="D506">
        <v>178.13</v>
      </c>
      <c r="E506">
        <v>154.81</v>
      </c>
      <c r="F506">
        <v>23.32</v>
      </c>
      <c r="G506" t="s">
        <v>1692</v>
      </c>
      <c r="K506">
        <v>16018</v>
      </c>
      <c r="L506">
        <f t="shared" si="21"/>
        <v>1728.22</v>
      </c>
      <c r="M506">
        <f>IFERROR(VLOOKUP(K506,Sheet10!$I:$N,6,FALSE),0)</f>
        <v>1728.22</v>
      </c>
      <c r="N506">
        <f t="shared" si="22"/>
        <v>0</v>
      </c>
      <c r="O506">
        <f>IFERROR(VLOOKUP(K506,Sheet9!$D:$K,8,FALSE),0)</f>
        <v>1728.22</v>
      </c>
      <c r="P506">
        <f t="shared" si="23"/>
        <v>0</v>
      </c>
    </row>
    <row r="507" spans="1:16" ht="15" customHeight="1" x14ac:dyDescent="0.25">
      <c r="A507" t="s">
        <v>1046</v>
      </c>
      <c r="B507" t="s">
        <v>1047</v>
      </c>
      <c r="C507">
        <v>2274</v>
      </c>
      <c r="D507">
        <v>237.5</v>
      </c>
      <c r="E507">
        <v>206.42</v>
      </c>
      <c r="F507">
        <v>31.08</v>
      </c>
      <c r="G507" t="s">
        <v>1692</v>
      </c>
      <c r="K507">
        <v>15340</v>
      </c>
      <c r="L507">
        <f t="shared" si="21"/>
        <v>339.96</v>
      </c>
      <c r="M507">
        <f>IFERROR(VLOOKUP(K507,Sheet10!$I:$N,6,FALSE),0)</f>
        <v>339.96</v>
      </c>
      <c r="N507">
        <f t="shared" si="22"/>
        <v>0</v>
      </c>
      <c r="O507">
        <f>IFERROR(VLOOKUP(K507,Sheet9!$D:$K,8,FALSE),0)</f>
        <v>339.96</v>
      </c>
      <c r="P507">
        <f t="shared" si="23"/>
        <v>0</v>
      </c>
    </row>
    <row r="508" spans="1:16" ht="15" customHeight="1" x14ac:dyDescent="0.25">
      <c r="A508" t="s">
        <v>1046</v>
      </c>
      <c r="B508" t="s">
        <v>1047</v>
      </c>
      <c r="C508">
        <v>2273</v>
      </c>
      <c r="D508">
        <v>385.94</v>
      </c>
      <c r="E508">
        <v>335.43</v>
      </c>
      <c r="F508">
        <v>50.51</v>
      </c>
      <c r="G508" t="s">
        <v>1692</v>
      </c>
      <c r="K508">
        <v>15357</v>
      </c>
      <c r="L508">
        <f t="shared" si="21"/>
        <v>15518.84</v>
      </c>
      <c r="M508">
        <f>IFERROR(VLOOKUP(K508,Sheet10!$I:$N,6,FALSE),0)</f>
        <v>15518.84</v>
      </c>
      <c r="N508">
        <f t="shared" si="22"/>
        <v>0</v>
      </c>
      <c r="O508">
        <f>IFERROR(VLOOKUP(K508,Sheet9!$D:$K,8,FALSE),0)</f>
        <v>15518.84</v>
      </c>
      <c r="P508">
        <f t="shared" si="23"/>
        <v>0</v>
      </c>
    </row>
    <row r="509" spans="1:16" ht="15" customHeight="1" x14ac:dyDescent="0.25">
      <c r="A509" t="s">
        <v>1046</v>
      </c>
      <c r="B509" t="s">
        <v>1047</v>
      </c>
      <c r="C509">
        <v>2255</v>
      </c>
      <c r="D509">
        <v>566.96</v>
      </c>
      <c r="E509">
        <v>516.04</v>
      </c>
      <c r="F509">
        <v>50.92</v>
      </c>
      <c r="G509" t="s">
        <v>1692</v>
      </c>
      <c r="K509">
        <v>15434</v>
      </c>
      <c r="L509">
        <f t="shared" si="21"/>
        <v>5099.33</v>
      </c>
      <c r="M509">
        <f>IFERROR(VLOOKUP(K509,Sheet10!$I:$N,6,FALSE),0)</f>
        <v>5099.33</v>
      </c>
      <c r="N509">
        <f t="shared" si="22"/>
        <v>0</v>
      </c>
      <c r="O509">
        <f>IFERROR(VLOOKUP(K509,Sheet9!$D:$K,8,FALSE),0)</f>
        <v>5099.33</v>
      </c>
      <c r="P509">
        <f t="shared" si="23"/>
        <v>0</v>
      </c>
    </row>
    <row r="510" spans="1:16" ht="15" customHeight="1" x14ac:dyDescent="0.25">
      <c r="A510" t="s">
        <v>1046</v>
      </c>
      <c r="B510" t="s">
        <v>1047</v>
      </c>
      <c r="C510">
        <v>2260</v>
      </c>
      <c r="D510">
        <v>593.75</v>
      </c>
      <c r="E510">
        <v>516.04999999999995</v>
      </c>
      <c r="F510">
        <v>77.7</v>
      </c>
      <c r="G510" t="s">
        <v>1692</v>
      </c>
      <c r="K510">
        <v>15882</v>
      </c>
      <c r="L510">
        <f t="shared" si="21"/>
        <v>10200.219999999999</v>
      </c>
      <c r="M510">
        <f>IFERROR(VLOOKUP(K510,Sheet10!$I:$N,6,FALSE),0)</f>
        <v>10200.219999999999</v>
      </c>
      <c r="N510">
        <f t="shared" si="22"/>
        <v>0</v>
      </c>
      <c r="O510">
        <f>IFERROR(VLOOKUP(K510,Sheet9!$D:$K,8,FALSE),0)</f>
        <v>10200.219999999999</v>
      </c>
      <c r="P510">
        <f t="shared" si="23"/>
        <v>0</v>
      </c>
    </row>
    <row r="511" spans="1:16" ht="15" customHeight="1" x14ac:dyDescent="0.25">
      <c r="A511" t="s">
        <v>1046</v>
      </c>
      <c r="B511" t="s">
        <v>1047</v>
      </c>
      <c r="C511">
        <v>15544</v>
      </c>
      <c r="D511">
        <v>89.06</v>
      </c>
      <c r="E511">
        <v>72.47</v>
      </c>
      <c r="F511">
        <v>16.59</v>
      </c>
      <c r="G511" t="s">
        <v>1674</v>
      </c>
      <c r="K511">
        <v>16145</v>
      </c>
      <c r="L511">
        <f t="shared" si="21"/>
        <v>27958.25</v>
      </c>
      <c r="M511">
        <f>IFERROR(VLOOKUP(K511,Sheet10!$I:$N,6,FALSE),0)</f>
        <v>27958.25</v>
      </c>
      <c r="N511">
        <f t="shared" si="22"/>
        <v>0</v>
      </c>
      <c r="O511">
        <f>IFERROR(VLOOKUP(K511,Sheet9!$D:$K,8,FALSE),0)</f>
        <v>27958.25</v>
      </c>
      <c r="P511">
        <f t="shared" si="23"/>
        <v>0</v>
      </c>
    </row>
    <row r="512" spans="1:16" ht="15" customHeight="1" x14ac:dyDescent="0.25">
      <c r="A512" t="s">
        <v>1046</v>
      </c>
      <c r="B512" t="s">
        <v>1047</v>
      </c>
      <c r="C512">
        <v>16303</v>
      </c>
      <c r="D512">
        <v>178.13</v>
      </c>
      <c r="E512">
        <v>144.94</v>
      </c>
      <c r="F512">
        <v>33.19</v>
      </c>
      <c r="G512" t="s">
        <v>1674</v>
      </c>
      <c r="K512">
        <v>2169</v>
      </c>
      <c r="L512">
        <f t="shared" si="21"/>
        <v>1360.13</v>
      </c>
      <c r="M512">
        <f>IFERROR(VLOOKUP(K512,Sheet10!$I:$N,6,FALSE),0)</f>
        <v>1360.13</v>
      </c>
      <c r="N512">
        <f t="shared" si="22"/>
        <v>0</v>
      </c>
      <c r="O512">
        <f>IFERROR(VLOOKUP(K512,Sheet9!$D:$K,8,FALSE),0)</f>
        <v>1360.13</v>
      </c>
      <c r="P512">
        <f t="shared" si="23"/>
        <v>0</v>
      </c>
    </row>
    <row r="513" spans="1:16" ht="15" customHeight="1" x14ac:dyDescent="0.25">
      <c r="A513" t="s">
        <v>1046</v>
      </c>
      <c r="B513" t="s">
        <v>1047</v>
      </c>
      <c r="C513">
        <v>15798</v>
      </c>
      <c r="D513">
        <v>445.31</v>
      </c>
      <c r="E513">
        <v>362.34</v>
      </c>
      <c r="F513">
        <v>82.97</v>
      </c>
      <c r="G513" t="s">
        <v>1674</v>
      </c>
      <c r="K513">
        <v>2203</v>
      </c>
      <c r="L513">
        <f t="shared" si="21"/>
        <v>13675.08</v>
      </c>
      <c r="M513">
        <f>IFERROR(VLOOKUP(K513,Sheet10!$I:$N,6,FALSE),0)</f>
        <v>13675.08</v>
      </c>
      <c r="N513">
        <f t="shared" si="22"/>
        <v>0</v>
      </c>
      <c r="O513">
        <f>IFERROR(VLOOKUP(K513,Sheet9!$D:$K,8,FALSE),0)</f>
        <v>13675.08</v>
      </c>
      <c r="P513">
        <f t="shared" si="23"/>
        <v>0</v>
      </c>
    </row>
    <row r="514" spans="1:16" ht="15" customHeight="1" x14ac:dyDescent="0.25">
      <c r="A514" t="s">
        <v>1046</v>
      </c>
      <c r="B514" t="s">
        <v>1047</v>
      </c>
      <c r="C514">
        <v>15567</v>
      </c>
      <c r="D514">
        <v>992.19</v>
      </c>
      <c r="E514">
        <v>845.47</v>
      </c>
      <c r="F514">
        <v>146.72</v>
      </c>
      <c r="G514" t="s">
        <v>1674</v>
      </c>
      <c r="K514">
        <v>2157</v>
      </c>
      <c r="L514">
        <f t="shared" si="21"/>
        <v>5100.4799999999996</v>
      </c>
      <c r="M514">
        <f>IFERROR(VLOOKUP(K514,Sheet10!$I:$N,6,FALSE),0)</f>
        <v>5100.4799999999996</v>
      </c>
      <c r="N514">
        <f t="shared" si="22"/>
        <v>0</v>
      </c>
      <c r="O514">
        <f>IFERROR(VLOOKUP(K514,Sheet9!$D:$K,8,FALSE),0)</f>
        <v>5100.4799999999996</v>
      </c>
      <c r="P514">
        <f t="shared" si="23"/>
        <v>0</v>
      </c>
    </row>
    <row r="515" spans="1:16" ht="15" customHeight="1" x14ac:dyDescent="0.25">
      <c r="A515" t="s">
        <v>1046</v>
      </c>
      <c r="B515" t="s">
        <v>1047</v>
      </c>
      <c r="C515">
        <v>16111</v>
      </c>
      <c r="D515">
        <v>2267.86</v>
      </c>
      <c r="E515">
        <v>1932.51</v>
      </c>
      <c r="F515">
        <v>335.35</v>
      </c>
      <c r="G515" t="s">
        <v>1674</v>
      </c>
      <c r="K515">
        <v>2697</v>
      </c>
      <c r="L515">
        <f t="shared" ref="L515:L578" si="24">SUMIF($C:$C,K515,$E:$E)</f>
        <v>10603.1</v>
      </c>
      <c r="M515">
        <f>IFERROR(VLOOKUP(K515,Sheet10!$I:$N,6,FALSE),0)</f>
        <v>10603.1</v>
      </c>
      <c r="N515">
        <f t="shared" ref="N515:N578" si="25">L515-M515</f>
        <v>0</v>
      </c>
      <c r="O515">
        <f>IFERROR(VLOOKUP(K515,Sheet9!$D:$K,8,FALSE),0)</f>
        <v>10603.1</v>
      </c>
      <c r="P515">
        <f t="shared" ref="P515:P578" si="26">O515-M515</f>
        <v>0</v>
      </c>
    </row>
    <row r="516" spans="1:16" ht="15" customHeight="1" x14ac:dyDescent="0.25">
      <c r="A516" t="s">
        <v>1046</v>
      </c>
      <c r="B516" t="s">
        <v>1047</v>
      </c>
      <c r="C516">
        <v>16450</v>
      </c>
      <c r="D516">
        <v>2375</v>
      </c>
      <c r="E516">
        <v>1932.51</v>
      </c>
      <c r="F516">
        <v>442.49</v>
      </c>
      <c r="G516" t="s">
        <v>1674</v>
      </c>
      <c r="K516">
        <v>16178</v>
      </c>
      <c r="L516">
        <f t="shared" si="24"/>
        <v>3285.04</v>
      </c>
      <c r="M516">
        <f>IFERROR(VLOOKUP(K516,Sheet10!$I:$N,6,FALSE),0)</f>
        <v>3285.04</v>
      </c>
      <c r="N516">
        <f t="shared" si="25"/>
        <v>0</v>
      </c>
      <c r="O516">
        <f>IFERROR(VLOOKUP(K516,Sheet9!$D:$K,8,FALSE),0)</f>
        <v>3285.04</v>
      </c>
      <c r="P516">
        <f t="shared" si="26"/>
        <v>0</v>
      </c>
    </row>
    <row r="517" spans="1:16" ht="15" customHeight="1" x14ac:dyDescent="0.25">
      <c r="A517" t="s">
        <v>1046</v>
      </c>
      <c r="B517" t="s">
        <v>1047</v>
      </c>
      <c r="C517">
        <v>15808</v>
      </c>
      <c r="D517">
        <v>148.44</v>
      </c>
      <c r="E517">
        <v>121.48</v>
      </c>
      <c r="F517">
        <v>26.96</v>
      </c>
      <c r="G517" t="s">
        <v>1674</v>
      </c>
      <c r="K517">
        <v>16281</v>
      </c>
      <c r="L517">
        <f t="shared" si="24"/>
        <v>4599.0600000000004</v>
      </c>
      <c r="M517">
        <f>IFERROR(VLOOKUP(K517,Sheet10!$I:$N,6,FALSE),0)</f>
        <v>4599.0600000000004</v>
      </c>
      <c r="N517">
        <f t="shared" si="25"/>
        <v>0</v>
      </c>
      <c r="O517">
        <f>IFERROR(VLOOKUP(K517,Sheet9!$D:$K,8,FALSE),0)</f>
        <v>4599.0600000000004</v>
      </c>
      <c r="P517">
        <f t="shared" si="26"/>
        <v>0</v>
      </c>
    </row>
    <row r="518" spans="1:16" ht="15" customHeight="1" x14ac:dyDescent="0.25">
      <c r="A518" t="s">
        <v>1046</v>
      </c>
      <c r="B518" t="s">
        <v>1047</v>
      </c>
      <c r="C518">
        <v>16300</v>
      </c>
      <c r="D518">
        <v>148.44</v>
      </c>
      <c r="E518">
        <v>121.48</v>
      </c>
      <c r="F518">
        <v>26.96</v>
      </c>
      <c r="G518" t="s">
        <v>1674</v>
      </c>
      <c r="K518">
        <v>15351</v>
      </c>
      <c r="L518">
        <f t="shared" si="24"/>
        <v>6570.09</v>
      </c>
      <c r="M518">
        <f>IFERROR(VLOOKUP(K518,Sheet10!$I:$N,6,FALSE),0)</f>
        <v>6570.09</v>
      </c>
      <c r="N518">
        <f t="shared" si="25"/>
        <v>0</v>
      </c>
      <c r="O518">
        <f>IFERROR(VLOOKUP(K518,Sheet9!$D:$K,8,FALSE),0)</f>
        <v>6570.09</v>
      </c>
      <c r="P518">
        <f t="shared" si="26"/>
        <v>0</v>
      </c>
    </row>
    <row r="519" spans="1:16" ht="15" customHeight="1" x14ac:dyDescent="0.25">
      <c r="A519" t="s">
        <v>1190</v>
      </c>
      <c r="B519" t="s">
        <v>1191</v>
      </c>
      <c r="C519">
        <v>16113</v>
      </c>
      <c r="D519">
        <v>44.64</v>
      </c>
      <c r="E519">
        <v>31.25</v>
      </c>
      <c r="F519">
        <v>13.39</v>
      </c>
      <c r="G519" t="s">
        <v>1674</v>
      </c>
      <c r="K519">
        <v>15480</v>
      </c>
      <c r="L519">
        <f t="shared" si="24"/>
        <v>789.5</v>
      </c>
      <c r="M519">
        <f>IFERROR(VLOOKUP(K519,Sheet10!$I:$N,6,FALSE),0)</f>
        <v>789.5</v>
      </c>
      <c r="N519">
        <f t="shared" si="25"/>
        <v>0</v>
      </c>
      <c r="O519">
        <f>IFERROR(VLOOKUP(K519,Sheet9!$D:$K,8,FALSE),0)</f>
        <v>789.5</v>
      </c>
      <c r="P519">
        <f t="shared" si="26"/>
        <v>0</v>
      </c>
    </row>
    <row r="520" spans="1:16" ht="15" customHeight="1" x14ac:dyDescent="0.25">
      <c r="A520" t="s">
        <v>1190</v>
      </c>
      <c r="B520" t="s">
        <v>1191</v>
      </c>
      <c r="C520">
        <v>16348</v>
      </c>
      <c r="D520">
        <v>44.64</v>
      </c>
      <c r="E520">
        <v>31.25</v>
      </c>
      <c r="F520">
        <v>13.39</v>
      </c>
      <c r="G520" t="s">
        <v>1674</v>
      </c>
      <c r="K520">
        <v>15548</v>
      </c>
      <c r="L520">
        <f t="shared" si="24"/>
        <v>11842.5</v>
      </c>
      <c r="M520">
        <f>IFERROR(VLOOKUP(K520,Sheet10!$I:$N,6,FALSE),0)</f>
        <v>11842.5</v>
      </c>
      <c r="N520">
        <f t="shared" si="25"/>
        <v>0</v>
      </c>
      <c r="O520">
        <f>IFERROR(VLOOKUP(K520,Sheet9!$D:$K,8,FALSE),0)</f>
        <v>11842.5</v>
      </c>
      <c r="P520">
        <f t="shared" si="26"/>
        <v>0</v>
      </c>
    </row>
    <row r="521" spans="1:16" ht="15" customHeight="1" x14ac:dyDescent="0.25">
      <c r="A521" t="s">
        <v>1190</v>
      </c>
      <c r="B521" t="s">
        <v>1191</v>
      </c>
      <c r="C521">
        <v>16304</v>
      </c>
      <c r="D521">
        <v>60.27</v>
      </c>
      <c r="E521">
        <v>46.88</v>
      </c>
      <c r="F521">
        <v>13.39</v>
      </c>
      <c r="G521" t="s">
        <v>1674</v>
      </c>
      <c r="K521">
        <v>16032</v>
      </c>
      <c r="L521">
        <f t="shared" si="24"/>
        <v>22669.200000000001</v>
      </c>
      <c r="M521">
        <f>IFERROR(VLOOKUP(K521,Sheet10!$I:$N,6,FALSE),0)</f>
        <v>22669.200000000001</v>
      </c>
      <c r="N521">
        <f t="shared" si="25"/>
        <v>0</v>
      </c>
      <c r="O521">
        <f>IFERROR(VLOOKUP(K521,Sheet9!$D:$K,8,FALSE),0)</f>
        <v>22669.200000000001</v>
      </c>
      <c r="P521">
        <f t="shared" si="26"/>
        <v>0</v>
      </c>
    </row>
    <row r="522" spans="1:16" ht="15" customHeight="1" x14ac:dyDescent="0.25">
      <c r="A522" t="s">
        <v>1190</v>
      </c>
      <c r="B522" t="s">
        <v>1191</v>
      </c>
      <c r="C522">
        <v>15756</v>
      </c>
      <c r="D522">
        <v>100.45</v>
      </c>
      <c r="E522">
        <v>78.13</v>
      </c>
      <c r="F522">
        <v>22.32</v>
      </c>
      <c r="G522" t="s">
        <v>1674</v>
      </c>
      <c r="K522">
        <v>15332</v>
      </c>
      <c r="L522">
        <f t="shared" si="24"/>
        <v>27632.49</v>
      </c>
      <c r="M522">
        <f>IFERROR(VLOOKUP(K522,Sheet10!$I:$N,6,FALSE),0)</f>
        <v>27632.49</v>
      </c>
      <c r="N522">
        <f t="shared" si="25"/>
        <v>0</v>
      </c>
      <c r="O522">
        <f>IFERROR(VLOOKUP(K522,Sheet9!$D:$K,8,FALSE),0)</f>
        <v>27632.49</v>
      </c>
      <c r="P522">
        <f t="shared" si="26"/>
        <v>0</v>
      </c>
    </row>
    <row r="523" spans="1:16" ht="15" customHeight="1" x14ac:dyDescent="0.25">
      <c r="A523" t="s">
        <v>1190</v>
      </c>
      <c r="B523" t="s">
        <v>1191</v>
      </c>
      <c r="C523">
        <v>15901</v>
      </c>
      <c r="D523">
        <v>111.61</v>
      </c>
      <c r="E523">
        <v>78.12</v>
      </c>
      <c r="F523">
        <v>33.49</v>
      </c>
      <c r="G523" t="s">
        <v>1674</v>
      </c>
      <c r="K523">
        <v>16051</v>
      </c>
      <c r="L523">
        <f t="shared" si="24"/>
        <v>46901.79</v>
      </c>
      <c r="M523">
        <f>IFERROR(VLOOKUP(K523,Sheet10!$I:$N,6,FALSE),0)</f>
        <v>46901.79</v>
      </c>
      <c r="N523">
        <f t="shared" si="25"/>
        <v>0</v>
      </c>
      <c r="O523">
        <f>IFERROR(VLOOKUP(K523,Sheet9!$D:$K,8,FALSE),0)</f>
        <v>46901.79</v>
      </c>
      <c r="P523">
        <f t="shared" si="26"/>
        <v>0</v>
      </c>
    </row>
    <row r="524" spans="1:16" ht="15" customHeight="1" x14ac:dyDescent="0.25">
      <c r="A524" t="s">
        <v>1190</v>
      </c>
      <c r="B524" t="s">
        <v>1191</v>
      </c>
      <c r="C524">
        <v>15945</v>
      </c>
      <c r="D524">
        <v>120.54</v>
      </c>
      <c r="E524">
        <v>93.75</v>
      </c>
      <c r="F524">
        <v>26.79</v>
      </c>
      <c r="G524" t="s">
        <v>1674</v>
      </c>
      <c r="K524">
        <v>2302</v>
      </c>
      <c r="L524">
        <f t="shared" si="24"/>
        <v>39084.82</v>
      </c>
      <c r="M524">
        <f>IFERROR(VLOOKUP(K524,Sheet10!$I:$N,6,FALSE),0)</f>
        <v>39084.82</v>
      </c>
      <c r="N524">
        <f t="shared" si="25"/>
        <v>0</v>
      </c>
      <c r="O524">
        <f>IFERROR(VLOOKUP(K524,Sheet9!$D:$K,8,FALSE),0)</f>
        <v>39084.82</v>
      </c>
      <c r="P524">
        <f t="shared" si="26"/>
        <v>0</v>
      </c>
    </row>
    <row r="525" spans="1:16" ht="15" customHeight="1" x14ac:dyDescent="0.25">
      <c r="A525" t="s">
        <v>1639</v>
      </c>
      <c r="B525" t="s">
        <v>1640</v>
      </c>
      <c r="C525">
        <v>15736</v>
      </c>
      <c r="D525">
        <v>57.14</v>
      </c>
      <c r="E525">
        <v>43.76</v>
      </c>
      <c r="F525">
        <v>13.38</v>
      </c>
      <c r="G525" t="s">
        <v>1674</v>
      </c>
      <c r="K525">
        <v>2323</v>
      </c>
      <c r="L525">
        <f t="shared" si="24"/>
        <v>54718.75</v>
      </c>
      <c r="M525">
        <f>IFERROR(VLOOKUP(K525,Sheet10!$I:$N,6,FALSE),0)</f>
        <v>54718.75</v>
      </c>
      <c r="N525">
        <f t="shared" si="25"/>
        <v>0</v>
      </c>
      <c r="O525">
        <f>IFERROR(VLOOKUP(K525,Sheet9!$D:$K,8,FALSE),0)</f>
        <v>54718.75</v>
      </c>
      <c r="P525">
        <f t="shared" si="26"/>
        <v>0</v>
      </c>
    </row>
    <row r="526" spans="1:16" ht="15" customHeight="1" x14ac:dyDescent="0.25">
      <c r="A526" t="s">
        <v>1360</v>
      </c>
      <c r="B526" t="s">
        <v>1361</v>
      </c>
      <c r="C526">
        <v>15754</v>
      </c>
      <c r="D526">
        <v>46.43</v>
      </c>
      <c r="E526">
        <v>34.69</v>
      </c>
      <c r="F526">
        <v>11.74</v>
      </c>
      <c r="G526" t="s">
        <v>1674</v>
      </c>
      <c r="K526">
        <v>2193</v>
      </c>
      <c r="L526">
        <f t="shared" si="24"/>
        <v>58627.23</v>
      </c>
      <c r="M526">
        <f>IFERROR(VLOOKUP(K526,Sheet10!$I:$N,6,FALSE),0)</f>
        <v>58627.23</v>
      </c>
      <c r="N526">
        <f t="shared" si="25"/>
        <v>0</v>
      </c>
      <c r="O526">
        <f>IFERROR(VLOOKUP(K526,Sheet9!$D:$K,8,FALSE),0)</f>
        <v>58627.23</v>
      </c>
      <c r="P526">
        <f t="shared" si="26"/>
        <v>0</v>
      </c>
    </row>
    <row r="527" spans="1:16" ht="15" customHeight="1" x14ac:dyDescent="0.25">
      <c r="A527" t="s">
        <v>1360</v>
      </c>
      <c r="B527" t="s">
        <v>1361</v>
      </c>
      <c r="C527">
        <v>16028</v>
      </c>
      <c r="D527">
        <v>46.43</v>
      </c>
      <c r="E527">
        <v>34.69</v>
      </c>
      <c r="F527">
        <v>11.74</v>
      </c>
      <c r="G527" t="s">
        <v>1674</v>
      </c>
      <c r="K527">
        <v>15875</v>
      </c>
      <c r="L527">
        <f t="shared" si="24"/>
        <v>67.86</v>
      </c>
      <c r="M527">
        <f>IFERROR(VLOOKUP(K527,Sheet10!$I:$N,6,FALSE),0)</f>
        <v>67.86</v>
      </c>
      <c r="N527">
        <f t="shared" si="25"/>
        <v>0</v>
      </c>
      <c r="O527">
        <f>IFERROR(VLOOKUP(K527,Sheet9!$D:$K,8,FALSE),0)</f>
        <v>67.86</v>
      </c>
      <c r="P527">
        <f t="shared" si="26"/>
        <v>0</v>
      </c>
    </row>
    <row r="528" spans="1:16" ht="15" customHeight="1" x14ac:dyDescent="0.25">
      <c r="A528" t="s">
        <v>942</v>
      </c>
      <c r="B528" t="s">
        <v>943</v>
      </c>
      <c r="C528">
        <v>16275</v>
      </c>
      <c r="D528">
        <v>1306.25</v>
      </c>
      <c r="E528">
        <v>1004.24</v>
      </c>
      <c r="F528">
        <v>302.01</v>
      </c>
      <c r="G528" t="s">
        <v>1674</v>
      </c>
      <c r="K528">
        <v>15957</v>
      </c>
      <c r="L528">
        <f t="shared" si="24"/>
        <v>67.86</v>
      </c>
      <c r="M528">
        <f>IFERROR(VLOOKUP(K528,Sheet10!$I:$N,6,FALSE),0)</f>
        <v>67.86</v>
      </c>
      <c r="N528">
        <f t="shared" si="25"/>
        <v>0</v>
      </c>
      <c r="O528">
        <f>IFERROR(VLOOKUP(K528,Sheet9!$D:$K,8,FALSE),0)</f>
        <v>67.86</v>
      </c>
      <c r="P528">
        <f t="shared" si="26"/>
        <v>0</v>
      </c>
    </row>
    <row r="529" spans="1:16" ht="15" customHeight="1" x14ac:dyDescent="0.25">
      <c r="A529" t="s">
        <v>1499</v>
      </c>
      <c r="B529" t="s">
        <v>1500</v>
      </c>
      <c r="C529">
        <v>2315</v>
      </c>
      <c r="D529">
        <v>1339.29</v>
      </c>
      <c r="E529">
        <v>955.5</v>
      </c>
      <c r="F529">
        <v>383.79</v>
      </c>
      <c r="G529" t="s">
        <v>1692</v>
      </c>
      <c r="K529">
        <v>16191</v>
      </c>
      <c r="L529">
        <f t="shared" si="24"/>
        <v>271.43</v>
      </c>
      <c r="M529">
        <f>IFERROR(VLOOKUP(K529,Sheet10!$I:$N,6,FALSE),0)</f>
        <v>271.43</v>
      </c>
      <c r="N529">
        <f t="shared" si="25"/>
        <v>0</v>
      </c>
      <c r="O529">
        <f>IFERROR(VLOOKUP(K529,Sheet9!$D:$K,8,FALSE),0)</f>
        <v>271.43</v>
      </c>
      <c r="P529">
        <f t="shared" si="26"/>
        <v>0</v>
      </c>
    </row>
    <row r="530" spans="1:16" ht="15" customHeight="1" x14ac:dyDescent="0.25">
      <c r="A530" t="s">
        <v>1499</v>
      </c>
      <c r="B530" t="s">
        <v>1500</v>
      </c>
      <c r="C530">
        <v>2321</v>
      </c>
      <c r="D530">
        <v>1339.29</v>
      </c>
      <c r="E530">
        <v>955.5</v>
      </c>
      <c r="F530">
        <v>383.79</v>
      </c>
      <c r="G530" t="s">
        <v>1692</v>
      </c>
      <c r="K530">
        <v>16354</v>
      </c>
      <c r="L530">
        <f t="shared" si="24"/>
        <v>407.14</v>
      </c>
      <c r="M530">
        <f>IFERROR(VLOOKUP(K530,Sheet10!$I:$N,6,FALSE),0)</f>
        <v>407.14</v>
      </c>
      <c r="N530">
        <f t="shared" si="25"/>
        <v>0</v>
      </c>
      <c r="O530">
        <f>IFERROR(VLOOKUP(K530,Sheet9!$D:$K,8,FALSE),0)</f>
        <v>407.14</v>
      </c>
      <c r="P530">
        <f t="shared" si="26"/>
        <v>0</v>
      </c>
    </row>
    <row r="531" spans="1:16" ht="15" customHeight="1" x14ac:dyDescent="0.25">
      <c r="A531" t="s">
        <v>1402</v>
      </c>
      <c r="B531" t="s">
        <v>1403</v>
      </c>
      <c r="C531">
        <v>15982</v>
      </c>
      <c r="D531">
        <v>33.93</v>
      </c>
      <c r="E531">
        <v>22.54</v>
      </c>
      <c r="F531">
        <v>11.39</v>
      </c>
      <c r="G531" t="s">
        <v>1674</v>
      </c>
      <c r="K531">
        <v>16400</v>
      </c>
      <c r="L531">
        <f t="shared" si="24"/>
        <v>20.36</v>
      </c>
      <c r="M531">
        <f>IFERROR(VLOOKUP(K531,Sheet10!$I:$N,6,FALSE),0)</f>
        <v>20.36</v>
      </c>
      <c r="N531">
        <f t="shared" si="25"/>
        <v>0</v>
      </c>
      <c r="O531">
        <f>IFERROR(VLOOKUP(K531,Sheet9!$D:$K,8,FALSE),0)</f>
        <v>20.36</v>
      </c>
      <c r="P531">
        <f t="shared" si="26"/>
        <v>0</v>
      </c>
    </row>
    <row r="532" spans="1:16" ht="15" customHeight="1" x14ac:dyDescent="0.25">
      <c r="A532" t="s">
        <v>1412</v>
      </c>
      <c r="B532" t="s">
        <v>1413</v>
      </c>
      <c r="C532">
        <v>15394</v>
      </c>
      <c r="D532">
        <v>38.17</v>
      </c>
      <c r="E532">
        <v>31.7</v>
      </c>
      <c r="F532">
        <v>6.47</v>
      </c>
      <c r="G532" t="s">
        <v>1674</v>
      </c>
      <c r="K532">
        <v>15868</v>
      </c>
      <c r="L532">
        <f t="shared" si="24"/>
        <v>27.14</v>
      </c>
      <c r="M532">
        <f>IFERROR(VLOOKUP(K532,Sheet10!$I:$N,6,FALSE),0)</f>
        <v>27.14</v>
      </c>
      <c r="N532">
        <f t="shared" si="25"/>
        <v>0</v>
      </c>
      <c r="O532">
        <f>IFERROR(VLOOKUP(K532,Sheet9!$D:$K,8,FALSE),0)</f>
        <v>27.14</v>
      </c>
      <c r="P532">
        <f t="shared" si="26"/>
        <v>0</v>
      </c>
    </row>
    <row r="533" spans="1:16" ht="15" customHeight="1" x14ac:dyDescent="0.25">
      <c r="A533" t="s">
        <v>1412</v>
      </c>
      <c r="B533" t="s">
        <v>1413</v>
      </c>
      <c r="C533">
        <v>15751</v>
      </c>
      <c r="D533">
        <v>73.209999999999994</v>
      </c>
      <c r="E533">
        <v>63.4</v>
      </c>
      <c r="F533">
        <v>9.81</v>
      </c>
      <c r="G533" t="s">
        <v>1674</v>
      </c>
      <c r="K533">
        <v>15528</v>
      </c>
      <c r="L533">
        <f t="shared" si="24"/>
        <v>36.9</v>
      </c>
      <c r="M533">
        <f>IFERROR(VLOOKUP(K533,Sheet10!$I:$N,6,FALSE),0)</f>
        <v>36.9</v>
      </c>
      <c r="N533">
        <f t="shared" si="25"/>
        <v>0</v>
      </c>
      <c r="O533">
        <f>IFERROR(VLOOKUP(K533,Sheet9!$D:$K,8,FALSE),0)</f>
        <v>36.9</v>
      </c>
      <c r="P533">
        <f t="shared" si="26"/>
        <v>0</v>
      </c>
    </row>
    <row r="534" spans="1:16" ht="15" customHeight="1" x14ac:dyDescent="0.25">
      <c r="A534" t="s">
        <v>1412</v>
      </c>
      <c r="B534" t="s">
        <v>1413</v>
      </c>
      <c r="C534">
        <v>16468</v>
      </c>
      <c r="D534">
        <v>73.209999999999994</v>
      </c>
      <c r="E534">
        <v>63.4</v>
      </c>
      <c r="F534">
        <v>9.81</v>
      </c>
      <c r="G534" t="s">
        <v>1674</v>
      </c>
      <c r="K534">
        <v>15731</v>
      </c>
      <c r="L534">
        <f t="shared" si="24"/>
        <v>147.59</v>
      </c>
      <c r="M534">
        <f>IFERROR(VLOOKUP(K534,Sheet10!$I:$N,6,FALSE),0)</f>
        <v>147.59</v>
      </c>
      <c r="N534">
        <f t="shared" si="25"/>
        <v>0</v>
      </c>
      <c r="O534">
        <f>IFERROR(VLOOKUP(K534,Sheet9!$D:$K,8,FALSE),0)</f>
        <v>147.59</v>
      </c>
      <c r="P534">
        <f t="shared" si="26"/>
        <v>0</v>
      </c>
    </row>
    <row r="535" spans="1:16" ht="15" customHeight="1" x14ac:dyDescent="0.25">
      <c r="A535" t="s">
        <v>986</v>
      </c>
      <c r="B535" t="s">
        <v>987</v>
      </c>
      <c r="C535">
        <v>16120</v>
      </c>
      <c r="D535">
        <v>671.43</v>
      </c>
      <c r="E535">
        <v>447.1</v>
      </c>
      <c r="F535">
        <v>224.33</v>
      </c>
      <c r="G535" t="s">
        <v>1674</v>
      </c>
      <c r="K535">
        <v>16159</v>
      </c>
      <c r="L535">
        <f t="shared" si="24"/>
        <v>223.22</v>
      </c>
      <c r="M535">
        <f>IFERROR(VLOOKUP(K535,Sheet10!$I:$N,6,FALSE),0)</f>
        <v>223.22</v>
      </c>
      <c r="N535">
        <f t="shared" si="25"/>
        <v>0</v>
      </c>
      <c r="O535">
        <f>IFERROR(VLOOKUP(K535,Sheet9!$D:$K,8,FALSE),0)</f>
        <v>223.22</v>
      </c>
      <c r="P535">
        <f t="shared" si="26"/>
        <v>0</v>
      </c>
    </row>
    <row r="536" spans="1:16" ht="15" customHeight="1" x14ac:dyDescent="0.25">
      <c r="A536" t="s">
        <v>986</v>
      </c>
      <c r="B536" t="s">
        <v>987</v>
      </c>
      <c r="C536">
        <v>16134</v>
      </c>
      <c r="D536">
        <v>671.43</v>
      </c>
      <c r="E536">
        <v>447.1</v>
      </c>
      <c r="F536">
        <v>224.33</v>
      </c>
      <c r="G536" t="s">
        <v>1674</v>
      </c>
      <c r="K536">
        <v>16082</v>
      </c>
      <c r="L536">
        <f t="shared" si="24"/>
        <v>46.97</v>
      </c>
      <c r="M536">
        <f>IFERROR(VLOOKUP(K536,Sheet10!$I:$N,6,FALSE),0)</f>
        <v>46.97</v>
      </c>
      <c r="N536">
        <f t="shared" si="25"/>
        <v>0</v>
      </c>
      <c r="O536">
        <f>IFERROR(VLOOKUP(K536,Sheet9!$D:$K,8,FALSE),0)</f>
        <v>46.97</v>
      </c>
      <c r="P536">
        <f t="shared" si="26"/>
        <v>0</v>
      </c>
    </row>
    <row r="537" spans="1:16" ht="15" customHeight="1" x14ac:dyDescent="0.25">
      <c r="A537" t="s">
        <v>1136</v>
      </c>
      <c r="B537" t="s">
        <v>1137</v>
      </c>
      <c r="C537">
        <v>16171</v>
      </c>
      <c r="D537">
        <v>89.29</v>
      </c>
      <c r="E537">
        <v>75</v>
      </c>
      <c r="F537">
        <v>14.29</v>
      </c>
      <c r="G537" t="s">
        <v>1674</v>
      </c>
      <c r="K537">
        <v>2269</v>
      </c>
      <c r="L537">
        <f t="shared" si="24"/>
        <v>1783.87</v>
      </c>
      <c r="M537">
        <f>IFERROR(VLOOKUP(K537,Sheet10!$I:$N,6,FALSE),0)</f>
        <v>1783.87</v>
      </c>
      <c r="N537">
        <f t="shared" si="25"/>
        <v>0</v>
      </c>
      <c r="O537">
        <f>IFERROR(VLOOKUP(K537,Sheet9!$D:$K,8,FALSE),0)</f>
        <v>1783.87</v>
      </c>
      <c r="P537">
        <f t="shared" si="26"/>
        <v>0</v>
      </c>
    </row>
    <row r="538" spans="1:16" ht="15" customHeight="1" x14ac:dyDescent="0.25">
      <c r="A538" t="s">
        <v>1154</v>
      </c>
      <c r="B538" t="s">
        <v>1155</v>
      </c>
      <c r="C538">
        <v>16406</v>
      </c>
      <c r="D538">
        <v>133.93</v>
      </c>
      <c r="E538">
        <v>43.53</v>
      </c>
      <c r="F538">
        <v>90.4</v>
      </c>
      <c r="G538" t="s">
        <v>1674</v>
      </c>
      <c r="K538">
        <v>15920</v>
      </c>
      <c r="L538">
        <f t="shared" si="24"/>
        <v>23641.24</v>
      </c>
      <c r="M538">
        <f>IFERROR(VLOOKUP(K538,Sheet10!$I:$N,6,FALSE),0)</f>
        <v>23641.24</v>
      </c>
      <c r="N538">
        <f t="shared" si="25"/>
        <v>0</v>
      </c>
      <c r="O538">
        <f>IFERROR(VLOOKUP(K538,Sheet9!$D:$K,8,FALSE),0)</f>
        <v>23641.24</v>
      </c>
      <c r="P538">
        <f t="shared" si="26"/>
        <v>0</v>
      </c>
    </row>
    <row r="539" spans="1:16" ht="15" customHeight="1" x14ac:dyDescent="0.25">
      <c r="A539" t="s">
        <v>1124</v>
      </c>
      <c r="B539" t="s">
        <v>1125</v>
      </c>
      <c r="C539">
        <v>15408</v>
      </c>
      <c r="D539">
        <v>13.79</v>
      </c>
      <c r="E539">
        <v>10.23</v>
      </c>
      <c r="F539">
        <v>3.56</v>
      </c>
      <c r="G539" t="s">
        <v>1674</v>
      </c>
      <c r="K539">
        <v>15760</v>
      </c>
      <c r="L539">
        <f t="shared" si="24"/>
        <v>5983.9</v>
      </c>
      <c r="M539">
        <f>IFERROR(VLOOKUP(K539,Sheet10!$I:$N,6,FALSE),0)</f>
        <v>5983.9</v>
      </c>
      <c r="N539">
        <f t="shared" si="25"/>
        <v>0</v>
      </c>
      <c r="O539">
        <f>IFERROR(VLOOKUP(K539,Sheet9!$D:$K,8,FALSE),0)</f>
        <v>5983.9</v>
      </c>
      <c r="P539">
        <f t="shared" si="26"/>
        <v>0</v>
      </c>
    </row>
    <row r="540" spans="1:16" ht="15" customHeight="1" x14ac:dyDescent="0.25">
      <c r="A540" t="s">
        <v>1124</v>
      </c>
      <c r="B540" t="s">
        <v>1125</v>
      </c>
      <c r="C540">
        <v>16415</v>
      </c>
      <c r="D540">
        <v>13.79</v>
      </c>
      <c r="E540">
        <v>13.01</v>
      </c>
      <c r="F540">
        <v>0.78</v>
      </c>
      <c r="G540" t="s">
        <v>1674</v>
      </c>
      <c r="K540">
        <v>2256</v>
      </c>
      <c r="L540">
        <f t="shared" si="24"/>
        <v>2598.96</v>
      </c>
      <c r="M540">
        <f>IFERROR(VLOOKUP(K540,Sheet10!$I:$N,6,FALSE),0)</f>
        <v>2598.96</v>
      </c>
      <c r="N540">
        <f t="shared" si="25"/>
        <v>0</v>
      </c>
      <c r="O540">
        <f>IFERROR(VLOOKUP(K540,Sheet9!$D:$K,8,FALSE),0)</f>
        <v>2598.96</v>
      </c>
      <c r="P540">
        <f t="shared" si="26"/>
        <v>0</v>
      </c>
    </row>
    <row r="541" spans="1:16" ht="15" customHeight="1" x14ac:dyDescent="0.25">
      <c r="A541" t="s">
        <v>1124</v>
      </c>
      <c r="B541" t="s">
        <v>1125</v>
      </c>
      <c r="C541">
        <v>15758</v>
      </c>
      <c r="D541">
        <v>55.36</v>
      </c>
      <c r="E541">
        <v>52.03</v>
      </c>
      <c r="F541">
        <v>3.33</v>
      </c>
      <c r="G541" t="s">
        <v>1674</v>
      </c>
      <c r="K541">
        <v>15345</v>
      </c>
      <c r="L541">
        <f t="shared" si="24"/>
        <v>109.33</v>
      </c>
      <c r="M541">
        <f>IFERROR(VLOOKUP(K541,Sheet10!$I:$N,6,FALSE),0)</f>
        <v>109.33</v>
      </c>
      <c r="N541">
        <f t="shared" si="25"/>
        <v>0</v>
      </c>
      <c r="O541">
        <f>IFERROR(VLOOKUP(K541,Sheet9!$D:$K,8,FALSE),0)</f>
        <v>109.33</v>
      </c>
      <c r="P541">
        <f t="shared" si="26"/>
        <v>0</v>
      </c>
    </row>
    <row r="542" spans="1:16" ht="15" customHeight="1" x14ac:dyDescent="0.25">
      <c r="A542" t="s">
        <v>1368</v>
      </c>
      <c r="B542" t="s">
        <v>1369</v>
      </c>
      <c r="C542">
        <v>15620</v>
      </c>
      <c r="D542">
        <v>26.79</v>
      </c>
      <c r="E542">
        <v>20.82</v>
      </c>
      <c r="F542">
        <v>5.97</v>
      </c>
      <c r="G542" t="s">
        <v>1674</v>
      </c>
      <c r="K542">
        <v>15684</v>
      </c>
      <c r="L542">
        <f t="shared" si="24"/>
        <v>204.56</v>
      </c>
      <c r="M542">
        <f>IFERROR(VLOOKUP(K542,Sheet10!$I:$N,6,FALSE),0)</f>
        <v>204.56</v>
      </c>
      <c r="N542">
        <f t="shared" si="25"/>
        <v>0</v>
      </c>
      <c r="O542">
        <f>IFERROR(VLOOKUP(K542,Sheet9!$D:$K,8,FALSE),0)</f>
        <v>204.56</v>
      </c>
      <c r="P542">
        <f t="shared" si="26"/>
        <v>0</v>
      </c>
    </row>
    <row r="543" spans="1:16" ht="15" customHeight="1" x14ac:dyDescent="0.25">
      <c r="A543" t="s">
        <v>1368</v>
      </c>
      <c r="B543" t="s">
        <v>1369</v>
      </c>
      <c r="C543">
        <v>16251</v>
      </c>
      <c r="D543">
        <v>53.57</v>
      </c>
      <c r="E543">
        <v>41.63</v>
      </c>
      <c r="F543">
        <v>11.94</v>
      </c>
      <c r="G543" t="s">
        <v>1674</v>
      </c>
      <c r="K543">
        <v>15905</v>
      </c>
      <c r="L543">
        <f t="shared" si="24"/>
        <v>109.34</v>
      </c>
      <c r="M543">
        <f>IFERROR(VLOOKUP(K543,Sheet10!$I:$N,6,FALSE),0)</f>
        <v>109.34</v>
      </c>
      <c r="N543">
        <f t="shared" si="25"/>
        <v>0</v>
      </c>
      <c r="O543">
        <f>IFERROR(VLOOKUP(K543,Sheet9!$D:$K,8,FALSE),0)</f>
        <v>109.34</v>
      </c>
      <c r="P543">
        <f t="shared" si="26"/>
        <v>0</v>
      </c>
    </row>
    <row r="544" spans="1:16" ht="15" customHeight="1" x14ac:dyDescent="0.25">
      <c r="A544" t="s">
        <v>1368</v>
      </c>
      <c r="B544" t="s">
        <v>1369</v>
      </c>
      <c r="C544">
        <v>15705</v>
      </c>
      <c r="D544">
        <v>26.79</v>
      </c>
      <c r="E544">
        <v>22.21</v>
      </c>
      <c r="F544">
        <v>4.58</v>
      </c>
      <c r="G544" t="s">
        <v>1674</v>
      </c>
      <c r="K544">
        <v>16404</v>
      </c>
      <c r="L544">
        <f t="shared" si="24"/>
        <v>1830.6</v>
      </c>
      <c r="M544">
        <f>IFERROR(VLOOKUP(K544,Sheet10!$I:$N,6,FALSE),0)</f>
        <v>1830.6</v>
      </c>
      <c r="N544">
        <f t="shared" si="25"/>
        <v>0</v>
      </c>
      <c r="O544">
        <f>IFERROR(VLOOKUP(K544,Sheet9!$D:$K,8,FALSE),0)</f>
        <v>1830.6</v>
      </c>
      <c r="P544">
        <f t="shared" si="26"/>
        <v>0</v>
      </c>
    </row>
    <row r="545" spans="1:16" ht="15" customHeight="1" x14ac:dyDescent="0.25">
      <c r="A545" t="s">
        <v>1284</v>
      </c>
      <c r="B545" t="s">
        <v>1285</v>
      </c>
      <c r="C545">
        <v>16174</v>
      </c>
      <c r="D545">
        <v>27.23</v>
      </c>
      <c r="E545">
        <v>21.82</v>
      </c>
      <c r="F545">
        <v>5.41</v>
      </c>
      <c r="G545" t="s">
        <v>1674</v>
      </c>
      <c r="K545">
        <v>15418</v>
      </c>
      <c r="L545">
        <f t="shared" si="24"/>
        <v>183.51</v>
      </c>
      <c r="M545">
        <f>IFERROR(VLOOKUP(K545,Sheet10!$I:$N,6,FALSE),0)</f>
        <v>183.51</v>
      </c>
      <c r="N545">
        <f t="shared" si="25"/>
        <v>0</v>
      </c>
      <c r="O545">
        <f>IFERROR(VLOOKUP(K545,Sheet9!$D:$K,8,FALSE),0)</f>
        <v>183.51</v>
      </c>
      <c r="P545">
        <f t="shared" si="26"/>
        <v>0</v>
      </c>
    </row>
    <row r="546" spans="1:16" ht="15" customHeight="1" x14ac:dyDescent="0.25">
      <c r="A546" t="s">
        <v>1284</v>
      </c>
      <c r="B546" t="s">
        <v>1285</v>
      </c>
      <c r="C546">
        <v>15455</v>
      </c>
      <c r="D546">
        <v>54.46</v>
      </c>
      <c r="E546">
        <v>43.63</v>
      </c>
      <c r="F546">
        <v>10.83</v>
      </c>
      <c r="G546" t="s">
        <v>1674</v>
      </c>
      <c r="K546">
        <v>15475</v>
      </c>
      <c r="L546">
        <f t="shared" si="24"/>
        <v>183.51</v>
      </c>
      <c r="M546">
        <f>IFERROR(VLOOKUP(K546,Sheet10!$I:$N,6,FALSE),0)</f>
        <v>183.51</v>
      </c>
      <c r="N546">
        <f t="shared" si="25"/>
        <v>0</v>
      </c>
      <c r="O546">
        <f>IFERROR(VLOOKUP(K546,Sheet9!$D:$K,8,FALSE),0)</f>
        <v>183.51</v>
      </c>
      <c r="P546">
        <f t="shared" si="26"/>
        <v>0</v>
      </c>
    </row>
    <row r="547" spans="1:16" ht="15" customHeight="1" x14ac:dyDescent="0.25">
      <c r="A547" t="s">
        <v>1284</v>
      </c>
      <c r="B547" t="s">
        <v>1285</v>
      </c>
      <c r="C547">
        <v>15551</v>
      </c>
      <c r="D547">
        <v>272.32</v>
      </c>
      <c r="E547">
        <v>218.17</v>
      </c>
      <c r="F547">
        <v>54.15</v>
      </c>
      <c r="G547" t="s">
        <v>1674</v>
      </c>
      <c r="K547">
        <v>15498</v>
      </c>
      <c r="L547">
        <f t="shared" si="24"/>
        <v>183.51</v>
      </c>
      <c r="M547">
        <f>IFERROR(VLOOKUP(K547,Sheet10!$I:$N,6,FALSE),0)</f>
        <v>183.51</v>
      </c>
      <c r="N547">
        <f t="shared" si="25"/>
        <v>0</v>
      </c>
      <c r="O547">
        <f>IFERROR(VLOOKUP(K547,Sheet9!$D:$K,8,FALSE),0)</f>
        <v>183.51</v>
      </c>
      <c r="P547">
        <f t="shared" si="26"/>
        <v>0</v>
      </c>
    </row>
    <row r="548" spans="1:16" ht="15" customHeight="1" x14ac:dyDescent="0.25">
      <c r="A548" t="s">
        <v>1284</v>
      </c>
      <c r="B548" t="s">
        <v>1285</v>
      </c>
      <c r="C548">
        <v>15407</v>
      </c>
      <c r="D548">
        <v>27.23</v>
      </c>
      <c r="E548">
        <v>21.54</v>
      </c>
      <c r="F548">
        <v>5.69</v>
      </c>
      <c r="G548" t="s">
        <v>1674</v>
      </c>
      <c r="K548">
        <v>15512</v>
      </c>
      <c r="L548">
        <f t="shared" si="24"/>
        <v>183.51</v>
      </c>
      <c r="M548">
        <f>IFERROR(VLOOKUP(K548,Sheet10!$I:$N,6,FALSE),0)</f>
        <v>183.51</v>
      </c>
      <c r="N548">
        <f t="shared" si="25"/>
        <v>0</v>
      </c>
      <c r="O548">
        <f>IFERROR(VLOOKUP(K548,Sheet9!$D:$K,8,FALSE),0)</f>
        <v>183.51</v>
      </c>
      <c r="P548">
        <f t="shared" si="26"/>
        <v>0</v>
      </c>
    </row>
    <row r="549" spans="1:16" ht="15" customHeight="1" x14ac:dyDescent="0.25">
      <c r="A549" t="s">
        <v>1284</v>
      </c>
      <c r="B549" t="s">
        <v>1285</v>
      </c>
      <c r="C549">
        <v>15705</v>
      </c>
      <c r="D549">
        <v>27.23</v>
      </c>
      <c r="E549">
        <v>21.54</v>
      </c>
      <c r="F549">
        <v>5.69</v>
      </c>
      <c r="G549" t="s">
        <v>1674</v>
      </c>
      <c r="K549">
        <v>15727</v>
      </c>
      <c r="L549">
        <f t="shared" si="24"/>
        <v>183.51</v>
      </c>
      <c r="M549">
        <f>IFERROR(VLOOKUP(K549,Sheet10!$I:$N,6,FALSE),0)</f>
        <v>183.51</v>
      </c>
      <c r="N549">
        <f t="shared" si="25"/>
        <v>0</v>
      </c>
      <c r="O549">
        <f>IFERROR(VLOOKUP(K549,Sheet9!$D:$K,8,FALSE),0)</f>
        <v>183.51</v>
      </c>
      <c r="P549">
        <f t="shared" si="26"/>
        <v>0</v>
      </c>
    </row>
    <row r="550" spans="1:16" ht="15" customHeight="1" x14ac:dyDescent="0.25">
      <c r="A550" t="s">
        <v>1284</v>
      </c>
      <c r="B550" t="s">
        <v>1285</v>
      </c>
      <c r="C550">
        <v>15368</v>
      </c>
      <c r="D550">
        <v>54.46</v>
      </c>
      <c r="E550">
        <v>43.08</v>
      </c>
      <c r="F550">
        <v>11.38</v>
      </c>
      <c r="G550" t="s">
        <v>1674</v>
      </c>
      <c r="K550">
        <v>15774</v>
      </c>
      <c r="L550">
        <f t="shared" si="24"/>
        <v>183.51</v>
      </c>
      <c r="M550">
        <f>IFERROR(VLOOKUP(K550,Sheet10!$I:$N,6,FALSE),0)</f>
        <v>183.51</v>
      </c>
      <c r="N550">
        <f t="shared" si="25"/>
        <v>0</v>
      </c>
      <c r="O550">
        <f>IFERROR(VLOOKUP(K550,Sheet9!$D:$K,8,FALSE),0)</f>
        <v>183.51</v>
      </c>
      <c r="P550">
        <f t="shared" si="26"/>
        <v>0</v>
      </c>
    </row>
    <row r="551" spans="1:16" ht="15" customHeight="1" x14ac:dyDescent="0.25">
      <c r="A551" t="s">
        <v>1284</v>
      </c>
      <c r="B551" t="s">
        <v>1285</v>
      </c>
      <c r="C551">
        <v>15592</v>
      </c>
      <c r="D551">
        <v>54.46</v>
      </c>
      <c r="E551">
        <v>43.08</v>
      </c>
      <c r="F551">
        <v>11.38</v>
      </c>
      <c r="G551" t="s">
        <v>1674</v>
      </c>
      <c r="K551">
        <v>15959</v>
      </c>
      <c r="L551">
        <f t="shared" si="24"/>
        <v>183.51</v>
      </c>
      <c r="M551">
        <f>IFERROR(VLOOKUP(K551,Sheet10!$I:$N,6,FALSE),0)</f>
        <v>183.51</v>
      </c>
      <c r="N551">
        <f t="shared" si="25"/>
        <v>0</v>
      </c>
      <c r="O551">
        <f>IFERROR(VLOOKUP(K551,Sheet9!$D:$K,8,FALSE),0)</f>
        <v>183.51</v>
      </c>
      <c r="P551">
        <f t="shared" si="26"/>
        <v>0</v>
      </c>
    </row>
    <row r="552" spans="1:16" ht="15" customHeight="1" x14ac:dyDescent="0.25">
      <c r="A552" t="s">
        <v>1130</v>
      </c>
      <c r="B552" t="s">
        <v>1131</v>
      </c>
      <c r="C552">
        <v>16251</v>
      </c>
      <c r="D552">
        <v>49.11</v>
      </c>
      <c r="E552">
        <v>35.82</v>
      </c>
      <c r="F552">
        <v>13.29</v>
      </c>
      <c r="G552" t="s">
        <v>1674</v>
      </c>
      <c r="K552">
        <v>16091</v>
      </c>
      <c r="L552">
        <f t="shared" si="24"/>
        <v>183.51</v>
      </c>
      <c r="M552">
        <f>IFERROR(VLOOKUP(K552,Sheet10!$I:$N,6,FALSE),0)</f>
        <v>183.51</v>
      </c>
      <c r="N552">
        <f t="shared" si="25"/>
        <v>0</v>
      </c>
      <c r="O552">
        <f>IFERROR(VLOOKUP(K552,Sheet9!$D:$K,8,FALSE),0)</f>
        <v>183.51</v>
      </c>
      <c r="P552">
        <f t="shared" si="26"/>
        <v>0</v>
      </c>
    </row>
    <row r="553" spans="1:16" ht="15" customHeight="1" x14ac:dyDescent="0.25">
      <c r="A553" t="s">
        <v>1130</v>
      </c>
      <c r="B553" t="s">
        <v>1131</v>
      </c>
      <c r="C553">
        <v>15407</v>
      </c>
      <c r="D553">
        <v>24.55</v>
      </c>
      <c r="E553">
        <v>22.02</v>
      </c>
      <c r="F553">
        <v>2.5299999999999998</v>
      </c>
      <c r="G553" t="s">
        <v>1674</v>
      </c>
      <c r="K553">
        <v>15347</v>
      </c>
      <c r="L553">
        <f t="shared" si="24"/>
        <v>367.02</v>
      </c>
      <c r="M553">
        <f>IFERROR(VLOOKUP(K553,Sheet10!$I:$N,6,FALSE),0)</f>
        <v>367.02</v>
      </c>
      <c r="N553">
        <f t="shared" si="25"/>
        <v>0</v>
      </c>
      <c r="O553">
        <f>IFERROR(VLOOKUP(K553,Sheet9!$D:$K,8,FALSE),0)</f>
        <v>367.02</v>
      </c>
      <c r="P553">
        <f t="shared" si="26"/>
        <v>0</v>
      </c>
    </row>
    <row r="554" spans="1:16" ht="15" customHeight="1" x14ac:dyDescent="0.25">
      <c r="A554" t="s">
        <v>1418</v>
      </c>
      <c r="B554" t="s">
        <v>1419</v>
      </c>
      <c r="C554">
        <v>15390</v>
      </c>
      <c r="D554">
        <v>46.43</v>
      </c>
      <c r="E554">
        <v>37.57</v>
      </c>
      <c r="F554">
        <v>8.86</v>
      </c>
      <c r="G554" t="s">
        <v>1674</v>
      </c>
      <c r="K554">
        <v>15689</v>
      </c>
      <c r="L554">
        <f t="shared" si="24"/>
        <v>367.02</v>
      </c>
      <c r="M554">
        <f>IFERROR(VLOOKUP(K554,Sheet10!$I:$N,6,FALSE),0)</f>
        <v>367.02</v>
      </c>
      <c r="N554">
        <f t="shared" si="25"/>
        <v>0</v>
      </c>
      <c r="O554">
        <f>IFERROR(VLOOKUP(K554,Sheet9!$D:$K,8,FALSE),0)</f>
        <v>367.02</v>
      </c>
      <c r="P554">
        <f t="shared" si="26"/>
        <v>0</v>
      </c>
    </row>
    <row r="555" spans="1:16" ht="15" customHeight="1" x14ac:dyDescent="0.25">
      <c r="A555" t="s">
        <v>1108</v>
      </c>
      <c r="B555" t="s">
        <v>1109</v>
      </c>
      <c r="C555">
        <v>15510</v>
      </c>
      <c r="D555">
        <v>86.61</v>
      </c>
      <c r="E555">
        <v>71.8</v>
      </c>
      <c r="F555">
        <v>14.81</v>
      </c>
      <c r="G555" t="s">
        <v>1674</v>
      </c>
      <c r="K555">
        <v>16422</v>
      </c>
      <c r="L555">
        <f t="shared" si="24"/>
        <v>367.02</v>
      </c>
      <c r="M555">
        <f>IFERROR(VLOOKUP(K555,Sheet10!$I:$N,6,FALSE),0)</f>
        <v>367.02</v>
      </c>
      <c r="N555">
        <f t="shared" si="25"/>
        <v>0</v>
      </c>
      <c r="O555">
        <f>IFERROR(VLOOKUP(K555,Sheet9!$D:$K,8,FALSE),0)</f>
        <v>367.02</v>
      </c>
      <c r="P555">
        <f t="shared" si="26"/>
        <v>0</v>
      </c>
    </row>
    <row r="556" spans="1:16" ht="15" customHeight="1" x14ac:dyDescent="0.25">
      <c r="A556" t="s">
        <v>1108</v>
      </c>
      <c r="B556" t="s">
        <v>1109</v>
      </c>
      <c r="C556">
        <v>15477</v>
      </c>
      <c r="D556">
        <v>180.36</v>
      </c>
      <c r="E556">
        <v>143.59</v>
      </c>
      <c r="F556">
        <v>36.770000000000003</v>
      </c>
      <c r="G556" t="s">
        <v>1674</v>
      </c>
      <c r="K556">
        <v>16445</v>
      </c>
      <c r="L556">
        <f t="shared" si="24"/>
        <v>367.02</v>
      </c>
      <c r="M556">
        <f>IFERROR(VLOOKUP(K556,Sheet10!$I:$N,6,FALSE),0)</f>
        <v>367.02</v>
      </c>
      <c r="N556">
        <f t="shared" si="25"/>
        <v>0</v>
      </c>
      <c r="O556">
        <f>IFERROR(VLOOKUP(K556,Sheet9!$D:$K,8,FALSE),0)</f>
        <v>367.02</v>
      </c>
      <c r="P556">
        <f t="shared" si="26"/>
        <v>0</v>
      </c>
    </row>
    <row r="557" spans="1:16" ht="15" customHeight="1" x14ac:dyDescent="0.25">
      <c r="A557" t="s">
        <v>1108</v>
      </c>
      <c r="B557" t="s">
        <v>1109</v>
      </c>
      <c r="C557">
        <v>15786</v>
      </c>
      <c r="D557">
        <v>178.57</v>
      </c>
      <c r="E557">
        <v>143.59</v>
      </c>
      <c r="F557">
        <v>34.979999999999997</v>
      </c>
      <c r="G557" t="s">
        <v>1674</v>
      </c>
      <c r="K557">
        <v>15494</v>
      </c>
      <c r="L557">
        <f t="shared" si="24"/>
        <v>550.53</v>
      </c>
      <c r="M557">
        <f>IFERROR(VLOOKUP(K557,Sheet10!$I:$N,6,FALSE),0)</f>
        <v>550.53</v>
      </c>
      <c r="N557">
        <f t="shared" si="25"/>
        <v>0</v>
      </c>
      <c r="O557">
        <f>IFERROR(VLOOKUP(K557,Sheet9!$D:$K,8,FALSE),0)</f>
        <v>550.53</v>
      </c>
      <c r="P557">
        <f t="shared" si="26"/>
        <v>0</v>
      </c>
    </row>
    <row r="558" spans="1:16" ht="15" customHeight="1" x14ac:dyDescent="0.25">
      <c r="A558" t="s">
        <v>1108</v>
      </c>
      <c r="B558" t="s">
        <v>1109</v>
      </c>
      <c r="C558">
        <v>16454</v>
      </c>
      <c r="D558">
        <v>180.36</v>
      </c>
      <c r="E558">
        <v>143.59</v>
      </c>
      <c r="F558">
        <v>36.770000000000003</v>
      </c>
      <c r="G558" t="s">
        <v>1674</v>
      </c>
      <c r="K558">
        <v>15802</v>
      </c>
      <c r="L558">
        <f t="shared" si="24"/>
        <v>550.53</v>
      </c>
      <c r="M558">
        <f>IFERROR(VLOOKUP(K558,Sheet10!$I:$N,6,FALSE),0)</f>
        <v>550.53</v>
      </c>
      <c r="N558">
        <f t="shared" si="25"/>
        <v>0</v>
      </c>
      <c r="O558">
        <f>IFERROR(VLOOKUP(K558,Sheet9!$D:$K,8,FALSE),0)</f>
        <v>550.53</v>
      </c>
      <c r="P558">
        <f t="shared" si="26"/>
        <v>0</v>
      </c>
    </row>
    <row r="559" spans="1:16" ht="15" customHeight="1" x14ac:dyDescent="0.25">
      <c r="A559" t="s">
        <v>1587</v>
      </c>
      <c r="B559" t="s">
        <v>1588</v>
      </c>
      <c r="C559">
        <v>15522</v>
      </c>
      <c r="D559">
        <v>96.42</v>
      </c>
      <c r="E559">
        <v>76.69</v>
      </c>
      <c r="F559">
        <v>19.73</v>
      </c>
      <c r="G559" t="s">
        <v>1674</v>
      </c>
      <c r="K559">
        <v>15942</v>
      </c>
      <c r="L559">
        <f t="shared" si="24"/>
        <v>550.53</v>
      </c>
      <c r="M559">
        <f>IFERROR(VLOOKUP(K559,Sheet10!$I:$N,6,FALSE),0)</f>
        <v>550.53</v>
      </c>
      <c r="N559">
        <f t="shared" si="25"/>
        <v>0</v>
      </c>
      <c r="O559">
        <f>IFERROR(VLOOKUP(K559,Sheet9!$D:$K,8,FALSE),0)</f>
        <v>550.53</v>
      </c>
      <c r="P559">
        <f t="shared" si="26"/>
        <v>0</v>
      </c>
    </row>
    <row r="560" spans="1:16" ht="15" customHeight="1" x14ac:dyDescent="0.25">
      <c r="A560" t="s">
        <v>1587</v>
      </c>
      <c r="B560" t="s">
        <v>1588</v>
      </c>
      <c r="C560">
        <v>15477</v>
      </c>
      <c r="D560">
        <v>192.86</v>
      </c>
      <c r="E560">
        <v>153.38</v>
      </c>
      <c r="F560">
        <v>39.479999999999997</v>
      </c>
      <c r="G560" t="s">
        <v>1674</v>
      </c>
      <c r="K560">
        <v>16449</v>
      </c>
      <c r="L560">
        <f t="shared" si="24"/>
        <v>550.53</v>
      </c>
      <c r="M560">
        <f>IFERROR(VLOOKUP(K560,Sheet10!$I:$N,6,FALSE),0)</f>
        <v>550.53</v>
      </c>
      <c r="N560">
        <f t="shared" si="25"/>
        <v>0</v>
      </c>
      <c r="O560">
        <f>IFERROR(VLOOKUP(K560,Sheet9!$D:$K,8,FALSE),0)</f>
        <v>550.53</v>
      </c>
      <c r="P560">
        <f t="shared" si="26"/>
        <v>0</v>
      </c>
    </row>
    <row r="561" spans="1:16" ht="15" customHeight="1" x14ac:dyDescent="0.25">
      <c r="A561" t="s">
        <v>1330</v>
      </c>
      <c r="B561" t="s">
        <v>1331</v>
      </c>
      <c r="C561">
        <v>16455</v>
      </c>
      <c r="D561">
        <v>71.430000000000007</v>
      </c>
      <c r="E561">
        <v>56.88</v>
      </c>
      <c r="F561">
        <v>14.55</v>
      </c>
      <c r="G561" t="s">
        <v>1674</v>
      </c>
      <c r="K561">
        <v>15861</v>
      </c>
      <c r="L561">
        <f t="shared" si="24"/>
        <v>734.03</v>
      </c>
      <c r="M561">
        <f>IFERROR(VLOOKUP(K561,Sheet10!$I:$N,6,FALSE),0)</f>
        <v>734.03</v>
      </c>
      <c r="N561">
        <f t="shared" si="25"/>
        <v>0</v>
      </c>
      <c r="O561">
        <f>IFERROR(VLOOKUP(K561,Sheet9!$D:$K,8,FALSE),0)</f>
        <v>734.03</v>
      </c>
      <c r="P561">
        <f t="shared" si="26"/>
        <v>0</v>
      </c>
    </row>
    <row r="562" spans="1:16" ht="15" customHeight="1" x14ac:dyDescent="0.25">
      <c r="A562" t="s">
        <v>1330</v>
      </c>
      <c r="B562" t="s">
        <v>1331</v>
      </c>
      <c r="C562">
        <v>16346</v>
      </c>
      <c r="D562">
        <v>142.85</v>
      </c>
      <c r="E562">
        <v>113.76</v>
      </c>
      <c r="F562">
        <v>29.09</v>
      </c>
      <c r="G562" t="s">
        <v>1674</v>
      </c>
      <c r="K562">
        <v>15338</v>
      </c>
      <c r="L562">
        <f t="shared" si="24"/>
        <v>917.54</v>
      </c>
      <c r="M562">
        <f>IFERROR(VLOOKUP(K562,Sheet10!$I:$N,6,FALSE),0)</f>
        <v>917.54</v>
      </c>
      <c r="N562">
        <f t="shared" si="25"/>
        <v>0</v>
      </c>
      <c r="O562">
        <f>IFERROR(VLOOKUP(K562,Sheet9!$D:$K,8,FALSE),0)</f>
        <v>917.54</v>
      </c>
      <c r="P562">
        <f t="shared" si="26"/>
        <v>0</v>
      </c>
    </row>
    <row r="563" spans="1:16" ht="15" customHeight="1" x14ac:dyDescent="0.25">
      <c r="A563" t="s">
        <v>1330</v>
      </c>
      <c r="B563" t="s">
        <v>1331</v>
      </c>
      <c r="C563">
        <v>15974</v>
      </c>
      <c r="D563">
        <v>214.28</v>
      </c>
      <c r="E563">
        <v>170.65</v>
      </c>
      <c r="F563">
        <v>43.63</v>
      </c>
      <c r="G563" t="s">
        <v>1674</v>
      </c>
      <c r="K563">
        <v>15397</v>
      </c>
      <c r="L563">
        <f t="shared" si="24"/>
        <v>2742.0600000000004</v>
      </c>
      <c r="M563">
        <f>IFERROR(VLOOKUP(K563,Sheet10!$I:$N,6,FALSE),0)</f>
        <v>2742.06</v>
      </c>
      <c r="N563">
        <f t="shared" si="25"/>
        <v>0</v>
      </c>
      <c r="O563">
        <f>IFERROR(VLOOKUP(K563,Sheet9!$D:$K,8,FALSE),0)</f>
        <v>2742.06</v>
      </c>
      <c r="P563">
        <f t="shared" si="26"/>
        <v>0</v>
      </c>
    </row>
    <row r="564" spans="1:16" ht="15" customHeight="1" x14ac:dyDescent="0.25">
      <c r="A564" t="s">
        <v>1174</v>
      </c>
      <c r="B564" t="s">
        <v>1175</v>
      </c>
      <c r="C564">
        <v>15768</v>
      </c>
      <c r="D564">
        <v>557.14</v>
      </c>
      <c r="E564">
        <v>368.74</v>
      </c>
      <c r="F564">
        <v>188.4</v>
      </c>
      <c r="G564" t="s">
        <v>1674</v>
      </c>
      <c r="K564">
        <v>15423</v>
      </c>
      <c r="L564">
        <f t="shared" si="24"/>
        <v>5203.5</v>
      </c>
      <c r="M564">
        <f>IFERROR(VLOOKUP(K564,Sheet10!$I:$N,6,FALSE),0)</f>
        <v>5203.5</v>
      </c>
      <c r="N564">
        <f t="shared" si="25"/>
        <v>0</v>
      </c>
      <c r="O564">
        <f>IFERROR(VLOOKUP(K564,Sheet9!$D:$K,8,FALSE),0)</f>
        <v>5203.5</v>
      </c>
      <c r="P564">
        <f t="shared" si="26"/>
        <v>0</v>
      </c>
    </row>
    <row r="565" spans="1:16" ht="15" customHeight="1" x14ac:dyDescent="0.25">
      <c r="A565" t="s">
        <v>1340</v>
      </c>
      <c r="B565" t="s">
        <v>1341</v>
      </c>
      <c r="C565">
        <v>15522</v>
      </c>
      <c r="D565">
        <v>14.73</v>
      </c>
      <c r="E565">
        <v>11.69</v>
      </c>
      <c r="F565">
        <v>3.04</v>
      </c>
      <c r="G565" t="s">
        <v>1674</v>
      </c>
      <c r="K565">
        <v>15552</v>
      </c>
      <c r="L565">
        <f t="shared" si="24"/>
        <v>917.54</v>
      </c>
      <c r="M565">
        <f>IFERROR(VLOOKUP(K565,Sheet10!$I:$N,6,FALSE),0)</f>
        <v>917.54</v>
      </c>
      <c r="N565">
        <f t="shared" si="25"/>
        <v>0</v>
      </c>
      <c r="O565">
        <f>IFERROR(VLOOKUP(K565,Sheet9!$D:$K,8,FALSE),0)</f>
        <v>917.54</v>
      </c>
      <c r="P565">
        <f t="shared" si="26"/>
        <v>0</v>
      </c>
    </row>
    <row r="566" spans="1:16" ht="15" customHeight="1" x14ac:dyDescent="0.25">
      <c r="A566" t="s">
        <v>1340</v>
      </c>
      <c r="B566" t="s">
        <v>1341</v>
      </c>
      <c r="C566">
        <v>15786</v>
      </c>
      <c r="D566">
        <v>45.54</v>
      </c>
      <c r="E566">
        <v>35.08</v>
      </c>
      <c r="F566">
        <v>10.46</v>
      </c>
      <c r="G566" t="s">
        <v>1674</v>
      </c>
      <c r="K566">
        <v>15556</v>
      </c>
      <c r="L566">
        <f t="shared" si="24"/>
        <v>917.54</v>
      </c>
      <c r="M566">
        <f>IFERROR(VLOOKUP(K566,Sheet10!$I:$N,6,FALSE),0)</f>
        <v>917.54</v>
      </c>
      <c r="N566">
        <f t="shared" si="25"/>
        <v>0</v>
      </c>
      <c r="O566">
        <f>IFERROR(VLOOKUP(K566,Sheet9!$D:$K,8,FALSE),0)</f>
        <v>917.54</v>
      </c>
      <c r="P566">
        <f t="shared" si="26"/>
        <v>0</v>
      </c>
    </row>
    <row r="567" spans="1:16" ht="15" customHeight="1" x14ac:dyDescent="0.25">
      <c r="A567" t="s">
        <v>1442</v>
      </c>
      <c r="B567" t="s">
        <v>1443</v>
      </c>
      <c r="C567">
        <v>15477</v>
      </c>
      <c r="D567">
        <v>108.48</v>
      </c>
      <c r="E567">
        <v>88.99</v>
      </c>
      <c r="F567">
        <v>19.489999999999998</v>
      </c>
      <c r="G567" t="s">
        <v>1674</v>
      </c>
      <c r="K567">
        <v>16222</v>
      </c>
      <c r="L567">
        <f t="shared" si="24"/>
        <v>1485.57</v>
      </c>
      <c r="M567">
        <f>IFERROR(VLOOKUP(K567,Sheet10!$I:$N,6,FALSE),0)</f>
        <v>1485.57</v>
      </c>
      <c r="N567">
        <f t="shared" si="25"/>
        <v>0</v>
      </c>
      <c r="O567">
        <f>IFERROR(VLOOKUP(K567,Sheet9!$D:$K,8,FALSE),0)</f>
        <v>1485.57</v>
      </c>
      <c r="P567">
        <f t="shared" si="26"/>
        <v>0</v>
      </c>
    </row>
    <row r="568" spans="1:16" ht="15" customHeight="1" x14ac:dyDescent="0.25">
      <c r="A568" t="s">
        <v>1314</v>
      </c>
      <c r="B568" t="s">
        <v>1315</v>
      </c>
      <c r="C568">
        <v>16346</v>
      </c>
      <c r="D568">
        <v>46.88</v>
      </c>
      <c r="E568">
        <v>37.19</v>
      </c>
      <c r="F568">
        <v>9.69</v>
      </c>
      <c r="G568" t="s">
        <v>1674</v>
      </c>
      <c r="K568">
        <v>15747</v>
      </c>
      <c r="L568">
        <f t="shared" si="24"/>
        <v>1101.05</v>
      </c>
      <c r="M568">
        <f>IFERROR(VLOOKUP(K568,Sheet10!$I:$N,6,FALSE),0)</f>
        <v>1101.05</v>
      </c>
      <c r="N568">
        <f t="shared" si="25"/>
        <v>0</v>
      </c>
      <c r="O568">
        <f>IFERROR(VLOOKUP(K568,Sheet9!$D:$K,8,FALSE),0)</f>
        <v>1101.05</v>
      </c>
      <c r="P568">
        <f t="shared" si="26"/>
        <v>0</v>
      </c>
    </row>
    <row r="569" spans="1:16" ht="15" customHeight="1" x14ac:dyDescent="0.25">
      <c r="A569" t="s">
        <v>1314</v>
      </c>
      <c r="B569" t="s">
        <v>1315</v>
      </c>
      <c r="C569">
        <v>15491</v>
      </c>
      <c r="D569">
        <v>70.31</v>
      </c>
      <c r="E569">
        <v>55.79</v>
      </c>
      <c r="F569">
        <v>14.52</v>
      </c>
      <c r="G569" t="s">
        <v>1674</v>
      </c>
      <c r="K569">
        <v>15483</v>
      </c>
      <c r="L569">
        <f t="shared" si="24"/>
        <v>1843.02</v>
      </c>
      <c r="M569">
        <f>IFERROR(VLOOKUP(K569,Sheet10!$I:$N,6,FALSE),0)</f>
        <v>1843.02</v>
      </c>
      <c r="N569">
        <f t="shared" si="25"/>
        <v>0</v>
      </c>
      <c r="O569">
        <f>IFERROR(VLOOKUP(K569,Sheet9!$D:$K,8,FALSE),0)</f>
        <v>1843.02</v>
      </c>
      <c r="P569">
        <f t="shared" si="26"/>
        <v>0</v>
      </c>
    </row>
    <row r="570" spans="1:16" ht="15" customHeight="1" x14ac:dyDescent="0.25">
      <c r="A570" t="s">
        <v>1314</v>
      </c>
      <c r="B570" t="s">
        <v>1315</v>
      </c>
      <c r="C570">
        <v>15770</v>
      </c>
      <c r="D570">
        <v>144.63999999999999</v>
      </c>
      <c r="E570">
        <v>111.58</v>
      </c>
      <c r="F570">
        <v>33.06</v>
      </c>
      <c r="G570" t="s">
        <v>1674</v>
      </c>
      <c r="K570">
        <v>15858</v>
      </c>
      <c r="L570">
        <f t="shared" si="24"/>
        <v>2624.88</v>
      </c>
      <c r="M570">
        <f>IFERROR(VLOOKUP(K570,Sheet10!$I:$N,6,FALSE),0)</f>
        <v>2624.88</v>
      </c>
      <c r="N570">
        <f t="shared" si="25"/>
        <v>0</v>
      </c>
      <c r="O570">
        <f>IFERROR(VLOOKUP(K570,Sheet9!$D:$K,8,FALSE),0)</f>
        <v>2624.88</v>
      </c>
      <c r="P570">
        <f t="shared" si="26"/>
        <v>0</v>
      </c>
    </row>
    <row r="571" spans="1:16" ht="15" customHeight="1" x14ac:dyDescent="0.25">
      <c r="A571" t="s">
        <v>1088</v>
      </c>
      <c r="B571" t="s">
        <v>1089</v>
      </c>
      <c r="C571">
        <v>16280</v>
      </c>
      <c r="D571">
        <v>416.07</v>
      </c>
      <c r="E571">
        <v>364.82</v>
      </c>
      <c r="F571">
        <v>51.25</v>
      </c>
      <c r="G571" t="s">
        <v>1674</v>
      </c>
      <c r="K571">
        <v>15903</v>
      </c>
      <c r="L571">
        <f t="shared" si="24"/>
        <v>1468.07</v>
      </c>
      <c r="M571">
        <f>IFERROR(VLOOKUP(K571,Sheet10!$I:$N,6,FALSE),0)</f>
        <v>1468.07</v>
      </c>
      <c r="N571">
        <f t="shared" si="25"/>
        <v>0</v>
      </c>
      <c r="O571">
        <f>IFERROR(VLOOKUP(K571,Sheet9!$D:$K,8,FALSE),0)</f>
        <v>1468.07</v>
      </c>
      <c r="P571">
        <f t="shared" si="26"/>
        <v>0</v>
      </c>
    </row>
    <row r="572" spans="1:16" ht="15" customHeight="1" x14ac:dyDescent="0.25">
      <c r="A572" t="s">
        <v>1088</v>
      </c>
      <c r="B572" t="s">
        <v>1089</v>
      </c>
      <c r="C572">
        <v>15936</v>
      </c>
      <c r="D572">
        <v>624.11</v>
      </c>
      <c r="E572">
        <v>547.23</v>
      </c>
      <c r="F572">
        <v>76.88</v>
      </c>
      <c r="G572" t="s">
        <v>1674</v>
      </c>
      <c r="K572">
        <v>15446</v>
      </c>
      <c r="L572">
        <f t="shared" si="24"/>
        <v>1835.09</v>
      </c>
      <c r="M572">
        <f>IFERROR(VLOOKUP(K572,Sheet10!$I:$N,6,FALSE),0)</f>
        <v>1835.09</v>
      </c>
      <c r="N572">
        <f t="shared" si="25"/>
        <v>0</v>
      </c>
      <c r="O572">
        <f>IFERROR(VLOOKUP(K572,Sheet9!$D:$K,8,FALSE),0)</f>
        <v>1835.09</v>
      </c>
      <c r="P572">
        <f t="shared" si="26"/>
        <v>0</v>
      </c>
    </row>
    <row r="573" spans="1:16" ht="15" customHeight="1" x14ac:dyDescent="0.25">
      <c r="A573" t="s">
        <v>1088</v>
      </c>
      <c r="B573" t="s">
        <v>1089</v>
      </c>
      <c r="C573">
        <v>15821</v>
      </c>
      <c r="D573">
        <v>208.03</v>
      </c>
      <c r="E573">
        <v>184.78</v>
      </c>
      <c r="F573">
        <v>23.25</v>
      </c>
      <c r="G573" t="s">
        <v>1674</v>
      </c>
      <c r="K573">
        <v>15560</v>
      </c>
      <c r="L573">
        <f t="shared" si="24"/>
        <v>2996.1</v>
      </c>
      <c r="M573">
        <f>IFERROR(VLOOKUP(K573,Sheet10!$I:$N,6,FALSE),0)</f>
        <v>2996.1</v>
      </c>
      <c r="N573">
        <f t="shared" si="25"/>
        <v>0</v>
      </c>
      <c r="O573">
        <f>IFERROR(VLOOKUP(K573,Sheet9!$D:$K,8,FALSE),0)</f>
        <v>2996.1</v>
      </c>
      <c r="P573">
        <f t="shared" si="26"/>
        <v>0</v>
      </c>
    </row>
    <row r="574" spans="1:16" ht="15" customHeight="1" x14ac:dyDescent="0.25">
      <c r="A574" t="s">
        <v>1352</v>
      </c>
      <c r="B574" t="s">
        <v>1353</v>
      </c>
      <c r="C574">
        <v>16038</v>
      </c>
      <c r="D574">
        <v>721.43</v>
      </c>
      <c r="E574">
        <v>633.41</v>
      </c>
      <c r="F574">
        <v>88.02</v>
      </c>
      <c r="G574" t="s">
        <v>1674</v>
      </c>
      <c r="K574">
        <v>15836</v>
      </c>
      <c r="L574">
        <f t="shared" si="24"/>
        <v>1835.09</v>
      </c>
      <c r="M574">
        <f>IFERROR(VLOOKUP(K574,Sheet10!$I:$N,6,FALSE),0)</f>
        <v>1835.09</v>
      </c>
      <c r="N574">
        <f t="shared" si="25"/>
        <v>0</v>
      </c>
      <c r="O574">
        <f>IFERROR(VLOOKUP(K574,Sheet9!$D:$K,8,FALSE),0)</f>
        <v>1835.09</v>
      </c>
      <c r="P574">
        <f t="shared" si="26"/>
        <v>0</v>
      </c>
    </row>
    <row r="575" spans="1:16" ht="15" customHeight="1" x14ac:dyDescent="0.25">
      <c r="A575" t="s">
        <v>1118</v>
      </c>
      <c r="B575" t="s">
        <v>1119</v>
      </c>
      <c r="C575">
        <v>16463</v>
      </c>
      <c r="D575">
        <v>610.71</v>
      </c>
      <c r="E575">
        <v>551.47</v>
      </c>
      <c r="F575">
        <v>59.24</v>
      </c>
      <c r="G575" t="s">
        <v>1674</v>
      </c>
      <c r="K575">
        <v>15877</v>
      </c>
      <c r="L575">
        <f t="shared" si="24"/>
        <v>2170.17</v>
      </c>
      <c r="M575">
        <f>IFERROR(VLOOKUP(K575,Sheet10!$I:$N,6,FALSE),0)</f>
        <v>2170.17</v>
      </c>
      <c r="N575">
        <f t="shared" si="25"/>
        <v>0</v>
      </c>
      <c r="O575">
        <f>IFERROR(VLOOKUP(K575,Sheet9!$D:$K,8,FALSE),0)</f>
        <v>2170.17</v>
      </c>
      <c r="P575">
        <f t="shared" si="26"/>
        <v>0</v>
      </c>
    </row>
    <row r="576" spans="1:16" ht="15" customHeight="1" x14ac:dyDescent="0.25">
      <c r="A576" t="s">
        <v>1547</v>
      </c>
      <c r="B576" t="s">
        <v>1548</v>
      </c>
      <c r="C576">
        <v>16252</v>
      </c>
      <c r="D576">
        <v>949.11</v>
      </c>
      <c r="E576">
        <v>825.22</v>
      </c>
      <c r="F576">
        <v>123.89</v>
      </c>
      <c r="G576" t="s">
        <v>1674</v>
      </c>
      <c r="K576">
        <v>15995</v>
      </c>
      <c r="L576">
        <f t="shared" si="24"/>
        <v>1835.09</v>
      </c>
      <c r="M576">
        <f>IFERROR(VLOOKUP(K576,Sheet10!$I:$N,6,FALSE),0)</f>
        <v>1835.09</v>
      </c>
      <c r="N576">
        <f t="shared" si="25"/>
        <v>0</v>
      </c>
      <c r="O576">
        <f>IFERROR(VLOOKUP(K576,Sheet9!$D:$K,8,FALSE),0)</f>
        <v>1835.09</v>
      </c>
      <c r="P576">
        <f t="shared" si="26"/>
        <v>0</v>
      </c>
    </row>
    <row r="577" spans="1:16" ht="15" customHeight="1" x14ac:dyDescent="0.25">
      <c r="A577" t="s">
        <v>1092</v>
      </c>
      <c r="B577" t="s">
        <v>1093</v>
      </c>
      <c r="C577">
        <v>15452</v>
      </c>
      <c r="D577">
        <v>271.43</v>
      </c>
      <c r="E577">
        <v>232.71</v>
      </c>
      <c r="F577">
        <v>38.72</v>
      </c>
      <c r="G577" t="s">
        <v>1674</v>
      </c>
      <c r="K577">
        <v>16065</v>
      </c>
      <c r="L577">
        <f t="shared" si="24"/>
        <v>5405.32</v>
      </c>
      <c r="M577">
        <f>IFERROR(VLOOKUP(K577,Sheet10!$I:$N,6,FALSE),0)</f>
        <v>5405.32</v>
      </c>
      <c r="N577">
        <f t="shared" si="25"/>
        <v>0</v>
      </c>
      <c r="O577">
        <f>IFERROR(VLOOKUP(K577,Sheet9!$D:$K,8,FALSE),0)</f>
        <v>5405.32</v>
      </c>
      <c r="P577">
        <f t="shared" si="26"/>
        <v>0</v>
      </c>
    </row>
    <row r="578" spans="1:16" ht="15" customHeight="1" x14ac:dyDescent="0.25">
      <c r="A578" t="s">
        <v>1092</v>
      </c>
      <c r="B578" t="s">
        <v>1093</v>
      </c>
      <c r="C578">
        <v>15524</v>
      </c>
      <c r="D578">
        <v>542.85</v>
      </c>
      <c r="E578">
        <v>465.43</v>
      </c>
      <c r="F578">
        <v>77.42</v>
      </c>
      <c r="G578" t="s">
        <v>1674</v>
      </c>
      <c r="K578">
        <v>15355</v>
      </c>
      <c r="L578">
        <f t="shared" si="24"/>
        <v>3670.17</v>
      </c>
      <c r="M578">
        <f>IFERROR(VLOOKUP(K578,Sheet10!$I:$N,6,FALSE),0)</f>
        <v>3670.17</v>
      </c>
      <c r="N578">
        <f t="shared" si="25"/>
        <v>0</v>
      </c>
      <c r="O578">
        <f>IFERROR(VLOOKUP(K578,Sheet9!$D:$K,8,FALSE),0)</f>
        <v>3670.17</v>
      </c>
      <c r="P578">
        <f t="shared" si="26"/>
        <v>0</v>
      </c>
    </row>
    <row r="579" spans="1:16" ht="15" customHeight="1" x14ac:dyDescent="0.25">
      <c r="A579" t="s">
        <v>1092</v>
      </c>
      <c r="B579" t="s">
        <v>1093</v>
      </c>
      <c r="C579">
        <v>15933</v>
      </c>
      <c r="D579">
        <v>1357.14</v>
      </c>
      <c r="E579">
        <v>1163.56</v>
      </c>
      <c r="F579">
        <v>193.58</v>
      </c>
      <c r="G579" t="s">
        <v>1674</v>
      </c>
      <c r="K579">
        <v>16345</v>
      </c>
      <c r="L579">
        <f t="shared" ref="L579:L642" si="27">SUMIF($C:$C,K579,$E:$E)</f>
        <v>3670.17</v>
      </c>
      <c r="M579">
        <f>IFERROR(VLOOKUP(K579,Sheet10!$I:$N,6,FALSE),0)</f>
        <v>3670.17</v>
      </c>
      <c r="N579">
        <f t="shared" ref="N579:N642" si="28">L579-M579</f>
        <v>0</v>
      </c>
      <c r="O579">
        <f>IFERROR(VLOOKUP(K579,Sheet9!$D:$K,8,FALSE),0)</f>
        <v>3670.17</v>
      </c>
      <c r="P579">
        <f t="shared" ref="P579:P642" si="29">O579-M579</f>
        <v>0</v>
      </c>
    </row>
    <row r="580" spans="1:16" ht="15" customHeight="1" x14ac:dyDescent="0.25">
      <c r="A580" t="s">
        <v>1092</v>
      </c>
      <c r="B580" t="s">
        <v>1093</v>
      </c>
      <c r="C580">
        <v>16130</v>
      </c>
      <c r="D580">
        <v>135.71</v>
      </c>
      <c r="E580">
        <v>119.38</v>
      </c>
      <c r="F580">
        <v>16.329999999999998</v>
      </c>
      <c r="G580" t="s">
        <v>1674</v>
      </c>
      <c r="K580">
        <v>15337</v>
      </c>
      <c r="L580">
        <f t="shared" si="27"/>
        <v>18350.86</v>
      </c>
      <c r="M580">
        <f>IFERROR(VLOOKUP(K580,Sheet10!$I:$N,6,FALSE),0)</f>
        <v>18350.86</v>
      </c>
      <c r="N580">
        <f t="shared" si="28"/>
        <v>0</v>
      </c>
      <c r="O580">
        <f>IFERROR(VLOOKUP(K580,Sheet9!$D:$K,8,FALSE),0)</f>
        <v>18350.86</v>
      </c>
      <c r="P580">
        <f t="shared" si="29"/>
        <v>0</v>
      </c>
    </row>
    <row r="581" spans="1:16" ht="15" customHeight="1" x14ac:dyDescent="0.25">
      <c r="A581" t="s">
        <v>1092</v>
      </c>
      <c r="B581" t="s">
        <v>1093</v>
      </c>
      <c r="C581">
        <v>16256</v>
      </c>
      <c r="D581">
        <v>135.71</v>
      </c>
      <c r="E581">
        <v>119.38</v>
      </c>
      <c r="F581">
        <v>16.329999999999998</v>
      </c>
      <c r="G581" t="s">
        <v>1674</v>
      </c>
      <c r="K581">
        <v>15585</v>
      </c>
      <c r="L581">
        <f t="shared" si="27"/>
        <v>229.57999999999998</v>
      </c>
      <c r="M581">
        <f>IFERROR(VLOOKUP(K581,Sheet10!$I:$N,6,FALSE),0)</f>
        <v>229.58</v>
      </c>
      <c r="N581">
        <f t="shared" si="28"/>
        <v>0</v>
      </c>
      <c r="O581">
        <f>IFERROR(VLOOKUP(K581,Sheet9!$D:$K,8,FALSE),0)</f>
        <v>229.58</v>
      </c>
      <c r="P581">
        <f t="shared" si="29"/>
        <v>0</v>
      </c>
    </row>
    <row r="582" spans="1:16" ht="15" customHeight="1" x14ac:dyDescent="0.25">
      <c r="A582" t="s">
        <v>1092</v>
      </c>
      <c r="B582" t="s">
        <v>1093</v>
      </c>
      <c r="C582">
        <v>16360</v>
      </c>
      <c r="D582">
        <v>135.71</v>
      </c>
      <c r="E582">
        <v>119.38</v>
      </c>
      <c r="F582">
        <v>16.329999999999998</v>
      </c>
      <c r="G582" t="s">
        <v>1674</v>
      </c>
      <c r="K582">
        <v>15687</v>
      </c>
      <c r="L582">
        <f t="shared" si="27"/>
        <v>183.82</v>
      </c>
      <c r="M582">
        <f>IFERROR(VLOOKUP(K582,Sheet10!$I:$N,6,FALSE),0)</f>
        <v>183.82</v>
      </c>
      <c r="N582">
        <f t="shared" si="28"/>
        <v>0</v>
      </c>
      <c r="O582">
        <f>IFERROR(VLOOKUP(K582,Sheet9!$D:$K,8,FALSE),0)</f>
        <v>183.82</v>
      </c>
      <c r="P582">
        <f t="shared" si="29"/>
        <v>0</v>
      </c>
    </row>
    <row r="583" spans="1:16" ht="15" customHeight="1" x14ac:dyDescent="0.25">
      <c r="A583" t="s">
        <v>1092</v>
      </c>
      <c r="B583" t="s">
        <v>1093</v>
      </c>
      <c r="C583">
        <v>2240</v>
      </c>
      <c r="D583">
        <v>857.14</v>
      </c>
      <c r="E583">
        <v>716.28</v>
      </c>
      <c r="F583">
        <v>140.86000000000001</v>
      </c>
      <c r="G583" t="s">
        <v>1692</v>
      </c>
      <c r="K583">
        <v>15740</v>
      </c>
      <c r="L583">
        <f t="shared" si="27"/>
        <v>183.82</v>
      </c>
      <c r="M583">
        <f>IFERROR(VLOOKUP(K583,Sheet10!$I:$N,6,FALSE),0)</f>
        <v>183.82</v>
      </c>
      <c r="N583">
        <f t="shared" si="28"/>
        <v>0</v>
      </c>
      <c r="O583">
        <f>IFERROR(VLOOKUP(K583,Sheet9!$D:$K,8,FALSE),0)</f>
        <v>183.82</v>
      </c>
      <c r="P583">
        <f t="shared" si="29"/>
        <v>0</v>
      </c>
    </row>
    <row r="584" spans="1:16" ht="15" customHeight="1" x14ac:dyDescent="0.25">
      <c r="A584" t="s">
        <v>1080</v>
      </c>
      <c r="B584" t="s">
        <v>1081</v>
      </c>
      <c r="C584">
        <v>2179</v>
      </c>
      <c r="D584">
        <v>3189.29</v>
      </c>
      <c r="E584">
        <v>2778.75</v>
      </c>
      <c r="F584">
        <v>410.54</v>
      </c>
      <c r="G584" t="s">
        <v>1692</v>
      </c>
      <c r="K584">
        <v>16023</v>
      </c>
      <c r="L584">
        <f t="shared" si="27"/>
        <v>182.93</v>
      </c>
      <c r="M584">
        <f>IFERROR(VLOOKUP(K584,Sheet10!$I:$N,6,FALSE),0)</f>
        <v>182.93</v>
      </c>
      <c r="N584">
        <f t="shared" si="28"/>
        <v>0</v>
      </c>
      <c r="O584">
        <f>IFERROR(VLOOKUP(K584,Sheet9!$D:$K,8,FALSE),0)</f>
        <v>182.93</v>
      </c>
      <c r="P584">
        <f t="shared" si="29"/>
        <v>0</v>
      </c>
    </row>
    <row r="585" spans="1:16" ht="15" customHeight="1" x14ac:dyDescent="0.25">
      <c r="A585" t="s">
        <v>1080</v>
      </c>
      <c r="B585" t="s">
        <v>1081</v>
      </c>
      <c r="C585">
        <v>15543</v>
      </c>
      <c r="D585">
        <v>167.86</v>
      </c>
      <c r="E585">
        <v>145.80000000000001</v>
      </c>
      <c r="F585">
        <v>22.06</v>
      </c>
      <c r="G585" t="s">
        <v>1674</v>
      </c>
      <c r="K585">
        <v>16066</v>
      </c>
      <c r="L585">
        <f t="shared" si="27"/>
        <v>631.04</v>
      </c>
      <c r="M585">
        <f>IFERROR(VLOOKUP(K585,Sheet10!$I:$N,6,FALSE),0)</f>
        <v>631.04</v>
      </c>
      <c r="N585">
        <f t="shared" si="28"/>
        <v>0</v>
      </c>
      <c r="O585">
        <f>IFERROR(VLOOKUP(K585,Sheet9!$D:$K,8,FALSE),0)</f>
        <v>631.04</v>
      </c>
      <c r="P585">
        <f t="shared" si="29"/>
        <v>0</v>
      </c>
    </row>
    <row r="586" spans="1:16" ht="15" customHeight="1" x14ac:dyDescent="0.25">
      <c r="A586" t="s">
        <v>1080</v>
      </c>
      <c r="B586" t="s">
        <v>1081</v>
      </c>
      <c r="C586">
        <v>16007</v>
      </c>
      <c r="D586">
        <v>167.86</v>
      </c>
      <c r="E586">
        <v>145.80000000000001</v>
      </c>
      <c r="F586">
        <v>22.06</v>
      </c>
      <c r="G586" t="s">
        <v>1674</v>
      </c>
      <c r="K586">
        <v>16336</v>
      </c>
      <c r="L586">
        <f t="shared" si="27"/>
        <v>182.93</v>
      </c>
      <c r="M586">
        <f>IFERROR(VLOOKUP(K586,Sheet10!$I:$N,6,FALSE),0)</f>
        <v>182.93</v>
      </c>
      <c r="N586">
        <f t="shared" si="28"/>
        <v>0</v>
      </c>
      <c r="O586">
        <f>IFERROR(VLOOKUP(K586,Sheet9!$D:$K,8,FALSE),0)</f>
        <v>182.93</v>
      </c>
      <c r="P586">
        <f t="shared" si="29"/>
        <v>0</v>
      </c>
    </row>
    <row r="587" spans="1:16" ht="15" customHeight="1" x14ac:dyDescent="0.25">
      <c r="A587" t="s">
        <v>1080</v>
      </c>
      <c r="B587" t="s">
        <v>1081</v>
      </c>
      <c r="C587">
        <v>15625</v>
      </c>
      <c r="D587">
        <v>335.71</v>
      </c>
      <c r="E587">
        <v>277.39999999999998</v>
      </c>
      <c r="F587">
        <v>58.31</v>
      </c>
      <c r="G587" t="s">
        <v>1674</v>
      </c>
      <c r="K587">
        <v>15326</v>
      </c>
      <c r="L587">
        <f t="shared" si="27"/>
        <v>367.64</v>
      </c>
      <c r="M587">
        <f>IFERROR(VLOOKUP(K587,Sheet10!$I:$N,6,FALSE),0)</f>
        <v>367.64</v>
      </c>
      <c r="N587">
        <f t="shared" si="28"/>
        <v>0</v>
      </c>
      <c r="O587">
        <f>IFERROR(VLOOKUP(K587,Sheet9!$D:$K,8,FALSE),0)</f>
        <v>367.64</v>
      </c>
      <c r="P587">
        <f t="shared" si="29"/>
        <v>0</v>
      </c>
    </row>
    <row r="588" spans="1:16" ht="15" customHeight="1" x14ac:dyDescent="0.25">
      <c r="A588" t="s">
        <v>1623</v>
      </c>
      <c r="B588" t="s">
        <v>1624</v>
      </c>
      <c r="C588">
        <v>16280</v>
      </c>
      <c r="D588">
        <v>667.41</v>
      </c>
      <c r="E588">
        <v>641</v>
      </c>
      <c r="F588">
        <v>26.41</v>
      </c>
      <c r="G588" t="s">
        <v>1674</v>
      </c>
      <c r="K588">
        <v>15674</v>
      </c>
      <c r="L588">
        <f t="shared" si="27"/>
        <v>367.64</v>
      </c>
      <c r="M588">
        <f>IFERROR(VLOOKUP(K588,Sheet10!$I:$N,6,FALSE),0)</f>
        <v>367.64</v>
      </c>
      <c r="N588">
        <f t="shared" si="28"/>
        <v>0</v>
      </c>
      <c r="O588">
        <f>IFERROR(VLOOKUP(K588,Sheet9!$D:$K,8,FALSE),0)</f>
        <v>367.64</v>
      </c>
      <c r="P588">
        <f t="shared" si="29"/>
        <v>0</v>
      </c>
    </row>
    <row r="589" spans="1:16" ht="15" customHeight="1" x14ac:dyDescent="0.25">
      <c r="A589" t="s">
        <v>1048</v>
      </c>
      <c r="B589" t="s">
        <v>1049</v>
      </c>
      <c r="C589">
        <v>15348</v>
      </c>
      <c r="D589">
        <v>878.57</v>
      </c>
      <c r="E589">
        <v>775.29</v>
      </c>
      <c r="F589">
        <v>103.28</v>
      </c>
      <c r="G589" t="s">
        <v>1674</v>
      </c>
      <c r="K589">
        <v>15726</v>
      </c>
      <c r="L589">
        <f t="shared" si="27"/>
        <v>911.8599999999999</v>
      </c>
      <c r="M589">
        <f>IFERROR(VLOOKUP(K589,Sheet10!$I:$N,6,FALSE),0)</f>
        <v>911.86</v>
      </c>
      <c r="N589">
        <f t="shared" si="28"/>
        <v>0</v>
      </c>
      <c r="O589">
        <f>IFERROR(VLOOKUP(K589,Sheet9!$D:$K,8,FALSE),0)</f>
        <v>911.86</v>
      </c>
      <c r="P589">
        <f t="shared" si="29"/>
        <v>0</v>
      </c>
    </row>
    <row r="590" spans="1:16" ht="15" customHeight="1" x14ac:dyDescent="0.25">
      <c r="A590" t="s">
        <v>1048</v>
      </c>
      <c r="B590" t="s">
        <v>1049</v>
      </c>
      <c r="C590">
        <v>2208</v>
      </c>
      <c r="D590">
        <v>4685.71</v>
      </c>
      <c r="E590">
        <v>4050</v>
      </c>
      <c r="F590">
        <v>635.71</v>
      </c>
      <c r="G590" t="s">
        <v>1692</v>
      </c>
      <c r="K590">
        <v>16077</v>
      </c>
      <c r="L590">
        <f t="shared" si="27"/>
        <v>365.85</v>
      </c>
      <c r="M590">
        <f>IFERROR(VLOOKUP(K590,Sheet10!$I:$N,6,FALSE),0)</f>
        <v>365.85</v>
      </c>
      <c r="N590">
        <f t="shared" si="28"/>
        <v>0</v>
      </c>
      <c r="O590">
        <f>IFERROR(VLOOKUP(K590,Sheet9!$D:$K,8,FALSE),0)</f>
        <v>365.85</v>
      </c>
      <c r="P590">
        <f t="shared" si="29"/>
        <v>0</v>
      </c>
    </row>
    <row r="591" spans="1:16" ht="15" customHeight="1" x14ac:dyDescent="0.25">
      <c r="A591" t="s">
        <v>1513</v>
      </c>
      <c r="B591" t="s">
        <v>1514</v>
      </c>
      <c r="C591">
        <v>15454</v>
      </c>
      <c r="D591">
        <v>3491.07</v>
      </c>
      <c r="E591">
        <v>3062.4</v>
      </c>
      <c r="F591">
        <v>428.67</v>
      </c>
      <c r="G591" t="s">
        <v>1674</v>
      </c>
      <c r="K591">
        <v>15383</v>
      </c>
      <c r="L591">
        <f t="shared" si="27"/>
        <v>575.89</v>
      </c>
      <c r="M591">
        <f>IFERROR(VLOOKUP(K591,Sheet10!$I:$N,6,FALSE),0)</f>
        <v>575.89</v>
      </c>
      <c r="N591">
        <f t="shared" si="28"/>
        <v>0</v>
      </c>
      <c r="O591">
        <f>IFERROR(VLOOKUP(K591,Sheet9!$D:$K,8,FALSE),0)</f>
        <v>575.89</v>
      </c>
      <c r="P591">
        <f t="shared" si="29"/>
        <v>0</v>
      </c>
    </row>
    <row r="592" spans="1:16" ht="15" customHeight="1" x14ac:dyDescent="0.25">
      <c r="A592" t="s">
        <v>1551</v>
      </c>
      <c r="B592" t="s">
        <v>1552</v>
      </c>
      <c r="C592">
        <v>16463</v>
      </c>
      <c r="D592">
        <v>906.25</v>
      </c>
      <c r="E592">
        <v>787.71</v>
      </c>
      <c r="F592">
        <v>118.54</v>
      </c>
      <c r="G592" t="s">
        <v>1674</v>
      </c>
      <c r="K592">
        <v>15662</v>
      </c>
      <c r="L592">
        <f t="shared" si="27"/>
        <v>551.46</v>
      </c>
      <c r="M592">
        <f>IFERROR(VLOOKUP(K592,Sheet10!$I:$N,6,FALSE),0)</f>
        <v>551.46</v>
      </c>
      <c r="N592">
        <f t="shared" si="28"/>
        <v>0</v>
      </c>
      <c r="O592">
        <f>IFERROR(VLOOKUP(K592,Sheet9!$D:$K,8,FALSE),0)</f>
        <v>551.46</v>
      </c>
      <c r="P592">
        <f t="shared" si="29"/>
        <v>0</v>
      </c>
    </row>
    <row r="593" spans="1:16" ht="15" customHeight="1" x14ac:dyDescent="0.25">
      <c r="A593" t="s">
        <v>1234</v>
      </c>
      <c r="B593" t="s">
        <v>1235</v>
      </c>
      <c r="C593">
        <v>15703</v>
      </c>
      <c r="D593">
        <v>820.54</v>
      </c>
      <c r="E593">
        <v>683.71</v>
      </c>
      <c r="F593">
        <v>136.83000000000001</v>
      </c>
      <c r="G593" t="s">
        <v>1674</v>
      </c>
      <c r="K593">
        <v>16017</v>
      </c>
      <c r="L593">
        <f t="shared" si="27"/>
        <v>548.78</v>
      </c>
      <c r="M593">
        <f>IFERROR(VLOOKUP(K593,Sheet10!$I:$N,6,FALSE),0)</f>
        <v>548.78</v>
      </c>
      <c r="N593">
        <f t="shared" si="28"/>
        <v>0</v>
      </c>
      <c r="O593">
        <f>IFERROR(VLOOKUP(K593,Sheet9!$D:$K,8,FALSE),0)</f>
        <v>548.78</v>
      </c>
      <c r="P593">
        <f t="shared" si="29"/>
        <v>0</v>
      </c>
    </row>
    <row r="594" spans="1:16" ht="15" customHeight="1" x14ac:dyDescent="0.25">
      <c r="A594" t="s">
        <v>1577</v>
      </c>
      <c r="B594" t="s">
        <v>1578</v>
      </c>
      <c r="C594">
        <v>16277</v>
      </c>
      <c r="D594">
        <v>226.79</v>
      </c>
      <c r="E594">
        <v>161.97</v>
      </c>
      <c r="F594">
        <v>64.819999999999993</v>
      </c>
      <c r="G594" t="s">
        <v>1674</v>
      </c>
      <c r="K594">
        <v>16378</v>
      </c>
      <c r="L594">
        <f t="shared" si="27"/>
        <v>570.46999999999991</v>
      </c>
      <c r="M594">
        <f>IFERROR(VLOOKUP(K594,Sheet10!$I:$N,6,FALSE),0)</f>
        <v>570.47</v>
      </c>
      <c r="N594">
        <f t="shared" si="28"/>
        <v>0</v>
      </c>
      <c r="O594">
        <f>IFERROR(VLOOKUP(K594,Sheet9!$D:$K,8,FALSE),0)</f>
        <v>570.47</v>
      </c>
      <c r="P594">
        <f t="shared" si="29"/>
        <v>0</v>
      </c>
    </row>
    <row r="595" spans="1:16" ht="15" customHeight="1" x14ac:dyDescent="0.25">
      <c r="A595" t="s">
        <v>1176</v>
      </c>
      <c r="B595" t="s">
        <v>1177</v>
      </c>
      <c r="C595">
        <v>15490</v>
      </c>
      <c r="D595">
        <v>121.87</v>
      </c>
      <c r="E595">
        <v>97.21</v>
      </c>
      <c r="F595">
        <v>24.66</v>
      </c>
      <c r="G595" t="s">
        <v>1674</v>
      </c>
      <c r="K595">
        <v>16097</v>
      </c>
      <c r="L595">
        <f t="shared" si="27"/>
        <v>731.71</v>
      </c>
      <c r="M595">
        <f>IFERROR(VLOOKUP(K595,Sheet10!$I:$N,6,FALSE),0)</f>
        <v>731.71</v>
      </c>
      <c r="N595">
        <f t="shared" si="28"/>
        <v>0</v>
      </c>
      <c r="O595">
        <f>IFERROR(VLOOKUP(K595,Sheet9!$D:$K,8,FALSE),0)</f>
        <v>731.71</v>
      </c>
      <c r="P595">
        <f t="shared" si="29"/>
        <v>0</v>
      </c>
    </row>
    <row r="596" spans="1:16" ht="15" customHeight="1" x14ac:dyDescent="0.25">
      <c r="A596" t="s">
        <v>1192</v>
      </c>
      <c r="B596" t="s">
        <v>1193</v>
      </c>
      <c r="C596">
        <v>15816</v>
      </c>
      <c r="D596">
        <v>118.3</v>
      </c>
      <c r="E596">
        <v>94.65</v>
      </c>
      <c r="F596">
        <v>23.65</v>
      </c>
      <c r="G596" t="s">
        <v>1674</v>
      </c>
      <c r="K596">
        <v>15395</v>
      </c>
      <c r="L596">
        <f t="shared" si="27"/>
        <v>919.1</v>
      </c>
      <c r="M596">
        <f>IFERROR(VLOOKUP(K596,Sheet10!$I:$N,6,FALSE),0)</f>
        <v>919.1</v>
      </c>
      <c r="N596">
        <f t="shared" si="28"/>
        <v>0</v>
      </c>
      <c r="O596">
        <f>IFERROR(VLOOKUP(K596,Sheet9!$D:$K,8,FALSE),0)</f>
        <v>919.1</v>
      </c>
      <c r="P596">
        <f t="shared" si="29"/>
        <v>0</v>
      </c>
    </row>
    <row r="597" spans="1:16" ht="15" customHeight="1" x14ac:dyDescent="0.25">
      <c r="A597" t="s">
        <v>978</v>
      </c>
      <c r="B597" t="s">
        <v>979</v>
      </c>
      <c r="C597">
        <v>15324</v>
      </c>
      <c r="D597">
        <v>291.07</v>
      </c>
      <c r="E597">
        <v>244.87</v>
      </c>
      <c r="F597">
        <v>46.2</v>
      </c>
      <c r="G597" t="s">
        <v>1674</v>
      </c>
      <c r="K597">
        <v>15714</v>
      </c>
      <c r="L597">
        <f t="shared" si="27"/>
        <v>919.1</v>
      </c>
      <c r="M597">
        <f>IFERROR(VLOOKUP(K597,Sheet10!$I:$N,6,FALSE),0)</f>
        <v>919.1</v>
      </c>
      <c r="N597">
        <f t="shared" si="28"/>
        <v>0</v>
      </c>
      <c r="O597">
        <f>IFERROR(VLOOKUP(K597,Sheet9!$D:$K,8,FALSE),0)</f>
        <v>919.1</v>
      </c>
      <c r="P597">
        <f t="shared" si="29"/>
        <v>0</v>
      </c>
    </row>
    <row r="598" spans="1:16" ht="15" customHeight="1" x14ac:dyDescent="0.25">
      <c r="A598" t="s">
        <v>978</v>
      </c>
      <c r="B598" t="s">
        <v>979</v>
      </c>
      <c r="C598">
        <v>15367</v>
      </c>
      <c r="D598">
        <v>291.07</v>
      </c>
      <c r="E598">
        <v>244.87</v>
      </c>
      <c r="F598">
        <v>46.2</v>
      </c>
      <c r="G598" t="s">
        <v>1674</v>
      </c>
      <c r="K598">
        <v>15746</v>
      </c>
      <c r="L598">
        <f t="shared" si="27"/>
        <v>919.1</v>
      </c>
      <c r="M598">
        <f>IFERROR(VLOOKUP(K598,Sheet10!$I:$N,6,FALSE),0)</f>
        <v>919.1</v>
      </c>
      <c r="N598">
        <f t="shared" si="28"/>
        <v>0</v>
      </c>
      <c r="O598">
        <f>IFERROR(VLOOKUP(K598,Sheet9!$D:$K,8,FALSE),0)</f>
        <v>919.1</v>
      </c>
      <c r="P598">
        <f t="shared" si="29"/>
        <v>0</v>
      </c>
    </row>
    <row r="599" spans="1:16" ht="15" customHeight="1" x14ac:dyDescent="0.25">
      <c r="A599" t="s">
        <v>978</v>
      </c>
      <c r="B599" t="s">
        <v>979</v>
      </c>
      <c r="C599">
        <v>15582</v>
      </c>
      <c r="D599">
        <v>291.07</v>
      </c>
      <c r="E599">
        <v>244.87</v>
      </c>
      <c r="F599">
        <v>46.2</v>
      </c>
      <c r="G599" t="s">
        <v>1674</v>
      </c>
      <c r="K599">
        <v>16011</v>
      </c>
      <c r="L599">
        <f t="shared" si="27"/>
        <v>1243.3699999999999</v>
      </c>
      <c r="M599">
        <f>IFERROR(VLOOKUP(K599,Sheet10!$I:$N,6,FALSE),0)</f>
        <v>1243.3699999999999</v>
      </c>
      <c r="N599">
        <f t="shared" si="28"/>
        <v>0</v>
      </c>
      <c r="O599">
        <f>IFERROR(VLOOKUP(K599,Sheet9!$D:$K,8,FALSE),0)</f>
        <v>1243.3699999999999</v>
      </c>
      <c r="P599">
        <f t="shared" si="29"/>
        <v>0</v>
      </c>
    </row>
    <row r="600" spans="1:16" ht="15" customHeight="1" x14ac:dyDescent="0.25">
      <c r="A600" t="s">
        <v>978</v>
      </c>
      <c r="B600" t="s">
        <v>979</v>
      </c>
      <c r="C600">
        <v>15710</v>
      </c>
      <c r="D600">
        <v>291.07</v>
      </c>
      <c r="E600">
        <v>244.87</v>
      </c>
      <c r="F600">
        <v>46.2</v>
      </c>
      <c r="G600" t="s">
        <v>1674</v>
      </c>
      <c r="K600">
        <v>15752</v>
      </c>
      <c r="L600">
        <f t="shared" si="27"/>
        <v>1774.92</v>
      </c>
      <c r="M600">
        <f>IFERROR(VLOOKUP(K600,Sheet10!$I:$N,6,FALSE),0)</f>
        <v>1774.92</v>
      </c>
      <c r="N600">
        <f t="shared" si="28"/>
        <v>0</v>
      </c>
      <c r="O600">
        <f>IFERROR(VLOOKUP(K600,Sheet9!$D:$K,8,FALSE),0)</f>
        <v>1774.92</v>
      </c>
      <c r="P600">
        <f t="shared" si="29"/>
        <v>0</v>
      </c>
    </row>
    <row r="601" spans="1:16" ht="15" customHeight="1" x14ac:dyDescent="0.25">
      <c r="A601" t="s">
        <v>978</v>
      </c>
      <c r="B601" t="s">
        <v>979</v>
      </c>
      <c r="C601">
        <v>16085</v>
      </c>
      <c r="D601">
        <v>291.07</v>
      </c>
      <c r="E601">
        <v>244.87</v>
      </c>
      <c r="F601">
        <v>46.2</v>
      </c>
      <c r="G601" t="s">
        <v>1674</v>
      </c>
      <c r="K601">
        <v>15992</v>
      </c>
      <c r="L601">
        <f t="shared" si="27"/>
        <v>2004.59</v>
      </c>
      <c r="M601">
        <f>IFERROR(VLOOKUP(K601,Sheet10!$I:$N,6,FALSE),0)</f>
        <v>2004.59</v>
      </c>
      <c r="N601">
        <f t="shared" si="28"/>
        <v>0</v>
      </c>
      <c r="O601">
        <f>IFERROR(VLOOKUP(K601,Sheet9!$D:$K,8,FALSE),0)</f>
        <v>2004.59</v>
      </c>
      <c r="P601">
        <f t="shared" si="29"/>
        <v>0</v>
      </c>
    </row>
    <row r="602" spans="1:16" ht="15" customHeight="1" x14ac:dyDescent="0.25">
      <c r="A602" t="s">
        <v>978</v>
      </c>
      <c r="B602" t="s">
        <v>979</v>
      </c>
      <c r="C602">
        <v>16331</v>
      </c>
      <c r="D602">
        <v>873.21</v>
      </c>
      <c r="E602">
        <v>734.62</v>
      </c>
      <c r="F602">
        <v>138.59</v>
      </c>
      <c r="G602" t="s">
        <v>1674</v>
      </c>
      <c r="K602">
        <v>16435</v>
      </c>
      <c r="L602">
        <f t="shared" si="27"/>
        <v>1634.28</v>
      </c>
      <c r="M602">
        <f>IFERROR(VLOOKUP(K602,Sheet10!$I:$N,6,FALSE),0)</f>
        <v>1634.28</v>
      </c>
      <c r="N602">
        <f t="shared" si="28"/>
        <v>0</v>
      </c>
      <c r="O602">
        <f>IFERROR(VLOOKUP(K602,Sheet9!$D:$K,8,FALSE),0)</f>
        <v>1634.28</v>
      </c>
      <c r="P602">
        <f t="shared" si="29"/>
        <v>0</v>
      </c>
    </row>
    <row r="603" spans="1:16" ht="15" customHeight="1" x14ac:dyDescent="0.25">
      <c r="A603" t="s">
        <v>978</v>
      </c>
      <c r="B603" t="s">
        <v>979</v>
      </c>
      <c r="C603">
        <v>16369</v>
      </c>
      <c r="D603">
        <v>291.07</v>
      </c>
      <c r="E603">
        <v>244.13</v>
      </c>
      <c r="F603">
        <v>46.94</v>
      </c>
      <c r="G603" t="s">
        <v>1674</v>
      </c>
      <c r="K603">
        <v>15673</v>
      </c>
      <c r="L603">
        <f t="shared" si="27"/>
        <v>2488.16</v>
      </c>
      <c r="M603">
        <f>IFERROR(VLOOKUP(K603,Sheet10!$I:$N,6,FALSE),0)</f>
        <v>2488.16</v>
      </c>
      <c r="N603">
        <f t="shared" si="28"/>
        <v>0</v>
      </c>
      <c r="O603">
        <f>IFERROR(VLOOKUP(K603,Sheet9!$D:$K,8,FALSE),0)</f>
        <v>2488.16</v>
      </c>
      <c r="P603">
        <f t="shared" si="29"/>
        <v>0</v>
      </c>
    </row>
    <row r="604" spans="1:16" ht="15" customHeight="1" x14ac:dyDescent="0.25">
      <c r="A604" t="s">
        <v>1084</v>
      </c>
      <c r="B604" t="s">
        <v>1085</v>
      </c>
      <c r="C604">
        <v>15439</v>
      </c>
      <c r="D604">
        <v>20.09</v>
      </c>
      <c r="E604">
        <v>13.29</v>
      </c>
      <c r="F604">
        <v>6.8</v>
      </c>
      <c r="G604" t="s">
        <v>1674</v>
      </c>
      <c r="K604">
        <v>15322</v>
      </c>
      <c r="L604">
        <f t="shared" si="27"/>
        <v>1838.21</v>
      </c>
      <c r="M604">
        <f>IFERROR(VLOOKUP(K604,Sheet10!$I:$N,6,FALSE),0)</f>
        <v>1838.21</v>
      </c>
      <c r="N604">
        <f t="shared" si="28"/>
        <v>0</v>
      </c>
      <c r="O604">
        <f>IFERROR(VLOOKUP(K604,Sheet9!$D:$K,8,FALSE),0)</f>
        <v>1838.21</v>
      </c>
      <c r="P604">
        <f t="shared" si="29"/>
        <v>0</v>
      </c>
    </row>
    <row r="605" spans="1:16" ht="15" customHeight="1" x14ac:dyDescent="0.25">
      <c r="A605" t="s">
        <v>1084</v>
      </c>
      <c r="B605" t="s">
        <v>1085</v>
      </c>
      <c r="C605">
        <v>16255</v>
      </c>
      <c r="D605">
        <v>20.09</v>
      </c>
      <c r="E605">
        <v>13.29</v>
      </c>
      <c r="F605">
        <v>6.8</v>
      </c>
      <c r="G605" t="s">
        <v>1674</v>
      </c>
      <c r="K605">
        <v>15466</v>
      </c>
      <c r="L605">
        <f t="shared" si="27"/>
        <v>1838.21</v>
      </c>
      <c r="M605">
        <f>IFERROR(VLOOKUP(K605,Sheet10!$I:$N,6,FALSE),0)</f>
        <v>1838.21</v>
      </c>
      <c r="N605">
        <f t="shared" si="28"/>
        <v>0</v>
      </c>
      <c r="O605">
        <f>IFERROR(VLOOKUP(K605,Sheet9!$D:$K,8,FALSE),0)</f>
        <v>1838.21</v>
      </c>
      <c r="P605">
        <f t="shared" si="29"/>
        <v>0</v>
      </c>
    </row>
    <row r="606" spans="1:16" ht="15" customHeight="1" x14ac:dyDescent="0.25">
      <c r="A606" t="s">
        <v>1102</v>
      </c>
      <c r="B606" t="s">
        <v>1103</v>
      </c>
      <c r="C606">
        <v>15561</v>
      </c>
      <c r="D606">
        <v>514.29</v>
      </c>
      <c r="E606">
        <v>458.93</v>
      </c>
      <c r="F606">
        <v>55.36</v>
      </c>
      <c r="G606" t="s">
        <v>1674</v>
      </c>
      <c r="K606">
        <v>16014</v>
      </c>
      <c r="L606">
        <f t="shared" si="27"/>
        <v>1829.27</v>
      </c>
      <c r="M606">
        <f>IFERROR(VLOOKUP(K606,Sheet10!$I:$N,6,FALSE),0)</f>
        <v>1829.27</v>
      </c>
      <c r="N606">
        <f t="shared" si="28"/>
        <v>0</v>
      </c>
      <c r="O606">
        <f>IFERROR(VLOOKUP(K606,Sheet9!$D:$K,8,FALSE),0)</f>
        <v>1829.27</v>
      </c>
      <c r="P606">
        <f t="shared" si="29"/>
        <v>0</v>
      </c>
    </row>
    <row r="607" spans="1:16" ht="15" customHeight="1" x14ac:dyDescent="0.25">
      <c r="A607" t="s">
        <v>1102</v>
      </c>
      <c r="B607" t="s">
        <v>1103</v>
      </c>
      <c r="C607">
        <v>15677</v>
      </c>
      <c r="D607">
        <v>514.28</v>
      </c>
      <c r="E607">
        <v>458.93</v>
      </c>
      <c r="F607">
        <v>55.35</v>
      </c>
      <c r="G607" t="s">
        <v>1674</v>
      </c>
      <c r="K607">
        <v>2243</v>
      </c>
      <c r="L607">
        <f t="shared" si="27"/>
        <v>2044.28</v>
      </c>
      <c r="M607">
        <f>IFERROR(VLOOKUP(K607,Sheet10!$I:$N,6,FALSE),0)</f>
        <v>2044.28</v>
      </c>
      <c r="N607">
        <f t="shared" si="28"/>
        <v>0</v>
      </c>
      <c r="O607">
        <f>IFERROR(VLOOKUP(K607,Sheet9!$D:$K,8,FALSE),0)</f>
        <v>2044.28</v>
      </c>
      <c r="P607">
        <f t="shared" si="29"/>
        <v>0</v>
      </c>
    </row>
    <row r="608" spans="1:16" ht="15" customHeight="1" x14ac:dyDescent="0.25">
      <c r="A608" t="s">
        <v>1102</v>
      </c>
      <c r="B608" t="s">
        <v>1103</v>
      </c>
      <c r="C608">
        <v>16062</v>
      </c>
      <c r="D608">
        <v>514.28</v>
      </c>
      <c r="E608">
        <v>458.93</v>
      </c>
      <c r="F608">
        <v>55.35</v>
      </c>
      <c r="G608" t="s">
        <v>1674</v>
      </c>
      <c r="K608">
        <v>2201</v>
      </c>
      <c r="L608">
        <f t="shared" si="27"/>
        <v>1463.67</v>
      </c>
      <c r="M608">
        <f>IFERROR(VLOOKUP(K608,Sheet10!$I:$N,6,FALSE),0)</f>
        <v>1463.67</v>
      </c>
      <c r="N608">
        <f t="shared" si="28"/>
        <v>0</v>
      </c>
      <c r="O608">
        <f>IFERROR(VLOOKUP(K608,Sheet9!$D:$K,8,FALSE),0)</f>
        <v>1463.67</v>
      </c>
      <c r="P608">
        <f t="shared" si="29"/>
        <v>0</v>
      </c>
    </row>
    <row r="609" spans="1:16" ht="15" customHeight="1" x14ac:dyDescent="0.25">
      <c r="A609" t="s">
        <v>1102</v>
      </c>
      <c r="B609" t="s">
        <v>1103</v>
      </c>
      <c r="C609">
        <v>15551</v>
      </c>
      <c r="D609">
        <v>25714.29</v>
      </c>
      <c r="E609">
        <v>22946.43</v>
      </c>
      <c r="F609">
        <v>2767.86</v>
      </c>
      <c r="G609" t="s">
        <v>1674</v>
      </c>
      <c r="K609">
        <v>2222</v>
      </c>
      <c r="L609">
        <f t="shared" si="27"/>
        <v>3523.8199999999997</v>
      </c>
      <c r="M609">
        <f>IFERROR(VLOOKUP(K609,Sheet10!$I:$N,6,FALSE),0)</f>
        <v>3523.82</v>
      </c>
      <c r="N609">
        <f t="shared" si="28"/>
        <v>0</v>
      </c>
      <c r="O609">
        <f>IFERROR(VLOOKUP(K609,Sheet9!$D:$K,8,FALSE),0)</f>
        <v>3523.82</v>
      </c>
      <c r="P609">
        <f t="shared" si="29"/>
        <v>0</v>
      </c>
    </row>
    <row r="610" spans="1:16" ht="15" customHeight="1" x14ac:dyDescent="0.25">
      <c r="A610" t="s">
        <v>1591</v>
      </c>
      <c r="B610" t="s">
        <v>1592</v>
      </c>
      <c r="C610">
        <v>16087</v>
      </c>
      <c r="D610">
        <v>526.79</v>
      </c>
      <c r="E610">
        <v>470.08</v>
      </c>
      <c r="F610">
        <v>56.71</v>
      </c>
      <c r="G610" t="s">
        <v>1674</v>
      </c>
      <c r="K610">
        <v>2267</v>
      </c>
      <c r="L610">
        <f t="shared" si="27"/>
        <v>36633.199999999997</v>
      </c>
      <c r="M610">
        <f>IFERROR(VLOOKUP(K610,Sheet10!$I:$N,6,FALSE),0)</f>
        <v>36633.199999999997</v>
      </c>
      <c r="N610">
        <f t="shared" si="28"/>
        <v>0</v>
      </c>
      <c r="O610">
        <f>IFERROR(VLOOKUP(K610,Sheet9!$D:$K,8,FALSE),0)</f>
        <v>36633.199999999997</v>
      </c>
      <c r="P610">
        <f t="shared" si="29"/>
        <v>0</v>
      </c>
    </row>
    <row r="611" spans="1:16" ht="15" customHeight="1" x14ac:dyDescent="0.25">
      <c r="A611" t="s">
        <v>802</v>
      </c>
      <c r="B611" t="s">
        <v>803</v>
      </c>
      <c r="C611">
        <v>15341</v>
      </c>
      <c r="D611">
        <v>711.61</v>
      </c>
      <c r="E611">
        <v>634.82000000000005</v>
      </c>
      <c r="F611">
        <v>76.790000000000006</v>
      </c>
      <c r="G611" t="s">
        <v>1674</v>
      </c>
      <c r="K611">
        <v>2312</v>
      </c>
      <c r="L611">
        <f t="shared" si="27"/>
        <v>9962.98</v>
      </c>
      <c r="M611">
        <f>IFERROR(VLOOKUP(K611,Sheet10!$I:$N,6,FALSE),0)</f>
        <v>9962.98</v>
      </c>
      <c r="N611">
        <f t="shared" si="28"/>
        <v>0</v>
      </c>
      <c r="O611">
        <f>IFERROR(VLOOKUP(K611,Sheet9!$D:$K,8,FALSE),0)</f>
        <v>9962.98</v>
      </c>
      <c r="P611">
        <f t="shared" si="29"/>
        <v>0</v>
      </c>
    </row>
    <row r="612" spans="1:16" ht="15" customHeight="1" x14ac:dyDescent="0.25">
      <c r="A612" t="s">
        <v>802</v>
      </c>
      <c r="B612" t="s">
        <v>803</v>
      </c>
      <c r="C612">
        <v>15864</v>
      </c>
      <c r="D612">
        <v>758.93</v>
      </c>
      <c r="E612">
        <v>641.75</v>
      </c>
      <c r="F612">
        <v>117.18</v>
      </c>
      <c r="G612" t="s">
        <v>1674</v>
      </c>
      <c r="K612">
        <v>2246</v>
      </c>
      <c r="L612">
        <f t="shared" si="27"/>
        <v>9147.94</v>
      </c>
      <c r="M612">
        <f>IFERROR(VLOOKUP(K612,Sheet10!$I:$N,6,FALSE),0)</f>
        <v>9147.94</v>
      </c>
      <c r="N612">
        <f t="shared" si="28"/>
        <v>0</v>
      </c>
      <c r="O612">
        <f>IFERROR(VLOOKUP(K612,Sheet9!$D:$K,8,FALSE),0)</f>
        <v>9147.94</v>
      </c>
      <c r="P612">
        <f t="shared" si="29"/>
        <v>0</v>
      </c>
    </row>
    <row r="613" spans="1:16" ht="15" customHeight="1" x14ac:dyDescent="0.25">
      <c r="A613" t="s">
        <v>802</v>
      </c>
      <c r="B613" t="s">
        <v>803</v>
      </c>
      <c r="C613">
        <v>15889</v>
      </c>
      <c r="D613">
        <v>758.93</v>
      </c>
      <c r="E613">
        <v>641.75</v>
      </c>
      <c r="F613">
        <v>117.18</v>
      </c>
      <c r="G613" t="s">
        <v>1674</v>
      </c>
      <c r="K613">
        <v>2205</v>
      </c>
      <c r="L613">
        <f t="shared" si="27"/>
        <v>18295.89</v>
      </c>
      <c r="M613">
        <f>IFERROR(VLOOKUP(K613,Sheet10!$I:$N,6,FALSE),0)</f>
        <v>18295.89</v>
      </c>
      <c r="N613">
        <f t="shared" si="28"/>
        <v>0</v>
      </c>
      <c r="O613">
        <f>IFERROR(VLOOKUP(K613,Sheet9!$D:$K,8,FALSE),0)</f>
        <v>18295.89</v>
      </c>
      <c r="P613">
        <f t="shared" si="29"/>
        <v>0</v>
      </c>
    </row>
    <row r="614" spans="1:16" ht="15" customHeight="1" x14ac:dyDescent="0.25">
      <c r="A614" t="s">
        <v>802</v>
      </c>
      <c r="B614" t="s">
        <v>803</v>
      </c>
      <c r="C614">
        <v>15972</v>
      </c>
      <c r="D614">
        <v>718.75</v>
      </c>
      <c r="E614">
        <v>641.75</v>
      </c>
      <c r="F614">
        <v>77</v>
      </c>
      <c r="G614" t="s">
        <v>1674</v>
      </c>
      <c r="K614">
        <v>2215</v>
      </c>
      <c r="L614">
        <f t="shared" si="27"/>
        <v>18295.89</v>
      </c>
      <c r="M614">
        <f>IFERROR(VLOOKUP(K614,Sheet10!$I:$N,6,FALSE),0)</f>
        <v>18295.89</v>
      </c>
      <c r="N614">
        <f t="shared" si="28"/>
        <v>0</v>
      </c>
      <c r="O614">
        <f>IFERROR(VLOOKUP(K614,Sheet9!$D:$K,8,FALSE),0)</f>
        <v>18295.89</v>
      </c>
      <c r="P614">
        <f t="shared" si="29"/>
        <v>0</v>
      </c>
    </row>
    <row r="615" spans="1:16" ht="15" customHeight="1" x14ac:dyDescent="0.25">
      <c r="A615" t="s">
        <v>802</v>
      </c>
      <c r="B615" t="s">
        <v>803</v>
      </c>
      <c r="C615">
        <v>16050</v>
      </c>
      <c r="D615">
        <v>758.93</v>
      </c>
      <c r="E615">
        <v>641.75</v>
      </c>
      <c r="F615">
        <v>117.18</v>
      </c>
      <c r="G615" t="s">
        <v>1674</v>
      </c>
      <c r="K615">
        <v>2251</v>
      </c>
      <c r="L615">
        <f t="shared" si="27"/>
        <v>18295.89</v>
      </c>
      <c r="M615">
        <f>IFERROR(VLOOKUP(K615,Sheet10!$I:$N,6,FALSE),0)</f>
        <v>18295.89</v>
      </c>
      <c r="N615">
        <f t="shared" si="28"/>
        <v>0</v>
      </c>
      <c r="O615">
        <f>IFERROR(VLOOKUP(K615,Sheet9!$D:$K,8,FALSE),0)</f>
        <v>18295.89</v>
      </c>
      <c r="P615">
        <f t="shared" si="29"/>
        <v>0</v>
      </c>
    </row>
    <row r="616" spans="1:16" ht="15" customHeight="1" x14ac:dyDescent="0.25">
      <c r="A616" t="s">
        <v>802</v>
      </c>
      <c r="B616" t="s">
        <v>803</v>
      </c>
      <c r="C616">
        <v>16071</v>
      </c>
      <c r="D616">
        <v>758.93</v>
      </c>
      <c r="E616">
        <v>641.75</v>
      </c>
      <c r="F616">
        <v>117.18</v>
      </c>
      <c r="G616" t="s">
        <v>1674</v>
      </c>
      <c r="K616">
        <v>2318</v>
      </c>
      <c r="L616">
        <f t="shared" si="27"/>
        <v>18292.71</v>
      </c>
      <c r="M616">
        <f>IFERROR(VLOOKUP(K616,Sheet10!$I:$N,6,FALSE),0)</f>
        <v>18292.71</v>
      </c>
      <c r="N616">
        <f t="shared" si="28"/>
        <v>0</v>
      </c>
      <c r="O616">
        <f>IFERROR(VLOOKUP(K616,Sheet9!$D:$K,8,FALSE),0)</f>
        <v>18292.71</v>
      </c>
      <c r="P616">
        <f t="shared" si="29"/>
        <v>0</v>
      </c>
    </row>
    <row r="617" spans="1:16" ht="15" customHeight="1" x14ac:dyDescent="0.25">
      <c r="A617" t="s">
        <v>802</v>
      </c>
      <c r="B617" t="s">
        <v>803</v>
      </c>
      <c r="C617">
        <v>16080</v>
      </c>
      <c r="D617">
        <v>758.93</v>
      </c>
      <c r="E617">
        <v>641.75</v>
      </c>
      <c r="F617">
        <v>117.18</v>
      </c>
      <c r="G617" t="s">
        <v>1674</v>
      </c>
      <c r="K617">
        <v>2188</v>
      </c>
      <c r="L617">
        <f t="shared" si="27"/>
        <v>54887.66</v>
      </c>
      <c r="M617">
        <f>IFERROR(VLOOKUP(K617,Sheet10!$I:$N,6,FALSE),0)</f>
        <v>54887.66</v>
      </c>
      <c r="N617">
        <f t="shared" si="28"/>
        <v>0</v>
      </c>
      <c r="O617">
        <f>IFERROR(VLOOKUP(K617,Sheet9!$D:$K,8,FALSE),0)</f>
        <v>54887.66</v>
      </c>
      <c r="P617">
        <f t="shared" si="29"/>
        <v>0</v>
      </c>
    </row>
    <row r="618" spans="1:16" ht="15" customHeight="1" x14ac:dyDescent="0.25">
      <c r="A618" t="s">
        <v>802</v>
      </c>
      <c r="B618" t="s">
        <v>803</v>
      </c>
      <c r="C618">
        <v>16340</v>
      </c>
      <c r="D618">
        <v>758.93</v>
      </c>
      <c r="E618">
        <v>641.75</v>
      </c>
      <c r="F618">
        <v>117.18</v>
      </c>
      <c r="G618" t="s">
        <v>1674</v>
      </c>
      <c r="K618">
        <v>2221</v>
      </c>
      <c r="L618">
        <f t="shared" si="27"/>
        <v>82331.5</v>
      </c>
      <c r="M618">
        <f>IFERROR(VLOOKUP(K618,Sheet10!$I:$N,6,FALSE),0)</f>
        <v>82331.5</v>
      </c>
      <c r="N618">
        <f t="shared" si="28"/>
        <v>0</v>
      </c>
      <c r="O618">
        <f>IFERROR(VLOOKUP(K618,Sheet9!$D:$K,8,FALSE),0)</f>
        <v>82331.5</v>
      </c>
      <c r="P618">
        <f t="shared" si="29"/>
        <v>0</v>
      </c>
    </row>
    <row r="619" spans="1:16" ht="15" customHeight="1" x14ac:dyDescent="0.25">
      <c r="A619" t="s">
        <v>802</v>
      </c>
      <c r="B619" t="s">
        <v>803</v>
      </c>
      <c r="C619">
        <v>16444</v>
      </c>
      <c r="D619">
        <v>758.92</v>
      </c>
      <c r="E619">
        <v>641.75</v>
      </c>
      <c r="F619">
        <v>117.17</v>
      </c>
      <c r="G619" t="s">
        <v>1674</v>
      </c>
      <c r="K619">
        <v>2283</v>
      </c>
      <c r="L619">
        <f t="shared" si="27"/>
        <v>91463.57</v>
      </c>
      <c r="M619">
        <f>IFERROR(VLOOKUP(K619,Sheet10!$I:$N,6,FALSE),0)</f>
        <v>91463.57</v>
      </c>
      <c r="N619">
        <f t="shared" si="28"/>
        <v>0</v>
      </c>
      <c r="O619">
        <f>IFERROR(VLOOKUP(K619,Sheet9!$D:$K,8,FALSE),0)</f>
        <v>91463.57</v>
      </c>
      <c r="P619">
        <f t="shared" si="29"/>
        <v>0</v>
      </c>
    </row>
    <row r="620" spans="1:16" ht="15" customHeight="1" x14ac:dyDescent="0.25">
      <c r="A620" t="s">
        <v>802</v>
      </c>
      <c r="B620" t="s">
        <v>803</v>
      </c>
      <c r="C620">
        <v>15828</v>
      </c>
      <c r="D620">
        <v>1517.86</v>
      </c>
      <c r="E620">
        <v>1283.51</v>
      </c>
      <c r="F620">
        <v>234.35</v>
      </c>
      <c r="G620" t="s">
        <v>1674</v>
      </c>
      <c r="K620">
        <v>2172</v>
      </c>
      <c r="L620">
        <f t="shared" si="27"/>
        <v>110153.55</v>
      </c>
      <c r="M620">
        <f>IFERROR(VLOOKUP(K620,Sheet10!$I:$N,6,FALSE),0)</f>
        <v>110153.55</v>
      </c>
      <c r="N620">
        <f t="shared" si="28"/>
        <v>0</v>
      </c>
      <c r="O620">
        <f>IFERROR(VLOOKUP(K620,Sheet9!$D:$K,8,FALSE),0)</f>
        <v>110153.55</v>
      </c>
      <c r="P620">
        <f t="shared" si="29"/>
        <v>0</v>
      </c>
    </row>
    <row r="621" spans="1:16" x14ac:dyDescent="0.25">
      <c r="A621" t="s">
        <v>802</v>
      </c>
      <c r="B621" t="s">
        <v>803</v>
      </c>
      <c r="C621">
        <v>16180</v>
      </c>
      <c r="D621">
        <v>1517.86</v>
      </c>
      <c r="E621">
        <v>1283.51</v>
      </c>
      <c r="F621">
        <v>234.35</v>
      </c>
      <c r="G621" t="s">
        <v>1674</v>
      </c>
      <c r="J621">
        <v>4729</v>
      </c>
      <c r="K621">
        <v>15110</v>
      </c>
      <c r="L621">
        <f t="shared" si="27"/>
        <v>179017.86</v>
      </c>
      <c r="M621">
        <f>IFERROR(VLOOKUP(J621,Sheet10!$I:$N,6,FALSE),0)</f>
        <v>179017.86</v>
      </c>
      <c r="N621">
        <f t="shared" si="28"/>
        <v>0</v>
      </c>
      <c r="O621">
        <f>IFERROR(VLOOKUP(J621,Sheet9!$D:$K,8,FALSE),0)</f>
        <v>179017.86</v>
      </c>
      <c r="P621">
        <f t="shared" si="29"/>
        <v>0</v>
      </c>
    </row>
    <row r="622" spans="1:16" ht="15" customHeight="1" x14ac:dyDescent="0.25">
      <c r="A622" t="s">
        <v>802</v>
      </c>
      <c r="B622" t="s">
        <v>803</v>
      </c>
      <c r="C622">
        <v>16278</v>
      </c>
      <c r="D622">
        <v>1517.86</v>
      </c>
      <c r="E622">
        <v>1283.51</v>
      </c>
      <c r="F622">
        <v>234.35</v>
      </c>
      <c r="G622" t="s">
        <v>1674</v>
      </c>
      <c r="K622">
        <v>16310</v>
      </c>
      <c r="L622">
        <f t="shared" si="27"/>
        <v>7.59</v>
      </c>
      <c r="M622">
        <f>IFERROR(VLOOKUP(K622,Sheet10!$I:$N,6,FALSE),0)</f>
        <v>7.59</v>
      </c>
      <c r="N622">
        <f t="shared" si="28"/>
        <v>0</v>
      </c>
      <c r="O622">
        <f>IFERROR(VLOOKUP(K622,Sheet9!$D:$K,8,FALSE),0)</f>
        <v>7.59</v>
      </c>
      <c r="P622">
        <f t="shared" si="29"/>
        <v>0</v>
      </c>
    </row>
    <row r="623" spans="1:16" ht="15" customHeight="1" x14ac:dyDescent="0.25">
      <c r="A623" t="s">
        <v>802</v>
      </c>
      <c r="B623" t="s">
        <v>803</v>
      </c>
      <c r="C623">
        <v>15455</v>
      </c>
      <c r="D623">
        <v>3035.72</v>
      </c>
      <c r="E623">
        <v>2539.29</v>
      </c>
      <c r="F623">
        <v>496.43</v>
      </c>
      <c r="G623" t="s">
        <v>1674</v>
      </c>
      <c r="K623">
        <v>15325</v>
      </c>
      <c r="L623">
        <f t="shared" si="27"/>
        <v>8303.23</v>
      </c>
      <c r="M623">
        <f>IFERROR(VLOOKUP(K623,Sheet10!$I:$N,6,FALSE),0)</f>
        <v>8303.23</v>
      </c>
      <c r="N623">
        <f t="shared" si="28"/>
        <v>0</v>
      </c>
      <c r="O623">
        <f>IFERROR(VLOOKUP(K623,Sheet9!$D:$K,8,FALSE),0)</f>
        <v>8303.23</v>
      </c>
      <c r="P623">
        <f t="shared" si="29"/>
        <v>0</v>
      </c>
    </row>
    <row r="624" spans="1:16" ht="15" customHeight="1" x14ac:dyDescent="0.25">
      <c r="A624" t="s">
        <v>802</v>
      </c>
      <c r="B624" t="s">
        <v>803</v>
      </c>
      <c r="C624">
        <v>15947</v>
      </c>
      <c r="D624">
        <v>3035.71</v>
      </c>
      <c r="E624">
        <v>2567.02</v>
      </c>
      <c r="F624">
        <v>468.69</v>
      </c>
      <c r="G624" t="s">
        <v>1674</v>
      </c>
      <c r="K624">
        <v>2185</v>
      </c>
      <c r="L624">
        <f t="shared" si="27"/>
        <v>15096.400000000001</v>
      </c>
      <c r="M624">
        <f>IFERROR(VLOOKUP(K624,Sheet10!$I:$N,6,FALSE),0)</f>
        <v>15096.4</v>
      </c>
      <c r="N624">
        <f t="shared" si="28"/>
        <v>0</v>
      </c>
      <c r="O624">
        <f>IFERROR(VLOOKUP(K624,Sheet9!$D:$K,8,FALSE),0)</f>
        <v>15096.4</v>
      </c>
      <c r="P624">
        <f t="shared" si="29"/>
        <v>0</v>
      </c>
    </row>
    <row r="625" spans="1:16" ht="15" customHeight="1" x14ac:dyDescent="0.25">
      <c r="A625" t="s">
        <v>802</v>
      </c>
      <c r="B625" t="s">
        <v>803</v>
      </c>
      <c r="C625">
        <v>16174</v>
      </c>
      <c r="D625">
        <v>2964.29</v>
      </c>
      <c r="E625">
        <v>2567.02</v>
      </c>
      <c r="F625">
        <v>397.27</v>
      </c>
      <c r="G625" t="s">
        <v>1674</v>
      </c>
      <c r="K625">
        <v>15542</v>
      </c>
      <c r="L625">
        <f t="shared" si="27"/>
        <v>192.14</v>
      </c>
      <c r="M625">
        <f>IFERROR(VLOOKUP(K625,Sheet10!$I:$N,6,FALSE),0)</f>
        <v>192.14</v>
      </c>
      <c r="N625">
        <f t="shared" si="28"/>
        <v>0</v>
      </c>
      <c r="O625">
        <f>IFERROR(VLOOKUP(K625,Sheet9!$D:$K,8,FALSE),0)</f>
        <v>192.14</v>
      </c>
      <c r="P625">
        <f t="shared" si="29"/>
        <v>0</v>
      </c>
    </row>
    <row r="626" spans="1:16" ht="15" customHeight="1" x14ac:dyDescent="0.25">
      <c r="A626" t="s">
        <v>802</v>
      </c>
      <c r="B626" t="s">
        <v>803</v>
      </c>
      <c r="C626">
        <v>16049</v>
      </c>
      <c r="D626">
        <v>3794.64</v>
      </c>
      <c r="E626">
        <v>3208.77</v>
      </c>
      <c r="F626">
        <v>585.87</v>
      </c>
      <c r="G626" t="s">
        <v>1674</v>
      </c>
      <c r="K626">
        <v>15392</v>
      </c>
      <c r="L626">
        <f t="shared" si="27"/>
        <v>2121.63</v>
      </c>
      <c r="M626">
        <f>IFERROR(VLOOKUP(K626,Sheet10!$I:$N,6,FALSE),0)</f>
        <v>2121.63</v>
      </c>
      <c r="N626">
        <f t="shared" si="28"/>
        <v>0</v>
      </c>
      <c r="O626">
        <f>IFERROR(VLOOKUP(K626,Sheet9!$D:$K,8,FALSE),0)</f>
        <v>2121.63</v>
      </c>
      <c r="P626">
        <f t="shared" si="29"/>
        <v>0</v>
      </c>
    </row>
    <row r="627" spans="1:16" ht="15" customHeight="1" x14ac:dyDescent="0.25">
      <c r="A627" t="s">
        <v>802</v>
      </c>
      <c r="B627" t="s">
        <v>803</v>
      </c>
      <c r="C627">
        <v>16452</v>
      </c>
      <c r="D627">
        <v>4553.57</v>
      </c>
      <c r="E627">
        <v>3850.53</v>
      </c>
      <c r="F627">
        <v>703.04</v>
      </c>
      <c r="G627" t="s">
        <v>1674</v>
      </c>
      <c r="K627">
        <v>15605</v>
      </c>
      <c r="L627">
        <f t="shared" si="27"/>
        <v>1616.33</v>
      </c>
      <c r="M627">
        <f>IFERROR(VLOOKUP(K627,Sheet10!$I:$N,6,FALSE),0)</f>
        <v>1616.33</v>
      </c>
      <c r="N627">
        <f t="shared" si="28"/>
        <v>0</v>
      </c>
      <c r="O627">
        <f>IFERROR(VLOOKUP(K627,Sheet9!$D:$K,8,FALSE),0)</f>
        <v>1616.33</v>
      </c>
      <c r="P627">
        <f t="shared" si="29"/>
        <v>0</v>
      </c>
    </row>
    <row r="628" spans="1:16" ht="15" customHeight="1" x14ac:dyDescent="0.25">
      <c r="A628" t="s">
        <v>802</v>
      </c>
      <c r="B628" t="s">
        <v>803</v>
      </c>
      <c r="C628">
        <v>15349</v>
      </c>
      <c r="D628">
        <v>7116.07</v>
      </c>
      <c r="E628">
        <v>6348.22</v>
      </c>
      <c r="F628">
        <v>767.85</v>
      </c>
      <c r="G628" t="s">
        <v>1674</v>
      </c>
      <c r="K628">
        <v>15815</v>
      </c>
      <c r="L628">
        <f t="shared" si="27"/>
        <v>1570.21</v>
      </c>
      <c r="M628">
        <f>IFERROR(VLOOKUP(K628,Sheet10!$I:$N,6,FALSE),0)</f>
        <v>1570.21</v>
      </c>
      <c r="N628">
        <f t="shared" si="28"/>
        <v>0</v>
      </c>
      <c r="O628">
        <f>IFERROR(VLOOKUP(K628,Sheet9!$D:$K,8,FALSE),0)</f>
        <v>1570.21</v>
      </c>
      <c r="P628">
        <f t="shared" si="29"/>
        <v>0</v>
      </c>
    </row>
    <row r="629" spans="1:16" ht="15" customHeight="1" x14ac:dyDescent="0.25">
      <c r="A629" t="s">
        <v>802</v>
      </c>
      <c r="B629" t="s">
        <v>803</v>
      </c>
      <c r="C629">
        <v>15856</v>
      </c>
      <c r="D629">
        <v>7589.29</v>
      </c>
      <c r="E629">
        <v>6417.54</v>
      </c>
      <c r="F629">
        <v>1171.75</v>
      </c>
      <c r="G629" t="s">
        <v>1674</v>
      </c>
      <c r="K629">
        <v>15417</v>
      </c>
      <c r="L629">
        <f t="shared" si="27"/>
        <v>477.01</v>
      </c>
      <c r="M629">
        <f>IFERROR(VLOOKUP(K629,Sheet10!$I:$N,6,FALSE),0)</f>
        <v>477.01</v>
      </c>
      <c r="N629">
        <f t="shared" si="28"/>
        <v>0</v>
      </c>
      <c r="O629">
        <f>IFERROR(VLOOKUP(K629,Sheet9!$D:$K,8,FALSE),0)</f>
        <v>477.01</v>
      </c>
      <c r="P629">
        <f t="shared" si="29"/>
        <v>0</v>
      </c>
    </row>
    <row r="630" spans="1:16" ht="15" customHeight="1" x14ac:dyDescent="0.25">
      <c r="A630" t="s">
        <v>802</v>
      </c>
      <c r="B630" t="s">
        <v>803</v>
      </c>
      <c r="C630">
        <v>15551</v>
      </c>
      <c r="D630">
        <v>14232.14</v>
      </c>
      <c r="E630">
        <v>12696.43</v>
      </c>
      <c r="F630">
        <v>1535.71</v>
      </c>
      <c r="G630" t="s">
        <v>1674</v>
      </c>
      <c r="K630">
        <v>2250</v>
      </c>
      <c r="L630">
        <f t="shared" si="27"/>
        <v>4456.26</v>
      </c>
      <c r="M630">
        <f>IFERROR(VLOOKUP(K630,Sheet10!$I:$N,6,FALSE),0)</f>
        <v>4456.26</v>
      </c>
      <c r="N630">
        <f t="shared" si="28"/>
        <v>0</v>
      </c>
      <c r="O630">
        <f>IFERROR(VLOOKUP(K630,Sheet9!$D:$K,8,FALSE),0)</f>
        <v>4456.26</v>
      </c>
      <c r="P630">
        <f t="shared" si="29"/>
        <v>0</v>
      </c>
    </row>
    <row r="631" spans="1:16" ht="15" customHeight="1" x14ac:dyDescent="0.25">
      <c r="A631" t="s">
        <v>802</v>
      </c>
      <c r="B631" t="s">
        <v>803</v>
      </c>
      <c r="C631">
        <v>15795</v>
      </c>
      <c r="D631">
        <v>15178.57</v>
      </c>
      <c r="E631">
        <v>12835.08</v>
      </c>
      <c r="F631">
        <v>2343.4899999999998</v>
      </c>
      <c r="G631" t="s">
        <v>1674</v>
      </c>
      <c r="K631">
        <v>15481</v>
      </c>
      <c r="L631">
        <f t="shared" si="27"/>
        <v>2870.2999999999997</v>
      </c>
      <c r="M631">
        <f>IFERROR(VLOOKUP(K631,Sheet10!$I:$N,6,FALSE),0)</f>
        <v>2870.3</v>
      </c>
      <c r="N631">
        <f t="shared" si="28"/>
        <v>0</v>
      </c>
      <c r="O631">
        <f>IFERROR(VLOOKUP(K631,Sheet9!$D:$K,8,FALSE),0)</f>
        <v>2870.3</v>
      </c>
      <c r="P631">
        <f t="shared" si="29"/>
        <v>0</v>
      </c>
    </row>
    <row r="632" spans="1:16" ht="15" customHeight="1" x14ac:dyDescent="0.25">
      <c r="A632" t="s">
        <v>802</v>
      </c>
      <c r="B632" t="s">
        <v>803</v>
      </c>
      <c r="C632">
        <v>15822</v>
      </c>
      <c r="D632">
        <v>718.75</v>
      </c>
      <c r="E632">
        <v>634.82000000000005</v>
      </c>
      <c r="F632">
        <v>83.93</v>
      </c>
      <c r="G632" t="s">
        <v>1674</v>
      </c>
      <c r="K632">
        <v>15462</v>
      </c>
      <c r="L632">
        <f t="shared" si="27"/>
        <v>249.43</v>
      </c>
      <c r="M632">
        <f>IFERROR(VLOOKUP(K632,Sheet10!$I:$N,6,FALSE),0)</f>
        <v>249.43</v>
      </c>
      <c r="N632">
        <f t="shared" si="28"/>
        <v>0</v>
      </c>
      <c r="O632">
        <f>IFERROR(VLOOKUP(K632,Sheet9!$D:$K,8,FALSE),0)</f>
        <v>249.43</v>
      </c>
      <c r="P632">
        <f t="shared" si="29"/>
        <v>0</v>
      </c>
    </row>
    <row r="633" spans="1:16" ht="15" customHeight="1" x14ac:dyDescent="0.25">
      <c r="A633" t="s">
        <v>802</v>
      </c>
      <c r="B633" t="s">
        <v>803</v>
      </c>
      <c r="C633">
        <v>15988</v>
      </c>
      <c r="D633">
        <v>718.74</v>
      </c>
      <c r="E633">
        <v>634.82000000000005</v>
      </c>
      <c r="F633">
        <v>83.92</v>
      </c>
      <c r="G633" t="s">
        <v>1674</v>
      </c>
      <c r="K633">
        <v>15997</v>
      </c>
      <c r="L633">
        <f t="shared" si="27"/>
        <v>24.47</v>
      </c>
      <c r="M633">
        <f>IFERROR(VLOOKUP(K633,Sheet10!$I:$N,6,FALSE),0)</f>
        <v>24.47</v>
      </c>
      <c r="N633">
        <f t="shared" si="28"/>
        <v>0</v>
      </c>
      <c r="O633">
        <f>IFERROR(VLOOKUP(K633,Sheet9!$D:$K,8,FALSE),0)</f>
        <v>24.47</v>
      </c>
      <c r="P633">
        <f t="shared" si="29"/>
        <v>0</v>
      </c>
    </row>
    <row r="634" spans="1:16" ht="15" customHeight="1" x14ac:dyDescent="0.25">
      <c r="A634" t="s">
        <v>802</v>
      </c>
      <c r="B634" t="s">
        <v>803</v>
      </c>
      <c r="C634">
        <v>2148</v>
      </c>
      <c r="D634">
        <v>711.61</v>
      </c>
      <c r="E634">
        <v>634.82000000000005</v>
      </c>
      <c r="F634">
        <v>76.790000000000006</v>
      </c>
      <c r="G634" t="s">
        <v>1692</v>
      </c>
      <c r="K634">
        <v>16100</v>
      </c>
      <c r="L634">
        <f t="shared" si="27"/>
        <v>290.81</v>
      </c>
      <c r="M634">
        <f>IFERROR(VLOOKUP(K634,Sheet10!$I:$N,6,FALSE),0)</f>
        <v>290.81</v>
      </c>
      <c r="N634">
        <f t="shared" si="28"/>
        <v>0</v>
      </c>
      <c r="O634">
        <f>IFERROR(VLOOKUP(K634,Sheet9!$D:$K,8,FALSE),0)</f>
        <v>290.81</v>
      </c>
      <c r="P634">
        <f t="shared" si="29"/>
        <v>0</v>
      </c>
    </row>
    <row r="635" spans="1:16" ht="15" customHeight="1" x14ac:dyDescent="0.25">
      <c r="A635" t="s">
        <v>802</v>
      </c>
      <c r="B635" t="s">
        <v>803</v>
      </c>
      <c r="C635">
        <v>2166</v>
      </c>
      <c r="D635">
        <v>803.57</v>
      </c>
      <c r="E635">
        <v>634.82000000000005</v>
      </c>
      <c r="F635">
        <v>168.75</v>
      </c>
      <c r="G635" t="s">
        <v>1692</v>
      </c>
      <c r="K635">
        <v>16121</v>
      </c>
      <c r="L635">
        <f t="shared" si="27"/>
        <v>134.06</v>
      </c>
      <c r="M635">
        <f>IFERROR(VLOOKUP(K635,Sheet10!$I:$N,6,FALSE),0)</f>
        <v>134.06</v>
      </c>
      <c r="N635">
        <f t="shared" si="28"/>
        <v>0</v>
      </c>
      <c r="O635">
        <f>IFERROR(VLOOKUP(K635,Sheet9!$D:$K,8,FALSE),0)</f>
        <v>134.06</v>
      </c>
      <c r="P635">
        <f t="shared" si="29"/>
        <v>0</v>
      </c>
    </row>
    <row r="636" spans="1:16" ht="15" customHeight="1" x14ac:dyDescent="0.25">
      <c r="A636" t="s">
        <v>802</v>
      </c>
      <c r="B636" t="s">
        <v>803</v>
      </c>
      <c r="C636">
        <v>2232</v>
      </c>
      <c r="D636">
        <v>776.79</v>
      </c>
      <c r="E636">
        <v>641.82000000000005</v>
      </c>
      <c r="F636">
        <v>134.97</v>
      </c>
      <c r="G636" t="s">
        <v>1692</v>
      </c>
      <c r="K636">
        <v>16363</v>
      </c>
      <c r="L636">
        <f t="shared" si="27"/>
        <v>67.66</v>
      </c>
      <c r="M636">
        <f>IFERROR(VLOOKUP(K636,Sheet10!$I:$N,6,FALSE),0)</f>
        <v>67.66</v>
      </c>
      <c r="N636">
        <f t="shared" si="28"/>
        <v>0</v>
      </c>
      <c r="O636">
        <f>IFERROR(VLOOKUP(K636,Sheet9!$D:$K,8,FALSE),0)</f>
        <v>67.66</v>
      </c>
      <c r="P636">
        <f t="shared" si="29"/>
        <v>0</v>
      </c>
    </row>
    <row r="637" spans="1:16" ht="15" customHeight="1" x14ac:dyDescent="0.25">
      <c r="A637" t="s">
        <v>802</v>
      </c>
      <c r="B637" t="s">
        <v>803</v>
      </c>
      <c r="C637">
        <v>2207</v>
      </c>
      <c r="D637">
        <v>1553.57</v>
      </c>
      <c r="E637">
        <v>1283.6500000000001</v>
      </c>
      <c r="F637">
        <v>269.92</v>
      </c>
      <c r="G637" t="s">
        <v>1692</v>
      </c>
      <c r="K637">
        <v>15759</v>
      </c>
      <c r="L637">
        <f t="shared" si="27"/>
        <v>11.13</v>
      </c>
      <c r="M637">
        <f>IFERROR(VLOOKUP(K637,Sheet10!$I:$N,6,FALSE),0)</f>
        <v>11.13</v>
      </c>
      <c r="N637">
        <f t="shared" si="28"/>
        <v>0</v>
      </c>
      <c r="O637">
        <f>IFERROR(VLOOKUP(K637,Sheet9!$D:$K,8,FALSE),0)</f>
        <v>11.13</v>
      </c>
      <c r="P637">
        <f t="shared" si="29"/>
        <v>0</v>
      </c>
    </row>
    <row r="638" spans="1:16" ht="15" customHeight="1" x14ac:dyDescent="0.25">
      <c r="A638" t="s">
        <v>802</v>
      </c>
      <c r="B638" t="s">
        <v>803</v>
      </c>
      <c r="C638">
        <v>2281</v>
      </c>
      <c r="D638">
        <v>3794.65</v>
      </c>
      <c r="E638">
        <v>3209.12</v>
      </c>
      <c r="F638">
        <v>585.53</v>
      </c>
      <c r="G638" t="s">
        <v>1692</v>
      </c>
      <c r="K638">
        <v>16179</v>
      </c>
      <c r="L638">
        <f t="shared" si="27"/>
        <v>606.26999999999987</v>
      </c>
      <c r="M638">
        <f>IFERROR(VLOOKUP(K638,Sheet10!$I:$N,6,FALSE),0)</f>
        <v>606.27</v>
      </c>
      <c r="N638">
        <f t="shared" si="28"/>
        <v>0</v>
      </c>
      <c r="O638">
        <f>IFERROR(VLOOKUP(K638,Sheet9!$D:$K,8,FALSE),0)</f>
        <v>606.27</v>
      </c>
      <c r="P638">
        <f t="shared" si="29"/>
        <v>0</v>
      </c>
    </row>
    <row r="639" spans="1:16" ht="15" customHeight="1" x14ac:dyDescent="0.25">
      <c r="A639" t="s">
        <v>802</v>
      </c>
      <c r="B639" t="s">
        <v>803</v>
      </c>
      <c r="C639">
        <v>2249</v>
      </c>
      <c r="D639">
        <v>7589.29</v>
      </c>
      <c r="E639">
        <v>6418.24</v>
      </c>
      <c r="F639">
        <v>1171.05</v>
      </c>
      <c r="G639" t="s">
        <v>1692</v>
      </c>
      <c r="K639">
        <v>15362</v>
      </c>
      <c r="L639">
        <f t="shared" si="27"/>
        <v>760.29</v>
      </c>
      <c r="M639">
        <f>IFERROR(VLOOKUP(K639,Sheet10!$I:$N,6,FALSE),0)</f>
        <v>760.29</v>
      </c>
      <c r="N639">
        <f t="shared" si="28"/>
        <v>0</v>
      </c>
      <c r="O639">
        <f>IFERROR(VLOOKUP(K639,Sheet9!$D:$K,8,FALSE),0)</f>
        <v>760.29</v>
      </c>
      <c r="P639">
        <f t="shared" si="29"/>
        <v>0</v>
      </c>
    </row>
    <row r="640" spans="1:16" ht="15" customHeight="1" x14ac:dyDescent="0.25">
      <c r="A640" t="s">
        <v>802</v>
      </c>
      <c r="B640" t="s">
        <v>803</v>
      </c>
      <c r="C640">
        <v>2288</v>
      </c>
      <c r="D640">
        <v>14375</v>
      </c>
      <c r="E640">
        <v>12836.49</v>
      </c>
      <c r="F640">
        <v>1538.51</v>
      </c>
      <c r="G640" t="s">
        <v>1692</v>
      </c>
      <c r="K640">
        <v>15671</v>
      </c>
      <c r="L640">
        <f t="shared" si="27"/>
        <v>3737.69</v>
      </c>
      <c r="M640">
        <f>IFERROR(VLOOKUP(K640,Sheet10!$I:$N,6,FALSE),0)</f>
        <v>3737.69</v>
      </c>
      <c r="N640">
        <f t="shared" si="28"/>
        <v>0</v>
      </c>
      <c r="O640">
        <f>IFERROR(VLOOKUP(K640,Sheet9!$D:$K,8,FALSE),0)</f>
        <v>3737.69</v>
      </c>
      <c r="P640">
        <f t="shared" si="29"/>
        <v>0</v>
      </c>
    </row>
    <row r="641" spans="1:16" ht="15" customHeight="1" x14ac:dyDescent="0.25">
      <c r="A641" t="s">
        <v>802</v>
      </c>
      <c r="B641" t="s">
        <v>803</v>
      </c>
      <c r="C641">
        <v>2272</v>
      </c>
      <c r="D641">
        <v>45535.71</v>
      </c>
      <c r="E641">
        <v>38509.46</v>
      </c>
      <c r="F641">
        <v>7026.25</v>
      </c>
      <c r="G641" t="s">
        <v>1692</v>
      </c>
      <c r="K641">
        <v>16469</v>
      </c>
      <c r="L641">
        <f t="shared" si="27"/>
        <v>313.85000000000002</v>
      </c>
      <c r="M641">
        <f>IFERROR(VLOOKUP(K641,Sheet10!$I:$N,6,FALSE),0)</f>
        <v>313.85000000000002</v>
      </c>
      <c r="N641">
        <f t="shared" si="28"/>
        <v>0</v>
      </c>
      <c r="O641">
        <f>IFERROR(VLOOKUP(K641,Sheet9!$D:$K,8,FALSE),0)</f>
        <v>313.85000000000002</v>
      </c>
      <c r="P641">
        <f t="shared" si="29"/>
        <v>0</v>
      </c>
    </row>
    <row r="642" spans="1:16" ht="15" customHeight="1" x14ac:dyDescent="0.25">
      <c r="A642" t="s">
        <v>818</v>
      </c>
      <c r="B642" t="s">
        <v>819</v>
      </c>
      <c r="C642">
        <v>2158</v>
      </c>
      <c r="D642">
        <v>1628.57</v>
      </c>
      <c r="E642">
        <v>1449.64</v>
      </c>
      <c r="F642">
        <v>178.93</v>
      </c>
      <c r="G642" t="s">
        <v>1692</v>
      </c>
      <c r="K642">
        <v>16339</v>
      </c>
      <c r="L642">
        <f t="shared" si="27"/>
        <v>2919.63</v>
      </c>
      <c r="M642">
        <f>IFERROR(VLOOKUP(K642,Sheet10!$I:$N,6,FALSE),0)</f>
        <v>2919.63</v>
      </c>
      <c r="N642">
        <f t="shared" si="28"/>
        <v>0</v>
      </c>
      <c r="O642">
        <f>IFERROR(VLOOKUP(K642,Sheet9!$D:$K,8,FALSE),0)</f>
        <v>2919.63</v>
      </c>
      <c r="P642">
        <f t="shared" si="29"/>
        <v>0</v>
      </c>
    </row>
    <row r="643" spans="1:16" ht="15" customHeight="1" x14ac:dyDescent="0.25">
      <c r="A643" t="s">
        <v>818</v>
      </c>
      <c r="B643" t="s">
        <v>819</v>
      </c>
      <c r="C643">
        <v>2330</v>
      </c>
      <c r="D643">
        <v>1875</v>
      </c>
      <c r="E643">
        <v>1663.45</v>
      </c>
      <c r="F643">
        <v>211.55</v>
      </c>
      <c r="G643" t="s">
        <v>1692</v>
      </c>
      <c r="K643">
        <v>15790</v>
      </c>
      <c r="L643">
        <f t="shared" ref="L643:L706" si="30">SUMIF($C:$C,K643,$E:$E)</f>
        <v>10.36</v>
      </c>
      <c r="M643">
        <f>IFERROR(VLOOKUP(K643,Sheet10!$I:$N,6,FALSE),0)</f>
        <v>10.36</v>
      </c>
      <c r="N643">
        <f t="shared" ref="N643:N706" si="31">L643-M643</f>
        <v>0</v>
      </c>
      <c r="O643">
        <f>IFERROR(VLOOKUP(K643,Sheet9!$D:$K,8,FALSE),0)</f>
        <v>10.36</v>
      </c>
      <c r="P643">
        <f t="shared" ref="P643:P706" si="32">O643-M643</f>
        <v>0</v>
      </c>
    </row>
    <row r="644" spans="1:16" x14ac:dyDescent="0.25">
      <c r="A644" t="s">
        <v>818</v>
      </c>
      <c r="B644" t="s">
        <v>819</v>
      </c>
      <c r="C644">
        <v>2252</v>
      </c>
      <c r="D644">
        <v>2171.4299999999998</v>
      </c>
      <c r="E644">
        <v>1932.85</v>
      </c>
      <c r="F644">
        <v>238.58</v>
      </c>
      <c r="G644" t="s">
        <v>1692</v>
      </c>
      <c r="J644">
        <v>4540</v>
      </c>
      <c r="K644">
        <v>14931</v>
      </c>
      <c r="L644">
        <f t="shared" si="30"/>
        <v>157142.85999999999</v>
      </c>
      <c r="M644">
        <f>IFERROR(VLOOKUP(J644,Sheet10!$I:$N,6,FALSE),0)</f>
        <v>157142.85999999999</v>
      </c>
      <c r="N644">
        <f t="shared" si="31"/>
        <v>0</v>
      </c>
      <c r="O644">
        <f>IFERROR(VLOOKUP(J644,Sheet9!$D:$K,8,FALSE),0)</f>
        <v>157142.85999999999</v>
      </c>
      <c r="P644">
        <f t="shared" si="32"/>
        <v>0</v>
      </c>
    </row>
    <row r="645" spans="1:16" ht="15" customHeight="1" x14ac:dyDescent="0.25">
      <c r="A645" t="s">
        <v>818</v>
      </c>
      <c r="B645" t="s">
        <v>819</v>
      </c>
      <c r="C645">
        <v>2219</v>
      </c>
      <c r="D645">
        <v>2442.86</v>
      </c>
      <c r="E645">
        <v>2174.46</v>
      </c>
      <c r="F645">
        <v>268.39999999999998</v>
      </c>
      <c r="G645" t="s">
        <v>1692</v>
      </c>
      <c r="K645">
        <v>2161</v>
      </c>
      <c r="L645">
        <f t="shared" si="30"/>
        <v>1690.5</v>
      </c>
      <c r="M645">
        <f>IFERROR(VLOOKUP(K645,Sheet10!$I:$N,6,FALSE),0)</f>
        <v>1690.5</v>
      </c>
      <c r="N645">
        <f t="shared" si="31"/>
        <v>0</v>
      </c>
      <c r="O645">
        <f>IFERROR(VLOOKUP(K645,Sheet9!$D:$K,8,FALSE),0)</f>
        <v>1690.5</v>
      </c>
      <c r="P645">
        <f t="shared" si="32"/>
        <v>0</v>
      </c>
    </row>
    <row r="646" spans="1:16" ht="15" customHeight="1" x14ac:dyDescent="0.25">
      <c r="A646" t="s">
        <v>818</v>
      </c>
      <c r="B646" t="s">
        <v>819</v>
      </c>
      <c r="C646">
        <v>2261</v>
      </c>
      <c r="D646">
        <v>2635.71</v>
      </c>
      <c r="E646">
        <v>2174.46</v>
      </c>
      <c r="F646">
        <v>461.25</v>
      </c>
      <c r="G646" t="s">
        <v>1692</v>
      </c>
      <c r="K646">
        <v>2197</v>
      </c>
      <c r="L646">
        <f t="shared" si="30"/>
        <v>1676.02</v>
      </c>
      <c r="M646">
        <f>IFERROR(VLOOKUP(K646,Sheet10!$I:$N,6,FALSE),0)</f>
        <v>1676.02</v>
      </c>
      <c r="N646">
        <f t="shared" si="31"/>
        <v>0</v>
      </c>
      <c r="O646">
        <f>IFERROR(VLOOKUP(K646,Sheet9!$D:$K,8,FALSE),0)</f>
        <v>1676.02</v>
      </c>
      <c r="P646">
        <f t="shared" si="32"/>
        <v>0</v>
      </c>
    </row>
    <row r="647" spans="1:16" ht="15" customHeight="1" x14ac:dyDescent="0.25">
      <c r="A647" t="s">
        <v>818</v>
      </c>
      <c r="B647" t="s">
        <v>819</v>
      </c>
      <c r="C647">
        <v>2153</v>
      </c>
      <c r="D647">
        <v>2723.21</v>
      </c>
      <c r="E647">
        <v>2416.0700000000002</v>
      </c>
      <c r="F647">
        <v>307.14</v>
      </c>
      <c r="G647" t="s">
        <v>1692</v>
      </c>
      <c r="K647">
        <v>2322</v>
      </c>
      <c r="L647">
        <f t="shared" si="30"/>
        <v>1676.02</v>
      </c>
      <c r="M647">
        <f>IFERROR(VLOOKUP(K647,Sheet10!$I:$N,6,FALSE),0)</f>
        <v>1676.02</v>
      </c>
      <c r="N647">
        <f t="shared" si="31"/>
        <v>0</v>
      </c>
      <c r="O647">
        <f>IFERROR(VLOOKUP(K647,Sheet9!$D:$K,8,FALSE),0)</f>
        <v>1676.02</v>
      </c>
      <c r="P647">
        <f t="shared" si="32"/>
        <v>0</v>
      </c>
    </row>
    <row r="648" spans="1:16" ht="15" customHeight="1" x14ac:dyDescent="0.25">
      <c r="A648" t="s">
        <v>818</v>
      </c>
      <c r="B648" t="s">
        <v>819</v>
      </c>
      <c r="C648">
        <v>2281</v>
      </c>
      <c r="D648">
        <v>3257.14</v>
      </c>
      <c r="E648">
        <v>2899.28</v>
      </c>
      <c r="F648">
        <v>357.86</v>
      </c>
      <c r="G648" t="s">
        <v>1692</v>
      </c>
      <c r="K648">
        <v>2282</v>
      </c>
      <c r="L648">
        <f t="shared" si="30"/>
        <v>2681.63</v>
      </c>
      <c r="M648">
        <f>IFERROR(VLOOKUP(K648,Sheet10!$I:$N,6,FALSE),0)</f>
        <v>2681.63</v>
      </c>
      <c r="N648">
        <f t="shared" si="31"/>
        <v>0</v>
      </c>
      <c r="O648">
        <f>IFERROR(VLOOKUP(K648,Sheet9!$D:$K,8,FALSE),0)</f>
        <v>2681.63</v>
      </c>
      <c r="P648">
        <f t="shared" si="32"/>
        <v>0</v>
      </c>
    </row>
    <row r="649" spans="1:16" ht="15" customHeight="1" x14ac:dyDescent="0.25">
      <c r="A649" t="s">
        <v>818</v>
      </c>
      <c r="B649" t="s">
        <v>819</v>
      </c>
      <c r="C649">
        <v>2319</v>
      </c>
      <c r="D649">
        <v>4901.79</v>
      </c>
      <c r="E649">
        <v>4277.43</v>
      </c>
      <c r="F649">
        <v>624.36</v>
      </c>
      <c r="G649" t="s">
        <v>1692</v>
      </c>
      <c r="K649">
        <v>2230</v>
      </c>
      <c r="L649">
        <f t="shared" si="30"/>
        <v>3352.04</v>
      </c>
      <c r="M649">
        <f>IFERROR(VLOOKUP(K649,Sheet10!$I:$N,6,FALSE),0)</f>
        <v>3352.04</v>
      </c>
      <c r="N649">
        <f t="shared" si="31"/>
        <v>0</v>
      </c>
      <c r="O649">
        <f>IFERROR(VLOOKUP(K649,Sheet9!$D:$K,8,FALSE),0)</f>
        <v>3352.04</v>
      </c>
      <c r="P649">
        <f t="shared" si="32"/>
        <v>0</v>
      </c>
    </row>
    <row r="650" spans="1:16" ht="15" customHeight="1" x14ac:dyDescent="0.25">
      <c r="A650" t="s">
        <v>818</v>
      </c>
      <c r="B650" t="s">
        <v>819</v>
      </c>
      <c r="C650">
        <v>2168</v>
      </c>
      <c r="D650">
        <v>10042.86</v>
      </c>
      <c r="E650">
        <v>8939.4500000000007</v>
      </c>
      <c r="F650">
        <v>1103.4100000000001</v>
      </c>
      <c r="G650" t="s">
        <v>1692</v>
      </c>
      <c r="K650">
        <v>2233</v>
      </c>
      <c r="L650">
        <f t="shared" si="30"/>
        <v>4255.63</v>
      </c>
      <c r="M650">
        <f>IFERROR(VLOOKUP(K650,Sheet10!$I:$N,6,FALSE),0)</f>
        <v>4255.63</v>
      </c>
      <c r="N650">
        <f t="shared" si="31"/>
        <v>0</v>
      </c>
      <c r="O650">
        <f>IFERROR(VLOOKUP(K650,Sheet9!$D:$K,8,FALSE),0)</f>
        <v>4255.63</v>
      </c>
      <c r="P650">
        <f t="shared" si="32"/>
        <v>0</v>
      </c>
    </row>
    <row r="651" spans="1:16" ht="15" customHeight="1" x14ac:dyDescent="0.25">
      <c r="A651" t="s">
        <v>818</v>
      </c>
      <c r="B651" t="s">
        <v>819</v>
      </c>
      <c r="C651">
        <v>2308</v>
      </c>
      <c r="D651">
        <v>27678.57</v>
      </c>
      <c r="E651">
        <v>23763.51</v>
      </c>
      <c r="F651">
        <v>3915.06</v>
      </c>
      <c r="G651" t="s">
        <v>1692</v>
      </c>
      <c r="K651">
        <v>2291</v>
      </c>
      <c r="L651">
        <f t="shared" si="30"/>
        <v>3352.04</v>
      </c>
      <c r="M651">
        <f>IFERROR(VLOOKUP(K651,Sheet10!$I:$N,6,FALSE),0)</f>
        <v>3352.04</v>
      </c>
      <c r="N651">
        <f t="shared" si="31"/>
        <v>0</v>
      </c>
      <c r="O651">
        <f>IFERROR(VLOOKUP(K651,Sheet9!$D:$K,8,FALSE),0)</f>
        <v>3352.04</v>
      </c>
      <c r="P651">
        <f t="shared" si="32"/>
        <v>0</v>
      </c>
    </row>
    <row r="652" spans="1:16" ht="15" customHeight="1" x14ac:dyDescent="0.25">
      <c r="A652" t="s">
        <v>818</v>
      </c>
      <c r="B652" t="s">
        <v>819</v>
      </c>
      <c r="C652">
        <v>15492</v>
      </c>
      <c r="D652">
        <v>271.43</v>
      </c>
      <c r="E652">
        <v>237.62</v>
      </c>
      <c r="F652">
        <v>33.81</v>
      </c>
      <c r="G652" t="s">
        <v>1674</v>
      </c>
      <c r="K652">
        <v>2696</v>
      </c>
      <c r="L652">
        <f t="shared" si="30"/>
        <v>3193.46</v>
      </c>
      <c r="M652">
        <f>IFERROR(VLOOKUP(K652,Sheet10!$I:$N,6,FALSE),0)</f>
        <v>3193.46</v>
      </c>
      <c r="N652">
        <f t="shared" si="31"/>
        <v>0</v>
      </c>
      <c r="O652">
        <f>IFERROR(VLOOKUP(K652,Sheet9!$D:$K,8,FALSE),0)</f>
        <v>3193.46</v>
      </c>
      <c r="P652">
        <f t="shared" si="32"/>
        <v>0</v>
      </c>
    </row>
    <row r="653" spans="1:16" ht="15" customHeight="1" x14ac:dyDescent="0.25">
      <c r="A653" t="s">
        <v>818</v>
      </c>
      <c r="B653" t="s">
        <v>819</v>
      </c>
      <c r="C653">
        <v>15677</v>
      </c>
      <c r="D653">
        <v>271.43</v>
      </c>
      <c r="E653">
        <v>237.62</v>
      </c>
      <c r="F653">
        <v>33.81</v>
      </c>
      <c r="G653" t="s">
        <v>1674</v>
      </c>
      <c r="K653">
        <v>2140</v>
      </c>
      <c r="L653">
        <f t="shared" si="30"/>
        <v>4226.26</v>
      </c>
      <c r="M653">
        <f>IFERROR(VLOOKUP(K653,Sheet10!$I:$N,6,FALSE),0)</f>
        <v>4226.26</v>
      </c>
      <c r="N653">
        <f t="shared" si="31"/>
        <v>0</v>
      </c>
      <c r="O653">
        <f>IFERROR(VLOOKUP(K653,Sheet9!$D:$K,8,FALSE),0)</f>
        <v>4226.26</v>
      </c>
      <c r="P653">
        <f t="shared" si="32"/>
        <v>0</v>
      </c>
    </row>
    <row r="654" spans="1:16" ht="15" customHeight="1" x14ac:dyDescent="0.25">
      <c r="A654" t="s">
        <v>818</v>
      </c>
      <c r="B654" t="s">
        <v>819</v>
      </c>
      <c r="C654">
        <v>16342</v>
      </c>
      <c r="D654">
        <v>272.32</v>
      </c>
      <c r="E654">
        <v>237.51</v>
      </c>
      <c r="F654">
        <v>34.81</v>
      </c>
      <c r="G654" t="s">
        <v>1674</v>
      </c>
      <c r="K654">
        <v>2275</v>
      </c>
      <c r="L654">
        <f t="shared" si="30"/>
        <v>4190.05</v>
      </c>
      <c r="M654">
        <f>IFERROR(VLOOKUP(K654,Sheet10!$I:$N,6,FALSE),0)</f>
        <v>4190.05</v>
      </c>
      <c r="N654">
        <f t="shared" si="31"/>
        <v>0</v>
      </c>
      <c r="O654">
        <f>IFERROR(VLOOKUP(K654,Sheet9!$D:$K,8,FALSE),0)</f>
        <v>4190.05</v>
      </c>
      <c r="P654">
        <f t="shared" si="32"/>
        <v>0</v>
      </c>
    </row>
    <row r="655" spans="1:16" ht="15" customHeight="1" x14ac:dyDescent="0.25">
      <c r="A655" t="s">
        <v>818</v>
      </c>
      <c r="B655" t="s">
        <v>819</v>
      </c>
      <c r="C655">
        <v>16174</v>
      </c>
      <c r="D655">
        <v>535.71</v>
      </c>
      <c r="E655">
        <v>475.01</v>
      </c>
      <c r="F655">
        <v>60.7</v>
      </c>
      <c r="G655" t="s">
        <v>1674</v>
      </c>
      <c r="K655">
        <v>2160</v>
      </c>
      <c r="L655">
        <f t="shared" si="30"/>
        <v>5071.51</v>
      </c>
      <c r="M655">
        <f>IFERROR(VLOOKUP(K655,Sheet10!$I:$N,6,FALSE),0)</f>
        <v>5071.51</v>
      </c>
      <c r="N655">
        <f t="shared" si="31"/>
        <v>0</v>
      </c>
      <c r="O655">
        <f>IFERROR(VLOOKUP(K655,Sheet9!$D:$K,8,FALSE),0)</f>
        <v>5071.51</v>
      </c>
      <c r="P655">
        <f t="shared" si="32"/>
        <v>0</v>
      </c>
    </row>
    <row r="656" spans="1:16" ht="15" customHeight="1" x14ac:dyDescent="0.25">
      <c r="A656" t="s">
        <v>818</v>
      </c>
      <c r="B656" t="s">
        <v>819</v>
      </c>
      <c r="C656">
        <v>16211</v>
      </c>
      <c r="D656">
        <v>544.65</v>
      </c>
      <c r="E656">
        <v>475.01</v>
      </c>
      <c r="F656">
        <v>69.64</v>
      </c>
      <c r="G656" t="s">
        <v>1674</v>
      </c>
      <c r="K656">
        <v>2307</v>
      </c>
      <c r="L656">
        <f t="shared" si="30"/>
        <v>5028.0600000000004</v>
      </c>
      <c r="M656">
        <f>IFERROR(VLOOKUP(K656,Sheet10!$I:$N,6,FALSE),0)</f>
        <v>5028.0600000000004</v>
      </c>
      <c r="N656">
        <f t="shared" si="31"/>
        <v>0</v>
      </c>
      <c r="O656">
        <f>IFERROR(VLOOKUP(K656,Sheet9!$D:$K,8,FALSE),0)</f>
        <v>5028.0600000000004</v>
      </c>
      <c r="P656">
        <f t="shared" si="32"/>
        <v>0</v>
      </c>
    </row>
    <row r="657" spans="1:16" ht="15" customHeight="1" x14ac:dyDescent="0.25">
      <c r="A657" t="s">
        <v>818</v>
      </c>
      <c r="B657" t="s">
        <v>819</v>
      </c>
      <c r="C657">
        <v>16189</v>
      </c>
      <c r="D657">
        <v>816.96</v>
      </c>
      <c r="E657">
        <v>712.52</v>
      </c>
      <c r="F657">
        <v>104.44</v>
      </c>
      <c r="G657" t="s">
        <v>1674</v>
      </c>
      <c r="K657">
        <v>2306</v>
      </c>
      <c r="L657">
        <f t="shared" si="30"/>
        <v>6704.08</v>
      </c>
      <c r="M657">
        <f>IFERROR(VLOOKUP(K657,Sheet10!$I:$N,6,FALSE),0)</f>
        <v>6704.08</v>
      </c>
      <c r="N657">
        <f t="shared" si="31"/>
        <v>0</v>
      </c>
      <c r="O657">
        <f>IFERROR(VLOOKUP(K657,Sheet9!$D:$K,8,FALSE),0)</f>
        <v>6704.08</v>
      </c>
      <c r="P657">
        <f t="shared" si="32"/>
        <v>0</v>
      </c>
    </row>
    <row r="658" spans="1:16" ht="15" customHeight="1" x14ac:dyDescent="0.25">
      <c r="A658" t="s">
        <v>818</v>
      </c>
      <c r="B658" t="s">
        <v>819</v>
      </c>
      <c r="C658">
        <v>15793</v>
      </c>
      <c r="D658">
        <v>1085.71</v>
      </c>
      <c r="E658">
        <v>950.48</v>
      </c>
      <c r="F658">
        <v>135.22999999999999</v>
      </c>
      <c r="G658" t="s">
        <v>1674</v>
      </c>
      <c r="K658">
        <v>2149</v>
      </c>
      <c r="L658">
        <f t="shared" si="30"/>
        <v>8452.52</v>
      </c>
      <c r="M658">
        <f>IFERROR(VLOOKUP(K658,Sheet10!$I:$N,6,FALSE),0)</f>
        <v>8452.52</v>
      </c>
      <c r="N658">
        <f t="shared" si="31"/>
        <v>0</v>
      </c>
      <c r="O658">
        <f>IFERROR(VLOOKUP(K658,Sheet9!$D:$K,8,FALSE),0)</f>
        <v>8452.52</v>
      </c>
      <c r="P658">
        <f t="shared" si="32"/>
        <v>0</v>
      </c>
    </row>
    <row r="659" spans="1:16" ht="15" customHeight="1" x14ac:dyDescent="0.25">
      <c r="A659" t="s">
        <v>818</v>
      </c>
      <c r="B659" t="s">
        <v>819</v>
      </c>
      <c r="C659">
        <v>16165</v>
      </c>
      <c r="D659">
        <v>1171.43</v>
      </c>
      <c r="E659">
        <v>950.03</v>
      </c>
      <c r="F659">
        <v>221.4</v>
      </c>
      <c r="G659" t="s">
        <v>1674</v>
      </c>
      <c r="K659">
        <v>2216</v>
      </c>
      <c r="L659">
        <f t="shared" si="30"/>
        <v>8380.1</v>
      </c>
      <c r="M659">
        <f>IFERROR(VLOOKUP(K659,Sheet10!$I:$N,6,FALSE),0)</f>
        <v>8380.1</v>
      </c>
      <c r="N659">
        <f t="shared" si="31"/>
        <v>0</v>
      </c>
      <c r="O659">
        <f>IFERROR(VLOOKUP(K659,Sheet9!$D:$K,8,FALSE),0)</f>
        <v>8380.1</v>
      </c>
      <c r="P659">
        <f t="shared" si="32"/>
        <v>0</v>
      </c>
    </row>
    <row r="660" spans="1:16" ht="15" customHeight="1" x14ac:dyDescent="0.25">
      <c r="A660" t="s">
        <v>818</v>
      </c>
      <c r="B660" t="s">
        <v>819</v>
      </c>
      <c r="C660">
        <v>15504</v>
      </c>
      <c r="D660">
        <v>3257.15</v>
      </c>
      <c r="E660">
        <v>2851.43</v>
      </c>
      <c r="F660">
        <v>405.72</v>
      </c>
      <c r="G660" t="s">
        <v>1674</v>
      </c>
      <c r="K660">
        <v>2286</v>
      </c>
      <c r="L660">
        <f t="shared" si="30"/>
        <v>8380.1</v>
      </c>
      <c r="M660">
        <f>IFERROR(VLOOKUP(K660,Sheet10!$I:$N,6,FALSE),0)</f>
        <v>8380.1</v>
      </c>
      <c r="N660">
        <f t="shared" si="31"/>
        <v>0</v>
      </c>
      <c r="O660">
        <f>IFERROR(VLOOKUP(K660,Sheet9!$D:$K,8,FALSE),0)</f>
        <v>8380.1</v>
      </c>
      <c r="P660">
        <f t="shared" si="32"/>
        <v>0</v>
      </c>
    </row>
    <row r="661" spans="1:16" ht="15" customHeight="1" x14ac:dyDescent="0.25">
      <c r="A661" t="s">
        <v>818</v>
      </c>
      <c r="B661" t="s">
        <v>819</v>
      </c>
      <c r="C661">
        <v>16140</v>
      </c>
      <c r="D661">
        <v>3267.86</v>
      </c>
      <c r="E661">
        <v>2850.08</v>
      </c>
      <c r="F661">
        <v>417.78</v>
      </c>
      <c r="G661" t="s">
        <v>1674</v>
      </c>
      <c r="K661">
        <v>2332</v>
      </c>
      <c r="L661">
        <f t="shared" si="30"/>
        <v>8380.1</v>
      </c>
      <c r="M661">
        <f>IFERROR(VLOOKUP(K661,Sheet10!$I:$N,6,FALSE),0)</f>
        <v>8380.1</v>
      </c>
      <c r="N661">
        <f t="shared" si="31"/>
        <v>0</v>
      </c>
      <c r="O661">
        <f>IFERROR(VLOOKUP(K661,Sheet9!$D:$K,8,FALSE),0)</f>
        <v>8380.1</v>
      </c>
      <c r="P661">
        <f t="shared" si="32"/>
        <v>0</v>
      </c>
    </row>
    <row r="662" spans="1:16" ht="15" customHeight="1" x14ac:dyDescent="0.25">
      <c r="A662" t="s">
        <v>818</v>
      </c>
      <c r="B662" t="s">
        <v>819</v>
      </c>
      <c r="C662">
        <v>15612</v>
      </c>
      <c r="D662">
        <v>5428.57</v>
      </c>
      <c r="E662">
        <v>4752.37</v>
      </c>
      <c r="F662">
        <v>676.2</v>
      </c>
      <c r="G662" t="s">
        <v>1674</v>
      </c>
      <c r="K662">
        <v>2174</v>
      </c>
      <c r="L662">
        <f t="shared" si="30"/>
        <v>12678.78</v>
      </c>
      <c r="M662">
        <f>IFERROR(VLOOKUP(K662,Sheet10!$I:$N,6,FALSE),0)</f>
        <v>12678.78</v>
      </c>
      <c r="N662">
        <f t="shared" si="31"/>
        <v>0</v>
      </c>
      <c r="O662">
        <f>IFERROR(VLOOKUP(K662,Sheet9!$D:$K,8,FALSE),0)</f>
        <v>12678.78</v>
      </c>
      <c r="P662">
        <f t="shared" si="32"/>
        <v>0</v>
      </c>
    </row>
    <row r="663" spans="1:16" ht="15" customHeight="1" x14ac:dyDescent="0.25">
      <c r="A663" t="s">
        <v>818</v>
      </c>
      <c r="B663" t="s">
        <v>819</v>
      </c>
      <c r="C663">
        <v>16227</v>
      </c>
      <c r="D663">
        <v>5446.43</v>
      </c>
      <c r="E663">
        <v>4750.13</v>
      </c>
      <c r="F663">
        <v>696.3</v>
      </c>
      <c r="G663" t="s">
        <v>1674</v>
      </c>
      <c r="K663">
        <v>2176</v>
      </c>
      <c r="L663">
        <f t="shared" si="30"/>
        <v>12678.78</v>
      </c>
      <c r="M663">
        <f>IFERROR(VLOOKUP(K663,Sheet10!$I:$N,6,FALSE),0)</f>
        <v>12678.78</v>
      </c>
      <c r="N663">
        <f t="shared" si="31"/>
        <v>0</v>
      </c>
      <c r="O663">
        <f>IFERROR(VLOOKUP(K663,Sheet9!$D:$K,8,FALSE),0)</f>
        <v>12678.78</v>
      </c>
      <c r="P663">
        <f t="shared" si="32"/>
        <v>0</v>
      </c>
    </row>
    <row r="664" spans="1:16" ht="15" customHeight="1" x14ac:dyDescent="0.25">
      <c r="A664" t="s">
        <v>818</v>
      </c>
      <c r="B664" t="s">
        <v>819</v>
      </c>
      <c r="C664">
        <v>16286</v>
      </c>
      <c r="D664">
        <v>16692.86</v>
      </c>
      <c r="E664">
        <v>13537.89</v>
      </c>
      <c r="F664">
        <v>3154.97</v>
      </c>
      <c r="G664" t="s">
        <v>1674</v>
      </c>
      <c r="K664">
        <v>2320</v>
      </c>
      <c r="L664">
        <f t="shared" si="30"/>
        <v>12570.16</v>
      </c>
      <c r="M664">
        <f>IFERROR(VLOOKUP(K664,Sheet10!$I:$N,6,FALSE),0)</f>
        <v>12570.16</v>
      </c>
      <c r="N664">
        <f t="shared" si="31"/>
        <v>0</v>
      </c>
      <c r="O664">
        <f>IFERROR(VLOOKUP(K664,Sheet9!$D:$K,8,FALSE),0)</f>
        <v>12570.16</v>
      </c>
      <c r="P664">
        <f t="shared" si="32"/>
        <v>0</v>
      </c>
    </row>
    <row r="665" spans="1:16" ht="15" customHeight="1" x14ac:dyDescent="0.25">
      <c r="A665" t="s">
        <v>818</v>
      </c>
      <c r="B665" t="s">
        <v>819</v>
      </c>
      <c r="C665">
        <v>15407</v>
      </c>
      <c r="D665">
        <v>271.42</v>
      </c>
      <c r="E665">
        <v>244.91</v>
      </c>
      <c r="F665">
        <v>26.51</v>
      </c>
      <c r="G665" t="s">
        <v>1674</v>
      </c>
      <c r="K665">
        <v>2333</v>
      </c>
      <c r="L665">
        <f t="shared" si="30"/>
        <v>12570.16</v>
      </c>
      <c r="M665">
        <f>IFERROR(VLOOKUP(K665,Sheet10!$I:$N,6,FALSE),0)</f>
        <v>12570.16</v>
      </c>
      <c r="N665">
        <f t="shared" si="31"/>
        <v>0</v>
      </c>
      <c r="O665">
        <f>IFERROR(VLOOKUP(K665,Sheet9!$D:$K,8,FALSE),0)</f>
        <v>12570.16</v>
      </c>
      <c r="P665">
        <f t="shared" si="32"/>
        <v>0</v>
      </c>
    </row>
    <row r="666" spans="1:16" ht="15" customHeight="1" x14ac:dyDescent="0.25">
      <c r="A666" t="s">
        <v>818</v>
      </c>
      <c r="B666" t="s">
        <v>819</v>
      </c>
      <c r="C666">
        <v>15887</v>
      </c>
      <c r="D666">
        <v>271.43</v>
      </c>
      <c r="E666">
        <v>244.9</v>
      </c>
      <c r="F666">
        <v>26.53</v>
      </c>
      <c r="G666" t="s">
        <v>1674</v>
      </c>
      <c r="K666">
        <v>2195</v>
      </c>
      <c r="L666">
        <f t="shared" si="30"/>
        <v>16760.21</v>
      </c>
      <c r="M666">
        <f>IFERROR(VLOOKUP(K666,Sheet10!$I:$N,6,FALSE),0)</f>
        <v>16760.21</v>
      </c>
      <c r="N666">
        <f t="shared" si="31"/>
        <v>0</v>
      </c>
      <c r="O666">
        <f>IFERROR(VLOOKUP(K666,Sheet9!$D:$K,8,FALSE),0)</f>
        <v>16760.21</v>
      </c>
      <c r="P666">
        <f t="shared" si="32"/>
        <v>0</v>
      </c>
    </row>
    <row r="667" spans="1:16" ht="15" customHeight="1" x14ac:dyDescent="0.25">
      <c r="A667" t="s">
        <v>818</v>
      </c>
      <c r="B667" t="s">
        <v>819</v>
      </c>
      <c r="C667">
        <v>16359</v>
      </c>
      <c r="D667">
        <v>267.86</v>
      </c>
      <c r="E667">
        <v>244.9</v>
      </c>
      <c r="F667">
        <v>22.96</v>
      </c>
      <c r="G667" t="s">
        <v>1674</v>
      </c>
      <c r="K667">
        <v>2220</v>
      </c>
      <c r="L667">
        <f t="shared" si="30"/>
        <v>28055.07</v>
      </c>
      <c r="M667">
        <f>IFERROR(VLOOKUP(K667,Sheet10!$I:$N,6,FALSE),0)</f>
        <v>28055.07</v>
      </c>
      <c r="N667">
        <f t="shared" si="31"/>
        <v>0</v>
      </c>
      <c r="O667">
        <f>IFERROR(VLOOKUP(K667,Sheet9!$D:$K,8,FALSE),0)</f>
        <v>28055.07</v>
      </c>
      <c r="P667">
        <f t="shared" si="32"/>
        <v>0</v>
      </c>
    </row>
    <row r="668" spans="1:16" ht="15" customHeight="1" x14ac:dyDescent="0.25">
      <c r="A668" t="s">
        <v>818</v>
      </c>
      <c r="B668" t="s">
        <v>819</v>
      </c>
      <c r="C668">
        <v>16208</v>
      </c>
      <c r="D668">
        <v>1339.28</v>
      </c>
      <c r="E668">
        <v>1224.53</v>
      </c>
      <c r="F668">
        <v>114.75</v>
      </c>
      <c r="G668" t="s">
        <v>1674</v>
      </c>
      <c r="K668">
        <v>15520</v>
      </c>
      <c r="L668">
        <f t="shared" si="30"/>
        <v>337.14</v>
      </c>
      <c r="M668">
        <f>IFERROR(VLOOKUP(K668,Sheet10!$I:$N,6,FALSE),0)</f>
        <v>337.14</v>
      </c>
      <c r="N668">
        <f t="shared" si="31"/>
        <v>0</v>
      </c>
      <c r="O668">
        <f>IFERROR(VLOOKUP(K668,Sheet9!$D:$K,8,FALSE),0)</f>
        <v>337.14</v>
      </c>
      <c r="P668">
        <f t="shared" si="32"/>
        <v>0</v>
      </c>
    </row>
    <row r="669" spans="1:16" ht="15" customHeight="1" x14ac:dyDescent="0.25">
      <c r="A669" t="s">
        <v>818</v>
      </c>
      <c r="B669" t="s">
        <v>819</v>
      </c>
      <c r="C669">
        <v>16434</v>
      </c>
      <c r="D669">
        <v>1339.29</v>
      </c>
      <c r="E669">
        <v>1224.52</v>
      </c>
      <c r="F669">
        <v>114.77</v>
      </c>
      <c r="G669" t="s">
        <v>1674</v>
      </c>
      <c r="K669">
        <v>15586</v>
      </c>
      <c r="L669">
        <f t="shared" si="30"/>
        <v>337.14</v>
      </c>
      <c r="M669">
        <f>IFERROR(VLOOKUP(K669,Sheet10!$I:$N,6,FALSE),0)</f>
        <v>337.14</v>
      </c>
      <c r="N669">
        <f t="shared" si="31"/>
        <v>0</v>
      </c>
      <c r="O669">
        <f>IFERROR(VLOOKUP(K669,Sheet9!$D:$K,8,FALSE),0)</f>
        <v>337.14</v>
      </c>
      <c r="P669">
        <f t="shared" si="32"/>
        <v>0</v>
      </c>
    </row>
    <row r="670" spans="1:16" ht="15" customHeight="1" x14ac:dyDescent="0.25">
      <c r="A670" t="s">
        <v>818</v>
      </c>
      <c r="B670" t="s">
        <v>819</v>
      </c>
      <c r="C670">
        <v>16042</v>
      </c>
      <c r="D670">
        <v>1757.14</v>
      </c>
      <c r="E670">
        <v>1469.43</v>
      </c>
      <c r="F670">
        <v>287.70999999999998</v>
      </c>
      <c r="G670" t="s">
        <v>1674</v>
      </c>
      <c r="K670">
        <v>15669</v>
      </c>
      <c r="L670">
        <f t="shared" si="30"/>
        <v>337.14</v>
      </c>
      <c r="M670">
        <f>IFERROR(VLOOKUP(K670,Sheet10!$I:$N,6,FALSE),0)</f>
        <v>337.14</v>
      </c>
      <c r="N670">
        <f t="shared" si="31"/>
        <v>0</v>
      </c>
      <c r="O670">
        <f>IFERROR(VLOOKUP(K670,Sheet9!$D:$K,8,FALSE),0)</f>
        <v>337.14</v>
      </c>
      <c r="P670">
        <f t="shared" si="32"/>
        <v>0</v>
      </c>
    </row>
    <row r="671" spans="1:16" ht="15" customHeight="1" x14ac:dyDescent="0.25">
      <c r="A671" t="s">
        <v>818</v>
      </c>
      <c r="B671" t="s">
        <v>819</v>
      </c>
      <c r="C671">
        <v>15934</v>
      </c>
      <c r="D671">
        <v>3257.14</v>
      </c>
      <c r="E671">
        <v>2938.86</v>
      </c>
      <c r="F671">
        <v>318.27999999999997</v>
      </c>
      <c r="G671" t="s">
        <v>1674</v>
      </c>
      <c r="K671">
        <v>15797</v>
      </c>
      <c r="L671">
        <f t="shared" si="30"/>
        <v>337.14</v>
      </c>
      <c r="M671">
        <f>IFERROR(VLOOKUP(K671,Sheet10!$I:$N,6,FALSE),0)</f>
        <v>337.14</v>
      </c>
      <c r="N671">
        <f t="shared" si="31"/>
        <v>0</v>
      </c>
      <c r="O671">
        <f>IFERROR(VLOOKUP(K671,Sheet9!$D:$K,8,FALSE),0)</f>
        <v>337.14</v>
      </c>
      <c r="P671">
        <f t="shared" si="32"/>
        <v>0</v>
      </c>
    </row>
    <row r="672" spans="1:16" ht="15" customHeight="1" x14ac:dyDescent="0.25">
      <c r="A672" t="s">
        <v>818</v>
      </c>
      <c r="B672" t="s">
        <v>819</v>
      </c>
      <c r="C672">
        <v>16411</v>
      </c>
      <c r="D672">
        <v>5718.75</v>
      </c>
      <c r="E672">
        <v>5143.01</v>
      </c>
      <c r="F672">
        <v>575.74</v>
      </c>
      <c r="G672" t="s">
        <v>1674</v>
      </c>
      <c r="K672">
        <v>16096</v>
      </c>
      <c r="L672">
        <f t="shared" si="30"/>
        <v>337.14</v>
      </c>
      <c r="M672">
        <f>IFERROR(VLOOKUP(K672,Sheet10!$I:$N,6,FALSE),0)</f>
        <v>337.14</v>
      </c>
      <c r="N672">
        <f t="shared" si="31"/>
        <v>0</v>
      </c>
      <c r="O672">
        <f>IFERROR(VLOOKUP(K672,Sheet9!$D:$K,8,FALSE),0)</f>
        <v>337.14</v>
      </c>
      <c r="P672">
        <f t="shared" si="32"/>
        <v>0</v>
      </c>
    </row>
    <row r="673" spans="1:16" ht="15" customHeight="1" x14ac:dyDescent="0.25">
      <c r="A673" t="s">
        <v>844</v>
      </c>
      <c r="B673" t="s">
        <v>845</v>
      </c>
      <c r="C673">
        <v>15374</v>
      </c>
      <c r="D673">
        <v>994.64</v>
      </c>
      <c r="E673">
        <v>888.39</v>
      </c>
      <c r="F673">
        <v>106.25</v>
      </c>
      <c r="G673" t="s">
        <v>1674</v>
      </c>
      <c r="K673">
        <v>16439</v>
      </c>
      <c r="L673">
        <f t="shared" si="30"/>
        <v>337.14</v>
      </c>
      <c r="M673">
        <f>IFERROR(VLOOKUP(K673,Sheet10!$I:$N,6,FALSE),0)</f>
        <v>337.14</v>
      </c>
      <c r="N673">
        <f t="shared" si="31"/>
        <v>0</v>
      </c>
      <c r="O673">
        <f>IFERROR(VLOOKUP(K673,Sheet9!$D:$K,8,FALSE),0)</f>
        <v>337.14</v>
      </c>
      <c r="P673">
        <f t="shared" si="32"/>
        <v>0</v>
      </c>
    </row>
    <row r="674" spans="1:16" ht="15" customHeight="1" x14ac:dyDescent="0.25">
      <c r="A674" t="s">
        <v>844</v>
      </c>
      <c r="B674" t="s">
        <v>845</v>
      </c>
      <c r="C674">
        <v>15758</v>
      </c>
      <c r="D674">
        <v>994.64</v>
      </c>
      <c r="E674">
        <v>888.39</v>
      </c>
      <c r="F674">
        <v>106.25</v>
      </c>
      <c r="G674" t="s">
        <v>1674</v>
      </c>
      <c r="K674">
        <v>15611</v>
      </c>
      <c r="L674">
        <f t="shared" si="30"/>
        <v>505.71</v>
      </c>
      <c r="M674">
        <f>IFERROR(VLOOKUP(K674,Sheet10!$I:$N,6,FALSE),0)</f>
        <v>505.71</v>
      </c>
      <c r="N674">
        <f t="shared" si="31"/>
        <v>0</v>
      </c>
      <c r="O674">
        <f>IFERROR(VLOOKUP(K674,Sheet9!$D:$K,8,FALSE),0)</f>
        <v>505.71</v>
      </c>
      <c r="P674">
        <f t="shared" si="32"/>
        <v>0</v>
      </c>
    </row>
    <row r="675" spans="1:16" ht="15" customHeight="1" x14ac:dyDescent="0.25">
      <c r="A675" t="s">
        <v>844</v>
      </c>
      <c r="B675" t="s">
        <v>845</v>
      </c>
      <c r="C675">
        <v>2259</v>
      </c>
      <c r="D675">
        <v>2486.61</v>
      </c>
      <c r="E675">
        <v>2213.6799999999998</v>
      </c>
      <c r="F675">
        <v>272.93</v>
      </c>
      <c r="G675" t="s">
        <v>1692</v>
      </c>
      <c r="K675">
        <v>15748</v>
      </c>
      <c r="L675">
        <f t="shared" si="30"/>
        <v>505.71</v>
      </c>
      <c r="M675">
        <f>IFERROR(VLOOKUP(K675,Sheet10!$I:$N,6,FALSE),0)</f>
        <v>505.71</v>
      </c>
      <c r="N675">
        <f t="shared" si="31"/>
        <v>0</v>
      </c>
      <c r="O675">
        <f>IFERROR(VLOOKUP(K675,Sheet9!$D:$K,8,FALSE),0)</f>
        <v>505.71</v>
      </c>
      <c r="P675">
        <f t="shared" si="32"/>
        <v>0</v>
      </c>
    </row>
    <row r="676" spans="1:16" ht="15" customHeight="1" x14ac:dyDescent="0.25">
      <c r="A676" t="s">
        <v>844</v>
      </c>
      <c r="B676" t="s">
        <v>845</v>
      </c>
      <c r="C676">
        <v>2226</v>
      </c>
      <c r="D676">
        <v>14919.64</v>
      </c>
      <c r="E676">
        <v>13282.06</v>
      </c>
      <c r="F676">
        <v>1637.58</v>
      </c>
      <c r="G676" t="s">
        <v>1692</v>
      </c>
      <c r="K676">
        <v>16151</v>
      </c>
      <c r="L676">
        <f t="shared" si="30"/>
        <v>1008.16</v>
      </c>
      <c r="M676">
        <f>IFERROR(VLOOKUP(K676,Sheet10!$I:$N,6,FALSE),0)</f>
        <v>1008.16</v>
      </c>
      <c r="N676">
        <f t="shared" si="31"/>
        <v>0</v>
      </c>
      <c r="O676">
        <f>IFERROR(VLOOKUP(K676,Sheet9!$D:$K,8,FALSE),0)</f>
        <v>1008.16</v>
      </c>
      <c r="P676">
        <f t="shared" si="32"/>
        <v>0</v>
      </c>
    </row>
    <row r="677" spans="1:16" ht="15" customHeight="1" x14ac:dyDescent="0.25">
      <c r="A677" t="s">
        <v>1002</v>
      </c>
      <c r="B677" t="s">
        <v>1003</v>
      </c>
      <c r="C677">
        <v>15376</v>
      </c>
      <c r="D677">
        <v>120.54</v>
      </c>
      <c r="E677">
        <v>100.45</v>
      </c>
      <c r="F677">
        <v>20.09</v>
      </c>
      <c r="G677" t="s">
        <v>1674</v>
      </c>
      <c r="K677">
        <v>15799</v>
      </c>
      <c r="L677">
        <f t="shared" si="30"/>
        <v>674.29</v>
      </c>
      <c r="M677">
        <f>IFERROR(VLOOKUP(K677,Sheet10!$I:$N,6,FALSE),0)</f>
        <v>674.29</v>
      </c>
      <c r="N677">
        <f t="shared" si="31"/>
        <v>0</v>
      </c>
      <c r="O677">
        <f>IFERROR(VLOOKUP(K677,Sheet9!$D:$K,8,FALSE),0)</f>
        <v>674.29</v>
      </c>
      <c r="P677">
        <f t="shared" si="32"/>
        <v>0</v>
      </c>
    </row>
    <row r="678" spans="1:16" ht="15" customHeight="1" x14ac:dyDescent="0.25">
      <c r="A678" t="s">
        <v>1002</v>
      </c>
      <c r="B678" t="s">
        <v>1003</v>
      </c>
      <c r="C678">
        <v>15973</v>
      </c>
      <c r="D678">
        <v>120.54</v>
      </c>
      <c r="E678">
        <v>100.45</v>
      </c>
      <c r="F678">
        <v>20.09</v>
      </c>
      <c r="G678" t="s">
        <v>1674</v>
      </c>
      <c r="K678">
        <v>16397</v>
      </c>
      <c r="L678">
        <f t="shared" si="30"/>
        <v>674.29</v>
      </c>
      <c r="M678">
        <f>IFERROR(VLOOKUP(K678,Sheet10!$I:$N,6,FALSE),0)</f>
        <v>674.29</v>
      </c>
      <c r="N678">
        <f t="shared" si="31"/>
        <v>0</v>
      </c>
      <c r="O678">
        <f>IFERROR(VLOOKUP(K678,Sheet9!$D:$K,8,FALSE),0)</f>
        <v>674.29</v>
      </c>
      <c r="P678">
        <f t="shared" si="32"/>
        <v>0</v>
      </c>
    </row>
    <row r="679" spans="1:16" ht="15" customHeight="1" x14ac:dyDescent="0.25">
      <c r="A679" t="s">
        <v>1002</v>
      </c>
      <c r="B679" t="s">
        <v>1003</v>
      </c>
      <c r="C679">
        <v>16034</v>
      </c>
      <c r="D679">
        <v>120.54</v>
      </c>
      <c r="E679">
        <v>100.45</v>
      </c>
      <c r="F679">
        <v>20.09</v>
      </c>
      <c r="G679" t="s">
        <v>1674</v>
      </c>
      <c r="K679">
        <v>16419</v>
      </c>
      <c r="L679">
        <f t="shared" si="30"/>
        <v>1867.9</v>
      </c>
      <c r="M679">
        <f>IFERROR(VLOOKUP(K679,Sheet10!$I:$N,6,FALSE),0)</f>
        <v>1867.9</v>
      </c>
      <c r="N679">
        <f t="shared" si="31"/>
        <v>0</v>
      </c>
      <c r="O679">
        <f>IFERROR(VLOOKUP(K679,Sheet9!$D:$K,8,FALSE),0)</f>
        <v>1867.9</v>
      </c>
      <c r="P679">
        <f t="shared" si="32"/>
        <v>0</v>
      </c>
    </row>
    <row r="680" spans="1:16" ht="15" customHeight="1" x14ac:dyDescent="0.25">
      <c r="A680" t="s">
        <v>1078</v>
      </c>
      <c r="B680" t="s">
        <v>1079</v>
      </c>
      <c r="C680">
        <v>16381</v>
      </c>
      <c r="D680">
        <v>204.24</v>
      </c>
      <c r="E680">
        <v>170.09</v>
      </c>
      <c r="F680">
        <v>34.15</v>
      </c>
      <c r="G680" t="s">
        <v>1674</v>
      </c>
      <c r="K680">
        <v>15401</v>
      </c>
      <c r="L680">
        <f t="shared" si="30"/>
        <v>842.86</v>
      </c>
      <c r="M680">
        <f>IFERROR(VLOOKUP(K680,Sheet10!$I:$N,6,FALSE),0)</f>
        <v>842.86</v>
      </c>
      <c r="N680">
        <f t="shared" si="31"/>
        <v>0</v>
      </c>
      <c r="O680">
        <f>IFERROR(VLOOKUP(K680,Sheet9!$D:$K,8,FALSE),0)</f>
        <v>842.86</v>
      </c>
      <c r="P680">
        <f t="shared" si="32"/>
        <v>0</v>
      </c>
    </row>
    <row r="681" spans="1:16" ht="15" customHeight="1" x14ac:dyDescent="0.25">
      <c r="A681" t="s">
        <v>1078</v>
      </c>
      <c r="B681" t="s">
        <v>1079</v>
      </c>
      <c r="C681">
        <v>16084</v>
      </c>
      <c r="D681">
        <v>680.81</v>
      </c>
      <c r="E681">
        <v>566.96</v>
      </c>
      <c r="F681">
        <v>113.85</v>
      </c>
      <c r="G681" t="s">
        <v>1674</v>
      </c>
      <c r="K681">
        <v>15506</v>
      </c>
      <c r="L681">
        <f t="shared" si="30"/>
        <v>842.86</v>
      </c>
      <c r="M681">
        <f>IFERROR(VLOOKUP(K681,Sheet10!$I:$N,6,FALSE),0)</f>
        <v>842.86</v>
      </c>
      <c r="N681">
        <f t="shared" si="31"/>
        <v>0</v>
      </c>
      <c r="O681">
        <f>IFERROR(VLOOKUP(K681,Sheet9!$D:$K,8,FALSE),0)</f>
        <v>842.86</v>
      </c>
      <c r="P681">
        <f t="shared" si="32"/>
        <v>0</v>
      </c>
    </row>
    <row r="682" spans="1:16" ht="15" customHeight="1" x14ac:dyDescent="0.25">
      <c r="A682" t="s">
        <v>1078</v>
      </c>
      <c r="B682" t="s">
        <v>1079</v>
      </c>
      <c r="C682">
        <v>15952</v>
      </c>
      <c r="D682">
        <v>816.96</v>
      </c>
      <c r="E682">
        <v>680.36</v>
      </c>
      <c r="F682">
        <v>136.6</v>
      </c>
      <c r="G682" t="s">
        <v>1674</v>
      </c>
      <c r="K682">
        <v>15732</v>
      </c>
      <c r="L682">
        <f t="shared" si="30"/>
        <v>842.86</v>
      </c>
      <c r="M682">
        <f>IFERROR(VLOOKUP(K682,Sheet10!$I:$N,6,FALSE),0)</f>
        <v>842.86</v>
      </c>
      <c r="N682">
        <f t="shared" si="31"/>
        <v>0</v>
      </c>
      <c r="O682">
        <f>IFERROR(VLOOKUP(K682,Sheet9!$D:$K,8,FALSE),0)</f>
        <v>842.86</v>
      </c>
      <c r="P682">
        <f t="shared" si="32"/>
        <v>0</v>
      </c>
    </row>
    <row r="683" spans="1:16" ht="15" customHeight="1" x14ac:dyDescent="0.25">
      <c r="A683" t="s">
        <v>1078</v>
      </c>
      <c r="B683" t="s">
        <v>1079</v>
      </c>
      <c r="C683">
        <v>16297</v>
      </c>
      <c r="D683">
        <v>1157.3699999999999</v>
      </c>
      <c r="E683">
        <v>963.84</v>
      </c>
      <c r="F683">
        <v>193.53</v>
      </c>
      <c r="G683" t="s">
        <v>1674</v>
      </c>
      <c r="K683">
        <v>15766</v>
      </c>
      <c r="L683">
        <f t="shared" si="30"/>
        <v>1029.55</v>
      </c>
      <c r="M683">
        <f>IFERROR(VLOOKUP(K683,Sheet10!$I:$N,6,FALSE),0)</f>
        <v>1029.55</v>
      </c>
      <c r="N683">
        <f t="shared" si="31"/>
        <v>0</v>
      </c>
      <c r="O683">
        <f>IFERROR(VLOOKUP(K683,Sheet9!$D:$K,8,FALSE),0)</f>
        <v>1029.55</v>
      </c>
      <c r="P683">
        <f t="shared" si="32"/>
        <v>0</v>
      </c>
    </row>
    <row r="684" spans="1:16" ht="15" customHeight="1" x14ac:dyDescent="0.25">
      <c r="A684" t="s">
        <v>1078</v>
      </c>
      <c r="B684" t="s">
        <v>1079</v>
      </c>
      <c r="C684">
        <v>15808</v>
      </c>
      <c r="D684">
        <v>2008.92</v>
      </c>
      <c r="E684">
        <v>1700.89</v>
      </c>
      <c r="F684">
        <v>308.02999999999997</v>
      </c>
      <c r="G684" t="s">
        <v>1674</v>
      </c>
      <c r="K684">
        <v>16127</v>
      </c>
      <c r="L684">
        <f t="shared" si="30"/>
        <v>842.86</v>
      </c>
      <c r="M684">
        <f>IFERROR(VLOOKUP(K684,Sheet10!$I:$N,6,FALSE),0)</f>
        <v>842.86</v>
      </c>
      <c r="N684">
        <f t="shared" si="31"/>
        <v>0</v>
      </c>
      <c r="O684">
        <f>IFERROR(VLOOKUP(K684,Sheet9!$D:$K,8,FALSE),0)</f>
        <v>842.86</v>
      </c>
      <c r="P684">
        <f t="shared" si="32"/>
        <v>0</v>
      </c>
    </row>
    <row r="685" spans="1:16" ht="15" customHeight="1" x14ac:dyDescent="0.25">
      <c r="A685" t="s">
        <v>1078</v>
      </c>
      <c r="B685" t="s">
        <v>1079</v>
      </c>
      <c r="C685">
        <v>16079</v>
      </c>
      <c r="D685">
        <v>2008.94</v>
      </c>
      <c r="E685">
        <v>1700.89</v>
      </c>
      <c r="F685">
        <v>308.05</v>
      </c>
      <c r="G685" t="s">
        <v>1674</v>
      </c>
      <c r="K685">
        <v>16367</v>
      </c>
      <c r="L685">
        <f t="shared" si="30"/>
        <v>1649.0300000000002</v>
      </c>
      <c r="M685">
        <f>IFERROR(VLOOKUP(K685,Sheet10!$I:$N,6,FALSE),0)</f>
        <v>1649.03</v>
      </c>
      <c r="N685">
        <f t="shared" si="31"/>
        <v>0</v>
      </c>
      <c r="O685">
        <f>IFERROR(VLOOKUP(K685,Sheet9!$D:$K,8,FALSE),0)</f>
        <v>1649.03</v>
      </c>
      <c r="P685">
        <f t="shared" si="32"/>
        <v>0</v>
      </c>
    </row>
    <row r="686" spans="1:16" ht="15" customHeight="1" x14ac:dyDescent="0.25">
      <c r="A686" t="s">
        <v>1078</v>
      </c>
      <c r="B686" t="s">
        <v>1079</v>
      </c>
      <c r="C686">
        <v>2219</v>
      </c>
      <c r="D686">
        <v>136.16</v>
      </c>
      <c r="E686">
        <v>113.39</v>
      </c>
      <c r="F686">
        <v>22.77</v>
      </c>
      <c r="G686" t="s">
        <v>1692</v>
      </c>
      <c r="K686">
        <v>16329</v>
      </c>
      <c r="L686">
        <f t="shared" si="30"/>
        <v>2519.8599999999997</v>
      </c>
      <c r="M686">
        <f>IFERROR(VLOOKUP(K686,Sheet10!$I:$N,6,FALSE),0)</f>
        <v>2519.86</v>
      </c>
      <c r="N686">
        <f t="shared" si="31"/>
        <v>0</v>
      </c>
      <c r="O686">
        <f>IFERROR(VLOOKUP(K686,Sheet9!$D:$K,8,FALSE),0)</f>
        <v>2519.86</v>
      </c>
      <c r="P686">
        <f t="shared" si="32"/>
        <v>0</v>
      </c>
    </row>
    <row r="687" spans="1:16" ht="15" customHeight="1" x14ac:dyDescent="0.25">
      <c r="A687" t="s">
        <v>1078</v>
      </c>
      <c r="B687" t="s">
        <v>1079</v>
      </c>
      <c r="C687">
        <v>2263</v>
      </c>
      <c r="D687">
        <v>204.24</v>
      </c>
      <c r="E687">
        <v>170.09</v>
      </c>
      <c r="F687">
        <v>34.15</v>
      </c>
      <c r="G687" t="s">
        <v>1692</v>
      </c>
      <c r="K687">
        <v>15424</v>
      </c>
      <c r="L687">
        <f t="shared" si="30"/>
        <v>1685.71</v>
      </c>
      <c r="M687">
        <f>IFERROR(VLOOKUP(K687,Sheet10!$I:$N,6,FALSE),0)</f>
        <v>1685.71</v>
      </c>
      <c r="N687">
        <f t="shared" si="31"/>
        <v>0</v>
      </c>
      <c r="O687">
        <f>IFERROR(VLOOKUP(K687,Sheet9!$D:$K,8,FALSE),0)</f>
        <v>1685.71</v>
      </c>
      <c r="P687">
        <f t="shared" si="32"/>
        <v>0</v>
      </c>
    </row>
    <row r="688" spans="1:16" ht="15" customHeight="1" x14ac:dyDescent="0.25">
      <c r="A688" t="s">
        <v>1078</v>
      </c>
      <c r="B688" t="s">
        <v>1079</v>
      </c>
      <c r="C688">
        <v>2147</v>
      </c>
      <c r="D688">
        <v>272.32</v>
      </c>
      <c r="E688">
        <v>226.79</v>
      </c>
      <c r="F688">
        <v>45.53</v>
      </c>
      <c r="G688" t="s">
        <v>1692</v>
      </c>
      <c r="K688">
        <v>15486</v>
      </c>
      <c r="L688">
        <f t="shared" si="30"/>
        <v>1685.71</v>
      </c>
      <c r="M688">
        <f>IFERROR(VLOOKUP(K688,Sheet10!$I:$N,6,FALSE),0)</f>
        <v>1685.71</v>
      </c>
      <c r="N688">
        <f t="shared" si="31"/>
        <v>0</v>
      </c>
      <c r="O688">
        <f>IFERROR(VLOOKUP(K688,Sheet9!$D:$K,8,FALSE),0)</f>
        <v>1685.71</v>
      </c>
      <c r="P688">
        <f t="shared" si="32"/>
        <v>0</v>
      </c>
    </row>
    <row r="689" spans="1:16" ht="15" customHeight="1" x14ac:dyDescent="0.25">
      <c r="A689" t="s">
        <v>1078</v>
      </c>
      <c r="B689" t="s">
        <v>1079</v>
      </c>
      <c r="C689">
        <v>2170</v>
      </c>
      <c r="D689">
        <v>272.32</v>
      </c>
      <c r="E689">
        <v>226.79</v>
      </c>
      <c r="F689">
        <v>45.53</v>
      </c>
      <c r="G689" t="s">
        <v>1692</v>
      </c>
      <c r="K689">
        <v>15639</v>
      </c>
      <c r="L689">
        <f t="shared" si="30"/>
        <v>1729.79</v>
      </c>
      <c r="M689">
        <f>IFERROR(VLOOKUP(K689,Sheet10!$I:$N,6,FALSE),0)</f>
        <v>1729.79</v>
      </c>
      <c r="N689">
        <f t="shared" si="31"/>
        <v>0</v>
      </c>
      <c r="O689">
        <f>IFERROR(VLOOKUP(K689,Sheet9!$D:$K,8,FALSE),0)</f>
        <v>1729.79</v>
      </c>
      <c r="P689">
        <f t="shared" si="32"/>
        <v>0</v>
      </c>
    </row>
    <row r="690" spans="1:16" ht="15" customHeight="1" x14ac:dyDescent="0.25">
      <c r="A690" t="s">
        <v>1078</v>
      </c>
      <c r="B690" t="s">
        <v>1079</v>
      </c>
      <c r="C690">
        <v>2145</v>
      </c>
      <c r="D690">
        <v>340.4</v>
      </c>
      <c r="E690">
        <v>283.48</v>
      </c>
      <c r="F690">
        <v>56.92</v>
      </c>
      <c r="G690" t="s">
        <v>1692</v>
      </c>
      <c r="K690">
        <v>15996</v>
      </c>
      <c r="L690">
        <f t="shared" si="30"/>
        <v>5226.1399999999994</v>
      </c>
      <c r="M690">
        <f>IFERROR(VLOOKUP(K690,Sheet10!$I:$N,6,FALSE),0)</f>
        <v>5226.1400000000003</v>
      </c>
      <c r="N690">
        <f t="shared" si="31"/>
        <v>0</v>
      </c>
      <c r="O690">
        <f>IFERROR(VLOOKUP(K690,Sheet9!$D:$K,8,FALSE),0)</f>
        <v>5226.1400000000003</v>
      </c>
      <c r="P690">
        <f t="shared" si="32"/>
        <v>0</v>
      </c>
    </row>
    <row r="691" spans="1:16" ht="15" customHeight="1" x14ac:dyDescent="0.25">
      <c r="A691" t="s">
        <v>1078</v>
      </c>
      <c r="B691" t="s">
        <v>1079</v>
      </c>
      <c r="C691">
        <v>2151</v>
      </c>
      <c r="D691">
        <v>544.64</v>
      </c>
      <c r="E691">
        <v>453.57</v>
      </c>
      <c r="F691">
        <v>91.07</v>
      </c>
      <c r="G691" t="s">
        <v>1692</v>
      </c>
      <c r="K691">
        <v>16021</v>
      </c>
      <c r="L691">
        <f t="shared" si="30"/>
        <v>1685.71</v>
      </c>
      <c r="M691">
        <f>IFERROR(VLOOKUP(K691,Sheet10!$I:$N,6,FALSE),0)</f>
        <v>1685.71</v>
      </c>
      <c r="N691">
        <f t="shared" si="31"/>
        <v>0</v>
      </c>
      <c r="O691">
        <f>IFERROR(VLOOKUP(K691,Sheet9!$D:$K,8,FALSE),0)</f>
        <v>1685.71</v>
      </c>
      <c r="P691">
        <f t="shared" si="32"/>
        <v>0</v>
      </c>
    </row>
    <row r="692" spans="1:16" ht="15" customHeight="1" x14ac:dyDescent="0.25">
      <c r="A692" t="s">
        <v>1078</v>
      </c>
      <c r="B692" t="s">
        <v>1079</v>
      </c>
      <c r="C692">
        <v>2265</v>
      </c>
      <c r="D692">
        <v>680.8</v>
      </c>
      <c r="E692">
        <v>566.96</v>
      </c>
      <c r="F692">
        <v>113.84</v>
      </c>
      <c r="G692" t="s">
        <v>1692</v>
      </c>
      <c r="K692">
        <v>16046</v>
      </c>
      <c r="L692">
        <f t="shared" si="30"/>
        <v>1685.72</v>
      </c>
      <c r="M692">
        <f>IFERROR(VLOOKUP(K692,Sheet10!$I:$N,6,FALSE),0)</f>
        <v>1685.72</v>
      </c>
      <c r="N692">
        <f t="shared" si="31"/>
        <v>0</v>
      </c>
      <c r="O692">
        <f>IFERROR(VLOOKUP(K692,Sheet9!$D:$K,8,FALSE),0)</f>
        <v>1685.72</v>
      </c>
      <c r="P692">
        <f t="shared" si="32"/>
        <v>0</v>
      </c>
    </row>
    <row r="693" spans="1:16" ht="15" customHeight="1" x14ac:dyDescent="0.25">
      <c r="A693" t="s">
        <v>1078</v>
      </c>
      <c r="B693" t="s">
        <v>1079</v>
      </c>
      <c r="C693">
        <v>2213</v>
      </c>
      <c r="D693">
        <v>816.96</v>
      </c>
      <c r="E693">
        <v>680.36</v>
      </c>
      <c r="F693">
        <v>136.6</v>
      </c>
      <c r="G693" t="s">
        <v>1692</v>
      </c>
      <c r="K693">
        <v>16414</v>
      </c>
      <c r="L693">
        <f t="shared" si="30"/>
        <v>1685.71</v>
      </c>
      <c r="M693">
        <f>IFERROR(VLOOKUP(K693,Sheet10!$I:$N,6,FALSE),0)</f>
        <v>1685.71</v>
      </c>
      <c r="N693">
        <f t="shared" si="31"/>
        <v>0</v>
      </c>
      <c r="O693">
        <f>IFERROR(VLOOKUP(K693,Sheet9!$D:$K,8,FALSE),0)</f>
        <v>1685.71</v>
      </c>
      <c r="P693">
        <f t="shared" si="32"/>
        <v>0</v>
      </c>
    </row>
    <row r="694" spans="1:16" ht="15" customHeight="1" x14ac:dyDescent="0.25">
      <c r="A694" t="s">
        <v>1078</v>
      </c>
      <c r="B694" t="s">
        <v>1079</v>
      </c>
      <c r="C694">
        <v>2162</v>
      </c>
      <c r="D694">
        <v>1021.21</v>
      </c>
      <c r="E694">
        <v>850.45</v>
      </c>
      <c r="F694">
        <v>170.76</v>
      </c>
      <c r="G694" t="s">
        <v>1692</v>
      </c>
      <c r="K694">
        <v>15642</v>
      </c>
      <c r="L694">
        <f t="shared" si="30"/>
        <v>2528.5700000000002</v>
      </c>
      <c r="M694">
        <f>IFERROR(VLOOKUP(K694,Sheet10!$I:$N,6,FALSE),0)</f>
        <v>2528.5700000000002</v>
      </c>
      <c r="N694">
        <f t="shared" si="31"/>
        <v>0</v>
      </c>
      <c r="O694">
        <f>IFERROR(VLOOKUP(K694,Sheet9!$D:$K,8,FALSE),0)</f>
        <v>2528.5700000000002</v>
      </c>
      <c r="P694">
        <f t="shared" si="32"/>
        <v>0</v>
      </c>
    </row>
    <row r="695" spans="1:16" ht="15" customHeight="1" x14ac:dyDescent="0.25">
      <c r="A695" t="s">
        <v>1078</v>
      </c>
      <c r="B695" t="s">
        <v>1079</v>
      </c>
      <c r="C695">
        <v>2196</v>
      </c>
      <c r="D695">
        <v>1021.21</v>
      </c>
      <c r="E695">
        <v>850.45</v>
      </c>
      <c r="F695">
        <v>170.76</v>
      </c>
      <c r="G695" t="s">
        <v>1692</v>
      </c>
      <c r="K695">
        <v>15550</v>
      </c>
      <c r="L695">
        <f t="shared" si="30"/>
        <v>3371.43</v>
      </c>
      <c r="M695">
        <f>IFERROR(VLOOKUP(K695,Sheet10!$I:$N,6,FALSE),0)</f>
        <v>3371.43</v>
      </c>
      <c r="N695">
        <f t="shared" si="31"/>
        <v>0</v>
      </c>
      <c r="O695">
        <f>IFERROR(VLOOKUP(K695,Sheet9!$D:$K,8,FALSE),0)</f>
        <v>3371.43</v>
      </c>
      <c r="P695">
        <f t="shared" si="32"/>
        <v>0</v>
      </c>
    </row>
    <row r="696" spans="1:16" ht="15" customHeight="1" x14ac:dyDescent="0.25">
      <c r="A696" t="s">
        <v>1078</v>
      </c>
      <c r="B696" t="s">
        <v>1079</v>
      </c>
      <c r="C696">
        <v>2273</v>
      </c>
      <c r="D696">
        <v>1021.21</v>
      </c>
      <c r="E696">
        <v>850.45</v>
      </c>
      <c r="F696">
        <v>170.76</v>
      </c>
      <c r="G696" t="s">
        <v>1692</v>
      </c>
      <c r="K696">
        <v>16076</v>
      </c>
      <c r="L696">
        <f t="shared" si="30"/>
        <v>3371.43</v>
      </c>
      <c r="M696">
        <f>IFERROR(VLOOKUP(K696,Sheet10!$I:$N,6,FALSE),0)</f>
        <v>3371.43</v>
      </c>
      <c r="N696">
        <f t="shared" si="31"/>
        <v>0</v>
      </c>
      <c r="O696">
        <f>IFERROR(VLOOKUP(K696,Sheet9!$D:$K,8,FALSE),0)</f>
        <v>3371.43</v>
      </c>
      <c r="P696">
        <f t="shared" si="32"/>
        <v>0</v>
      </c>
    </row>
    <row r="697" spans="1:16" ht="15" customHeight="1" x14ac:dyDescent="0.25">
      <c r="A697" t="s">
        <v>1078</v>
      </c>
      <c r="B697" t="s">
        <v>1079</v>
      </c>
      <c r="C697">
        <v>2158</v>
      </c>
      <c r="D697">
        <v>1361.61</v>
      </c>
      <c r="E697">
        <v>1133.93</v>
      </c>
      <c r="F697">
        <v>227.68</v>
      </c>
      <c r="G697" t="s">
        <v>1692</v>
      </c>
      <c r="K697">
        <v>15581</v>
      </c>
      <c r="L697">
        <f t="shared" si="30"/>
        <v>4214.29</v>
      </c>
      <c r="M697">
        <f>IFERROR(VLOOKUP(K697,Sheet10!$I:$N,6,FALSE),0)</f>
        <v>4214.29</v>
      </c>
      <c r="N697">
        <f t="shared" si="31"/>
        <v>0</v>
      </c>
      <c r="O697">
        <f>IFERROR(VLOOKUP(K697,Sheet9!$D:$K,8,FALSE),0)</f>
        <v>4214.29</v>
      </c>
      <c r="P697">
        <f t="shared" si="32"/>
        <v>0</v>
      </c>
    </row>
    <row r="698" spans="1:16" ht="15" customHeight="1" x14ac:dyDescent="0.25">
      <c r="A698" t="s">
        <v>1078</v>
      </c>
      <c r="B698" t="s">
        <v>1079</v>
      </c>
      <c r="C698">
        <v>2252</v>
      </c>
      <c r="D698">
        <v>1361.61</v>
      </c>
      <c r="E698">
        <v>1133.93</v>
      </c>
      <c r="F698">
        <v>227.68</v>
      </c>
      <c r="G698" t="s">
        <v>1692</v>
      </c>
      <c r="K698">
        <v>15628</v>
      </c>
      <c r="L698">
        <f t="shared" si="30"/>
        <v>16857.14</v>
      </c>
      <c r="M698">
        <f>IFERROR(VLOOKUP(K698,Sheet10!$I:$N,6,FALSE),0)</f>
        <v>16857.14</v>
      </c>
      <c r="N698">
        <f t="shared" si="31"/>
        <v>0</v>
      </c>
      <c r="O698">
        <f>IFERROR(VLOOKUP(K698,Sheet9!$D:$K,8,FALSE),0)</f>
        <v>16857.14</v>
      </c>
      <c r="P698">
        <f t="shared" si="32"/>
        <v>0</v>
      </c>
    </row>
    <row r="699" spans="1:16" ht="15" customHeight="1" x14ac:dyDescent="0.25">
      <c r="A699" t="s">
        <v>1078</v>
      </c>
      <c r="B699" t="s">
        <v>1079</v>
      </c>
      <c r="C699">
        <v>2260</v>
      </c>
      <c r="D699">
        <v>1702.01</v>
      </c>
      <c r="E699">
        <v>1417.41</v>
      </c>
      <c r="F699">
        <v>284.60000000000002</v>
      </c>
      <c r="G699" t="s">
        <v>1692</v>
      </c>
      <c r="K699">
        <v>15393</v>
      </c>
      <c r="L699">
        <f t="shared" si="30"/>
        <v>42142.86</v>
      </c>
      <c r="M699">
        <f>IFERROR(VLOOKUP(K699,Sheet10!$I:$N,6,FALSE),0)</f>
        <v>42142.86</v>
      </c>
      <c r="N699">
        <f t="shared" si="31"/>
        <v>0</v>
      </c>
      <c r="O699">
        <f>IFERROR(VLOOKUP(K699,Sheet9!$D:$K,8,FALSE),0)</f>
        <v>42142.86</v>
      </c>
      <c r="P699">
        <f t="shared" si="32"/>
        <v>0</v>
      </c>
    </row>
    <row r="700" spans="1:16" ht="15" customHeight="1" x14ac:dyDescent="0.25">
      <c r="A700" t="s">
        <v>1078</v>
      </c>
      <c r="B700" t="s">
        <v>1079</v>
      </c>
      <c r="C700">
        <v>2330</v>
      </c>
      <c r="D700">
        <v>1702.01</v>
      </c>
      <c r="E700">
        <v>1417.41</v>
      </c>
      <c r="F700">
        <v>284.60000000000002</v>
      </c>
      <c r="G700" t="s">
        <v>1692</v>
      </c>
      <c r="K700">
        <v>15515</v>
      </c>
      <c r="L700">
        <f t="shared" si="30"/>
        <v>169.54</v>
      </c>
      <c r="M700">
        <f>IFERROR(VLOOKUP(K700,Sheet10!$I:$N,6,FALSE),0)</f>
        <v>169.54</v>
      </c>
      <c r="N700">
        <f t="shared" si="31"/>
        <v>0</v>
      </c>
      <c r="O700">
        <f>IFERROR(VLOOKUP(K700,Sheet9!$D:$K,8,FALSE),0)</f>
        <v>169.54</v>
      </c>
      <c r="P700">
        <f t="shared" si="32"/>
        <v>0</v>
      </c>
    </row>
    <row r="701" spans="1:16" ht="15" customHeight="1" x14ac:dyDescent="0.25">
      <c r="A701" t="s">
        <v>1078</v>
      </c>
      <c r="B701" t="s">
        <v>1079</v>
      </c>
      <c r="C701">
        <v>2173</v>
      </c>
      <c r="D701">
        <v>2042.41</v>
      </c>
      <c r="E701">
        <v>1700.89</v>
      </c>
      <c r="F701">
        <v>341.52</v>
      </c>
      <c r="G701" t="s">
        <v>1692</v>
      </c>
      <c r="K701">
        <v>15819</v>
      </c>
      <c r="L701">
        <f t="shared" si="30"/>
        <v>339.07</v>
      </c>
      <c r="M701">
        <f>IFERROR(VLOOKUP(K701,Sheet10!$I:$N,6,FALSE),0)</f>
        <v>339.07</v>
      </c>
      <c r="N701">
        <f t="shared" si="31"/>
        <v>0</v>
      </c>
      <c r="O701">
        <f>IFERROR(VLOOKUP(K701,Sheet9!$D:$K,8,FALSE),0)</f>
        <v>339.07</v>
      </c>
      <c r="P701">
        <f t="shared" si="32"/>
        <v>0</v>
      </c>
    </row>
    <row r="702" spans="1:16" ht="15" customHeight="1" x14ac:dyDescent="0.25">
      <c r="A702" t="s">
        <v>1078</v>
      </c>
      <c r="B702" t="s">
        <v>1079</v>
      </c>
      <c r="C702">
        <v>2255</v>
      </c>
      <c r="D702">
        <v>2008.93</v>
      </c>
      <c r="E702">
        <v>1700.89</v>
      </c>
      <c r="F702">
        <v>308.04000000000002</v>
      </c>
      <c r="G702" t="s">
        <v>1692</v>
      </c>
      <c r="K702">
        <v>15831</v>
      </c>
      <c r="L702">
        <f t="shared" si="30"/>
        <v>508.61</v>
      </c>
      <c r="M702">
        <f>IFERROR(VLOOKUP(K702,Sheet10!$I:$N,6,FALSE),0)</f>
        <v>508.61</v>
      </c>
      <c r="N702">
        <f t="shared" si="31"/>
        <v>0</v>
      </c>
      <c r="O702">
        <f>IFERROR(VLOOKUP(K702,Sheet9!$D:$K,8,FALSE),0)</f>
        <v>508.61</v>
      </c>
      <c r="P702">
        <f t="shared" si="32"/>
        <v>0</v>
      </c>
    </row>
    <row r="703" spans="1:16" ht="15" customHeight="1" x14ac:dyDescent="0.25">
      <c r="A703" t="s">
        <v>1078</v>
      </c>
      <c r="B703" t="s">
        <v>1079</v>
      </c>
      <c r="C703">
        <v>2300</v>
      </c>
      <c r="D703">
        <v>2008.93</v>
      </c>
      <c r="E703">
        <v>1700.89</v>
      </c>
      <c r="F703">
        <v>308.04000000000002</v>
      </c>
      <c r="G703" t="s">
        <v>1692</v>
      </c>
      <c r="K703">
        <v>16041</v>
      </c>
      <c r="L703">
        <f t="shared" si="30"/>
        <v>644.33000000000004</v>
      </c>
      <c r="M703">
        <f>IFERROR(VLOOKUP(K703,Sheet10!$I:$N,6,FALSE),0)</f>
        <v>644.33000000000004</v>
      </c>
      <c r="N703">
        <f t="shared" si="31"/>
        <v>0</v>
      </c>
      <c r="O703">
        <f>IFERROR(VLOOKUP(K703,Sheet9!$D:$K,8,FALSE),0)</f>
        <v>644.33000000000004</v>
      </c>
      <c r="P703">
        <f t="shared" si="32"/>
        <v>0</v>
      </c>
    </row>
    <row r="704" spans="1:16" ht="15" customHeight="1" x14ac:dyDescent="0.25">
      <c r="A704" t="s">
        <v>1078</v>
      </c>
      <c r="B704" t="s">
        <v>1079</v>
      </c>
      <c r="C704">
        <v>2319</v>
      </c>
      <c r="D704">
        <v>2879.46</v>
      </c>
      <c r="E704">
        <v>2437.9499999999998</v>
      </c>
      <c r="F704">
        <v>441.51</v>
      </c>
      <c r="G704" t="s">
        <v>1692</v>
      </c>
      <c r="K704">
        <v>15621</v>
      </c>
      <c r="L704">
        <f t="shared" si="30"/>
        <v>678.15</v>
      </c>
      <c r="M704">
        <f>IFERROR(VLOOKUP(K704,Sheet10!$I:$N,6,FALSE),0)</f>
        <v>678.15</v>
      </c>
      <c r="N704">
        <f t="shared" si="31"/>
        <v>0</v>
      </c>
      <c r="O704">
        <f>IFERROR(VLOOKUP(K704,Sheet9!$D:$K,8,FALSE),0)</f>
        <v>678.15</v>
      </c>
      <c r="P704">
        <f t="shared" si="32"/>
        <v>0</v>
      </c>
    </row>
    <row r="705" spans="1:16" ht="15" customHeight="1" x14ac:dyDescent="0.25">
      <c r="A705" t="s">
        <v>1078</v>
      </c>
      <c r="B705" t="s">
        <v>1079</v>
      </c>
      <c r="C705">
        <v>2199</v>
      </c>
      <c r="D705">
        <v>3404.02</v>
      </c>
      <c r="E705">
        <v>2834.82</v>
      </c>
      <c r="F705">
        <v>569.20000000000005</v>
      </c>
      <c r="G705" t="s">
        <v>1692</v>
      </c>
      <c r="K705">
        <v>16043</v>
      </c>
      <c r="L705">
        <f t="shared" si="30"/>
        <v>670.41</v>
      </c>
      <c r="M705">
        <f>IFERROR(VLOOKUP(K705,Sheet10!$I:$N,6,FALSE),0)</f>
        <v>670.41</v>
      </c>
      <c r="N705">
        <f t="shared" si="31"/>
        <v>0</v>
      </c>
      <c r="O705">
        <f>IFERROR(VLOOKUP(K705,Sheet9!$D:$K,8,FALSE),0)</f>
        <v>670.41</v>
      </c>
      <c r="P705">
        <f t="shared" si="32"/>
        <v>0</v>
      </c>
    </row>
    <row r="706" spans="1:16" ht="15" customHeight="1" x14ac:dyDescent="0.25">
      <c r="A706" t="s">
        <v>1078</v>
      </c>
      <c r="B706" t="s">
        <v>1079</v>
      </c>
      <c r="C706">
        <v>2274</v>
      </c>
      <c r="D706">
        <v>3404.02</v>
      </c>
      <c r="E706">
        <v>2834.82</v>
      </c>
      <c r="F706">
        <v>569.20000000000005</v>
      </c>
      <c r="G706" t="s">
        <v>1692</v>
      </c>
      <c r="K706">
        <v>15482</v>
      </c>
      <c r="L706">
        <f t="shared" si="30"/>
        <v>847.69</v>
      </c>
      <c r="M706">
        <f>IFERROR(VLOOKUP(K706,Sheet10!$I:$N,6,FALSE),0)</f>
        <v>847.69</v>
      </c>
      <c r="N706">
        <f t="shared" si="31"/>
        <v>0</v>
      </c>
      <c r="O706">
        <f>IFERROR(VLOOKUP(K706,Sheet9!$D:$K,8,FALSE),0)</f>
        <v>847.69</v>
      </c>
      <c r="P706">
        <f t="shared" si="32"/>
        <v>0</v>
      </c>
    </row>
    <row r="707" spans="1:16" ht="15" customHeight="1" x14ac:dyDescent="0.25">
      <c r="A707" t="s">
        <v>1078</v>
      </c>
      <c r="B707" t="s">
        <v>1079</v>
      </c>
      <c r="C707">
        <v>2305</v>
      </c>
      <c r="D707">
        <v>3348.21</v>
      </c>
      <c r="E707">
        <v>2834.82</v>
      </c>
      <c r="F707">
        <v>513.39</v>
      </c>
      <c r="G707" t="s">
        <v>1692</v>
      </c>
      <c r="K707">
        <v>15755</v>
      </c>
      <c r="L707">
        <f t="shared" ref="L707:L770" si="33">SUMIF($C:$C,K707,$E:$E)</f>
        <v>847.69</v>
      </c>
      <c r="M707">
        <f>IFERROR(VLOOKUP(K707,Sheet10!$I:$N,6,FALSE),0)</f>
        <v>847.69</v>
      </c>
      <c r="N707">
        <f t="shared" ref="N707:N770" si="34">L707-M707</f>
        <v>0</v>
      </c>
      <c r="O707">
        <f>IFERROR(VLOOKUP(K707,Sheet9!$D:$K,8,FALSE),0)</f>
        <v>847.69</v>
      </c>
      <c r="P707">
        <f t="shared" ref="P707:P770" si="35">O707-M707</f>
        <v>0</v>
      </c>
    </row>
    <row r="708" spans="1:16" ht="15" customHeight="1" x14ac:dyDescent="0.25">
      <c r="A708" t="s">
        <v>1078</v>
      </c>
      <c r="B708" t="s">
        <v>1079</v>
      </c>
      <c r="C708">
        <v>2315</v>
      </c>
      <c r="D708">
        <v>3348.22</v>
      </c>
      <c r="E708">
        <v>2834.82</v>
      </c>
      <c r="F708">
        <v>513.4</v>
      </c>
      <c r="G708" t="s">
        <v>1692</v>
      </c>
      <c r="K708">
        <v>15851</v>
      </c>
      <c r="L708">
        <f t="shared" si="33"/>
        <v>847.69</v>
      </c>
      <c r="M708">
        <f>IFERROR(VLOOKUP(K708,Sheet10!$I:$N,6,FALSE),0)</f>
        <v>847.69</v>
      </c>
      <c r="N708">
        <f t="shared" si="34"/>
        <v>0</v>
      </c>
      <c r="O708">
        <f>IFERROR(VLOOKUP(K708,Sheet9!$D:$K,8,FALSE),0)</f>
        <v>847.69</v>
      </c>
      <c r="P708">
        <f t="shared" si="35"/>
        <v>0</v>
      </c>
    </row>
    <row r="709" spans="1:16" ht="15" customHeight="1" x14ac:dyDescent="0.25">
      <c r="A709" t="s">
        <v>1078</v>
      </c>
      <c r="B709" t="s">
        <v>1079</v>
      </c>
      <c r="C709">
        <v>2258</v>
      </c>
      <c r="D709">
        <v>6696.43</v>
      </c>
      <c r="E709">
        <v>5669.64</v>
      </c>
      <c r="F709">
        <v>1026.79</v>
      </c>
      <c r="G709" t="s">
        <v>1692</v>
      </c>
      <c r="K709">
        <v>16052</v>
      </c>
      <c r="L709">
        <f t="shared" si="33"/>
        <v>838.01</v>
      </c>
      <c r="M709">
        <f>IFERROR(VLOOKUP(K709,Sheet10!$I:$N,6,FALSE),0)</f>
        <v>838.01</v>
      </c>
      <c r="N709">
        <f t="shared" si="34"/>
        <v>0</v>
      </c>
      <c r="O709">
        <f>IFERROR(VLOOKUP(K709,Sheet9!$D:$K,8,FALSE),0)</f>
        <v>838.01</v>
      </c>
      <c r="P709">
        <f t="shared" si="35"/>
        <v>0</v>
      </c>
    </row>
    <row r="710" spans="1:16" ht="15" customHeight="1" x14ac:dyDescent="0.25">
      <c r="A710" t="s">
        <v>1078</v>
      </c>
      <c r="B710" t="s">
        <v>1079</v>
      </c>
      <c r="C710">
        <v>2321</v>
      </c>
      <c r="D710">
        <v>6696.43</v>
      </c>
      <c r="E710">
        <v>5669.65</v>
      </c>
      <c r="F710">
        <v>1026.78</v>
      </c>
      <c r="G710" t="s">
        <v>1692</v>
      </c>
      <c r="K710">
        <v>16110</v>
      </c>
      <c r="L710">
        <f t="shared" si="33"/>
        <v>838.01</v>
      </c>
      <c r="M710">
        <f>IFERROR(VLOOKUP(K710,Sheet10!$I:$N,6,FALSE),0)</f>
        <v>838.01</v>
      </c>
      <c r="N710">
        <f t="shared" si="34"/>
        <v>0</v>
      </c>
      <c r="O710">
        <f>IFERROR(VLOOKUP(K710,Sheet9!$D:$K,8,FALSE),0)</f>
        <v>838.01</v>
      </c>
      <c r="P710">
        <f t="shared" si="35"/>
        <v>0</v>
      </c>
    </row>
    <row r="711" spans="1:16" ht="15" customHeight="1" x14ac:dyDescent="0.25">
      <c r="A711" t="s">
        <v>1078</v>
      </c>
      <c r="B711" t="s">
        <v>1079</v>
      </c>
      <c r="C711">
        <v>2301</v>
      </c>
      <c r="D711">
        <v>14732.14</v>
      </c>
      <c r="E711">
        <v>12473.22</v>
      </c>
      <c r="F711">
        <v>2258.92</v>
      </c>
      <c r="G711" t="s">
        <v>1692</v>
      </c>
      <c r="K711">
        <v>16308</v>
      </c>
      <c r="L711">
        <f t="shared" si="33"/>
        <v>1404.08</v>
      </c>
      <c r="M711">
        <f>IFERROR(VLOOKUP(K711,Sheet10!$I:$N,6,FALSE),0)</f>
        <v>1404.08</v>
      </c>
      <c r="N711">
        <f t="shared" si="34"/>
        <v>0</v>
      </c>
      <c r="O711">
        <f>IFERROR(VLOOKUP(K711,Sheet9!$D:$K,8,FALSE),0)</f>
        <v>1404.08</v>
      </c>
      <c r="P711">
        <f t="shared" si="35"/>
        <v>0</v>
      </c>
    </row>
    <row r="712" spans="1:16" ht="15" customHeight="1" x14ac:dyDescent="0.25">
      <c r="A712" t="s">
        <v>924</v>
      </c>
      <c r="B712" t="s">
        <v>925</v>
      </c>
      <c r="C712">
        <v>2191</v>
      </c>
      <c r="D712">
        <v>1248.21</v>
      </c>
      <c r="E712">
        <v>1114.29</v>
      </c>
      <c r="F712">
        <v>133.91999999999999</v>
      </c>
      <c r="G712" t="s">
        <v>1692</v>
      </c>
      <c r="K712">
        <v>16389</v>
      </c>
      <c r="L712">
        <f t="shared" si="33"/>
        <v>838.01</v>
      </c>
      <c r="M712">
        <f>IFERROR(VLOOKUP(K712,Sheet10!$I:$N,6,FALSE),0)</f>
        <v>838.01</v>
      </c>
      <c r="N712">
        <f t="shared" si="34"/>
        <v>0</v>
      </c>
      <c r="O712">
        <f>IFERROR(VLOOKUP(K712,Sheet9!$D:$K,8,FALSE),0)</f>
        <v>838.01</v>
      </c>
      <c r="P712">
        <f t="shared" si="35"/>
        <v>0</v>
      </c>
    </row>
    <row r="713" spans="1:16" ht="15" customHeight="1" x14ac:dyDescent="0.25">
      <c r="A713" t="s">
        <v>924</v>
      </c>
      <c r="B713" t="s">
        <v>925</v>
      </c>
      <c r="C713">
        <v>2334</v>
      </c>
      <c r="D713">
        <v>1248.21</v>
      </c>
      <c r="E713">
        <v>1114.29</v>
      </c>
      <c r="F713">
        <v>133.91999999999999</v>
      </c>
      <c r="G713" t="s">
        <v>1692</v>
      </c>
      <c r="K713">
        <v>16394</v>
      </c>
      <c r="L713">
        <f t="shared" si="33"/>
        <v>2492.5500000000002</v>
      </c>
      <c r="M713">
        <f>IFERROR(VLOOKUP(K713,Sheet10!$I:$N,6,FALSE),0)</f>
        <v>2492.5500000000002</v>
      </c>
      <c r="N713">
        <f t="shared" si="34"/>
        <v>0</v>
      </c>
      <c r="O713">
        <f>IFERROR(VLOOKUP(K713,Sheet9!$D:$K,8,FALSE),0)</f>
        <v>2492.5500000000002</v>
      </c>
      <c r="P713">
        <f t="shared" si="35"/>
        <v>0</v>
      </c>
    </row>
    <row r="714" spans="1:16" ht="15" customHeight="1" x14ac:dyDescent="0.25">
      <c r="A714" t="s">
        <v>924</v>
      </c>
      <c r="B714" t="s">
        <v>925</v>
      </c>
      <c r="C714">
        <v>2198</v>
      </c>
      <c r="D714">
        <v>2080.36</v>
      </c>
      <c r="E714">
        <v>1857.14</v>
      </c>
      <c r="F714">
        <v>223.22</v>
      </c>
      <c r="G714" t="s">
        <v>1692</v>
      </c>
      <c r="K714">
        <v>16447</v>
      </c>
      <c r="L714">
        <f t="shared" si="33"/>
        <v>1676.02</v>
      </c>
      <c r="M714">
        <f>IFERROR(VLOOKUP(K714,Sheet10!$I:$N,6,FALSE),0)</f>
        <v>1676.02</v>
      </c>
      <c r="N714">
        <f t="shared" si="34"/>
        <v>0</v>
      </c>
      <c r="O714">
        <f>IFERROR(VLOOKUP(K714,Sheet9!$D:$K,8,FALSE),0)</f>
        <v>1676.02</v>
      </c>
      <c r="P714">
        <f t="shared" si="35"/>
        <v>0</v>
      </c>
    </row>
    <row r="715" spans="1:16" ht="15" customHeight="1" x14ac:dyDescent="0.25">
      <c r="A715" t="s">
        <v>924</v>
      </c>
      <c r="B715" t="s">
        <v>925</v>
      </c>
      <c r="C715">
        <v>2309</v>
      </c>
      <c r="D715">
        <v>8321.43</v>
      </c>
      <c r="E715">
        <v>7428.57</v>
      </c>
      <c r="F715">
        <v>892.86</v>
      </c>
      <c r="G715" t="s">
        <v>1692</v>
      </c>
      <c r="K715">
        <v>2257</v>
      </c>
      <c r="L715">
        <f t="shared" si="33"/>
        <v>97724.03</v>
      </c>
      <c r="M715">
        <f>IFERROR(VLOOKUP(K715,Sheet10!$I:$N,6,FALSE),0)</f>
        <v>97724.03</v>
      </c>
      <c r="N715">
        <f t="shared" si="34"/>
        <v>0</v>
      </c>
      <c r="O715">
        <f>IFERROR(VLOOKUP(K715,Sheet9!$D:$K,8,FALSE),0)</f>
        <v>97724.03</v>
      </c>
      <c r="P715">
        <f t="shared" si="35"/>
        <v>0</v>
      </c>
    </row>
    <row r="716" spans="1:16" ht="15" customHeight="1" x14ac:dyDescent="0.25">
      <c r="A716" t="s">
        <v>924</v>
      </c>
      <c r="B716" t="s">
        <v>925</v>
      </c>
      <c r="C716">
        <v>2310</v>
      </c>
      <c r="D716">
        <v>16642.86</v>
      </c>
      <c r="E716">
        <v>14857.15</v>
      </c>
      <c r="F716">
        <v>1785.71</v>
      </c>
      <c r="G716" t="s">
        <v>1692</v>
      </c>
      <c r="K716">
        <v>15479</v>
      </c>
      <c r="L716">
        <f t="shared" si="33"/>
        <v>992.59</v>
      </c>
      <c r="M716">
        <f>IFERROR(VLOOKUP(K716,Sheet10!$I:$N,6,FALSE),0)</f>
        <v>992.59</v>
      </c>
      <c r="N716">
        <f t="shared" si="34"/>
        <v>0</v>
      </c>
      <c r="O716">
        <f>IFERROR(VLOOKUP(K716,Sheet9!$D:$K,8,FALSE),0)</f>
        <v>992.59</v>
      </c>
      <c r="P716">
        <f t="shared" si="35"/>
        <v>0</v>
      </c>
    </row>
    <row r="717" spans="1:16" ht="15" customHeight="1" x14ac:dyDescent="0.25">
      <c r="A717" t="s">
        <v>924</v>
      </c>
      <c r="B717" t="s">
        <v>925</v>
      </c>
      <c r="C717">
        <v>15972</v>
      </c>
      <c r="D717">
        <v>416.07</v>
      </c>
      <c r="E717">
        <v>371.43</v>
      </c>
      <c r="F717">
        <v>44.64</v>
      </c>
      <c r="G717" t="s">
        <v>1674</v>
      </c>
      <c r="K717">
        <v>15537</v>
      </c>
      <c r="L717">
        <f t="shared" si="33"/>
        <v>2639.84</v>
      </c>
      <c r="M717">
        <f>IFERROR(VLOOKUP(K717,Sheet10!$I:$N,6,FALSE),0)</f>
        <v>2639.84</v>
      </c>
      <c r="N717">
        <f t="shared" si="34"/>
        <v>0</v>
      </c>
      <c r="O717">
        <f>IFERROR(VLOOKUP(K717,Sheet9!$D:$K,8,FALSE),0)</f>
        <v>2639.84</v>
      </c>
      <c r="P717">
        <f t="shared" si="35"/>
        <v>0</v>
      </c>
    </row>
    <row r="718" spans="1:16" ht="15" customHeight="1" x14ac:dyDescent="0.25">
      <c r="A718" t="s">
        <v>924</v>
      </c>
      <c r="B718" t="s">
        <v>925</v>
      </c>
      <c r="C718">
        <v>16033</v>
      </c>
      <c r="D718">
        <v>416.07</v>
      </c>
      <c r="E718">
        <v>371.43</v>
      </c>
      <c r="F718">
        <v>44.64</v>
      </c>
      <c r="G718" t="s">
        <v>1674</v>
      </c>
      <c r="K718">
        <v>15571</v>
      </c>
      <c r="L718">
        <f t="shared" si="33"/>
        <v>2305.09</v>
      </c>
      <c r="M718">
        <f>IFERROR(VLOOKUP(K718,Sheet10!$I:$N,6,FALSE),0)</f>
        <v>2305.09</v>
      </c>
      <c r="N718">
        <f t="shared" si="34"/>
        <v>0</v>
      </c>
      <c r="O718">
        <f>IFERROR(VLOOKUP(K718,Sheet9!$D:$K,8,FALSE),0)</f>
        <v>2305.09</v>
      </c>
      <c r="P718">
        <f t="shared" si="35"/>
        <v>0</v>
      </c>
    </row>
    <row r="719" spans="1:16" ht="15" customHeight="1" x14ac:dyDescent="0.25">
      <c r="A719" t="s">
        <v>924</v>
      </c>
      <c r="B719" t="s">
        <v>925</v>
      </c>
      <c r="C719">
        <v>15390</v>
      </c>
      <c r="D719">
        <v>832.14</v>
      </c>
      <c r="E719">
        <v>742.86</v>
      </c>
      <c r="F719">
        <v>89.28</v>
      </c>
      <c r="G719" t="s">
        <v>1674</v>
      </c>
      <c r="K719">
        <v>15668</v>
      </c>
      <c r="L719">
        <f t="shared" si="33"/>
        <v>186.69</v>
      </c>
      <c r="M719">
        <f>IFERROR(VLOOKUP(K719,Sheet10!$I:$N,6,FALSE),0)</f>
        <v>186.69</v>
      </c>
      <c r="N719">
        <f t="shared" si="34"/>
        <v>0</v>
      </c>
      <c r="O719">
        <f>IFERROR(VLOOKUP(K719,Sheet9!$D:$K,8,FALSE),0)</f>
        <v>186.69</v>
      </c>
      <c r="P719">
        <f t="shared" si="35"/>
        <v>0</v>
      </c>
    </row>
    <row r="720" spans="1:16" ht="15" customHeight="1" x14ac:dyDescent="0.25">
      <c r="A720" t="s">
        <v>924</v>
      </c>
      <c r="B720" t="s">
        <v>925</v>
      </c>
      <c r="C720">
        <v>16207</v>
      </c>
      <c r="D720">
        <v>832.14</v>
      </c>
      <c r="E720">
        <v>742.86</v>
      </c>
      <c r="F720">
        <v>89.28</v>
      </c>
      <c r="G720" t="s">
        <v>1674</v>
      </c>
      <c r="K720">
        <v>15941</v>
      </c>
      <c r="L720">
        <f t="shared" si="33"/>
        <v>142.74</v>
      </c>
      <c r="M720">
        <f>IFERROR(VLOOKUP(K720,Sheet10!$I:$N,6,FALSE),0)</f>
        <v>142.74</v>
      </c>
      <c r="N720">
        <f t="shared" si="34"/>
        <v>0</v>
      </c>
      <c r="O720">
        <f>IFERROR(VLOOKUP(K720,Sheet9!$D:$K,8,FALSE),0)</f>
        <v>142.74</v>
      </c>
      <c r="P720">
        <f t="shared" si="35"/>
        <v>0</v>
      </c>
    </row>
    <row r="721" spans="1:16" ht="15" customHeight="1" x14ac:dyDescent="0.25">
      <c r="A721" t="s">
        <v>924</v>
      </c>
      <c r="B721" t="s">
        <v>925</v>
      </c>
      <c r="C721">
        <v>16341</v>
      </c>
      <c r="D721">
        <v>2496.4299999999998</v>
      </c>
      <c r="E721">
        <v>2228.5700000000002</v>
      </c>
      <c r="F721">
        <v>267.86</v>
      </c>
      <c r="G721" t="s">
        <v>1674</v>
      </c>
      <c r="K721">
        <v>16225</v>
      </c>
      <c r="L721">
        <f t="shared" si="33"/>
        <v>92.2</v>
      </c>
      <c r="M721">
        <f>IFERROR(VLOOKUP(K721,Sheet10!$I:$N,6,FALSE),0)</f>
        <v>92.2</v>
      </c>
      <c r="N721">
        <f t="shared" si="34"/>
        <v>0</v>
      </c>
      <c r="O721">
        <f>IFERROR(VLOOKUP(K721,Sheet9!$D:$K,8,FALSE),0)</f>
        <v>92.2</v>
      </c>
      <c r="P721">
        <f t="shared" si="35"/>
        <v>0</v>
      </c>
    </row>
    <row r="722" spans="1:16" ht="15" customHeight="1" x14ac:dyDescent="0.25">
      <c r="A722" t="s">
        <v>924</v>
      </c>
      <c r="B722" t="s">
        <v>925</v>
      </c>
      <c r="C722">
        <v>15724</v>
      </c>
      <c r="D722">
        <v>3328.58</v>
      </c>
      <c r="E722">
        <v>2971.43</v>
      </c>
      <c r="F722">
        <v>357.15</v>
      </c>
      <c r="G722" t="s">
        <v>1674</v>
      </c>
      <c r="K722">
        <v>16266</v>
      </c>
      <c r="L722">
        <f t="shared" si="33"/>
        <v>3028.67</v>
      </c>
      <c r="M722">
        <f>IFERROR(VLOOKUP(K722,Sheet10!$I:$N,6,FALSE),0)</f>
        <v>3028.67</v>
      </c>
      <c r="N722">
        <f t="shared" si="34"/>
        <v>0</v>
      </c>
      <c r="O722">
        <f>IFERROR(VLOOKUP(K722,Sheet9!$D:$K,8,FALSE),0)</f>
        <v>3028.67</v>
      </c>
      <c r="P722">
        <f t="shared" si="35"/>
        <v>0</v>
      </c>
    </row>
    <row r="723" spans="1:16" ht="15" customHeight="1" x14ac:dyDescent="0.25">
      <c r="A723" t="s">
        <v>924</v>
      </c>
      <c r="B723" t="s">
        <v>925</v>
      </c>
      <c r="C723">
        <v>16164</v>
      </c>
      <c r="D723">
        <v>3328.57</v>
      </c>
      <c r="E723">
        <v>2971.43</v>
      </c>
      <c r="F723">
        <v>357.14</v>
      </c>
      <c r="G723" t="s">
        <v>1674</v>
      </c>
      <c r="K723">
        <v>15370</v>
      </c>
      <c r="L723">
        <f t="shared" si="33"/>
        <v>3010.23</v>
      </c>
      <c r="M723">
        <f>IFERROR(VLOOKUP(K723,Sheet10!$I:$N,6,FALSE),0)</f>
        <v>3010.23</v>
      </c>
      <c r="N723">
        <f t="shared" si="34"/>
        <v>0</v>
      </c>
      <c r="O723">
        <f>IFERROR(VLOOKUP(K723,Sheet9!$D:$K,8,FALSE),0)</f>
        <v>3010.23</v>
      </c>
      <c r="P723">
        <f t="shared" si="35"/>
        <v>0</v>
      </c>
    </row>
    <row r="724" spans="1:16" ht="15" customHeight="1" x14ac:dyDescent="0.25">
      <c r="A724" t="s">
        <v>924</v>
      </c>
      <c r="B724" t="s">
        <v>925</v>
      </c>
      <c r="C724">
        <v>15600</v>
      </c>
      <c r="D724">
        <v>4576.79</v>
      </c>
      <c r="E724">
        <v>4085.71</v>
      </c>
      <c r="F724">
        <v>491.08</v>
      </c>
      <c r="G724" t="s">
        <v>1674</v>
      </c>
      <c r="K724">
        <v>16283</v>
      </c>
      <c r="L724">
        <f t="shared" si="33"/>
        <v>138.31</v>
      </c>
      <c r="M724">
        <f>IFERROR(VLOOKUP(K724,Sheet10!$I:$N,6,FALSE),0)</f>
        <v>138.31</v>
      </c>
      <c r="N724">
        <f t="shared" si="34"/>
        <v>0</v>
      </c>
      <c r="O724">
        <f>IFERROR(VLOOKUP(K724,Sheet9!$D:$K,8,FALSE),0)</f>
        <v>138.31</v>
      </c>
      <c r="P724">
        <f t="shared" si="35"/>
        <v>0</v>
      </c>
    </row>
    <row r="725" spans="1:16" ht="15" customHeight="1" x14ac:dyDescent="0.25">
      <c r="A725" t="s">
        <v>924</v>
      </c>
      <c r="B725" t="s">
        <v>925</v>
      </c>
      <c r="C725">
        <v>15713</v>
      </c>
      <c r="D725">
        <v>416.07</v>
      </c>
      <c r="E725">
        <v>370</v>
      </c>
      <c r="F725">
        <v>46.07</v>
      </c>
      <c r="G725" t="s">
        <v>1674</v>
      </c>
      <c r="K725">
        <v>16424</v>
      </c>
      <c r="L725">
        <f t="shared" si="33"/>
        <v>138.31</v>
      </c>
      <c r="M725">
        <f>IFERROR(VLOOKUP(K725,Sheet10!$I:$N,6,FALSE),0)</f>
        <v>138.31</v>
      </c>
      <c r="N725">
        <f t="shared" si="34"/>
        <v>0</v>
      </c>
      <c r="O725">
        <f>IFERROR(VLOOKUP(K725,Sheet9!$D:$K,8,FALSE),0)</f>
        <v>138.31</v>
      </c>
      <c r="P725">
        <f t="shared" si="35"/>
        <v>0</v>
      </c>
    </row>
    <row r="726" spans="1:16" ht="15" customHeight="1" x14ac:dyDescent="0.25">
      <c r="A726" t="s">
        <v>924</v>
      </c>
      <c r="B726" t="s">
        <v>925</v>
      </c>
      <c r="C726">
        <v>15820</v>
      </c>
      <c r="D726">
        <v>416.07</v>
      </c>
      <c r="E726">
        <v>370</v>
      </c>
      <c r="F726">
        <v>46.07</v>
      </c>
      <c r="G726" t="s">
        <v>1674</v>
      </c>
      <c r="K726">
        <v>15489</v>
      </c>
      <c r="L726">
        <f t="shared" si="33"/>
        <v>230.51</v>
      </c>
      <c r="M726">
        <f>IFERROR(VLOOKUP(K726,Sheet10!$I:$N,6,FALSE),0)</f>
        <v>230.51</v>
      </c>
      <c r="N726">
        <f t="shared" si="34"/>
        <v>0</v>
      </c>
      <c r="O726">
        <f>IFERROR(VLOOKUP(K726,Sheet9!$D:$K,8,FALSE),0)</f>
        <v>230.51</v>
      </c>
      <c r="P726">
        <f t="shared" si="35"/>
        <v>0</v>
      </c>
    </row>
    <row r="727" spans="1:16" ht="15" customHeight="1" x14ac:dyDescent="0.25">
      <c r="A727" t="s">
        <v>924</v>
      </c>
      <c r="B727" t="s">
        <v>925</v>
      </c>
      <c r="C727">
        <v>16059</v>
      </c>
      <c r="D727">
        <v>1664.29</v>
      </c>
      <c r="E727">
        <v>1480.01</v>
      </c>
      <c r="F727">
        <v>184.28</v>
      </c>
      <c r="G727" t="s">
        <v>1674</v>
      </c>
      <c r="K727">
        <v>16169</v>
      </c>
      <c r="L727">
        <f t="shared" si="33"/>
        <v>230.51</v>
      </c>
      <c r="M727">
        <f>IFERROR(VLOOKUP(K727,Sheet10!$I:$N,6,FALSE),0)</f>
        <v>230.51</v>
      </c>
      <c r="N727">
        <f t="shared" si="34"/>
        <v>0</v>
      </c>
      <c r="O727">
        <f>IFERROR(VLOOKUP(K727,Sheet9!$D:$K,8,FALSE),0)</f>
        <v>230.51</v>
      </c>
      <c r="P727">
        <f t="shared" si="35"/>
        <v>0</v>
      </c>
    </row>
    <row r="728" spans="1:16" ht="15" customHeight="1" x14ac:dyDescent="0.25">
      <c r="A728" t="s">
        <v>1178</v>
      </c>
      <c r="B728" t="s">
        <v>1179</v>
      </c>
      <c r="C728">
        <v>15381</v>
      </c>
      <c r="D728">
        <v>184.82</v>
      </c>
      <c r="E728">
        <v>159.6</v>
      </c>
      <c r="F728">
        <v>25.22</v>
      </c>
      <c r="G728" t="s">
        <v>1674</v>
      </c>
      <c r="K728">
        <v>16294</v>
      </c>
      <c r="L728">
        <f t="shared" si="33"/>
        <v>2099.5500000000002</v>
      </c>
      <c r="M728">
        <f>IFERROR(VLOOKUP(K728,Sheet10!$I:$N,6,FALSE),0)</f>
        <v>2099.5500000000002</v>
      </c>
      <c r="N728">
        <f t="shared" si="34"/>
        <v>0</v>
      </c>
      <c r="O728">
        <f>IFERROR(VLOOKUP(K728,Sheet9!$D:$K,8,FALSE),0)</f>
        <v>2099.5500000000002</v>
      </c>
      <c r="P728">
        <f t="shared" si="35"/>
        <v>0</v>
      </c>
    </row>
    <row r="729" spans="1:16" ht="15" customHeight="1" x14ac:dyDescent="0.25">
      <c r="A729" t="s">
        <v>1178</v>
      </c>
      <c r="B729" t="s">
        <v>1179</v>
      </c>
      <c r="C729">
        <v>15382</v>
      </c>
      <c r="D729">
        <v>184.82</v>
      </c>
      <c r="E729">
        <v>159.6</v>
      </c>
      <c r="F729">
        <v>25.22</v>
      </c>
      <c r="G729" t="s">
        <v>1674</v>
      </c>
      <c r="K729">
        <v>15648</v>
      </c>
      <c r="L729">
        <f t="shared" si="33"/>
        <v>2388.7399999999998</v>
      </c>
      <c r="M729">
        <f>IFERROR(VLOOKUP(K729,Sheet10!$I:$N,6,FALSE),0)</f>
        <v>2388.7399999999998</v>
      </c>
      <c r="N729">
        <f t="shared" si="34"/>
        <v>0</v>
      </c>
      <c r="O729">
        <f>IFERROR(VLOOKUP(K729,Sheet9!$D:$K,8,FALSE),0)</f>
        <v>2388.7399999999998</v>
      </c>
      <c r="P729">
        <f t="shared" si="35"/>
        <v>0</v>
      </c>
    </row>
    <row r="730" spans="1:16" ht="15" customHeight="1" x14ac:dyDescent="0.25">
      <c r="A730" t="s">
        <v>1178</v>
      </c>
      <c r="B730" t="s">
        <v>1179</v>
      </c>
      <c r="C730">
        <v>15509</v>
      </c>
      <c r="D730">
        <v>184.82</v>
      </c>
      <c r="E730">
        <v>159.6</v>
      </c>
      <c r="F730">
        <v>25.22</v>
      </c>
      <c r="G730" t="s">
        <v>1674</v>
      </c>
      <c r="K730">
        <v>16156</v>
      </c>
      <c r="L730">
        <f t="shared" si="33"/>
        <v>46.1</v>
      </c>
      <c r="M730">
        <f>IFERROR(VLOOKUP(K730,Sheet10!$I:$N,6,FALSE),0)</f>
        <v>46.1</v>
      </c>
      <c r="N730">
        <f t="shared" si="34"/>
        <v>0</v>
      </c>
      <c r="O730">
        <f>IFERROR(VLOOKUP(K730,Sheet9!$D:$K,8,FALSE),0)</f>
        <v>46.1</v>
      </c>
      <c r="P730">
        <f t="shared" si="35"/>
        <v>0</v>
      </c>
    </row>
    <row r="731" spans="1:16" ht="15" customHeight="1" x14ac:dyDescent="0.25">
      <c r="A731" t="s">
        <v>1178</v>
      </c>
      <c r="B731" t="s">
        <v>1179</v>
      </c>
      <c r="C731">
        <v>15717</v>
      </c>
      <c r="D731">
        <v>184.82</v>
      </c>
      <c r="E731">
        <v>159.6</v>
      </c>
      <c r="F731">
        <v>25.22</v>
      </c>
      <c r="G731" t="s">
        <v>1674</v>
      </c>
      <c r="K731">
        <v>16438</v>
      </c>
      <c r="L731">
        <f t="shared" si="33"/>
        <v>46.1</v>
      </c>
      <c r="M731">
        <f>IFERROR(VLOOKUP(K731,Sheet10!$I:$N,6,FALSE),0)</f>
        <v>46.1</v>
      </c>
      <c r="N731">
        <f t="shared" si="34"/>
        <v>0</v>
      </c>
      <c r="O731">
        <f>IFERROR(VLOOKUP(K731,Sheet9!$D:$K,8,FALSE),0)</f>
        <v>46.1</v>
      </c>
      <c r="P731">
        <f t="shared" si="35"/>
        <v>0</v>
      </c>
    </row>
    <row r="732" spans="1:16" ht="15" customHeight="1" x14ac:dyDescent="0.25">
      <c r="A732" t="s">
        <v>1178</v>
      </c>
      <c r="B732" t="s">
        <v>1179</v>
      </c>
      <c r="C732">
        <v>16126</v>
      </c>
      <c r="D732">
        <v>369.64</v>
      </c>
      <c r="E732">
        <v>319.19</v>
      </c>
      <c r="F732">
        <v>50.45</v>
      </c>
      <c r="G732" t="s">
        <v>1674</v>
      </c>
      <c r="K732">
        <v>15441</v>
      </c>
      <c r="L732">
        <f t="shared" si="33"/>
        <v>92.19</v>
      </c>
      <c r="M732">
        <f>IFERROR(VLOOKUP(K732,Sheet10!$I:$N,6,FALSE),0)</f>
        <v>92.19</v>
      </c>
      <c r="N732">
        <f t="shared" si="34"/>
        <v>0</v>
      </c>
      <c r="O732">
        <f>IFERROR(VLOOKUP(K732,Sheet9!$D:$K,8,FALSE),0)</f>
        <v>92.19</v>
      </c>
      <c r="P732">
        <f t="shared" si="35"/>
        <v>0</v>
      </c>
    </row>
    <row r="733" spans="1:16" ht="15" customHeight="1" x14ac:dyDescent="0.25">
      <c r="A733" t="s">
        <v>1178</v>
      </c>
      <c r="B733" t="s">
        <v>1179</v>
      </c>
      <c r="C733">
        <v>16297</v>
      </c>
      <c r="D733">
        <v>1108.94</v>
      </c>
      <c r="E733">
        <v>957.59</v>
      </c>
      <c r="F733">
        <v>151.35</v>
      </c>
      <c r="G733" t="s">
        <v>1674</v>
      </c>
      <c r="K733">
        <v>16343</v>
      </c>
      <c r="L733">
        <f t="shared" si="33"/>
        <v>138.29</v>
      </c>
      <c r="M733">
        <f>IFERROR(VLOOKUP(K733,Sheet10!$I:$N,6,FALSE),0)</f>
        <v>138.29</v>
      </c>
      <c r="N733">
        <f t="shared" si="34"/>
        <v>0</v>
      </c>
      <c r="O733">
        <f>IFERROR(VLOOKUP(K733,Sheet9!$D:$K,8,FALSE),0)</f>
        <v>138.29</v>
      </c>
      <c r="P733">
        <f t="shared" si="35"/>
        <v>0</v>
      </c>
    </row>
    <row r="734" spans="1:16" ht="15" customHeight="1" x14ac:dyDescent="0.25">
      <c r="A734" t="s">
        <v>970</v>
      </c>
      <c r="B734" t="s">
        <v>971</v>
      </c>
      <c r="C734">
        <v>15403</v>
      </c>
      <c r="D734">
        <v>249.11</v>
      </c>
      <c r="E734">
        <v>216.03</v>
      </c>
      <c r="F734">
        <v>33.08</v>
      </c>
      <c r="G734" t="s">
        <v>1674</v>
      </c>
      <c r="K734">
        <v>15750</v>
      </c>
      <c r="L734">
        <f t="shared" si="33"/>
        <v>702.88</v>
      </c>
      <c r="M734">
        <f>IFERROR(VLOOKUP(K734,Sheet10!$I:$N,6,FALSE),0)</f>
        <v>702.88</v>
      </c>
      <c r="N734">
        <f t="shared" si="34"/>
        <v>0</v>
      </c>
      <c r="O734">
        <f>IFERROR(VLOOKUP(K734,Sheet9!$D:$K,8,FALSE),0)</f>
        <v>702.88</v>
      </c>
      <c r="P734">
        <f t="shared" si="35"/>
        <v>0</v>
      </c>
    </row>
    <row r="735" spans="1:16" ht="15" customHeight="1" x14ac:dyDescent="0.25">
      <c r="A735" t="s">
        <v>970</v>
      </c>
      <c r="B735" t="s">
        <v>971</v>
      </c>
      <c r="C735">
        <v>15504</v>
      </c>
      <c r="D735">
        <v>249.11</v>
      </c>
      <c r="E735">
        <v>216.03</v>
      </c>
      <c r="F735">
        <v>33.08</v>
      </c>
      <c r="G735" t="s">
        <v>1674</v>
      </c>
      <c r="K735">
        <v>15922</v>
      </c>
      <c r="L735">
        <f t="shared" si="33"/>
        <v>230.48</v>
      </c>
      <c r="M735">
        <f>IFERROR(VLOOKUP(K735,Sheet10!$I:$N,6,FALSE),0)</f>
        <v>230.48</v>
      </c>
      <c r="N735">
        <f t="shared" si="34"/>
        <v>0</v>
      </c>
      <c r="O735">
        <f>IFERROR(VLOOKUP(K735,Sheet9!$D:$K,8,FALSE),0)</f>
        <v>230.48</v>
      </c>
      <c r="P735">
        <f t="shared" si="35"/>
        <v>0</v>
      </c>
    </row>
    <row r="736" spans="1:16" ht="15" customHeight="1" x14ac:dyDescent="0.25">
      <c r="A736" t="s">
        <v>970</v>
      </c>
      <c r="B736" t="s">
        <v>971</v>
      </c>
      <c r="C736">
        <v>15657</v>
      </c>
      <c r="D736">
        <v>498.21</v>
      </c>
      <c r="E736">
        <v>432.05</v>
      </c>
      <c r="F736">
        <v>66.16</v>
      </c>
      <c r="G736" t="s">
        <v>1674</v>
      </c>
      <c r="K736">
        <v>16221</v>
      </c>
      <c r="L736">
        <f t="shared" si="33"/>
        <v>62.47</v>
      </c>
      <c r="M736">
        <f>IFERROR(VLOOKUP(K736,Sheet10!$I:$N,6,FALSE),0)</f>
        <v>62.47</v>
      </c>
      <c r="N736">
        <f t="shared" si="34"/>
        <v>0</v>
      </c>
      <c r="O736">
        <f>IFERROR(VLOOKUP(K736,Sheet9!$D:$K,8,FALSE),0)</f>
        <v>62.47</v>
      </c>
      <c r="P736">
        <f t="shared" si="35"/>
        <v>0</v>
      </c>
    </row>
    <row r="737" spans="1:16" ht="15" customHeight="1" x14ac:dyDescent="0.25">
      <c r="A737" t="s">
        <v>970</v>
      </c>
      <c r="B737" t="s">
        <v>971</v>
      </c>
      <c r="C737">
        <v>15711</v>
      </c>
      <c r="D737">
        <v>498.21</v>
      </c>
      <c r="E737">
        <v>432.05</v>
      </c>
      <c r="F737">
        <v>66.16</v>
      </c>
      <c r="G737" t="s">
        <v>1674</v>
      </c>
      <c r="K737">
        <v>15596</v>
      </c>
      <c r="L737">
        <f t="shared" si="33"/>
        <v>124.94</v>
      </c>
      <c r="M737">
        <f>IFERROR(VLOOKUP(K737,Sheet10!$I:$N,6,FALSE),0)</f>
        <v>124.94</v>
      </c>
      <c r="N737">
        <f t="shared" si="34"/>
        <v>0</v>
      </c>
      <c r="O737">
        <f>IFERROR(VLOOKUP(K737,Sheet9!$D:$K,8,FALSE),0)</f>
        <v>124.94</v>
      </c>
      <c r="P737">
        <f t="shared" si="35"/>
        <v>0</v>
      </c>
    </row>
    <row r="738" spans="1:16" ht="15" customHeight="1" x14ac:dyDescent="0.25">
      <c r="A738" t="s">
        <v>970</v>
      </c>
      <c r="B738" t="s">
        <v>971</v>
      </c>
      <c r="C738">
        <v>15899</v>
      </c>
      <c r="D738">
        <v>498.21</v>
      </c>
      <c r="E738">
        <v>432.05</v>
      </c>
      <c r="F738">
        <v>66.16</v>
      </c>
      <c r="G738" t="s">
        <v>1674</v>
      </c>
      <c r="K738">
        <v>15698</v>
      </c>
      <c r="L738">
        <f t="shared" si="33"/>
        <v>124.94</v>
      </c>
      <c r="M738">
        <f>IFERROR(VLOOKUP(K738,Sheet10!$I:$N,6,FALSE),0)</f>
        <v>124.94</v>
      </c>
      <c r="N738">
        <f t="shared" si="34"/>
        <v>0</v>
      </c>
      <c r="O738">
        <f>IFERROR(VLOOKUP(K738,Sheet9!$D:$K,8,FALSE),0)</f>
        <v>124.94</v>
      </c>
      <c r="P738">
        <f t="shared" si="35"/>
        <v>0</v>
      </c>
    </row>
    <row r="739" spans="1:16" ht="15" customHeight="1" x14ac:dyDescent="0.25">
      <c r="A739" t="s">
        <v>970</v>
      </c>
      <c r="B739" t="s">
        <v>971</v>
      </c>
      <c r="C739">
        <v>15579</v>
      </c>
      <c r="D739">
        <v>996.43</v>
      </c>
      <c r="E739">
        <v>864.11</v>
      </c>
      <c r="F739">
        <v>132.32</v>
      </c>
      <c r="G739" t="s">
        <v>1674</v>
      </c>
      <c r="K739">
        <v>15953</v>
      </c>
      <c r="L739">
        <f t="shared" si="33"/>
        <v>124.94</v>
      </c>
      <c r="M739">
        <f>IFERROR(VLOOKUP(K739,Sheet10!$I:$N,6,FALSE),0)</f>
        <v>124.94</v>
      </c>
      <c r="N739">
        <f t="shared" si="34"/>
        <v>0</v>
      </c>
      <c r="O739">
        <f>IFERROR(VLOOKUP(K739,Sheet9!$D:$K,8,FALSE),0)</f>
        <v>124.94</v>
      </c>
      <c r="P739">
        <f t="shared" si="35"/>
        <v>0</v>
      </c>
    </row>
    <row r="740" spans="1:16" ht="15" customHeight="1" x14ac:dyDescent="0.25">
      <c r="A740" t="s">
        <v>970</v>
      </c>
      <c r="B740" t="s">
        <v>971</v>
      </c>
      <c r="C740">
        <v>16049</v>
      </c>
      <c r="D740">
        <v>1352.68</v>
      </c>
      <c r="E740">
        <v>1182.3900000000001</v>
      </c>
      <c r="F740">
        <v>170.29</v>
      </c>
      <c r="G740" t="s">
        <v>1674</v>
      </c>
      <c r="K740">
        <v>16259</v>
      </c>
      <c r="L740">
        <f t="shared" si="33"/>
        <v>124.94</v>
      </c>
      <c r="M740">
        <f>IFERROR(VLOOKUP(K740,Sheet10!$I:$N,6,FALSE),0)</f>
        <v>124.94</v>
      </c>
      <c r="N740">
        <f t="shared" si="34"/>
        <v>0</v>
      </c>
      <c r="O740">
        <f>IFERROR(VLOOKUP(K740,Sheet9!$D:$K,8,FALSE),0)</f>
        <v>124.94</v>
      </c>
      <c r="P740">
        <f t="shared" si="35"/>
        <v>0</v>
      </c>
    </row>
    <row r="741" spans="1:16" ht="15" customHeight="1" x14ac:dyDescent="0.25">
      <c r="A741" t="s">
        <v>970</v>
      </c>
      <c r="B741" t="s">
        <v>971</v>
      </c>
      <c r="C741">
        <v>15998</v>
      </c>
      <c r="D741">
        <v>1992.86</v>
      </c>
      <c r="E741">
        <v>1728.21</v>
      </c>
      <c r="F741">
        <v>264.64999999999998</v>
      </c>
      <c r="G741" t="s">
        <v>1674</v>
      </c>
      <c r="K741">
        <v>15330</v>
      </c>
      <c r="L741">
        <f t="shared" si="33"/>
        <v>339.2</v>
      </c>
      <c r="M741">
        <f>IFERROR(VLOOKUP(K741,Sheet10!$I:$N,6,FALSE),0)</f>
        <v>339.2</v>
      </c>
      <c r="N741">
        <f t="shared" si="34"/>
        <v>0</v>
      </c>
      <c r="O741">
        <f>IFERROR(VLOOKUP(K741,Sheet9!$D:$K,8,FALSE),0)</f>
        <v>339.2</v>
      </c>
      <c r="P741">
        <f t="shared" si="35"/>
        <v>0</v>
      </c>
    </row>
    <row r="742" spans="1:16" ht="15" customHeight="1" x14ac:dyDescent="0.25">
      <c r="A742" t="s">
        <v>970</v>
      </c>
      <c r="B742" t="s">
        <v>971</v>
      </c>
      <c r="C742">
        <v>16018</v>
      </c>
      <c r="D742">
        <v>1992.86</v>
      </c>
      <c r="E742">
        <v>1728.22</v>
      </c>
      <c r="F742">
        <v>264.64</v>
      </c>
      <c r="G742" t="s">
        <v>1674</v>
      </c>
      <c r="K742">
        <v>15538</v>
      </c>
      <c r="L742">
        <f t="shared" si="33"/>
        <v>647.1</v>
      </c>
      <c r="M742">
        <f>IFERROR(VLOOKUP(K742,Sheet10!$I:$N,6,FALSE),0)</f>
        <v>647.1</v>
      </c>
      <c r="N742">
        <f t="shared" si="34"/>
        <v>0</v>
      </c>
      <c r="O742">
        <f>IFERROR(VLOOKUP(K742,Sheet9!$D:$K,8,FALSE),0)</f>
        <v>647.1</v>
      </c>
      <c r="P742">
        <f t="shared" si="35"/>
        <v>0</v>
      </c>
    </row>
    <row r="743" spans="1:16" ht="15" customHeight="1" x14ac:dyDescent="0.25">
      <c r="A743" t="s">
        <v>970</v>
      </c>
      <c r="B743" t="s">
        <v>971</v>
      </c>
      <c r="C743">
        <v>16415</v>
      </c>
      <c r="D743">
        <v>249.1</v>
      </c>
      <c r="E743">
        <v>216.03</v>
      </c>
      <c r="F743">
        <v>33.07</v>
      </c>
      <c r="G743" t="s">
        <v>1674</v>
      </c>
      <c r="K743">
        <v>15654</v>
      </c>
      <c r="L743">
        <f t="shared" si="33"/>
        <v>326.56</v>
      </c>
      <c r="M743">
        <f>IFERROR(VLOOKUP(K743,Sheet10!$I:$N,6,FALSE),0)</f>
        <v>326.56</v>
      </c>
      <c r="N743">
        <f t="shared" si="34"/>
        <v>0</v>
      </c>
      <c r="O743">
        <f>IFERROR(VLOOKUP(K743,Sheet9!$D:$K,8,FALSE),0)</f>
        <v>326.56</v>
      </c>
      <c r="P743">
        <f t="shared" si="35"/>
        <v>0</v>
      </c>
    </row>
    <row r="744" spans="1:16" ht="15" customHeight="1" x14ac:dyDescent="0.25">
      <c r="A744" t="s">
        <v>970</v>
      </c>
      <c r="B744" t="s">
        <v>971</v>
      </c>
      <c r="C744">
        <v>16375</v>
      </c>
      <c r="D744">
        <v>498.21</v>
      </c>
      <c r="E744">
        <v>432.05</v>
      </c>
      <c r="F744">
        <v>66.16</v>
      </c>
      <c r="G744" t="s">
        <v>1674</v>
      </c>
      <c r="K744">
        <v>16349</v>
      </c>
      <c r="L744">
        <f t="shared" si="33"/>
        <v>544.86</v>
      </c>
      <c r="M744">
        <f>IFERROR(VLOOKUP(K744,Sheet10!$I:$N,6,FALSE),0)</f>
        <v>544.86</v>
      </c>
      <c r="N744">
        <f t="shared" si="34"/>
        <v>0</v>
      </c>
      <c r="O744">
        <f>IFERROR(VLOOKUP(K744,Sheet9!$D:$K,8,FALSE),0)</f>
        <v>544.86</v>
      </c>
      <c r="P744">
        <f t="shared" si="35"/>
        <v>0</v>
      </c>
    </row>
    <row r="745" spans="1:16" ht="15" customHeight="1" x14ac:dyDescent="0.25">
      <c r="A745" t="s">
        <v>970</v>
      </c>
      <c r="B745" t="s">
        <v>971</v>
      </c>
      <c r="C745">
        <v>15385</v>
      </c>
      <c r="D745">
        <v>2491.0700000000002</v>
      </c>
      <c r="E745">
        <v>2160.27</v>
      </c>
      <c r="F745">
        <v>330.8</v>
      </c>
      <c r="G745" t="s">
        <v>1674</v>
      </c>
      <c r="K745">
        <v>16005</v>
      </c>
      <c r="L745">
        <f t="shared" si="33"/>
        <v>1053.2</v>
      </c>
      <c r="M745">
        <f>IFERROR(VLOOKUP(K745,Sheet10!$I:$N,6,FALSE),0)</f>
        <v>1053.2</v>
      </c>
      <c r="N745">
        <f t="shared" si="34"/>
        <v>0</v>
      </c>
      <c r="O745">
        <f>IFERROR(VLOOKUP(K745,Sheet9!$D:$K,8,FALSE),0)</f>
        <v>1053.2</v>
      </c>
      <c r="P745">
        <f t="shared" si="35"/>
        <v>0</v>
      </c>
    </row>
    <row r="746" spans="1:16" ht="15" customHeight="1" x14ac:dyDescent="0.25">
      <c r="A746" t="s">
        <v>970</v>
      </c>
      <c r="B746" t="s">
        <v>971</v>
      </c>
      <c r="C746">
        <v>15900</v>
      </c>
      <c r="D746">
        <v>3736.61</v>
      </c>
      <c r="E746">
        <v>3240.4</v>
      </c>
      <c r="F746">
        <v>496.21</v>
      </c>
      <c r="G746" t="s">
        <v>1674</v>
      </c>
      <c r="K746">
        <v>16232</v>
      </c>
      <c r="L746">
        <f t="shared" si="33"/>
        <v>1603.48</v>
      </c>
      <c r="M746">
        <f>IFERROR(VLOOKUP(K746,Sheet10!$I:$N,6,FALSE),0)</f>
        <v>1603.48</v>
      </c>
      <c r="N746">
        <f t="shared" si="34"/>
        <v>0</v>
      </c>
      <c r="O746">
        <f>IFERROR(VLOOKUP(K746,Sheet9!$D:$K,8,FALSE),0)</f>
        <v>1603.48</v>
      </c>
      <c r="P746">
        <f t="shared" si="35"/>
        <v>0</v>
      </c>
    </row>
    <row r="747" spans="1:16" ht="15" customHeight="1" x14ac:dyDescent="0.25">
      <c r="A747" t="s">
        <v>920</v>
      </c>
      <c r="B747" t="s">
        <v>921</v>
      </c>
      <c r="C747">
        <v>15340</v>
      </c>
      <c r="D747">
        <v>381.25</v>
      </c>
      <c r="E747">
        <v>339.96</v>
      </c>
      <c r="F747">
        <v>41.29</v>
      </c>
      <c r="G747" t="s">
        <v>1674</v>
      </c>
      <c r="K747">
        <v>16330</v>
      </c>
      <c r="L747">
        <f t="shared" si="33"/>
        <v>608.47</v>
      </c>
      <c r="M747">
        <f>IFERROR(VLOOKUP(K747,Sheet10!$I:$N,6,FALSE),0)</f>
        <v>608.47</v>
      </c>
      <c r="N747">
        <f t="shared" si="34"/>
        <v>0</v>
      </c>
      <c r="O747">
        <f>IFERROR(VLOOKUP(K747,Sheet9!$D:$K,8,FALSE),0)</f>
        <v>608.47</v>
      </c>
      <c r="P747">
        <f t="shared" si="35"/>
        <v>0</v>
      </c>
    </row>
    <row r="748" spans="1:16" ht="15" customHeight="1" x14ac:dyDescent="0.25">
      <c r="A748" t="s">
        <v>920</v>
      </c>
      <c r="B748" t="s">
        <v>921</v>
      </c>
      <c r="C748">
        <v>16180</v>
      </c>
      <c r="D748">
        <v>381.25</v>
      </c>
      <c r="E748">
        <v>340.01</v>
      </c>
      <c r="F748">
        <v>41.24</v>
      </c>
      <c r="G748" t="s">
        <v>1674</v>
      </c>
      <c r="K748">
        <v>15406</v>
      </c>
      <c r="L748">
        <f t="shared" si="33"/>
        <v>2233</v>
      </c>
      <c r="M748">
        <f>IFERROR(VLOOKUP(K748,Sheet10!$I:$N,6,FALSE),0)</f>
        <v>2233</v>
      </c>
      <c r="N748">
        <f t="shared" si="34"/>
        <v>0</v>
      </c>
      <c r="O748">
        <f>IFERROR(VLOOKUP(K748,Sheet9!$D:$K,8,FALSE),0)</f>
        <v>2233</v>
      </c>
      <c r="P748">
        <f t="shared" si="35"/>
        <v>0</v>
      </c>
    </row>
    <row r="749" spans="1:16" ht="15" customHeight="1" x14ac:dyDescent="0.25">
      <c r="A749" t="s">
        <v>920</v>
      </c>
      <c r="B749" t="s">
        <v>921</v>
      </c>
      <c r="C749">
        <v>16444</v>
      </c>
      <c r="D749">
        <v>381.25</v>
      </c>
      <c r="E749">
        <v>340.01</v>
      </c>
      <c r="F749">
        <v>41.24</v>
      </c>
      <c r="G749" t="s">
        <v>1674</v>
      </c>
      <c r="K749">
        <v>15568</v>
      </c>
      <c r="L749">
        <f t="shared" si="33"/>
        <v>178.64</v>
      </c>
      <c r="M749">
        <f>IFERROR(VLOOKUP(K749,Sheet10!$I:$N,6,FALSE),0)</f>
        <v>178.64</v>
      </c>
      <c r="N749">
        <f t="shared" si="34"/>
        <v>0</v>
      </c>
      <c r="O749">
        <f>IFERROR(VLOOKUP(K749,Sheet9!$D:$K,8,FALSE),0)</f>
        <v>178.64</v>
      </c>
      <c r="P749">
        <f t="shared" si="35"/>
        <v>0</v>
      </c>
    </row>
    <row r="750" spans="1:16" ht="15" customHeight="1" x14ac:dyDescent="0.25">
      <c r="A750" t="s">
        <v>920</v>
      </c>
      <c r="B750" t="s">
        <v>921</v>
      </c>
      <c r="C750">
        <v>15357</v>
      </c>
      <c r="D750">
        <v>1143.75</v>
      </c>
      <c r="E750">
        <v>1019.87</v>
      </c>
      <c r="F750">
        <v>123.88</v>
      </c>
      <c r="G750" t="s">
        <v>1674</v>
      </c>
      <c r="K750">
        <v>15886</v>
      </c>
      <c r="L750">
        <f t="shared" si="33"/>
        <v>97.75</v>
      </c>
      <c r="M750">
        <f>IFERROR(VLOOKUP(K750,Sheet10!$I:$N,6,FALSE),0)</f>
        <v>97.75</v>
      </c>
      <c r="N750">
        <f t="shared" si="34"/>
        <v>0</v>
      </c>
      <c r="O750">
        <f>IFERROR(VLOOKUP(K750,Sheet9!$D:$K,8,FALSE),0)</f>
        <v>97.75</v>
      </c>
      <c r="P750">
        <f t="shared" si="35"/>
        <v>0</v>
      </c>
    </row>
    <row r="751" spans="1:16" ht="15" customHeight="1" x14ac:dyDescent="0.25">
      <c r="A751" t="s">
        <v>920</v>
      </c>
      <c r="B751" t="s">
        <v>921</v>
      </c>
      <c r="C751">
        <v>15434</v>
      </c>
      <c r="D751">
        <v>5718.75</v>
      </c>
      <c r="E751">
        <v>5099.33</v>
      </c>
      <c r="F751">
        <v>619.41999999999996</v>
      </c>
      <c r="G751" t="s">
        <v>1674</v>
      </c>
      <c r="K751">
        <v>15931</v>
      </c>
      <c r="L751">
        <f t="shared" si="33"/>
        <v>367.11</v>
      </c>
      <c r="M751">
        <f>IFERROR(VLOOKUP(K751,Sheet10!$I:$N,6,FALSE),0)</f>
        <v>367.11</v>
      </c>
      <c r="N751">
        <f t="shared" si="34"/>
        <v>0</v>
      </c>
      <c r="O751">
        <f>IFERROR(VLOOKUP(K751,Sheet9!$D:$K,8,FALSE),0)</f>
        <v>367.11</v>
      </c>
      <c r="P751">
        <f t="shared" si="35"/>
        <v>0</v>
      </c>
    </row>
    <row r="752" spans="1:16" ht="15" customHeight="1" x14ac:dyDescent="0.25">
      <c r="A752" t="s">
        <v>920</v>
      </c>
      <c r="B752" t="s">
        <v>921</v>
      </c>
      <c r="C752">
        <v>15882</v>
      </c>
      <c r="D752">
        <v>11437.5</v>
      </c>
      <c r="E752">
        <v>10200.219999999999</v>
      </c>
      <c r="F752">
        <v>1237.28</v>
      </c>
      <c r="G752" t="s">
        <v>1674</v>
      </c>
      <c r="K752">
        <v>15893</v>
      </c>
      <c r="L752">
        <f t="shared" si="33"/>
        <v>141.74</v>
      </c>
      <c r="M752">
        <f>IFERROR(VLOOKUP(K752,Sheet10!$I:$N,6,FALSE),0)</f>
        <v>141.74</v>
      </c>
      <c r="N752">
        <f t="shared" si="34"/>
        <v>0</v>
      </c>
      <c r="O752">
        <f>IFERROR(VLOOKUP(K752,Sheet9!$D:$K,8,FALSE),0)</f>
        <v>141.74</v>
      </c>
      <c r="P752">
        <f t="shared" si="35"/>
        <v>0</v>
      </c>
    </row>
    <row r="753" spans="1:16" ht="15" customHeight="1" x14ac:dyDescent="0.25">
      <c r="A753" t="s">
        <v>920</v>
      </c>
      <c r="B753" t="s">
        <v>921</v>
      </c>
      <c r="C753">
        <v>16145</v>
      </c>
      <c r="D753">
        <v>19062.5</v>
      </c>
      <c r="E753">
        <v>17000.36</v>
      </c>
      <c r="F753">
        <v>2062.14</v>
      </c>
      <c r="G753" t="s">
        <v>1674</v>
      </c>
      <c r="K753">
        <v>16249</v>
      </c>
      <c r="L753">
        <f t="shared" si="33"/>
        <v>141.74</v>
      </c>
      <c r="M753">
        <f>IFERROR(VLOOKUP(K753,Sheet10!$I:$N,6,FALSE),0)</f>
        <v>141.74</v>
      </c>
      <c r="N753">
        <f t="shared" si="34"/>
        <v>0</v>
      </c>
      <c r="O753">
        <f>IFERROR(VLOOKUP(K753,Sheet9!$D:$K,8,FALSE),0)</f>
        <v>141.74</v>
      </c>
      <c r="P753">
        <f t="shared" si="35"/>
        <v>0</v>
      </c>
    </row>
    <row r="754" spans="1:16" ht="15" customHeight="1" x14ac:dyDescent="0.25">
      <c r="A754" t="s">
        <v>920</v>
      </c>
      <c r="B754" t="s">
        <v>921</v>
      </c>
      <c r="C754">
        <v>2169</v>
      </c>
      <c r="D754">
        <v>1525</v>
      </c>
      <c r="E754">
        <v>1360.13</v>
      </c>
      <c r="F754">
        <v>164.87</v>
      </c>
      <c r="G754" t="s">
        <v>1692</v>
      </c>
      <c r="K754">
        <v>15917</v>
      </c>
      <c r="L754">
        <f t="shared" si="33"/>
        <v>1631.75</v>
      </c>
      <c r="M754">
        <f>IFERROR(VLOOKUP(K754,Sheet10!$I:$N,6,FALSE),0)</f>
        <v>1631.75</v>
      </c>
      <c r="N754">
        <f t="shared" si="34"/>
        <v>0</v>
      </c>
      <c r="O754">
        <f>IFERROR(VLOOKUP(K754,Sheet9!$D:$K,8,FALSE),0)</f>
        <v>1631.75</v>
      </c>
      <c r="P754">
        <f t="shared" si="35"/>
        <v>0</v>
      </c>
    </row>
    <row r="755" spans="1:16" ht="15" customHeight="1" x14ac:dyDescent="0.25">
      <c r="A755" t="s">
        <v>920</v>
      </c>
      <c r="B755" t="s">
        <v>921</v>
      </c>
      <c r="C755">
        <v>2203</v>
      </c>
      <c r="D755">
        <v>2668.75</v>
      </c>
      <c r="E755">
        <v>2380.2199999999998</v>
      </c>
      <c r="F755">
        <v>288.52999999999997</v>
      </c>
      <c r="G755" t="s">
        <v>1692</v>
      </c>
      <c r="K755">
        <v>15891</v>
      </c>
      <c r="L755">
        <f t="shared" si="33"/>
        <v>34.019999999999996</v>
      </c>
      <c r="M755">
        <f>IFERROR(VLOOKUP(K755,Sheet10!$I:$N,6,FALSE),0)</f>
        <v>34.020000000000003</v>
      </c>
      <c r="N755">
        <f t="shared" si="34"/>
        <v>0</v>
      </c>
      <c r="O755">
        <f>IFERROR(VLOOKUP(K755,Sheet9!$D:$K,8,FALSE),0)</f>
        <v>34.020000000000003</v>
      </c>
      <c r="P755">
        <f t="shared" si="35"/>
        <v>0</v>
      </c>
    </row>
    <row r="756" spans="1:16" ht="15" customHeight="1" x14ac:dyDescent="0.25">
      <c r="A756" t="s">
        <v>920</v>
      </c>
      <c r="B756" t="s">
        <v>921</v>
      </c>
      <c r="C756">
        <v>2259</v>
      </c>
      <c r="D756">
        <v>3812.5</v>
      </c>
      <c r="E756">
        <v>3400.32</v>
      </c>
      <c r="F756">
        <v>412.18</v>
      </c>
      <c r="G756" t="s">
        <v>1692</v>
      </c>
      <c r="K756">
        <v>15474</v>
      </c>
      <c r="L756">
        <f t="shared" si="33"/>
        <v>133.25</v>
      </c>
      <c r="M756">
        <f>IFERROR(VLOOKUP(K756,Sheet10!$I:$N,6,FALSE),0)</f>
        <v>133.25</v>
      </c>
      <c r="N756">
        <f t="shared" si="34"/>
        <v>0</v>
      </c>
      <c r="O756">
        <f>IFERROR(VLOOKUP(K756,Sheet9!$D:$K,8,FALSE),0)</f>
        <v>133.25</v>
      </c>
      <c r="P756">
        <f t="shared" si="35"/>
        <v>0</v>
      </c>
    </row>
    <row r="757" spans="1:16" ht="15" customHeight="1" x14ac:dyDescent="0.25">
      <c r="A757" t="s">
        <v>920</v>
      </c>
      <c r="B757" t="s">
        <v>921</v>
      </c>
      <c r="C757">
        <v>2157</v>
      </c>
      <c r="D757">
        <v>5718.75</v>
      </c>
      <c r="E757">
        <v>5100.4799999999996</v>
      </c>
      <c r="F757">
        <v>618.27</v>
      </c>
      <c r="G757" t="s">
        <v>1692</v>
      </c>
      <c r="K757">
        <v>15577</v>
      </c>
      <c r="L757">
        <f t="shared" si="33"/>
        <v>139.10000000000002</v>
      </c>
      <c r="M757">
        <f>IFERROR(VLOOKUP(K757,Sheet10!$I:$N,6,FALSE),0)</f>
        <v>139.1</v>
      </c>
      <c r="N757">
        <f t="shared" si="34"/>
        <v>0</v>
      </c>
      <c r="O757">
        <f>IFERROR(VLOOKUP(K757,Sheet9!$D:$K,8,FALSE),0)</f>
        <v>139.1</v>
      </c>
      <c r="P757">
        <f t="shared" si="35"/>
        <v>0</v>
      </c>
    </row>
    <row r="758" spans="1:16" ht="15" customHeight="1" x14ac:dyDescent="0.25">
      <c r="A758" t="s">
        <v>920</v>
      </c>
      <c r="B758" t="s">
        <v>921</v>
      </c>
      <c r="C758">
        <v>2226</v>
      </c>
      <c r="D758">
        <v>11437.5</v>
      </c>
      <c r="E758">
        <v>10200.950000000001</v>
      </c>
      <c r="F758">
        <v>1236.55</v>
      </c>
      <c r="G758" t="s">
        <v>1692</v>
      </c>
      <c r="K758">
        <v>15734</v>
      </c>
      <c r="L758">
        <f t="shared" si="33"/>
        <v>51.56</v>
      </c>
      <c r="M758">
        <f>IFERROR(VLOOKUP(K758,Sheet10!$I:$N,6,FALSE),0)</f>
        <v>51.56</v>
      </c>
      <c r="N758">
        <f t="shared" si="34"/>
        <v>0</v>
      </c>
      <c r="O758">
        <f>IFERROR(VLOOKUP(K758,Sheet9!$D:$K,8,FALSE),0)</f>
        <v>51.56</v>
      </c>
      <c r="P758">
        <f t="shared" si="35"/>
        <v>0</v>
      </c>
    </row>
    <row r="759" spans="1:16" ht="15" customHeight="1" x14ac:dyDescent="0.25">
      <c r="A759" t="s">
        <v>920</v>
      </c>
      <c r="B759" t="s">
        <v>921</v>
      </c>
      <c r="C759">
        <v>2697</v>
      </c>
      <c r="D759">
        <v>11437.5</v>
      </c>
      <c r="E759">
        <v>10603.1</v>
      </c>
      <c r="F759">
        <v>834.4</v>
      </c>
      <c r="G759" t="s">
        <v>1692</v>
      </c>
      <c r="K759">
        <v>15749</v>
      </c>
      <c r="L759">
        <f t="shared" si="33"/>
        <v>77.360000000000014</v>
      </c>
      <c r="M759">
        <f>IFERROR(VLOOKUP(K759,Sheet10!$I:$N,6,FALSE),0)</f>
        <v>77.36</v>
      </c>
      <c r="N759">
        <f t="shared" si="34"/>
        <v>0</v>
      </c>
      <c r="O759">
        <f>IFERROR(VLOOKUP(K759,Sheet9!$D:$K,8,FALSE),0)</f>
        <v>77.36</v>
      </c>
      <c r="P759">
        <f t="shared" si="35"/>
        <v>0</v>
      </c>
    </row>
    <row r="760" spans="1:16" ht="15" customHeight="1" x14ac:dyDescent="0.25">
      <c r="A760" t="s">
        <v>7</v>
      </c>
      <c r="B760" t="s">
        <v>8</v>
      </c>
      <c r="C760">
        <v>16178</v>
      </c>
      <c r="D760">
        <v>3781.25</v>
      </c>
      <c r="E760">
        <v>3285.04</v>
      </c>
      <c r="F760">
        <v>496.21</v>
      </c>
      <c r="G760" t="s">
        <v>1674</v>
      </c>
      <c r="K760">
        <v>15783</v>
      </c>
      <c r="L760">
        <f t="shared" si="33"/>
        <v>56.85</v>
      </c>
      <c r="M760">
        <f>IFERROR(VLOOKUP(K760,Sheet10!$I:$N,6,FALSE),0)</f>
        <v>56.85</v>
      </c>
      <c r="N760">
        <f t="shared" si="34"/>
        <v>0</v>
      </c>
      <c r="O760">
        <f>IFERROR(VLOOKUP(K760,Sheet9!$D:$K,8,FALSE),0)</f>
        <v>56.85</v>
      </c>
      <c r="P760">
        <f t="shared" si="35"/>
        <v>0</v>
      </c>
    </row>
    <row r="761" spans="1:16" ht="15" customHeight="1" x14ac:dyDescent="0.25">
      <c r="A761" t="s">
        <v>7</v>
      </c>
      <c r="B761" t="s">
        <v>8</v>
      </c>
      <c r="C761">
        <v>16281</v>
      </c>
      <c r="D761">
        <v>5293.75</v>
      </c>
      <c r="E761">
        <v>4599.0600000000004</v>
      </c>
      <c r="F761">
        <v>694.69</v>
      </c>
      <c r="G761" t="s">
        <v>1674</v>
      </c>
      <c r="K761">
        <v>15827</v>
      </c>
      <c r="L761">
        <f t="shared" si="33"/>
        <v>51.56</v>
      </c>
      <c r="M761">
        <f>IFERROR(VLOOKUP(K761,Sheet10!$I:$N,6,FALSE),0)</f>
        <v>51.56</v>
      </c>
      <c r="N761">
        <f t="shared" si="34"/>
        <v>0</v>
      </c>
      <c r="O761">
        <f>IFERROR(VLOOKUP(K761,Sheet9!$D:$K,8,FALSE),0)</f>
        <v>51.56</v>
      </c>
      <c r="P761">
        <f t="shared" si="35"/>
        <v>0</v>
      </c>
    </row>
    <row r="762" spans="1:16" ht="15" customHeight="1" x14ac:dyDescent="0.25">
      <c r="A762" t="s">
        <v>7</v>
      </c>
      <c r="B762" t="s">
        <v>8</v>
      </c>
      <c r="C762">
        <v>15351</v>
      </c>
      <c r="D762">
        <v>7562.5</v>
      </c>
      <c r="E762">
        <v>6570.09</v>
      </c>
      <c r="F762">
        <v>992.41</v>
      </c>
      <c r="G762" t="s">
        <v>1674</v>
      </c>
      <c r="K762">
        <v>16139</v>
      </c>
      <c r="L762">
        <f t="shared" si="33"/>
        <v>131.95000000000002</v>
      </c>
      <c r="M762">
        <f>IFERROR(VLOOKUP(K762,Sheet10!$I:$N,6,FALSE),0)</f>
        <v>131.94999999999999</v>
      </c>
      <c r="N762">
        <f t="shared" si="34"/>
        <v>0</v>
      </c>
      <c r="O762">
        <f>IFERROR(VLOOKUP(K762,Sheet9!$D:$K,8,FALSE),0)</f>
        <v>131.94999999999999</v>
      </c>
      <c r="P762">
        <f t="shared" si="35"/>
        <v>0</v>
      </c>
    </row>
    <row r="763" spans="1:16" ht="15" customHeight="1" x14ac:dyDescent="0.25">
      <c r="A763" t="s">
        <v>792</v>
      </c>
      <c r="B763" t="s">
        <v>793</v>
      </c>
      <c r="C763">
        <v>15480</v>
      </c>
      <c r="D763">
        <v>904.46</v>
      </c>
      <c r="E763">
        <v>789.5</v>
      </c>
      <c r="F763">
        <v>114.96</v>
      </c>
      <c r="G763" t="s">
        <v>1674</v>
      </c>
      <c r="K763">
        <v>15609</v>
      </c>
      <c r="L763">
        <f t="shared" si="33"/>
        <v>66.820000000000007</v>
      </c>
      <c r="M763">
        <f>IFERROR(VLOOKUP(K763,Sheet10!$I:$N,6,FALSE),0)</f>
        <v>66.819999999999993</v>
      </c>
      <c r="N763">
        <f t="shared" si="34"/>
        <v>0</v>
      </c>
      <c r="O763">
        <f>IFERROR(VLOOKUP(K763,Sheet9!$D:$K,8,FALSE),0)</f>
        <v>66.819999999999993</v>
      </c>
      <c r="P763">
        <f t="shared" si="35"/>
        <v>0</v>
      </c>
    </row>
    <row r="764" spans="1:16" ht="15" customHeight="1" x14ac:dyDescent="0.25">
      <c r="A764" t="s">
        <v>792</v>
      </c>
      <c r="B764" t="s">
        <v>793</v>
      </c>
      <c r="C764">
        <v>15926</v>
      </c>
      <c r="D764">
        <v>8991.06</v>
      </c>
      <c r="E764">
        <v>7816.96</v>
      </c>
      <c r="F764">
        <v>1174.0999999999999</v>
      </c>
      <c r="G764" t="s">
        <v>1674</v>
      </c>
      <c r="K764">
        <v>16260</v>
      </c>
      <c r="L764">
        <f t="shared" si="33"/>
        <v>445.53</v>
      </c>
      <c r="M764">
        <f>IFERROR(VLOOKUP(K764,Sheet10!$I:$N,6,FALSE),0)</f>
        <v>445.53</v>
      </c>
      <c r="N764">
        <f t="shared" si="34"/>
        <v>0</v>
      </c>
      <c r="O764">
        <f>IFERROR(VLOOKUP(K764,Sheet9!$D:$K,8,FALSE),0)</f>
        <v>445.53</v>
      </c>
      <c r="P764">
        <f t="shared" si="35"/>
        <v>0</v>
      </c>
    </row>
    <row r="765" spans="1:16" ht="15" customHeight="1" x14ac:dyDescent="0.25">
      <c r="A765" t="s">
        <v>792</v>
      </c>
      <c r="B765" t="s">
        <v>793</v>
      </c>
      <c r="C765">
        <v>15548</v>
      </c>
      <c r="D765">
        <v>13566.96</v>
      </c>
      <c r="E765">
        <v>11842.5</v>
      </c>
      <c r="F765">
        <v>1724.46</v>
      </c>
      <c r="G765" t="s">
        <v>1674</v>
      </c>
      <c r="K765">
        <v>16366</v>
      </c>
      <c r="L765">
        <f t="shared" si="33"/>
        <v>83.96</v>
      </c>
      <c r="M765">
        <f>IFERROR(VLOOKUP(K765,Sheet10!$I:$N,6,FALSE),0)</f>
        <v>83.96</v>
      </c>
      <c r="N765">
        <f t="shared" si="34"/>
        <v>0</v>
      </c>
      <c r="O765">
        <f>IFERROR(VLOOKUP(K765,Sheet9!$D:$K,8,FALSE),0)</f>
        <v>83.96</v>
      </c>
      <c r="P765">
        <f t="shared" si="35"/>
        <v>0</v>
      </c>
    </row>
    <row r="766" spans="1:16" ht="15" customHeight="1" x14ac:dyDescent="0.25">
      <c r="A766" t="s">
        <v>792</v>
      </c>
      <c r="B766" t="s">
        <v>793</v>
      </c>
      <c r="C766">
        <v>16032</v>
      </c>
      <c r="D766">
        <v>26074.11</v>
      </c>
      <c r="E766">
        <v>22669.200000000001</v>
      </c>
      <c r="F766">
        <v>3404.91</v>
      </c>
      <c r="G766" t="s">
        <v>1674</v>
      </c>
      <c r="K766">
        <v>15460</v>
      </c>
      <c r="L766">
        <f t="shared" si="33"/>
        <v>105.30000000000001</v>
      </c>
      <c r="M766">
        <f>IFERROR(VLOOKUP(K766,Sheet10!$I:$N,6,FALSE),0)</f>
        <v>105.3</v>
      </c>
      <c r="N766">
        <f t="shared" si="34"/>
        <v>0</v>
      </c>
      <c r="O766">
        <f>IFERROR(VLOOKUP(K766,Sheet9!$D:$K,8,FALSE),0)</f>
        <v>105.3</v>
      </c>
      <c r="P766">
        <f t="shared" si="35"/>
        <v>0</v>
      </c>
    </row>
    <row r="767" spans="1:16" ht="15" customHeight="1" x14ac:dyDescent="0.25">
      <c r="A767" t="s">
        <v>792</v>
      </c>
      <c r="B767" t="s">
        <v>793</v>
      </c>
      <c r="C767">
        <v>15332</v>
      </c>
      <c r="D767">
        <v>31656.25</v>
      </c>
      <c r="E767">
        <v>27632.49</v>
      </c>
      <c r="F767">
        <v>4023.76</v>
      </c>
      <c r="G767" t="s">
        <v>1674</v>
      </c>
      <c r="K767">
        <v>15580</v>
      </c>
      <c r="L767">
        <f t="shared" si="33"/>
        <v>50.67</v>
      </c>
      <c r="M767">
        <f>IFERROR(VLOOKUP(K767,Sheet10!$I:$N,6,FALSE),0)</f>
        <v>50.67</v>
      </c>
      <c r="N767">
        <f t="shared" si="34"/>
        <v>0</v>
      </c>
      <c r="O767">
        <f>IFERROR(VLOOKUP(K767,Sheet9!$D:$K,8,FALSE),0)</f>
        <v>50.67</v>
      </c>
      <c r="P767">
        <f t="shared" si="35"/>
        <v>0</v>
      </c>
    </row>
    <row r="768" spans="1:16" ht="15" customHeight="1" x14ac:dyDescent="0.25">
      <c r="A768" t="s">
        <v>792</v>
      </c>
      <c r="B768" t="s">
        <v>793</v>
      </c>
      <c r="C768">
        <v>16051</v>
      </c>
      <c r="D768">
        <v>54267.86</v>
      </c>
      <c r="E768">
        <v>46901.79</v>
      </c>
      <c r="F768">
        <v>7366.07</v>
      </c>
      <c r="G768" t="s">
        <v>1674</v>
      </c>
      <c r="K768">
        <v>15908</v>
      </c>
      <c r="L768">
        <f t="shared" si="33"/>
        <v>106.65</v>
      </c>
      <c r="M768">
        <f>IFERROR(VLOOKUP(K768,Sheet10!$I:$N,6,FALSE),0)</f>
        <v>106.65</v>
      </c>
      <c r="N768">
        <f t="shared" si="34"/>
        <v>0</v>
      </c>
      <c r="O768">
        <f>IFERROR(VLOOKUP(K768,Sheet9!$D:$K,8,FALSE),0)</f>
        <v>106.65</v>
      </c>
      <c r="P768">
        <f t="shared" si="35"/>
        <v>0</v>
      </c>
    </row>
    <row r="769" spans="1:16" ht="15" customHeight="1" x14ac:dyDescent="0.25">
      <c r="A769" t="s">
        <v>792</v>
      </c>
      <c r="B769" t="s">
        <v>793</v>
      </c>
      <c r="C769">
        <v>2302</v>
      </c>
      <c r="D769">
        <v>44955.360000000001</v>
      </c>
      <c r="E769">
        <v>39084.82</v>
      </c>
      <c r="F769">
        <v>5870.54</v>
      </c>
      <c r="G769" t="s">
        <v>1692</v>
      </c>
      <c r="K769">
        <v>16356</v>
      </c>
      <c r="L769">
        <f t="shared" si="33"/>
        <v>40.85</v>
      </c>
      <c r="M769">
        <f>IFERROR(VLOOKUP(K769,Sheet10!$I:$N,6,FALSE),0)</f>
        <v>40.85</v>
      </c>
      <c r="N769">
        <f t="shared" si="34"/>
        <v>0</v>
      </c>
      <c r="O769">
        <f>IFERROR(VLOOKUP(K769,Sheet9!$D:$K,8,FALSE),0)</f>
        <v>40.85</v>
      </c>
      <c r="P769">
        <f t="shared" si="35"/>
        <v>0</v>
      </c>
    </row>
    <row r="770" spans="1:16" ht="15" customHeight="1" x14ac:dyDescent="0.25">
      <c r="A770" t="s">
        <v>792</v>
      </c>
      <c r="B770" t="s">
        <v>793</v>
      </c>
      <c r="C770">
        <v>2323</v>
      </c>
      <c r="D770">
        <v>63312.5</v>
      </c>
      <c r="E770">
        <v>54718.75</v>
      </c>
      <c r="F770">
        <v>8593.75</v>
      </c>
      <c r="G770" t="s">
        <v>1692</v>
      </c>
      <c r="K770">
        <v>16276</v>
      </c>
      <c r="L770">
        <f t="shared" si="33"/>
        <v>226.04999999999998</v>
      </c>
      <c r="M770">
        <f>IFERROR(VLOOKUP(K770,Sheet10!$I:$N,6,FALSE),0)</f>
        <v>226.05</v>
      </c>
      <c r="N770">
        <f t="shared" si="34"/>
        <v>0</v>
      </c>
      <c r="O770">
        <f>IFERROR(VLOOKUP(K770,Sheet9!$D:$K,8,FALSE),0)</f>
        <v>226.05</v>
      </c>
      <c r="P770">
        <f t="shared" si="35"/>
        <v>0</v>
      </c>
    </row>
    <row r="771" spans="1:16" ht="15" customHeight="1" x14ac:dyDescent="0.25">
      <c r="A771" t="s">
        <v>792</v>
      </c>
      <c r="B771" t="s">
        <v>793</v>
      </c>
      <c r="C771">
        <v>2193</v>
      </c>
      <c r="D771">
        <v>67834.820000000007</v>
      </c>
      <c r="E771">
        <v>58627.23</v>
      </c>
      <c r="F771">
        <v>9207.59</v>
      </c>
      <c r="G771" t="s">
        <v>1692</v>
      </c>
      <c r="K771">
        <v>15633</v>
      </c>
      <c r="L771">
        <f t="shared" ref="L771:L834" si="36">SUMIF($C:$C,K771,$E:$E)</f>
        <v>286.65000000000003</v>
      </c>
      <c r="M771">
        <f>IFERROR(VLOOKUP(K771,Sheet10!$I:$N,6,FALSE),0)</f>
        <v>286.64999999999998</v>
      </c>
      <c r="N771">
        <f t="shared" ref="N771:N834" si="37">L771-M771</f>
        <v>0</v>
      </c>
      <c r="O771">
        <f>IFERROR(VLOOKUP(K771,Sheet9!$D:$K,8,FALSE),0)</f>
        <v>286.64999999999998</v>
      </c>
      <c r="P771">
        <f t="shared" ref="P771:P834" si="38">O771-M771</f>
        <v>0</v>
      </c>
    </row>
    <row r="772" spans="1:16" ht="15" customHeight="1" x14ac:dyDescent="0.25">
      <c r="A772" t="s">
        <v>972</v>
      </c>
      <c r="B772" t="s">
        <v>973</v>
      </c>
      <c r="C772">
        <v>16048</v>
      </c>
      <c r="D772">
        <v>35.71</v>
      </c>
      <c r="E772">
        <v>27.14</v>
      </c>
      <c r="F772">
        <v>8.57</v>
      </c>
      <c r="G772" t="s">
        <v>1674</v>
      </c>
      <c r="K772">
        <v>16357</v>
      </c>
      <c r="L772">
        <f t="shared" si="36"/>
        <v>122.54</v>
      </c>
      <c r="M772">
        <f>IFERROR(VLOOKUP(K772,Sheet10!$I:$N,6,FALSE),0)</f>
        <v>122.54</v>
      </c>
      <c r="N772">
        <f t="shared" si="37"/>
        <v>0</v>
      </c>
      <c r="O772">
        <f>IFERROR(VLOOKUP(K772,Sheet9!$D:$K,8,FALSE),0)</f>
        <v>122.54</v>
      </c>
      <c r="P772">
        <f t="shared" si="38"/>
        <v>0</v>
      </c>
    </row>
    <row r="773" spans="1:16" ht="15" customHeight="1" x14ac:dyDescent="0.25">
      <c r="A773" t="s">
        <v>972</v>
      </c>
      <c r="B773" t="s">
        <v>973</v>
      </c>
      <c r="C773">
        <v>15875</v>
      </c>
      <c r="D773">
        <v>89.29</v>
      </c>
      <c r="E773">
        <v>67.86</v>
      </c>
      <c r="F773">
        <v>21.43</v>
      </c>
      <c r="G773" t="s">
        <v>1674</v>
      </c>
      <c r="K773">
        <v>16254</v>
      </c>
      <c r="L773">
        <f t="shared" si="36"/>
        <v>235.68</v>
      </c>
      <c r="M773">
        <f>IFERROR(VLOOKUP(K773,Sheet10!$I:$N,6,FALSE),0)</f>
        <v>235.68</v>
      </c>
      <c r="N773">
        <f t="shared" si="37"/>
        <v>0</v>
      </c>
      <c r="O773">
        <f>IFERROR(VLOOKUP(K773,Sheet9!$D:$K,8,FALSE),0)</f>
        <v>235.68</v>
      </c>
      <c r="P773">
        <f t="shared" si="38"/>
        <v>0</v>
      </c>
    </row>
    <row r="774" spans="1:16" ht="15" customHeight="1" x14ac:dyDescent="0.25">
      <c r="A774" t="s">
        <v>972</v>
      </c>
      <c r="B774" t="s">
        <v>973</v>
      </c>
      <c r="C774">
        <v>15957</v>
      </c>
      <c r="D774">
        <v>89.29</v>
      </c>
      <c r="E774">
        <v>67.86</v>
      </c>
      <c r="F774">
        <v>21.43</v>
      </c>
      <c r="G774" t="s">
        <v>1674</v>
      </c>
      <c r="K774">
        <v>16347</v>
      </c>
      <c r="L774">
        <f t="shared" si="36"/>
        <v>181.67</v>
      </c>
      <c r="M774">
        <f>IFERROR(VLOOKUP(K774,Sheet10!$I:$N,6,FALSE),0)</f>
        <v>181.67</v>
      </c>
      <c r="N774">
        <f t="shared" si="37"/>
        <v>0</v>
      </c>
      <c r="O774">
        <f>IFERROR(VLOOKUP(K774,Sheet9!$D:$K,8,FALSE),0)</f>
        <v>181.67</v>
      </c>
      <c r="P774">
        <f t="shared" si="38"/>
        <v>0</v>
      </c>
    </row>
    <row r="775" spans="1:16" ht="15" customHeight="1" x14ac:dyDescent="0.25">
      <c r="A775" t="s">
        <v>972</v>
      </c>
      <c r="B775" t="s">
        <v>973</v>
      </c>
      <c r="C775">
        <v>16191</v>
      </c>
      <c r="D775">
        <v>357.14</v>
      </c>
      <c r="E775">
        <v>271.43</v>
      </c>
      <c r="F775">
        <v>85.71</v>
      </c>
      <c r="G775" t="s">
        <v>1674</v>
      </c>
      <c r="K775">
        <v>15925</v>
      </c>
      <c r="L775">
        <f t="shared" si="36"/>
        <v>307.16000000000003</v>
      </c>
      <c r="M775">
        <f>IFERROR(VLOOKUP(K775,Sheet10!$I:$N,6,FALSE),0)</f>
        <v>307.16000000000003</v>
      </c>
      <c r="N775">
        <f t="shared" si="37"/>
        <v>0</v>
      </c>
      <c r="O775">
        <f>IFERROR(VLOOKUP(K775,Sheet9!$D:$K,8,FALSE),0)</f>
        <v>307.16000000000003</v>
      </c>
      <c r="P775">
        <f t="shared" si="38"/>
        <v>0</v>
      </c>
    </row>
    <row r="776" spans="1:16" ht="15" customHeight="1" x14ac:dyDescent="0.25">
      <c r="A776" t="s">
        <v>972</v>
      </c>
      <c r="B776" t="s">
        <v>973</v>
      </c>
      <c r="C776">
        <v>16322</v>
      </c>
      <c r="D776">
        <v>357.14</v>
      </c>
      <c r="E776">
        <v>271.43</v>
      </c>
      <c r="F776">
        <v>85.71</v>
      </c>
      <c r="G776" t="s">
        <v>1674</v>
      </c>
      <c r="K776">
        <v>15517</v>
      </c>
      <c r="L776">
        <f t="shared" si="36"/>
        <v>326.77</v>
      </c>
      <c r="M776">
        <f>IFERROR(VLOOKUP(K776,Sheet10!$I:$N,6,FALSE),0)</f>
        <v>326.77</v>
      </c>
      <c r="N776">
        <f t="shared" si="37"/>
        <v>0</v>
      </c>
      <c r="O776">
        <f>IFERROR(VLOOKUP(K776,Sheet9!$D:$K,8,FALSE),0)</f>
        <v>326.77</v>
      </c>
      <c r="P776">
        <f t="shared" si="38"/>
        <v>0</v>
      </c>
    </row>
    <row r="777" spans="1:16" ht="15" customHeight="1" x14ac:dyDescent="0.25">
      <c r="A777" t="s">
        <v>972</v>
      </c>
      <c r="B777" t="s">
        <v>973</v>
      </c>
      <c r="C777">
        <v>16450</v>
      </c>
      <c r="D777">
        <v>357.14</v>
      </c>
      <c r="E777">
        <v>271.43</v>
      </c>
      <c r="F777">
        <v>85.71</v>
      </c>
      <c r="G777" t="s">
        <v>1674</v>
      </c>
      <c r="K777">
        <v>15473</v>
      </c>
      <c r="L777">
        <f t="shared" si="36"/>
        <v>232.19</v>
      </c>
      <c r="M777">
        <f>IFERROR(VLOOKUP(K777,Sheet10!$I:$N,6,FALSE),0)</f>
        <v>232.19</v>
      </c>
      <c r="N777">
        <f t="shared" si="37"/>
        <v>0</v>
      </c>
      <c r="O777">
        <f>IFERROR(VLOOKUP(K777,Sheet9!$D:$K,8,FALSE),0)</f>
        <v>232.19</v>
      </c>
      <c r="P777">
        <f t="shared" si="38"/>
        <v>0</v>
      </c>
    </row>
    <row r="778" spans="1:16" ht="15" customHeight="1" x14ac:dyDescent="0.25">
      <c r="A778" t="s">
        <v>972</v>
      </c>
      <c r="B778" t="s">
        <v>973</v>
      </c>
      <c r="C778">
        <v>16354</v>
      </c>
      <c r="D778">
        <v>535.71</v>
      </c>
      <c r="E778">
        <v>407.14</v>
      </c>
      <c r="F778">
        <v>128.57</v>
      </c>
      <c r="G778" t="s">
        <v>1674</v>
      </c>
      <c r="K778">
        <v>16006</v>
      </c>
      <c r="L778">
        <f t="shared" si="36"/>
        <v>168.53</v>
      </c>
      <c r="M778">
        <f>IFERROR(VLOOKUP(K778,Sheet10!$I:$N,6,FALSE),0)</f>
        <v>168.53</v>
      </c>
      <c r="N778">
        <f t="shared" si="37"/>
        <v>0</v>
      </c>
      <c r="O778">
        <f>IFERROR(VLOOKUP(K778,Sheet9!$D:$K,8,FALSE),0)</f>
        <v>168.53</v>
      </c>
      <c r="P778">
        <f t="shared" si="38"/>
        <v>0</v>
      </c>
    </row>
    <row r="779" spans="1:16" ht="15" customHeight="1" x14ac:dyDescent="0.25">
      <c r="A779" t="s">
        <v>972</v>
      </c>
      <c r="B779" t="s">
        <v>973</v>
      </c>
      <c r="C779">
        <v>16413</v>
      </c>
      <c r="D779">
        <v>535.71</v>
      </c>
      <c r="E779">
        <v>407.14</v>
      </c>
      <c r="F779">
        <v>128.57</v>
      </c>
      <c r="G779" t="s">
        <v>1674</v>
      </c>
      <c r="K779">
        <v>15398</v>
      </c>
      <c r="L779">
        <f t="shared" si="36"/>
        <v>494.97999999999996</v>
      </c>
      <c r="M779">
        <f>IFERROR(VLOOKUP(K779,Sheet10!$I:$N,6,FALSE),0)</f>
        <v>494.98</v>
      </c>
      <c r="N779">
        <f t="shared" si="37"/>
        <v>0</v>
      </c>
      <c r="O779">
        <f>IFERROR(VLOOKUP(K779,Sheet9!$D:$K,8,FALSE),0)</f>
        <v>494.98</v>
      </c>
      <c r="P779">
        <f t="shared" si="38"/>
        <v>0</v>
      </c>
    </row>
    <row r="780" spans="1:16" ht="15" customHeight="1" x14ac:dyDescent="0.25">
      <c r="A780" t="s">
        <v>972</v>
      </c>
      <c r="B780" t="s">
        <v>973</v>
      </c>
      <c r="C780">
        <v>16400</v>
      </c>
      <c r="D780">
        <v>26.79</v>
      </c>
      <c r="E780">
        <v>20.36</v>
      </c>
      <c r="F780">
        <v>6.43</v>
      </c>
      <c r="G780" t="s">
        <v>1674</v>
      </c>
      <c r="K780">
        <v>15459</v>
      </c>
      <c r="L780">
        <f t="shared" si="36"/>
        <v>406.01</v>
      </c>
      <c r="M780">
        <f>IFERROR(VLOOKUP(K780,Sheet10!$I:$N,6,FALSE),0)</f>
        <v>406.01</v>
      </c>
      <c r="N780">
        <f t="shared" si="37"/>
        <v>0</v>
      </c>
      <c r="O780">
        <f>IFERROR(VLOOKUP(K780,Sheet9!$D:$K,8,FALSE),0)</f>
        <v>406.01</v>
      </c>
      <c r="P780">
        <f t="shared" si="38"/>
        <v>0</v>
      </c>
    </row>
    <row r="781" spans="1:16" ht="15" customHeight="1" x14ac:dyDescent="0.25">
      <c r="A781" t="s">
        <v>972</v>
      </c>
      <c r="B781" t="s">
        <v>973</v>
      </c>
      <c r="C781">
        <v>15868</v>
      </c>
      <c r="D781">
        <v>35.71</v>
      </c>
      <c r="E781">
        <v>27.14</v>
      </c>
      <c r="F781">
        <v>8.57</v>
      </c>
      <c r="G781" t="s">
        <v>1674</v>
      </c>
      <c r="K781">
        <v>16301</v>
      </c>
      <c r="L781">
        <f t="shared" si="36"/>
        <v>243.61</v>
      </c>
      <c r="M781">
        <f>IFERROR(VLOOKUP(K781,Sheet10!$I:$N,6,FALSE),0)</f>
        <v>243.61</v>
      </c>
      <c r="N781">
        <f t="shared" si="37"/>
        <v>0</v>
      </c>
      <c r="O781">
        <f>IFERROR(VLOOKUP(K781,Sheet9!$D:$K,8,FALSE),0)</f>
        <v>243.61</v>
      </c>
      <c r="P781">
        <f t="shared" si="38"/>
        <v>0</v>
      </c>
    </row>
    <row r="782" spans="1:16" ht="15" customHeight="1" x14ac:dyDescent="0.25">
      <c r="A782" t="s">
        <v>972</v>
      </c>
      <c r="B782" t="s">
        <v>973</v>
      </c>
      <c r="C782">
        <v>16297</v>
      </c>
      <c r="D782">
        <v>35.71</v>
      </c>
      <c r="E782">
        <v>27.14</v>
      </c>
      <c r="F782">
        <v>8.57</v>
      </c>
      <c r="G782" t="s">
        <v>1674</v>
      </c>
      <c r="K782">
        <v>15366</v>
      </c>
      <c r="L782">
        <f t="shared" si="36"/>
        <v>81.19</v>
      </c>
      <c r="M782">
        <f>IFERROR(VLOOKUP(K782,Sheet10!$I:$N,6,FALSE),0)</f>
        <v>81.19</v>
      </c>
      <c r="N782">
        <f t="shared" si="37"/>
        <v>0</v>
      </c>
      <c r="O782">
        <f>IFERROR(VLOOKUP(K782,Sheet9!$D:$K,8,FALSE),0)</f>
        <v>81.19</v>
      </c>
      <c r="P782">
        <f t="shared" si="38"/>
        <v>0</v>
      </c>
    </row>
    <row r="783" spans="1:16" ht="15" customHeight="1" x14ac:dyDescent="0.25">
      <c r="A783" t="s">
        <v>972</v>
      </c>
      <c r="B783" t="s">
        <v>973</v>
      </c>
      <c r="C783">
        <v>15808</v>
      </c>
      <c r="D783">
        <v>53.57</v>
      </c>
      <c r="E783">
        <v>40.71</v>
      </c>
      <c r="F783">
        <v>12.86</v>
      </c>
      <c r="G783" t="s">
        <v>1674</v>
      </c>
      <c r="K783">
        <v>16172</v>
      </c>
      <c r="L783">
        <f t="shared" si="36"/>
        <v>81.19</v>
      </c>
      <c r="M783">
        <f>IFERROR(VLOOKUP(K783,Sheet10!$I:$N,6,FALSE),0)</f>
        <v>81.19</v>
      </c>
      <c r="N783">
        <f t="shared" si="37"/>
        <v>0</v>
      </c>
      <c r="O783">
        <f>IFERROR(VLOOKUP(K783,Sheet9!$D:$K,8,FALSE),0)</f>
        <v>81.19</v>
      </c>
      <c r="P783">
        <f t="shared" si="38"/>
        <v>0</v>
      </c>
    </row>
    <row r="784" spans="1:16" ht="15" customHeight="1" x14ac:dyDescent="0.25">
      <c r="A784" t="s">
        <v>972</v>
      </c>
      <c r="B784" t="s">
        <v>973</v>
      </c>
      <c r="C784">
        <v>16084</v>
      </c>
      <c r="D784">
        <v>53.57</v>
      </c>
      <c r="E784">
        <v>40.71</v>
      </c>
      <c r="F784">
        <v>12.86</v>
      </c>
      <c r="G784" t="s">
        <v>1674</v>
      </c>
      <c r="K784">
        <v>15484</v>
      </c>
      <c r="L784">
        <f t="shared" si="36"/>
        <v>950.8</v>
      </c>
      <c r="M784">
        <f>IFERROR(VLOOKUP(K784,Sheet10!$I:$N,6,FALSE),0)</f>
        <v>950.8</v>
      </c>
      <c r="N784">
        <f t="shared" si="37"/>
        <v>0</v>
      </c>
      <c r="O784">
        <f>IFERROR(VLOOKUP(K784,Sheet9!$D:$K,8,FALSE),0)</f>
        <v>950.8</v>
      </c>
      <c r="P784">
        <f t="shared" si="38"/>
        <v>0</v>
      </c>
    </row>
    <row r="785" spans="1:16" ht="15" customHeight="1" x14ac:dyDescent="0.25">
      <c r="A785" t="s">
        <v>972</v>
      </c>
      <c r="B785" t="s">
        <v>973</v>
      </c>
      <c r="C785">
        <v>15887</v>
      </c>
      <c r="D785">
        <v>178.57</v>
      </c>
      <c r="E785">
        <v>135.72</v>
      </c>
      <c r="F785">
        <v>42.85</v>
      </c>
      <c r="G785" t="s">
        <v>1674</v>
      </c>
      <c r="K785">
        <v>16461</v>
      </c>
      <c r="L785">
        <f t="shared" si="36"/>
        <v>723.04</v>
      </c>
      <c r="M785">
        <f>IFERROR(VLOOKUP(K785,Sheet10!$I:$N,6,FALSE),0)</f>
        <v>723.04</v>
      </c>
      <c r="N785">
        <f t="shared" si="37"/>
        <v>0</v>
      </c>
      <c r="O785">
        <f>IFERROR(VLOOKUP(K785,Sheet9!$D:$K,8,FALSE),0)</f>
        <v>723.04</v>
      </c>
      <c r="P785">
        <f t="shared" si="38"/>
        <v>0</v>
      </c>
    </row>
    <row r="786" spans="1:16" ht="15" customHeight="1" x14ac:dyDescent="0.25">
      <c r="A786" t="s">
        <v>972</v>
      </c>
      <c r="B786" t="s">
        <v>973</v>
      </c>
      <c r="C786">
        <v>16384</v>
      </c>
      <c r="D786">
        <v>267.86</v>
      </c>
      <c r="E786">
        <v>203.57</v>
      </c>
      <c r="F786">
        <v>64.290000000000006</v>
      </c>
      <c r="G786" t="s">
        <v>1674</v>
      </c>
      <c r="K786">
        <v>15323</v>
      </c>
      <c r="L786">
        <f t="shared" si="36"/>
        <v>641.74</v>
      </c>
      <c r="M786">
        <f>IFERROR(VLOOKUP(K786,Sheet10!$I:$N,6,FALSE),0)</f>
        <v>641.74</v>
      </c>
      <c r="N786">
        <f t="shared" si="37"/>
        <v>0</v>
      </c>
      <c r="O786">
        <f>IFERROR(VLOOKUP(K786,Sheet9!$D:$K,8,FALSE),0)</f>
        <v>641.74</v>
      </c>
      <c r="P786">
        <f t="shared" si="38"/>
        <v>0</v>
      </c>
    </row>
    <row r="787" spans="1:16" ht="15" customHeight="1" x14ac:dyDescent="0.25">
      <c r="A787" t="s">
        <v>1541</v>
      </c>
      <c r="B787" t="s">
        <v>1542</v>
      </c>
      <c r="C787">
        <v>15528</v>
      </c>
      <c r="D787">
        <v>66.959999999999994</v>
      </c>
      <c r="E787">
        <v>36.9</v>
      </c>
      <c r="F787">
        <v>30.06</v>
      </c>
      <c r="G787" t="s">
        <v>1674</v>
      </c>
      <c r="K787">
        <v>15781</v>
      </c>
      <c r="L787">
        <f t="shared" si="36"/>
        <v>1200.95</v>
      </c>
      <c r="M787">
        <f>IFERROR(VLOOKUP(K787,Sheet10!$I:$N,6,FALSE),0)</f>
        <v>1200.95</v>
      </c>
      <c r="N787">
        <f t="shared" si="37"/>
        <v>0</v>
      </c>
      <c r="O787">
        <f>IFERROR(VLOOKUP(K787,Sheet9!$D:$K,8,FALSE),0)</f>
        <v>1200.95</v>
      </c>
      <c r="P787">
        <f t="shared" si="38"/>
        <v>0</v>
      </c>
    </row>
    <row r="788" spans="1:16" ht="15" customHeight="1" x14ac:dyDescent="0.25">
      <c r="A788" t="s">
        <v>1541</v>
      </c>
      <c r="B788" t="s">
        <v>1542</v>
      </c>
      <c r="C788">
        <v>15731</v>
      </c>
      <c r="D788">
        <v>267.86</v>
      </c>
      <c r="E788">
        <v>147.59</v>
      </c>
      <c r="F788">
        <v>120.27</v>
      </c>
      <c r="G788" t="s">
        <v>1674</v>
      </c>
      <c r="K788">
        <v>15885</v>
      </c>
      <c r="L788">
        <f t="shared" si="36"/>
        <v>94.48</v>
      </c>
      <c r="M788">
        <f>IFERROR(VLOOKUP(K788,Sheet10!$I:$N,6,FALSE),0)</f>
        <v>94.48</v>
      </c>
      <c r="N788">
        <f t="shared" si="37"/>
        <v>0</v>
      </c>
      <c r="O788">
        <f>IFERROR(VLOOKUP(K788,Sheet9!$D:$K,8,FALSE),0)</f>
        <v>94.48</v>
      </c>
      <c r="P788">
        <f t="shared" si="38"/>
        <v>0</v>
      </c>
    </row>
    <row r="789" spans="1:16" ht="15" customHeight="1" x14ac:dyDescent="0.25">
      <c r="A789" t="s">
        <v>1426</v>
      </c>
      <c r="B789" t="s">
        <v>1427</v>
      </c>
      <c r="C789">
        <v>15606</v>
      </c>
      <c r="D789">
        <v>89.29</v>
      </c>
      <c r="E789">
        <v>42</v>
      </c>
      <c r="F789">
        <v>47.29</v>
      </c>
      <c r="G789" t="s">
        <v>1674</v>
      </c>
      <c r="K789">
        <v>15990</v>
      </c>
      <c r="L789">
        <f t="shared" si="36"/>
        <v>379.86</v>
      </c>
      <c r="M789">
        <f>IFERROR(VLOOKUP(K789,Sheet10!$I:$N,6,FALSE),0)</f>
        <v>379.86</v>
      </c>
      <c r="N789">
        <f t="shared" si="37"/>
        <v>0</v>
      </c>
      <c r="O789">
        <f>IFERROR(VLOOKUP(K789,Sheet9!$D:$K,8,FALSE),0)</f>
        <v>379.86</v>
      </c>
      <c r="P789">
        <f t="shared" si="38"/>
        <v>0</v>
      </c>
    </row>
    <row r="790" spans="1:16" ht="15" customHeight="1" x14ac:dyDescent="0.25">
      <c r="A790" t="s">
        <v>1246</v>
      </c>
      <c r="B790" t="s">
        <v>1247</v>
      </c>
      <c r="C790">
        <v>16159</v>
      </c>
      <c r="D790">
        <v>446.43</v>
      </c>
      <c r="E790">
        <v>223.22</v>
      </c>
      <c r="F790">
        <v>223.21</v>
      </c>
      <c r="G790" t="s">
        <v>1674</v>
      </c>
      <c r="K790">
        <v>16210</v>
      </c>
      <c r="L790">
        <f t="shared" si="36"/>
        <v>472.4</v>
      </c>
      <c r="M790">
        <f>IFERROR(VLOOKUP(K790,Sheet10!$I:$N,6,FALSE),0)</f>
        <v>472.4</v>
      </c>
      <c r="N790">
        <f t="shared" si="37"/>
        <v>0</v>
      </c>
      <c r="O790">
        <f>IFERROR(VLOOKUP(K790,Sheet9!$D:$K,8,FALSE),0)</f>
        <v>472.4</v>
      </c>
      <c r="P790">
        <f t="shared" si="38"/>
        <v>0</v>
      </c>
    </row>
    <row r="791" spans="1:16" ht="15" customHeight="1" x14ac:dyDescent="0.25">
      <c r="A791" t="s">
        <v>1246</v>
      </c>
      <c r="B791" t="s">
        <v>1247</v>
      </c>
      <c r="C791">
        <v>16082</v>
      </c>
      <c r="D791">
        <v>22.32</v>
      </c>
      <c r="E791">
        <v>15.5</v>
      </c>
      <c r="F791">
        <v>6.82</v>
      </c>
      <c r="G791" t="s">
        <v>1674</v>
      </c>
      <c r="K791">
        <v>16337</v>
      </c>
      <c r="L791">
        <f t="shared" si="36"/>
        <v>142.72</v>
      </c>
      <c r="M791">
        <f>IFERROR(VLOOKUP(K791,Sheet10!$I:$N,6,FALSE),0)</f>
        <v>142.72</v>
      </c>
      <c r="N791">
        <f t="shared" si="37"/>
        <v>0</v>
      </c>
      <c r="O791">
        <f>IFERROR(VLOOKUP(K791,Sheet9!$D:$K,8,FALSE),0)</f>
        <v>142.72</v>
      </c>
      <c r="P791">
        <f t="shared" si="38"/>
        <v>0</v>
      </c>
    </row>
    <row r="792" spans="1:16" ht="15" customHeight="1" x14ac:dyDescent="0.25">
      <c r="A792" t="s">
        <v>1246</v>
      </c>
      <c r="B792" t="s">
        <v>1247</v>
      </c>
      <c r="C792">
        <v>15988</v>
      </c>
      <c r="D792">
        <v>89.29</v>
      </c>
      <c r="E792">
        <v>62</v>
      </c>
      <c r="F792">
        <v>27.29</v>
      </c>
      <c r="G792" t="s">
        <v>1674</v>
      </c>
      <c r="K792">
        <v>15694</v>
      </c>
      <c r="L792">
        <f t="shared" si="36"/>
        <v>70.599999999999994</v>
      </c>
      <c r="M792">
        <f>IFERROR(VLOOKUP(K792,Sheet10!$I:$N,6,FALSE),0)</f>
        <v>70.599999999999994</v>
      </c>
      <c r="N792">
        <f t="shared" si="37"/>
        <v>0</v>
      </c>
      <c r="O792">
        <f>IFERROR(VLOOKUP(K792,Sheet9!$D:$K,8,FALSE),0)</f>
        <v>70.599999999999994</v>
      </c>
      <c r="P792">
        <f t="shared" si="38"/>
        <v>0</v>
      </c>
    </row>
    <row r="793" spans="1:16" ht="15" customHeight="1" x14ac:dyDescent="0.25">
      <c r="A793" t="s">
        <v>1332</v>
      </c>
      <c r="B793" t="s">
        <v>1333</v>
      </c>
      <c r="C793">
        <v>16300</v>
      </c>
      <c r="D793">
        <v>89.28</v>
      </c>
      <c r="E793">
        <v>56</v>
      </c>
      <c r="F793">
        <v>33.28</v>
      </c>
      <c r="G793" t="s">
        <v>1674</v>
      </c>
      <c r="K793">
        <v>15779</v>
      </c>
      <c r="L793">
        <f t="shared" si="36"/>
        <v>70.599999999999994</v>
      </c>
      <c r="M793">
        <f>IFERROR(VLOOKUP(K793,Sheet10!$I:$N,6,FALSE),0)</f>
        <v>70.599999999999994</v>
      </c>
      <c r="N793">
        <f t="shared" si="37"/>
        <v>0</v>
      </c>
      <c r="O793">
        <f>IFERROR(VLOOKUP(K793,Sheet9!$D:$K,8,FALSE),0)</f>
        <v>70.599999999999994</v>
      </c>
      <c r="P793">
        <f t="shared" si="38"/>
        <v>0</v>
      </c>
    </row>
    <row r="794" spans="1:16" ht="15" customHeight="1" x14ac:dyDescent="0.25">
      <c r="A794" t="s">
        <v>1661</v>
      </c>
      <c r="B794" t="s">
        <v>1662</v>
      </c>
      <c r="C794">
        <v>2269</v>
      </c>
      <c r="D794">
        <v>214.29</v>
      </c>
      <c r="E794">
        <v>540.04</v>
      </c>
      <c r="F794">
        <v>-325.75</v>
      </c>
      <c r="G794" t="s">
        <v>1692</v>
      </c>
      <c r="K794">
        <v>16105</v>
      </c>
      <c r="L794">
        <f t="shared" si="36"/>
        <v>70.599999999999994</v>
      </c>
      <c r="M794">
        <f>IFERROR(VLOOKUP(K794,Sheet10!$I:$N,6,FALSE),0)</f>
        <v>70.599999999999994</v>
      </c>
      <c r="N794">
        <f t="shared" si="37"/>
        <v>0</v>
      </c>
      <c r="O794">
        <f>IFERROR(VLOOKUP(K794,Sheet9!$D:$K,8,FALSE),0)</f>
        <v>70.599999999999994</v>
      </c>
      <c r="P794">
        <f t="shared" si="38"/>
        <v>0</v>
      </c>
    </row>
    <row r="795" spans="1:16" ht="15" customHeight="1" x14ac:dyDescent="0.25">
      <c r="A795" t="s">
        <v>1457</v>
      </c>
      <c r="B795" t="s">
        <v>1458</v>
      </c>
      <c r="C795">
        <v>0</v>
      </c>
      <c r="D795">
        <v>14785.71</v>
      </c>
      <c r="E795">
        <v>12057.41</v>
      </c>
      <c r="F795">
        <v>2728.3</v>
      </c>
      <c r="G795" t="s">
        <v>2821</v>
      </c>
      <c r="K795">
        <v>16377</v>
      </c>
      <c r="L795">
        <f t="shared" si="36"/>
        <v>241</v>
      </c>
      <c r="M795">
        <f>IFERROR(VLOOKUP(K795,Sheet10!$I:$N,6,FALSE),0)</f>
        <v>241</v>
      </c>
      <c r="N795">
        <f t="shared" si="37"/>
        <v>0</v>
      </c>
      <c r="O795">
        <f>IFERROR(VLOOKUP(K795,Sheet9!$D:$K,8,FALSE),0)</f>
        <v>241</v>
      </c>
      <c r="P795">
        <f t="shared" si="38"/>
        <v>0</v>
      </c>
    </row>
    <row r="796" spans="1:16" ht="15" customHeight="1" x14ac:dyDescent="0.25">
      <c r="A796" t="s">
        <v>1457</v>
      </c>
      <c r="B796" t="s">
        <v>1458</v>
      </c>
      <c r="C796">
        <v>15920</v>
      </c>
      <c r="D796">
        <v>29571.43</v>
      </c>
      <c r="E796">
        <v>23641.24</v>
      </c>
      <c r="F796">
        <v>5930.19</v>
      </c>
      <c r="G796" t="s">
        <v>1674</v>
      </c>
      <c r="K796">
        <v>15825</v>
      </c>
      <c r="L796">
        <f t="shared" si="36"/>
        <v>2824.11</v>
      </c>
      <c r="M796">
        <f>IFERROR(VLOOKUP(K796,Sheet10!$I:$N,6,FALSE),0)</f>
        <v>2824.11</v>
      </c>
      <c r="N796">
        <f t="shared" si="37"/>
        <v>0</v>
      </c>
      <c r="O796">
        <f>IFERROR(VLOOKUP(K796,Sheet9!$D:$K,8,FALSE),0)</f>
        <v>2824.11</v>
      </c>
      <c r="P796">
        <f t="shared" si="38"/>
        <v>0</v>
      </c>
    </row>
    <row r="797" spans="1:16" ht="15" customHeight="1" x14ac:dyDescent="0.25">
      <c r="A797" t="s">
        <v>832</v>
      </c>
      <c r="B797" t="s">
        <v>833</v>
      </c>
      <c r="C797">
        <v>15760</v>
      </c>
      <c r="D797">
        <v>416.07</v>
      </c>
      <c r="E797">
        <v>330.19</v>
      </c>
      <c r="F797">
        <v>85.88</v>
      </c>
      <c r="G797" t="s">
        <v>1674</v>
      </c>
      <c r="K797">
        <v>15554</v>
      </c>
      <c r="L797">
        <f t="shared" si="36"/>
        <v>1401.9</v>
      </c>
      <c r="M797">
        <f>IFERROR(VLOOKUP(K797,Sheet10!$I:$N,6,FALSE),0)</f>
        <v>1401.9</v>
      </c>
      <c r="N797">
        <f t="shared" si="37"/>
        <v>0</v>
      </c>
      <c r="O797">
        <f>IFERROR(VLOOKUP(K797,Sheet9!$D:$K,8,FALSE),0)</f>
        <v>1401.9</v>
      </c>
      <c r="P797">
        <f t="shared" si="38"/>
        <v>0</v>
      </c>
    </row>
    <row r="798" spans="1:16" ht="15" customHeight="1" x14ac:dyDescent="0.25">
      <c r="A798" t="s">
        <v>832</v>
      </c>
      <c r="B798" t="s">
        <v>833</v>
      </c>
      <c r="C798">
        <v>2256</v>
      </c>
      <c r="D798">
        <v>3328.57</v>
      </c>
      <c r="E798">
        <v>2598.96</v>
      </c>
      <c r="F798">
        <v>729.61</v>
      </c>
      <c r="G798" t="s">
        <v>1692</v>
      </c>
      <c r="K798">
        <v>16408</v>
      </c>
      <c r="L798">
        <f t="shared" si="36"/>
        <v>103.12</v>
      </c>
      <c r="M798">
        <f>IFERROR(VLOOKUP(K798,Sheet10!$I:$N,6,FALSE),0)</f>
        <v>103.12</v>
      </c>
      <c r="N798">
        <f t="shared" si="37"/>
        <v>0</v>
      </c>
      <c r="O798">
        <f>IFERROR(VLOOKUP(K798,Sheet9!$D:$K,8,FALSE),0)</f>
        <v>103.12</v>
      </c>
      <c r="P798">
        <f t="shared" si="38"/>
        <v>0</v>
      </c>
    </row>
    <row r="799" spans="1:16" ht="15" customHeight="1" x14ac:dyDescent="0.25">
      <c r="A799" t="s">
        <v>832</v>
      </c>
      <c r="B799" t="s">
        <v>833</v>
      </c>
      <c r="C799">
        <v>2199</v>
      </c>
      <c r="D799">
        <v>4160.71</v>
      </c>
      <c r="E799">
        <v>3248.7</v>
      </c>
      <c r="F799">
        <v>912.01</v>
      </c>
      <c r="G799" t="s">
        <v>1692</v>
      </c>
      <c r="K799">
        <v>15753</v>
      </c>
      <c r="L799">
        <f t="shared" si="36"/>
        <v>17.12</v>
      </c>
      <c r="M799">
        <f>IFERROR(VLOOKUP(K799,Sheet10!$I:$N,6,FALSE),0)</f>
        <v>17.12</v>
      </c>
      <c r="N799">
        <f t="shared" si="37"/>
        <v>0</v>
      </c>
      <c r="O799">
        <f>IFERROR(VLOOKUP(K799,Sheet9!$D:$K,8,FALSE),0)</f>
        <v>17.12</v>
      </c>
      <c r="P799">
        <f t="shared" si="38"/>
        <v>0</v>
      </c>
    </row>
    <row r="800" spans="1:16" ht="15" customHeight="1" x14ac:dyDescent="0.25">
      <c r="A800" t="s">
        <v>1134</v>
      </c>
      <c r="B800" t="s">
        <v>1135</v>
      </c>
      <c r="C800">
        <v>15345</v>
      </c>
      <c r="D800">
        <v>141.96</v>
      </c>
      <c r="E800">
        <v>109.33</v>
      </c>
      <c r="F800">
        <v>32.630000000000003</v>
      </c>
      <c r="G800" t="s">
        <v>1674</v>
      </c>
      <c r="K800">
        <v>16015</v>
      </c>
      <c r="L800">
        <f t="shared" si="36"/>
        <v>34.24</v>
      </c>
      <c r="M800">
        <f>IFERROR(VLOOKUP(K800,Sheet10!$I:$N,6,FALSE),0)</f>
        <v>34.24</v>
      </c>
      <c r="N800">
        <f t="shared" si="37"/>
        <v>0</v>
      </c>
      <c r="O800">
        <f>IFERROR(VLOOKUP(K800,Sheet9!$D:$K,8,FALSE),0)</f>
        <v>34.24</v>
      </c>
      <c r="P800">
        <f t="shared" si="38"/>
        <v>0</v>
      </c>
    </row>
    <row r="801" spans="1:16" ht="15" customHeight="1" x14ac:dyDescent="0.25">
      <c r="A801" t="s">
        <v>1134</v>
      </c>
      <c r="B801" t="s">
        <v>1135</v>
      </c>
      <c r="C801">
        <v>16103</v>
      </c>
      <c r="D801">
        <v>141.96</v>
      </c>
      <c r="E801">
        <v>109.33</v>
      </c>
      <c r="F801">
        <v>32.630000000000003</v>
      </c>
      <c r="G801" t="s">
        <v>1674</v>
      </c>
      <c r="K801">
        <v>15590</v>
      </c>
      <c r="L801">
        <f t="shared" si="36"/>
        <v>68.48</v>
      </c>
      <c r="M801">
        <f>IFERROR(VLOOKUP(K801,Sheet10!$I:$N,6,FALSE),0)</f>
        <v>68.48</v>
      </c>
      <c r="N801">
        <f t="shared" si="37"/>
        <v>0</v>
      </c>
      <c r="O801">
        <f>IFERROR(VLOOKUP(K801,Sheet9!$D:$K,8,FALSE),0)</f>
        <v>68.48</v>
      </c>
      <c r="P801">
        <f t="shared" si="38"/>
        <v>0</v>
      </c>
    </row>
    <row r="802" spans="1:16" ht="15" customHeight="1" x14ac:dyDescent="0.25">
      <c r="A802" t="s">
        <v>1134</v>
      </c>
      <c r="B802" t="s">
        <v>1135</v>
      </c>
      <c r="C802">
        <v>16450</v>
      </c>
      <c r="D802">
        <v>2129.4699999999998</v>
      </c>
      <c r="E802">
        <v>1640.01</v>
      </c>
      <c r="F802">
        <v>489.46</v>
      </c>
      <c r="G802" t="s">
        <v>1674</v>
      </c>
      <c r="K802">
        <v>15685</v>
      </c>
      <c r="L802">
        <f t="shared" si="36"/>
        <v>136.96</v>
      </c>
      <c r="M802">
        <f>IFERROR(VLOOKUP(K802,Sheet10!$I:$N,6,FALSE),0)</f>
        <v>136.96</v>
      </c>
      <c r="N802">
        <f t="shared" si="37"/>
        <v>0</v>
      </c>
      <c r="O802">
        <f>IFERROR(VLOOKUP(K802,Sheet9!$D:$K,8,FALSE),0)</f>
        <v>136.96</v>
      </c>
      <c r="P802">
        <f t="shared" si="38"/>
        <v>0</v>
      </c>
    </row>
    <row r="803" spans="1:16" ht="15" customHeight="1" x14ac:dyDescent="0.25">
      <c r="A803" t="s">
        <v>1134</v>
      </c>
      <c r="B803" t="s">
        <v>1135</v>
      </c>
      <c r="C803">
        <v>15683</v>
      </c>
      <c r="D803">
        <v>141.96</v>
      </c>
      <c r="E803">
        <v>109.66</v>
      </c>
      <c r="F803">
        <v>32.299999999999997</v>
      </c>
      <c r="G803" t="s">
        <v>1674</v>
      </c>
      <c r="K803">
        <v>15702</v>
      </c>
      <c r="L803">
        <f t="shared" si="36"/>
        <v>53.79</v>
      </c>
      <c r="M803">
        <f>IFERROR(VLOOKUP(K803,Sheet10!$I:$N,6,FALSE),0)</f>
        <v>53.79</v>
      </c>
      <c r="N803">
        <f t="shared" si="37"/>
        <v>0</v>
      </c>
      <c r="O803">
        <f>IFERROR(VLOOKUP(K803,Sheet9!$D:$K,8,FALSE),0)</f>
        <v>53.79</v>
      </c>
      <c r="P803">
        <f t="shared" si="38"/>
        <v>0</v>
      </c>
    </row>
    <row r="804" spans="1:16" ht="15" customHeight="1" x14ac:dyDescent="0.25">
      <c r="A804" t="s">
        <v>1134</v>
      </c>
      <c r="B804" t="s">
        <v>1135</v>
      </c>
      <c r="C804">
        <v>16265</v>
      </c>
      <c r="D804">
        <v>276.77999999999997</v>
      </c>
      <c r="E804">
        <v>219.32</v>
      </c>
      <c r="F804">
        <v>57.46</v>
      </c>
      <c r="G804" t="s">
        <v>1674</v>
      </c>
      <c r="K804">
        <v>15842</v>
      </c>
      <c r="L804">
        <f t="shared" si="36"/>
        <v>191.56</v>
      </c>
      <c r="M804">
        <f>IFERROR(VLOOKUP(K804,Sheet10!$I:$N,6,FALSE),0)</f>
        <v>191.56</v>
      </c>
      <c r="N804">
        <f t="shared" si="37"/>
        <v>0</v>
      </c>
      <c r="O804">
        <f>IFERROR(VLOOKUP(K804,Sheet9!$D:$K,8,FALSE),0)</f>
        <v>191.56</v>
      </c>
      <c r="P804">
        <f t="shared" si="38"/>
        <v>0</v>
      </c>
    </row>
    <row r="805" spans="1:16" ht="15" customHeight="1" x14ac:dyDescent="0.25">
      <c r="A805" t="s">
        <v>1599</v>
      </c>
      <c r="B805" t="s">
        <v>1600</v>
      </c>
      <c r="C805">
        <v>15684</v>
      </c>
      <c r="D805">
        <v>134.82</v>
      </c>
      <c r="E805">
        <v>110.08</v>
      </c>
      <c r="F805">
        <v>24.74</v>
      </c>
      <c r="G805" t="s">
        <v>1674</v>
      </c>
      <c r="K805">
        <v>15718</v>
      </c>
      <c r="L805">
        <f t="shared" si="36"/>
        <v>963.5</v>
      </c>
      <c r="M805">
        <f>IFERROR(VLOOKUP(K805,Sheet10!$I:$N,6,FALSE),0)</f>
        <v>963.5</v>
      </c>
      <c r="N805">
        <f t="shared" si="37"/>
        <v>0</v>
      </c>
      <c r="O805">
        <f>IFERROR(VLOOKUP(K805,Sheet9!$D:$K,8,FALSE),0)</f>
        <v>963.5</v>
      </c>
      <c r="P805">
        <f t="shared" si="38"/>
        <v>0</v>
      </c>
    </row>
    <row r="806" spans="1:16" ht="15" customHeight="1" x14ac:dyDescent="0.25">
      <c r="A806" t="s">
        <v>1599</v>
      </c>
      <c r="B806" t="s">
        <v>1600</v>
      </c>
      <c r="C806">
        <v>16090</v>
      </c>
      <c r="D806">
        <v>134.82</v>
      </c>
      <c r="E806">
        <v>110.08</v>
      </c>
      <c r="F806">
        <v>24.74</v>
      </c>
      <c r="G806" t="s">
        <v>1674</v>
      </c>
      <c r="K806">
        <v>16069</v>
      </c>
      <c r="L806">
        <f t="shared" si="36"/>
        <v>3082.4500000000003</v>
      </c>
      <c r="M806">
        <f>IFERROR(VLOOKUP(K806,Sheet10!$I:$N,6,FALSE),0)</f>
        <v>3082.45</v>
      </c>
      <c r="N806">
        <f t="shared" si="37"/>
        <v>0</v>
      </c>
      <c r="O806">
        <f>IFERROR(VLOOKUP(K806,Sheet9!$D:$K,8,FALSE),0)</f>
        <v>3082.45</v>
      </c>
      <c r="P806">
        <f t="shared" si="38"/>
        <v>0</v>
      </c>
    </row>
    <row r="807" spans="1:16" ht="15" customHeight="1" x14ac:dyDescent="0.25">
      <c r="A807" t="s">
        <v>1382</v>
      </c>
      <c r="B807" t="s">
        <v>1383</v>
      </c>
      <c r="C807">
        <v>15905</v>
      </c>
      <c r="D807">
        <v>142.86000000000001</v>
      </c>
      <c r="E807">
        <v>109.34</v>
      </c>
      <c r="F807">
        <v>33.520000000000003</v>
      </c>
      <c r="G807" t="s">
        <v>1674</v>
      </c>
      <c r="K807">
        <v>15932</v>
      </c>
      <c r="L807">
        <f t="shared" si="36"/>
        <v>107.37</v>
      </c>
      <c r="M807">
        <f>IFERROR(VLOOKUP(K807,Sheet10!$I:$N,6,FALSE),0)</f>
        <v>107.37</v>
      </c>
      <c r="N807">
        <f t="shared" si="37"/>
        <v>0</v>
      </c>
      <c r="O807">
        <f>IFERROR(VLOOKUP(K807,Sheet9!$D:$K,8,FALSE),0)</f>
        <v>107.37</v>
      </c>
      <c r="P807">
        <f t="shared" si="38"/>
        <v>0</v>
      </c>
    </row>
    <row r="808" spans="1:16" ht="15" customHeight="1" x14ac:dyDescent="0.25">
      <c r="A808" t="s">
        <v>1382</v>
      </c>
      <c r="B808" t="s">
        <v>1383</v>
      </c>
      <c r="C808">
        <v>16429</v>
      </c>
      <c r="D808">
        <v>143.75</v>
      </c>
      <c r="E808">
        <v>109.34</v>
      </c>
      <c r="F808">
        <v>34.409999999999997</v>
      </c>
      <c r="G808" t="s">
        <v>1674</v>
      </c>
      <c r="K808">
        <v>16328</v>
      </c>
      <c r="L808">
        <f t="shared" si="36"/>
        <v>23.96</v>
      </c>
      <c r="M808">
        <f>IFERROR(VLOOKUP(K808,Sheet10!$I:$N,6,FALSE),0)</f>
        <v>23.96</v>
      </c>
      <c r="N808">
        <f t="shared" si="37"/>
        <v>0</v>
      </c>
      <c r="O808">
        <f>IFERROR(VLOOKUP(K808,Sheet9!$D:$K,8,FALSE),0)</f>
        <v>23.96</v>
      </c>
      <c r="P808">
        <f t="shared" si="38"/>
        <v>0</v>
      </c>
    </row>
    <row r="809" spans="1:16" ht="15" customHeight="1" x14ac:dyDescent="0.25">
      <c r="A809" t="s">
        <v>1294</v>
      </c>
      <c r="B809" t="s">
        <v>1295</v>
      </c>
      <c r="C809">
        <v>16084</v>
      </c>
      <c r="D809">
        <v>169.64</v>
      </c>
      <c r="E809">
        <v>139.41</v>
      </c>
      <c r="F809">
        <v>30.23</v>
      </c>
      <c r="G809" t="s">
        <v>1674</v>
      </c>
      <c r="K809">
        <v>16161</v>
      </c>
      <c r="L809">
        <f t="shared" si="36"/>
        <v>134.15</v>
      </c>
      <c r="M809">
        <f>IFERROR(VLOOKUP(K809,Sheet10!$I:$N,6,FALSE),0)</f>
        <v>134.15</v>
      </c>
      <c r="N809">
        <f t="shared" si="37"/>
        <v>0</v>
      </c>
      <c r="O809">
        <f>IFERROR(VLOOKUP(K809,Sheet9!$D:$K,8,FALSE),0)</f>
        <v>134.15</v>
      </c>
      <c r="P809">
        <f t="shared" si="38"/>
        <v>0</v>
      </c>
    </row>
    <row r="810" spans="1:16" ht="15" customHeight="1" x14ac:dyDescent="0.25">
      <c r="A810" t="s">
        <v>1579</v>
      </c>
      <c r="B810" t="s">
        <v>1580</v>
      </c>
      <c r="C810">
        <v>15926</v>
      </c>
      <c r="D810">
        <v>261.61</v>
      </c>
      <c r="E810">
        <v>199.14</v>
      </c>
      <c r="F810">
        <v>62.47</v>
      </c>
      <c r="G810" t="s">
        <v>1674</v>
      </c>
      <c r="K810">
        <v>16116</v>
      </c>
      <c r="L810">
        <f t="shared" si="36"/>
        <v>114.06</v>
      </c>
      <c r="M810">
        <f>IFERROR(VLOOKUP(K810,Sheet10!$I:$N,6,FALSE),0)</f>
        <v>114.06</v>
      </c>
      <c r="N810">
        <f t="shared" si="37"/>
        <v>0</v>
      </c>
      <c r="O810">
        <f>IFERROR(VLOOKUP(K810,Sheet9!$D:$K,8,FALSE),0)</f>
        <v>114.06</v>
      </c>
      <c r="P810">
        <f t="shared" si="38"/>
        <v>0</v>
      </c>
    </row>
    <row r="811" spans="1:16" ht="15" customHeight="1" x14ac:dyDescent="0.25">
      <c r="A811" t="s">
        <v>1571</v>
      </c>
      <c r="B811" t="s">
        <v>1572</v>
      </c>
      <c r="C811">
        <v>15926</v>
      </c>
      <c r="D811">
        <v>351.79</v>
      </c>
      <c r="E811">
        <v>268.01</v>
      </c>
      <c r="F811">
        <v>83.78</v>
      </c>
      <c r="G811" t="s">
        <v>1674</v>
      </c>
      <c r="K811">
        <v>15516</v>
      </c>
      <c r="L811">
        <f t="shared" si="36"/>
        <v>122.52999999999999</v>
      </c>
      <c r="M811">
        <f>IFERROR(VLOOKUP(K811,Sheet10!$I:$N,6,FALSE),0)</f>
        <v>122.53</v>
      </c>
      <c r="N811">
        <f t="shared" si="37"/>
        <v>0</v>
      </c>
      <c r="O811">
        <f>IFERROR(VLOOKUP(K811,Sheet9!$D:$K,8,FALSE),0)</f>
        <v>122.53</v>
      </c>
      <c r="P811">
        <f t="shared" si="38"/>
        <v>0</v>
      </c>
    </row>
    <row r="812" spans="1:16" ht="15" customHeight="1" x14ac:dyDescent="0.25">
      <c r="A812" t="s">
        <v>1008</v>
      </c>
      <c r="B812" t="s">
        <v>1009</v>
      </c>
      <c r="C812">
        <v>16404</v>
      </c>
      <c r="D812">
        <v>2508.9299999999998</v>
      </c>
      <c r="E812">
        <v>1786.52</v>
      </c>
      <c r="F812">
        <v>722.41</v>
      </c>
      <c r="G812" t="s">
        <v>1674</v>
      </c>
      <c r="K812">
        <v>16258</v>
      </c>
      <c r="L812">
        <f t="shared" si="36"/>
        <v>75.22999999999999</v>
      </c>
      <c r="M812">
        <f>IFERROR(VLOOKUP(K812,Sheet10!$I:$N,6,FALSE),0)</f>
        <v>75.23</v>
      </c>
      <c r="N812">
        <f t="shared" si="37"/>
        <v>0</v>
      </c>
      <c r="O812">
        <f>IFERROR(VLOOKUP(K812,Sheet9!$D:$K,8,FALSE),0)</f>
        <v>75.23</v>
      </c>
      <c r="P812">
        <f t="shared" si="38"/>
        <v>0</v>
      </c>
    </row>
    <row r="813" spans="1:16" ht="15" customHeight="1" x14ac:dyDescent="0.25">
      <c r="A813" t="s">
        <v>45</v>
      </c>
      <c r="B813" t="s">
        <v>46</v>
      </c>
      <c r="C813">
        <v>15418</v>
      </c>
      <c r="D813">
        <v>191.96</v>
      </c>
      <c r="E813">
        <v>183.51</v>
      </c>
      <c r="F813">
        <v>8.4499999999999993</v>
      </c>
      <c r="G813" t="s">
        <v>1674</v>
      </c>
      <c r="K813">
        <v>16466</v>
      </c>
      <c r="L813">
        <f t="shared" si="36"/>
        <v>70.77</v>
      </c>
      <c r="M813">
        <f>IFERROR(VLOOKUP(K813,Sheet10!$I:$N,6,FALSE),0)</f>
        <v>70.77</v>
      </c>
      <c r="N813">
        <f t="shared" si="37"/>
        <v>0</v>
      </c>
      <c r="O813">
        <f>IFERROR(VLOOKUP(K813,Sheet9!$D:$K,8,FALSE),0)</f>
        <v>70.77</v>
      </c>
      <c r="P813">
        <f t="shared" si="38"/>
        <v>0</v>
      </c>
    </row>
    <row r="814" spans="1:16" ht="15" customHeight="1" x14ac:dyDescent="0.25">
      <c r="A814" t="s">
        <v>45</v>
      </c>
      <c r="B814" t="s">
        <v>46</v>
      </c>
      <c r="C814">
        <v>15475</v>
      </c>
      <c r="D814">
        <v>191.96</v>
      </c>
      <c r="E814">
        <v>183.51</v>
      </c>
      <c r="F814">
        <v>8.4499999999999993</v>
      </c>
      <c r="G814" t="s">
        <v>1674</v>
      </c>
      <c r="K814">
        <v>15635</v>
      </c>
      <c r="L814">
        <f t="shared" si="36"/>
        <v>60.989999999999995</v>
      </c>
      <c r="M814">
        <f>IFERROR(VLOOKUP(K814,Sheet10!$I:$N,6,FALSE),0)</f>
        <v>60.99</v>
      </c>
      <c r="N814">
        <f t="shared" si="37"/>
        <v>0</v>
      </c>
      <c r="O814">
        <f>IFERROR(VLOOKUP(K814,Sheet9!$D:$K,8,FALSE),0)</f>
        <v>60.99</v>
      </c>
      <c r="P814">
        <f t="shared" si="38"/>
        <v>0</v>
      </c>
    </row>
    <row r="815" spans="1:16" ht="15" customHeight="1" x14ac:dyDescent="0.25">
      <c r="A815" t="s">
        <v>45</v>
      </c>
      <c r="B815" t="s">
        <v>46</v>
      </c>
      <c r="C815">
        <v>15498</v>
      </c>
      <c r="D815">
        <v>191.96</v>
      </c>
      <c r="E815">
        <v>183.51</v>
      </c>
      <c r="F815">
        <v>8.4499999999999993</v>
      </c>
      <c r="G815" t="s">
        <v>1674</v>
      </c>
      <c r="K815">
        <v>16039</v>
      </c>
      <c r="L815">
        <f t="shared" si="36"/>
        <v>192.41</v>
      </c>
      <c r="M815">
        <f>IFERROR(VLOOKUP(K815,Sheet10!$I:$N,6,FALSE),0)</f>
        <v>192.41</v>
      </c>
      <c r="N815">
        <f t="shared" si="37"/>
        <v>0</v>
      </c>
      <c r="O815">
        <f>IFERROR(VLOOKUP(K815,Sheet9!$D:$K,8,FALSE),0)</f>
        <v>192.41</v>
      </c>
      <c r="P815">
        <f t="shared" si="38"/>
        <v>0</v>
      </c>
    </row>
    <row r="816" spans="1:16" ht="15" customHeight="1" x14ac:dyDescent="0.25">
      <c r="A816" t="s">
        <v>45</v>
      </c>
      <c r="B816" t="s">
        <v>46</v>
      </c>
      <c r="C816">
        <v>15512</v>
      </c>
      <c r="D816">
        <v>191.96</v>
      </c>
      <c r="E816">
        <v>183.51</v>
      </c>
      <c r="F816">
        <v>8.4499999999999993</v>
      </c>
      <c r="G816" t="s">
        <v>1674</v>
      </c>
      <c r="K816">
        <v>15686</v>
      </c>
      <c r="L816">
        <f t="shared" si="36"/>
        <v>192.41</v>
      </c>
      <c r="M816">
        <f>IFERROR(VLOOKUP(K816,Sheet10!$I:$N,6,FALSE),0)</f>
        <v>192.41</v>
      </c>
      <c r="N816">
        <f t="shared" si="37"/>
        <v>0</v>
      </c>
      <c r="O816">
        <f>IFERROR(VLOOKUP(K816,Sheet9!$D:$K,8,FALSE),0)</f>
        <v>192.41</v>
      </c>
      <c r="P816">
        <f t="shared" si="38"/>
        <v>0</v>
      </c>
    </row>
    <row r="817" spans="1:16" ht="15" customHeight="1" x14ac:dyDescent="0.25">
      <c r="A817" t="s">
        <v>45</v>
      </c>
      <c r="B817" t="s">
        <v>46</v>
      </c>
      <c r="C817">
        <v>15727</v>
      </c>
      <c r="D817">
        <v>191.96</v>
      </c>
      <c r="E817">
        <v>183.51</v>
      </c>
      <c r="F817">
        <v>8.4499999999999993</v>
      </c>
      <c r="G817" t="s">
        <v>1674</v>
      </c>
      <c r="K817">
        <v>15679</v>
      </c>
      <c r="L817">
        <f t="shared" si="36"/>
        <v>3290.4700000000003</v>
      </c>
      <c r="M817">
        <f>IFERROR(VLOOKUP(K817,Sheet10!$I:$N,6,FALSE),0)</f>
        <v>3290.47</v>
      </c>
      <c r="N817">
        <f t="shared" si="37"/>
        <v>0</v>
      </c>
      <c r="O817">
        <f>IFERROR(VLOOKUP(K817,Sheet9!$D:$K,8,FALSE),0)</f>
        <v>3290.47</v>
      </c>
      <c r="P817">
        <f t="shared" si="38"/>
        <v>0</v>
      </c>
    </row>
    <row r="818" spans="1:16" ht="15" customHeight="1" x14ac:dyDescent="0.25">
      <c r="A818" t="s">
        <v>45</v>
      </c>
      <c r="B818" t="s">
        <v>46</v>
      </c>
      <c r="C818">
        <v>15774</v>
      </c>
      <c r="D818">
        <v>191.96</v>
      </c>
      <c r="E818">
        <v>183.51</v>
      </c>
      <c r="F818">
        <v>8.4499999999999993</v>
      </c>
      <c r="G818" t="s">
        <v>1674</v>
      </c>
      <c r="K818">
        <v>16241</v>
      </c>
      <c r="L818">
        <f t="shared" si="36"/>
        <v>8.5</v>
      </c>
      <c r="M818">
        <f>IFERROR(VLOOKUP(K818,Sheet10!$I:$N,6,FALSE),0)</f>
        <v>8.5</v>
      </c>
      <c r="N818">
        <f t="shared" si="37"/>
        <v>0</v>
      </c>
      <c r="O818">
        <f>IFERROR(VLOOKUP(K818,Sheet9!$D:$K,8,FALSE),0)</f>
        <v>8.5</v>
      </c>
      <c r="P818">
        <f t="shared" si="38"/>
        <v>0</v>
      </c>
    </row>
    <row r="819" spans="1:16" ht="15" customHeight="1" x14ac:dyDescent="0.25">
      <c r="A819" t="s">
        <v>45</v>
      </c>
      <c r="B819" t="s">
        <v>46</v>
      </c>
      <c r="C819">
        <v>15959</v>
      </c>
      <c r="D819">
        <v>191.96</v>
      </c>
      <c r="E819">
        <v>183.51</v>
      </c>
      <c r="F819">
        <v>8.4499999999999993</v>
      </c>
      <c r="G819" t="s">
        <v>1674</v>
      </c>
      <c r="K819">
        <v>16055</v>
      </c>
      <c r="L819">
        <f t="shared" si="36"/>
        <v>25.5</v>
      </c>
      <c r="M819">
        <f>IFERROR(VLOOKUP(K819,Sheet10!$I:$N,6,FALSE),0)</f>
        <v>25.5</v>
      </c>
      <c r="N819">
        <f t="shared" si="37"/>
        <v>0</v>
      </c>
      <c r="O819">
        <f>IFERROR(VLOOKUP(K819,Sheet9!$D:$K,8,FALSE),0)</f>
        <v>25.5</v>
      </c>
      <c r="P819">
        <f t="shared" si="38"/>
        <v>0</v>
      </c>
    </row>
    <row r="820" spans="1:16" ht="15" customHeight="1" x14ac:dyDescent="0.25">
      <c r="A820" t="s">
        <v>45</v>
      </c>
      <c r="B820" t="s">
        <v>46</v>
      </c>
      <c r="C820">
        <v>16091</v>
      </c>
      <c r="D820">
        <v>191.96</v>
      </c>
      <c r="E820">
        <v>183.51</v>
      </c>
      <c r="F820">
        <v>8.4499999999999993</v>
      </c>
      <c r="G820" t="s">
        <v>1674</v>
      </c>
      <c r="K820">
        <v>16073</v>
      </c>
      <c r="L820">
        <f t="shared" si="36"/>
        <v>10.31</v>
      </c>
      <c r="M820">
        <f>IFERROR(VLOOKUP(K820,Sheet10!$I:$N,6,FALSE),0)</f>
        <v>10.31</v>
      </c>
      <c r="N820">
        <f t="shared" si="37"/>
        <v>0</v>
      </c>
      <c r="O820">
        <f>IFERROR(VLOOKUP(K820,Sheet9!$D:$K,8,FALSE),0)</f>
        <v>10.31</v>
      </c>
      <c r="P820">
        <f t="shared" si="38"/>
        <v>0</v>
      </c>
    </row>
    <row r="821" spans="1:16" ht="15" customHeight="1" x14ac:dyDescent="0.25">
      <c r="A821" t="s">
        <v>45</v>
      </c>
      <c r="B821" t="s">
        <v>46</v>
      </c>
      <c r="C821">
        <v>15347</v>
      </c>
      <c r="D821">
        <v>383.93</v>
      </c>
      <c r="E821">
        <v>367.02</v>
      </c>
      <c r="F821">
        <v>16.91</v>
      </c>
      <c r="G821" t="s">
        <v>1674</v>
      </c>
      <c r="K821">
        <v>15833</v>
      </c>
      <c r="L821">
        <f t="shared" si="36"/>
        <v>12.42</v>
      </c>
      <c r="M821">
        <f>IFERROR(VLOOKUP(K821,Sheet10!$I:$N,6,FALSE),0)</f>
        <v>12.42</v>
      </c>
      <c r="N821">
        <f t="shared" si="37"/>
        <v>0</v>
      </c>
      <c r="O821">
        <f>IFERROR(VLOOKUP(K821,Sheet9!$D:$K,8,FALSE),0)</f>
        <v>12.42</v>
      </c>
      <c r="P821">
        <f t="shared" si="38"/>
        <v>0</v>
      </c>
    </row>
    <row r="822" spans="1:16" ht="15" customHeight="1" x14ac:dyDescent="0.25">
      <c r="A822" t="s">
        <v>45</v>
      </c>
      <c r="B822" t="s">
        <v>46</v>
      </c>
      <c r="C822">
        <v>15689</v>
      </c>
      <c r="D822">
        <v>383.93</v>
      </c>
      <c r="E822">
        <v>367.02</v>
      </c>
      <c r="F822">
        <v>16.91</v>
      </c>
      <c r="G822" t="s">
        <v>1674</v>
      </c>
      <c r="K822">
        <v>16177</v>
      </c>
      <c r="L822">
        <f t="shared" si="36"/>
        <v>410.27</v>
      </c>
      <c r="M822">
        <f>IFERROR(VLOOKUP(K822,Sheet10!$I:$N,6,FALSE),0)</f>
        <v>410.27</v>
      </c>
      <c r="N822">
        <f t="shared" si="37"/>
        <v>0</v>
      </c>
      <c r="O822">
        <f>IFERROR(VLOOKUP(K822,Sheet9!$D:$K,8,FALSE),0)</f>
        <v>410.27</v>
      </c>
      <c r="P822">
        <f t="shared" si="38"/>
        <v>0</v>
      </c>
    </row>
    <row r="823" spans="1:16" ht="15" customHeight="1" x14ac:dyDescent="0.25">
      <c r="A823" t="s">
        <v>45</v>
      </c>
      <c r="B823" t="s">
        <v>46</v>
      </c>
      <c r="C823">
        <v>15955</v>
      </c>
      <c r="D823">
        <v>383.93</v>
      </c>
      <c r="E823">
        <v>367.02</v>
      </c>
      <c r="F823">
        <v>16.91</v>
      </c>
      <c r="G823" t="s">
        <v>1674</v>
      </c>
      <c r="K823">
        <v>2299</v>
      </c>
      <c r="L823">
        <f t="shared" si="36"/>
        <v>347.98</v>
      </c>
      <c r="M823">
        <f>IFERROR(VLOOKUP(K823,Sheet10!$I:$N,6,FALSE),0)</f>
        <v>347.98</v>
      </c>
      <c r="N823">
        <f t="shared" si="37"/>
        <v>0</v>
      </c>
      <c r="O823">
        <f>IFERROR(VLOOKUP(K823,Sheet9!$D:$K,8,FALSE),0)</f>
        <v>347.98</v>
      </c>
      <c r="P823">
        <f t="shared" si="38"/>
        <v>0</v>
      </c>
    </row>
    <row r="824" spans="1:16" ht="15" customHeight="1" x14ac:dyDescent="0.25">
      <c r="A824" t="s">
        <v>45</v>
      </c>
      <c r="B824" t="s">
        <v>46</v>
      </c>
      <c r="C824">
        <v>16422</v>
      </c>
      <c r="D824">
        <v>383.93</v>
      </c>
      <c r="E824">
        <v>367.02</v>
      </c>
      <c r="F824">
        <v>16.91</v>
      </c>
      <c r="G824" t="s">
        <v>1674</v>
      </c>
      <c r="K824">
        <v>2303</v>
      </c>
      <c r="L824">
        <f t="shared" si="36"/>
        <v>6089.66</v>
      </c>
      <c r="M824">
        <f>IFERROR(VLOOKUP(K824,Sheet10!$I:$N,6,FALSE),0)</f>
        <v>6089.66</v>
      </c>
      <c r="N824">
        <f t="shared" si="37"/>
        <v>0</v>
      </c>
      <c r="O824">
        <f>IFERROR(VLOOKUP(K824,Sheet9!$D:$K,8,FALSE),0)</f>
        <v>6089.66</v>
      </c>
      <c r="P824">
        <f t="shared" si="38"/>
        <v>0</v>
      </c>
    </row>
    <row r="825" spans="1:16" ht="15" customHeight="1" x14ac:dyDescent="0.25">
      <c r="A825" t="s">
        <v>45</v>
      </c>
      <c r="B825" t="s">
        <v>46</v>
      </c>
      <c r="C825">
        <v>16445</v>
      </c>
      <c r="D825">
        <v>383.93</v>
      </c>
      <c r="E825">
        <v>367.02</v>
      </c>
      <c r="F825">
        <v>16.91</v>
      </c>
      <c r="G825" t="s">
        <v>1674</v>
      </c>
      <c r="K825">
        <v>16056</v>
      </c>
      <c r="L825">
        <f t="shared" si="36"/>
        <v>335.23</v>
      </c>
      <c r="M825">
        <f>IFERROR(VLOOKUP(K825,Sheet10!$I:$N,6,FALSE),0)</f>
        <v>335.23</v>
      </c>
      <c r="N825">
        <f t="shared" si="37"/>
        <v>0</v>
      </c>
      <c r="O825">
        <f>IFERROR(VLOOKUP(K825,Sheet9!$D:$K,8,FALSE),0)</f>
        <v>335.23</v>
      </c>
      <c r="P825">
        <f t="shared" si="38"/>
        <v>0</v>
      </c>
    </row>
    <row r="826" spans="1:16" ht="15" customHeight="1" x14ac:dyDescent="0.25">
      <c r="A826" t="s">
        <v>45</v>
      </c>
      <c r="B826" t="s">
        <v>46</v>
      </c>
      <c r="C826">
        <v>15494</v>
      </c>
      <c r="D826">
        <v>575.89</v>
      </c>
      <c r="E826">
        <v>550.53</v>
      </c>
      <c r="F826">
        <v>25.36</v>
      </c>
      <c r="G826" t="s">
        <v>1674</v>
      </c>
      <c r="K826">
        <v>15823</v>
      </c>
      <c r="L826">
        <f t="shared" si="36"/>
        <v>7.74</v>
      </c>
      <c r="M826">
        <f>IFERROR(VLOOKUP(K826,Sheet10!$I:$N,6,FALSE),0)</f>
        <v>7.74</v>
      </c>
      <c r="N826">
        <f t="shared" si="37"/>
        <v>0</v>
      </c>
      <c r="O826">
        <f>IFERROR(VLOOKUP(K826,Sheet9!$D:$K,8,FALSE),0)</f>
        <v>7.74</v>
      </c>
      <c r="P826">
        <f t="shared" si="38"/>
        <v>0</v>
      </c>
    </row>
    <row r="827" spans="1:16" ht="15" customHeight="1" x14ac:dyDescent="0.25">
      <c r="A827" t="s">
        <v>45</v>
      </c>
      <c r="B827" t="s">
        <v>46</v>
      </c>
      <c r="C827">
        <v>15497</v>
      </c>
      <c r="D827">
        <v>575.89</v>
      </c>
      <c r="E827">
        <v>550.53</v>
      </c>
      <c r="F827">
        <v>25.36</v>
      </c>
      <c r="G827" t="s">
        <v>1674</v>
      </c>
      <c r="K827">
        <v>16313</v>
      </c>
      <c r="L827">
        <f t="shared" si="36"/>
        <v>7.75</v>
      </c>
      <c r="M827">
        <f>IFERROR(VLOOKUP(K827,Sheet10!$I:$N,6,FALSE),0)</f>
        <v>7.75</v>
      </c>
      <c r="N827">
        <f t="shared" si="37"/>
        <v>0</v>
      </c>
      <c r="O827">
        <f>IFERROR(VLOOKUP(K827,Sheet9!$D:$K,8,FALSE),0)</f>
        <v>7.75</v>
      </c>
      <c r="P827">
        <f t="shared" si="38"/>
        <v>0</v>
      </c>
    </row>
    <row r="828" spans="1:16" ht="15" customHeight="1" x14ac:dyDescent="0.25">
      <c r="A828" t="s">
        <v>45</v>
      </c>
      <c r="B828" t="s">
        <v>46</v>
      </c>
      <c r="C828">
        <v>15802</v>
      </c>
      <c r="D828">
        <v>575.89</v>
      </c>
      <c r="E828">
        <v>550.53</v>
      </c>
      <c r="F828">
        <v>25.36</v>
      </c>
      <c r="G828" t="s">
        <v>1674</v>
      </c>
      <c r="K828">
        <v>15566</v>
      </c>
      <c r="L828">
        <f t="shared" si="36"/>
        <v>10.19</v>
      </c>
      <c r="M828">
        <f>IFERROR(VLOOKUP(K828,Sheet10!$I:$N,6,FALSE),0)</f>
        <v>10.19</v>
      </c>
      <c r="N828">
        <f t="shared" si="37"/>
        <v>0</v>
      </c>
      <c r="O828">
        <f>IFERROR(VLOOKUP(K828,Sheet9!$D:$K,8,FALSE),0)</f>
        <v>10.19</v>
      </c>
      <c r="P828">
        <f t="shared" si="38"/>
        <v>0</v>
      </c>
    </row>
    <row r="829" spans="1:16" ht="15" customHeight="1" x14ac:dyDescent="0.25">
      <c r="A829" t="s">
        <v>45</v>
      </c>
      <c r="B829" t="s">
        <v>46</v>
      </c>
      <c r="C829">
        <v>15942</v>
      </c>
      <c r="D829">
        <v>575.89</v>
      </c>
      <c r="E829">
        <v>550.53</v>
      </c>
      <c r="F829">
        <v>25.36</v>
      </c>
      <c r="G829" t="s">
        <v>1674</v>
      </c>
      <c r="K829">
        <v>15844</v>
      </c>
      <c r="L829">
        <f t="shared" si="36"/>
        <v>33.6</v>
      </c>
      <c r="M829">
        <f>IFERROR(VLOOKUP(K829,Sheet10!$I:$N,6,FALSE),0)</f>
        <v>33.6</v>
      </c>
      <c r="N829">
        <f t="shared" si="37"/>
        <v>0</v>
      </c>
      <c r="O829">
        <f>IFERROR(VLOOKUP(K829,Sheet9!$D:$K,8,FALSE),0)</f>
        <v>33.6</v>
      </c>
      <c r="P829">
        <f t="shared" si="38"/>
        <v>0</v>
      </c>
    </row>
    <row r="830" spans="1:16" ht="15" customHeight="1" x14ac:dyDescent="0.25">
      <c r="A830" t="s">
        <v>45</v>
      </c>
      <c r="B830" t="s">
        <v>46</v>
      </c>
      <c r="C830">
        <v>16449</v>
      </c>
      <c r="D830">
        <v>575.89</v>
      </c>
      <c r="E830">
        <v>550.53</v>
      </c>
      <c r="F830">
        <v>25.36</v>
      </c>
      <c r="G830" t="s">
        <v>1674</v>
      </c>
      <c r="K830">
        <v>15881</v>
      </c>
      <c r="L830">
        <f t="shared" si="36"/>
        <v>453.13</v>
      </c>
      <c r="M830">
        <f>IFERROR(VLOOKUP(K830,Sheet10!$I:$N,6,FALSE),0)</f>
        <v>453.13</v>
      </c>
      <c r="N830">
        <f t="shared" si="37"/>
        <v>0</v>
      </c>
      <c r="O830">
        <f>IFERROR(VLOOKUP(K830,Sheet9!$D:$K,8,FALSE),0)</f>
        <v>453.13</v>
      </c>
      <c r="P830">
        <f t="shared" si="38"/>
        <v>0</v>
      </c>
    </row>
    <row r="831" spans="1:16" ht="15" customHeight="1" x14ac:dyDescent="0.25">
      <c r="A831" t="s">
        <v>45</v>
      </c>
      <c r="B831" t="s">
        <v>46</v>
      </c>
      <c r="C831">
        <v>15680</v>
      </c>
      <c r="D831">
        <v>767.86</v>
      </c>
      <c r="E831">
        <v>734.03</v>
      </c>
      <c r="F831">
        <v>33.83</v>
      </c>
      <c r="G831" t="s">
        <v>1674</v>
      </c>
      <c r="K831">
        <v>15911</v>
      </c>
      <c r="L831">
        <f t="shared" si="36"/>
        <v>221.3</v>
      </c>
      <c r="M831">
        <f>IFERROR(VLOOKUP(K831,Sheet10!$I:$N,6,FALSE),0)</f>
        <v>221.3</v>
      </c>
      <c r="N831">
        <f t="shared" si="37"/>
        <v>0</v>
      </c>
      <c r="O831">
        <f>IFERROR(VLOOKUP(K831,Sheet9!$D:$K,8,FALSE),0)</f>
        <v>221.3</v>
      </c>
      <c r="P831">
        <f t="shared" si="38"/>
        <v>0</v>
      </c>
    </row>
    <row r="832" spans="1:16" ht="15" customHeight="1" x14ac:dyDescent="0.25">
      <c r="A832" t="s">
        <v>45</v>
      </c>
      <c r="B832" t="s">
        <v>46</v>
      </c>
      <c r="C832">
        <v>15861</v>
      </c>
      <c r="D832">
        <v>767.86</v>
      </c>
      <c r="E832">
        <v>734.03</v>
      </c>
      <c r="F832">
        <v>33.83</v>
      </c>
      <c r="G832" t="s">
        <v>1674</v>
      </c>
      <c r="K832">
        <v>2234</v>
      </c>
      <c r="L832">
        <f t="shared" si="36"/>
        <v>1014.09</v>
      </c>
      <c r="M832">
        <f>IFERROR(VLOOKUP(K832,Sheet10!$I:$N,6,FALSE),0)</f>
        <v>1014.09</v>
      </c>
      <c r="N832">
        <f t="shared" si="37"/>
        <v>0</v>
      </c>
      <c r="O832">
        <f>IFERROR(VLOOKUP(K832,Sheet9!$D:$K,8,FALSE),0)</f>
        <v>1014.09</v>
      </c>
      <c r="P832">
        <f t="shared" si="38"/>
        <v>0</v>
      </c>
    </row>
    <row r="833" spans="1:16" ht="15" customHeight="1" x14ac:dyDescent="0.25">
      <c r="A833" t="s">
        <v>45</v>
      </c>
      <c r="B833" t="s">
        <v>46</v>
      </c>
      <c r="C833">
        <v>15338</v>
      </c>
      <c r="D833">
        <v>959.82</v>
      </c>
      <c r="E833">
        <v>917.54</v>
      </c>
      <c r="F833">
        <v>42.28</v>
      </c>
      <c r="G833" t="s">
        <v>1674</v>
      </c>
      <c r="K833">
        <v>16190</v>
      </c>
      <c r="L833">
        <f t="shared" si="36"/>
        <v>197.16</v>
      </c>
      <c r="M833">
        <f>IFERROR(VLOOKUP(K833,Sheet10!$I:$N,6,FALSE),0)</f>
        <v>197.16</v>
      </c>
      <c r="N833">
        <f t="shared" si="37"/>
        <v>0</v>
      </c>
      <c r="O833">
        <f>IFERROR(VLOOKUP(K833,Sheet9!$D:$K,8,FALSE),0)</f>
        <v>197.16</v>
      </c>
      <c r="P833">
        <f t="shared" si="38"/>
        <v>0</v>
      </c>
    </row>
    <row r="834" spans="1:16" ht="15" customHeight="1" x14ac:dyDescent="0.25">
      <c r="A834" t="s">
        <v>45</v>
      </c>
      <c r="B834" t="s">
        <v>46</v>
      </c>
      <c r="C834">
        <v>15397</v>
      </c>
      <c r="D834">
        <v>959.82</v>
      </c>
      <c r="E834">
        <v>917.54</v>
      </c>
      <c r="F834">
        <v>42.28</v>
      </c>
      <c r="G834" t="s">
        <v>1674</v>
      </c>
      <c r="K834">
        <v>15661</v>
      </c>
      <c r="L834">
        <f t="shared" si="36"/>
        <v>1807.35</v>
      </c>
      <c r="M834">
        <f>IFERROR(VLOOKUP(K834,Sheet10!$I:$N,6,FALSE),0)</f>
        <v>1807.35</v>
      </c>
      <c r="N834">
        <f t="shared" si="37"/>
        <v>0</v>
      </c>
      <c r="O834">
        <f>IFERROR(VLOOKUP(K834,Sheet9!$D:$K,8,FALSE),0)</f>
        <v>1807.35</v>
      </c>
      <c r="P834">
        <f t="shared" si="38"/>
        <v>0</v>
      </c>
    </row>
    <row r="835" spans="1:16" ht="15" customHeight="1" x14ac:dyDescent="0.25">
      <c r="A835" t="s">
        <v>45</v>
      </c>
      <c r="B835" t="s">
        <v>46</v>
      </c>
      <c r="C835">
        <v>15423</v>
      </c>
      <c r="D835">
        <v>959.82</v>
      </c>
      <c r="E835">
        <v>917.54</v>
      </c>
      <c r="F835">
        <v>42.28</v>
      </c>
      <c r="G835" t="s">
        <v>1674</v>
      </c>
      <c r="K835">
        <v>16272</v>
      </c>
      <c r="L835">
        <f t="shared" ref="L835:L898" si="39">SUMIF($C:$C,K835,$E:$E)</f>
        <v>5389.18</v>
      </c>
      <c r="M835">
        <f>IFERROR(VLOOKUP(K835,Sheet10!$I:$N,6,FALSE),0)</f>
        <v>5389.18</v>
      </c>
      <c r="N835">
        <f t="shared" ref="N835:N898" si="40">L835-M835</f>
        <v>0</v>
      </c>
      <c r="O835">
        <f>IFERROR(VLOOKUP(K835,Sheet9!$D:$K,8,FALSE),0)</f>
        <v>5389.18</v>
      </c>
      <c r="P835">
        <f t="shared" ref="P835:P898" si="41">O835-M835</f>
        <v>0</v>
      </c>
    </row>
    <row r="836" spans="1:16" ht="15" customHeight="1" x14ac:dyDescent="0.25">
      <c r="A836" t="s">
        <v>45</v>
      </c>
      <c r="B836" t="s">
        <v>46</v>
      </c>
      <c r="C836">
        <v>15552</v>
      </c>
      <c r="D836">
        <v>959.82</v>
      </c>
      <c r="E836">
        <v>917.54</v>
      </c>
      <c r="F836">
        <v>42.28</v>
      </c>
      <c r="G836" t="s">
        <v>1674</v>
      </c>
      <c r="K836">
        <v>15339</v>
      </c>
      <c r="L836">
        <f t="shared" si="39"/>
        <v>1993.73</v>
      </c>
      <c r="M836">
        <f>IFERROR(VLOOKUP(K836,Sheet10!$I:$N,6,FALSE),0)</f>
        <v>1993.73</v>
      </c>
      <c r="N836">
        <f t="shared" si="40"/>
        <v>0</v>
      </c>
      <c r="O836">
        <f>IFERROR(VLOOKUP(K836,Sheet9!$D:$K,8,FALSE),0)</f>
        <v>1993.73</v>
      </c>
      <c r="P836">
        <f t="shared" si="41"/>
        <v>0</v>
      </c>
    </row>
    <row r="837" spans="1:16" ht="15" customHeight="1" x14ac:dyDescent="0.25">
      <c r="A837" t="s">
        <v>45</v>
      </c>
      <c r="B837" t="s">
        <v>46</v>
      </c>
      <c r="C837">
        <v>15556</v>
      </c>
      <c r="D837">
        <v>959.82</v>
      </c>
      <c r="E837">
        <v>917.54</v>
      </c>
      <c r="F837">
        <v>42.28</v>
      </c>
      <c r="G837" t="s">
        <v>1674</v>
      </c>
      <c r="K837">
        <v>15665</v>
      </c>
      <c r="L837">
        <f t="shared" si="39"/>
        <v>4618.4999999999991</v>
      </c>
      <c r="M837">
        <f>IFERROR(VLOOKUP(K837,Sheet10!$I:$N,6,FALSE),0)</f>
        <v>4618.5</v>
      </c>
      <c r="N837">
        <f t="shared" si="40"/>
        <v>0</v>
      </c>
      <c r="O837">
        <f>IFERROR(VLOOKUP(K837,Sheet9!$D:$K,8,FALSE),0)</f>
        <v>4618.5</v>
      </c>
      <c r="P837">
        <f t="shared" si="41"/>
        <v>0</v>
      </c>
    </row>
    <row r="838" spans="1:16" ht="15" customHeight="1" x14ac:dyDescent="0.25">
      <c r="A838" t="s">
        <v>45</v>
      </c>
      <c r="B838" t="s">
        <v>46</v>
      </c>
      <c r="C838">
        <v>15761</v>
      </c>
      <c r="D838">
        <v>959.82</v>
      </c>
      <c r="E838">
        <v>917.54</v>
      </c>
      <c r="F838">
        <v>42.28</v>
      </c>
      <c r="G838" t="s">
        <v>1674</v>
      </c>
      <c r="K838">
        <v>15991</v>
      </c>
      <c r="L838">
        <f t="shared" si="39"/>
        <v>1697.51</v>
      </c>
      <c r="M838">
        <f>IFERROR(VLOOKUP(K838,Sheet10!$I:$N,6,FALSE),0)</f>
        <v>1697.51</v>
      </c>
      <c r="N838">
        <f t="shared" si="40"/>
        <v>0</v>
      </c>
      <c r="O838">
        <f>IFERROR(VLOOKUP(K838,Sheet9!$D:$K,8,FALSE),0)</f>
        <v>1697.51</v>
      </c>
      <c r="P838">
        <f t="shared" si="41"/>
        <v>0</v>
      </c>
    </row>
    <row r="839" spans="1:16" ht="15" customHeight="1" x14ac:dyDescent="0.25">
      <c r="A839" t="s">
        <v>45</v>
      </c>
      <c r="B839" t="s">
        <v>46</v>
      </c>
      <c r="C839">
        <v>16222</v>
      </c>
      <c r="D839">
        <v>959.82</v>
      </c>
      <c r="E839">
        <v>917.54</v>
      </c>
      <c r="F839">
        <v>42.28</v>
      </c>
      <c r="G839" t="s">
        <v>1674</v>
      </c>
      <c r="K839">
        <v>2146</v>
      </c>
      <c r="L839">
        <f t="shared" si="39"/>
        <v>3112.09</v>
      </c>
      <c r="M839">
        <f>IFERROR(VLOOKUP(K839,Sheet10!$I:$N,6,FALSE),0)</f>
        <v>3112.09</v>
      </c>
      <c r="N839">
        <f t="shared" si="40"/>
        <v>0</v>
      </c>
      <c r="O839">
        <f>IFERROR(VLOOKUP(K839,Sheet9!$D:$K,8,FALSE),0)</f>
        <v>3112.09</v>
      </c>
      <c r="P839">
        <f t="shared" si="41"/>
        <v>0</v>
      </c>
    </row>
    <row r="840" spans="1:16" ht="15" customHeight="1" x14ac:dyDescent="0.25">
      <c r="A840" t="s">
        <v>45</v>
      </c>
      <c r="B840" t="s">
        <v>46</v>
      </c>
      <c r="C840">
        <v>15747</v>
      </c>
      <c r="D840">
        <v>1151.79</v>
      </c>
      <c r="E840">
        <v>1101.05</v>
      </c>
      <c r="F840">
        <v>50.74</v>
      </c>
      <c r="G840" t="s">
        <v>1674</v>
      </c>
      <c r="K840">
        <v>16270</v>
      </c>
      <c r="L840">
        <f t="shared" si="39"/>
        <v>45.76</v>
      </c>
      <c r="M840">
        <f>IFERROR(VLOOKUP(K840,Sheet10!$I:$N,6,FALSE),0)</f>
        <v>45.76</v>
      </c>
      <c r="N840">
        <f t="shared" si="40"/>
        <v>0</v>
      </c>
      <c r="O840">
        <f>IFERROR(VLOOKUP(K840,Sheet9!$D:$K,8,FALSE),0)</f>
        <v>45.76</v>
      </c>
      <c r="P840">
        <f t="shared" si="41"/>
        <v>0</v>
      </c>
    </row>
    <row r="841" spans="1:16" ht="15" customHeight="1" x14ac:dyDescent="0.25">
      <c r="A841" t="s">
        <v>45</v>
      </c>
      <c r="B841" t="s">
        <v>46</v>
      </c>
      <c r="C841">
        <v>15483</v>
      </c>
      <c r="D841">
        <v>1343.75</v>
      </c>
      <c r="E841">
        <v>1284.56</v>
      </c>
      <c r="F841">
        <v>59.19</v>
      </c>
      <c r="G841" t="s">
        <v>1674</v>
      </c>
      <c r="K841">
        <v>16442</v>
      </c>
      <c r="L841">
        <f t="shared" si="39"/>
        <v>71.959999999999994</v>
      </c>
      <c r="M841">
        <f>IFERROR(VLOOKUP(K841,Sheet10!$I:$N,6,FALSE),0)</f>
        <v>71.959999999999994</v>
      </c>
      <c r="N841">
        <f t="shared" si="40"/>
        <v>0</v>
      </c>
      <c r="O841">
        <f>IFERROR(VLOOKUP(K841,Sheet9!$D:$K,8,FALSE),0)</f>
        <v>71.959999999999994</v>
      </c>
      <c r="P841">
        <f t="shared" si="41"/>
        <v>0</v>
      </c>
    </row>
    <row r="842" spans="1:16" ht="15" customHeight="1" x14ac:dyDescent="0.25">
      <c r="A842" t="s">
        <v>45</v>
      </c>
      <c r="B842" t="s">
        <v>46</v>
      </c>
      <c r="C842">
        <v>15858</v>
      </c>
      <c r="D842">
        <v>1343.75</v>
      </c>
      <c r="E842">
        <v>1284.56</v>
      </c>
      <c r="F842">
        <v>59.19</v>
      </c>
      <c r="G842" t="s">
        <v>1674</v>
      </c>
      <c r="K842">
        <v>15470</v>
      </c>
      <c r="L842">
        <f t="shared" si="39"/>
        <v>829.59999999999991</v>
      </c>
      <c r="M842">
        <f>IFERROR(VLOOKUP(K842,Sheet10!$I:$N,6,FALSE),0)</f>
        <v>829.6</v>
      </c>
      <c r="N842">
        <f t="shared" si="40"/>
        <v>0</v>
      </c>
      <c r="O842">
        <f>IFERROR(VLOOKUP(K842,Sheet9!$D:$K,8,FALSE),0)</f>
        <v>829.6</v>
      </c>
      <c r="P842">
        <f t="shared" si="41"/>
        <v>0</v>
      </c>
    </row>
    <row r="843" spans="1:16" ht="15" customHeight="1" x14ac:dyDescent="0.25">
      <c r="A843" t="s">
        <v>45</v>
      </c>
      <c r="B843" t="s">
        <v>46</v>
      </c>
      <c r="C843">
        <v>15903</v>
      </c>
      <c r="D843">
        <v>1535.71</v>
      </c>
      <c r="E843">
        <v>1468.07</v>
      </c>
      <c r="F843">
        <v>67.64</v>
      </c>
      <c r="G843" t="s">
        <v>1674</v>
      </c>
      <c r="K843">
        <v>15961</v>
      </c>
      <c r="L843">
        <f t="shared" si="39"/>
        <v>35.78</v>
      </c>
      <c r="M843">
        <f>IFERROR(VLOOKUP(K843,Sheet10!$I:$N,6,FALSE),0)</f>
        <v>35.78</v>
      </c>
      <c r="N843">
        <f t="shared" si="40"/>
        <v>0</v>
      </c>
      <c r="O843">
        <f>IFERROR(VLOOKUP(K843,Sheet9!$D:$K,8,FALSE),0)</f>
        <v>35.78</v>
      </c>
      <c r="P843">
        <f t="shared" si="41"/>
        <v>0</v>
      </c>
    </row>
    <row r="844" spans="1:16" ht="15" customHeight="1" x14ac:dyDescent="0.25">
      <c r="A844" t="s">
        <v>45</v>
      </c>
      <c r="B844" t="s">
        <v>46</v>
      </c>
      <c r="C844">
        <v>15446</v>
      </c>
      <c r="D844">
        <v>1919.64</v>
      </c>
      <c r="E844">
        <v>1835.09</v>
      </c>
      <c r="F844">
        <v>84.55</v>
      </c>
      <c r="G844" t="s">
        <v>1674</v>
      </c>
      <c r="K844">
        <v>16026</v>
      </c>
      <c r="L844">
        <f t="shared" si="39"/>
        <v>35.79</v>
      </c>
      <c r="M844">
        <f>IFERROR(VLOOKUP(K844,Sheet10!$I:$N,6,FALSE),0)</f>
        <v>35.79</v>
      </c>
      <c r="N844">
        <f t="shared" si="40"/>
        <v>0</v>
      </c>
      <c r="O844">
        <f>IFERROR(VLOOKUP(K844,Sheet9!$D:$K,8,FALSE),0)</f>
        <v>35.79</v>
      </c>
      <c r="P844">
        <f t="shared" si="41"/>
        <v>0</v>
      </c>
    </row>
    <row r="845" spans="1:16" ht="15" customHeight="1" x14ac:dyDescent="0.25">
      <c r="A845" t="s">
        <v>45</v>
      </c>
      <c r="B845" t="s">
        <v>46</v>
      </c>
      <c r="C845">
        <v>15560</v>
      </c>
      <c r="D845">
        <v>1919.64</v>
      </c>
      <c r="E845">
        <v>1835.09</v>
      </c>
      <c r="F845">
        <v>84.55</v>
      </c>
      <c r="G845" t="s">
        <v>1674</v>
      </c>
      <c r="K845">
        <v>16282</v>
      </c>
      <c r="L845">
        <f t="shared" si="39"/>
        <v>35.79</v>
      </c>
      <c r="M845">
        <f>IFERROR(VLOOKUP(K845,Sheet10!$I:$N,6,FALSE),0)</f>
        <v>35.79</v>
      </c>
      <c r="N845">
        <f t="shared" si="40"/>
        <v>0</v>
      </c>
      <c r="O845">
        <f>IFERROR(VLOOKUP(K845,Sheet9!$D:$K,8,FALSE),0)</f>
        <v>35.79</v>
      </c>
      <c r="P845">
        <f t="shared" si="41"/>
        <v>0</v>
      </c>
    </row>
    <row r="846" spans="1:16" ht="15" customHeight="1" x14ac:dyDescent="0.25">
      <c r="A846" t="s">
        <v>45</v>
      </c>
      <c r="B846" t="s">
        <v>46</v>
      </c>
      <c r="C846">
        <v>15836</v>
      </c>
      <c r="D846">
        <v>1919.64</v>
      </c>
      <c r="E846">
        <v>1835.09</v>
      </c>
      <c r="F846">
        <v>84.55</v>
      </c>
      <c r="G846" t="s">
        <v>1674</v>
      </c>
      <c r="K846">
        <v>15361</v>
      </c>
      <c r="L846">
        <f t="shared" si="39"/>
        <v>78.06</v>
      </c>
      <c r="M846">
        <f>IFERROR(VLOOKUP(K846,Sheet10!$I:$N,6,FALSE),0)</f>
        <v>78.06</v>
      </c>
      <c r="N846">
        <f t="shared" si="40"/>
        <v>0</v>
      </c>
      <c r="O846">
        <f>IFERROR(VLOOKUP(K846,Sheet9!$D:$K,8,FALSE),0)</f>
        <v>78.06</v>
      </c>
      <c r="P846">
        <f t="shared" si="41"/>
        <v>0</v>
      </c>
    </row>
    <row r="847" spans="1:16" ht="15" customHeight="1" x14ac:dyDescent="0.25">
      <c r="A847" t="s">
        <v>45</v>
      </c>
      <c r="B847" t="s">
        <v>46</v>
      </c>
      <c r="C847">
        <v>15877</v>
      </c>
      <c r="D847">
        <v>1919.64</v>
      </c>
      <c r="E847">
        <v>1835.09</v>
      </c>
      <c r="F847">
        <v>84.55</v>
      </c>
      <c r="G847" t="s">
        <v>1674</v>
      </c>
      <c r="K847">
        <v>16199</v>
      </c>
      <c r="L847">
        <f t="shared" si="39"/>
        <v>78.06</v>
      </c>
      <c r="M847">
        <f>IFERROR(VLOOKUP(K847,Sheet10!$I:$N,6,FALSE),0)</f>
        <v>78.06</v>
      </c>
      <c r="N847">
        <f t="shared" si="40"/>
        <v>0</v>
      </c>
      <c r="O847">
        <f>IFERROR(VLOOKUP(K847,Sheet9!$D:$K,8,FALSE),0)</f>
        <v>78.06</v>
      </c>
      <c r="P847">
        <f t="shared" si="41"/>
        <v>0</v>
      </c>
    </row>
    <row r="848" spans="1:16" ht="15" customHeight="1" x14ac:dyDescent="0.25">
      <c r="A848" t="s">
        <v>45</v>
      </c>
      <c r="B848" t="s">
        <v>46</v>
      </c>
      <c r="C848">
        <v>15995</v>
      </c>
      <c r="D848">
        <v>1919.64</v>
      </c>
      <c r="E848">
        <v>1835.09</v>
      </c>
      <c r="F848">
        <v>84.55</v>
      </c>
      <c r="G848" t="s">
        <v>1674</v>
      </c>
      <c r="K848">
        <v>16081</v>
      </c>
      <c r="L848">
        <f t="shared" si="39"/>
        <v>265.12</v>
      </c>
      <c r="M848">
        <f>IFERROR(VLOOKUP(K848,Sheet10!$I:$N,6,FALSE),0)</f>
        <v>265.12</v>
      </c>
      <c r="N848">
        <f t="shared" si="40"/>
        <v>0</v>
      </c>
      <c r="O848">
        <f>IFERROR(VLOOKUP(K848,Sheet9!$D:$K,8,FALSE),0)</f>
        <v>265.12</v>
      </c>
      <c r="P848">
        <f t="shared" si="41"/>
        <v>0</v>
      </c>
    </row>
    <row r="849" spans="1:16" ht="15" customHeight="1" x14ac:dyDescent="0.25">
      <c r="A849" t="s">
        <v>45</v>
      </c>
      <c r="B849" t="s">
        <v>46</v>
      </c>
      <c r="C849">
        <v>16065</v>
      </c>
      <c r="D849">
        <v>1919.64</v>
      </c>
      <c r="E849">
        <v>1835.09</v>
      </c>
      <c r="F849">
        <v>84.55</v>
      </c>
      <c r="G849" t="s">
        <v>1674</v>
      </c>
      <c r="K849">
        <v>16441</v>
      </c>
      <c r="L849">
        <f t="shared" si="39"/>
        <v>41.53</v>
      </c>
      <c r="M849">
        <f>IFERROR(VLOOKUP(K849,Sheet10!$I:$N,6,FALSE),0)</f>
        <v>41.53</v>
      </c>
      <c r="N849">
        <f t="shared" si="40"/>
        <v>0</v>
      </c>
      <c r="O849">
        <f>IFERROR(VLOOKUP(K849,Sheet9!$D:$K,8,FALSE),0)</f>
        <v>41.53</v>
      </c>
      <c r="P849">
        <f t="shared" si="41"/>
        <v>0</v>
      </c>
    </row>
    <row r="850" spans="1:16" ht="15" customHeight="1" x14ac:dyDescent="0.25">
      <c r="A850" t="s">
        <v>45</v>
      </c>
      <c r="B850" t="s">
        <v>46</v>
      </c>
      <c r="C850">
        <v>16243</v>
      </c>
      <c r="D850">
        <v>1919.64</v>
      </c>
      <c r="E850">
        <v>1835.09</v>
      </c>
      <c r="F850">
        <v>84.55</v>
      </c>
      <c r="G850" t="s">
        <v>1674</v>
      </c>
      <c r="K850">
        <v>15800</v>
      </c>
      <c r="L850">
        <f t="shared" si="39"/>
        <v>89.96</v>
      </c>
      <c r="M850">
        <f>IFERROR(VLOOKUP(K850,Sheet10!$I:$N,6,FALSE),0)</f>
        <v>89.96</v>
      </c>
      <c r="N850">
        <f t="shared" si="40"/>
        <v>0</v>
      </c>
      <c r="O850">
        <f>IFERROR(VLOOKUP(K850,Sheet9!$D:$K,8,FALSE),0)</f>
        <v>89.96</v>
      </c>
      <c r="P850">
        <f t="shared" si="41"/>
        <v>0</v>
      </c>
    </row>
    <row r="851" spans="1:16" ht="15" customHeight="1" x14ac:dyDescent="0.25">
      <c r="A851" t="s">
        <v>45</v>
      </c>
      <c r="B851" t="s">
        <v>46</v>
      </c>
      <c r="C851">
        <v>15355</v>
      </c>
      <c r="D851">
        <v>3839.29</v>
      </c>
      <c r="E851">
        <v>3670.17</v>
      </c>
      <c r="F851">
        <v>169.12</v>
      </c>
      <c r="G851" t="s">
        <v>1674</v>
      </c>
      <c r="K851">
        <v>16020</v>
      </c>
      <c r="L851">
        <f t="shared" si="39"/>
        <v>89.95</v>
      </c>
      <c r="M851">
        <f>IFERROR(VLOOKUP(K851,Sheet10!$I:$N,6,FALSE),0)</f>
        <v>89.95</v>
      </c>
      <c r="N851">
        <f t="shared" si="40"/>
        <v>0</v>
      </c>
      <c r="O851">
        <f>IFERROR(VLOOKUP(K851,Sheet9!$D:$K,8,FALSE),0)</f>
        <v>89.95</v>
      </c>
      <c r="P851">
        <f t="shared" si="41"/>
        <v>0</v>
      </c>
    </row>
    <row r="852" spans="1:16" ht="15" customHeight="1" x14ac:dyDescent="0.25">
      <c r="A852" t="s">
        <v>45</v>
      </c>
      <c r="B852" t="s">
        <v>46</v>
      </c>
      <c r="C852">
        <v>16345</v>
      </c>
      <c r="D852">
        <v>3839.29</v>
      </c>
      <c r="E852">
        <v>3670.17</v>
      </c>
      <c r="F852">
        <v>169.12</v>
      </c>
      <c r="G852" t="s">
        <v>1674</v>
      </c>
      <c r="K852">
        <v>16306</v>
      </c>
      <c r="L852">
        <f t="shared" si="39"/>
        <v>89.96</v>
      </c>
      <c r="M852">
        <f>IFERROR(VLOOKUP(K852,Sheet10!$I:$N,6,FALSE),0)</f>
        <v>89.96</v>
      </c>
      <c r="N852">
        <f t="shared" si="40"/>
        <v>0</v>
      </c>
      <c r="O852">
        <f>IFERROR(VLOOKUP(K852,Sheet9!$D:$K,8,FALSE),0)</f>
        <v>89.96</v>
      </c>
      <c r="P852">
        <f t="shared" si="41"/>
        <v>0</v>
      </c>
    </row>
    <row r="853" spans="1:16" ht="15" customHeight="1" x14ac:dyDescent="0.25">
      <c r="A853" t="s">
        <v>45</v>
      </c>
      <c r="B853" t="s">
        <v>46</v>
      </c>
      <c r="C853">
        <v>15760</v>
      </c>
      <c r="D853">
        <v>5732.15</v>
      </c>
      <c r="E853">
        <v>5505.26</v>
      </c>
      <c r="F853">
        <v>226.89</v>
      </c>
      <c r="G853" t="s">
        <v>1674</v>
      </c>
      <c r="K853">
        <v>16325</v>
      </c>
      <c r="L853">
        <f t="shared" si="39"/>
        <v>1014.26</v>
      </c>
      <c r="M853">
        <f>IFERROR(VLOOKUP(K853,Sheet10!$I:$N,6,FALSE),0)</f>
        <v>1014.26</v>
      </c>
      <c r="N853">
        <f t="shared" si="40"/>
        <v>0</v>
      </c>
      <c r="O853">
        <f>IFERROR(VLOOKUP(K853,Sheet9!$D:$K,8,FALSE),0)</f>
        <v>1014.26</v>
      </c>
      <c r="P853">
        <f t="shared" si="41"/>
        <v>0</v>
      </c>
    </row>
    <row r="854" spans="1:16" ht="15" customHeight="1" x14ac:dyDescent="0.25">
      <c r="A854" t="s">
        <v>45</v>
      </c>
      <c r="B854" t="s">
        <v>46</v>
      </c>
      <c r="C854">
        <v>15357</v>
      </c>
      <c r="D854">
        <v>9598.2099999999991</v>
      </c>
      <c r="E854">
        <v>9175.43</v>
      </c>
      <c r="F854">
        <v>422.78</v>
      </c>
      <c r="G854" t="s">
        <v>1674</v>
      </c>
      <c r="K854">
        <v>16239</v>
      </c>
      <c r="L854">
        <f t="shared" si="39"/>
        <v>434.99</v>
      </c>
      <c r="M854">
        <f>IFERROR(VLOOKUP(K854,Sheet10!$I:$N,6,FALSE),0)</f>
        <v>434.99</v>
      </c>
      <c r="N854">
        <f t="shared" si="40"/>
        <v>0</v>
      </c>
      <c r="O854">
        <f>IFERROR(VLOOKUP(K854,Sheet9!$D:$K,8,FALSE),0)</f>
        <v>434.99</v>
      </c>
      <c r="P854">
        <f t="shared" si="41"/>
        <v>0</v>
      </c>
    </row>
    <row r="855" spans="1:16" ht="15" customHeight="1" x14ac:dyDescent="0.25">
      <c r="A855" t="s">
        <v>45</v>
      </c>
      <c r="B855" t="s">
        <v>46</v>
      </c>
      <c r="C855">
        <v>15337</v>
      </c>
      <c r="D855">
        <v>19196.43</v>
      </c>
      <c r="E855">
        <v>18350.86</v>
      </c>
      <c r="F855">
        <v>845.57</v>
      </c>
      <c r="G855" t="s">
        <v>1674</v>
      </c>
      <c r="K855">
        <v>15634</v>
      </c>
      <c r="L855">
        <f t="shared" si="39"/>
        <v>743.72</v>
      </c>
      <c r="M855">
        <f>IFERROR(VLOOKUP(K855,Sheet10!$I:$N,6,FALSE),0)</f>
        <v>743.72</v>
      </c>
      <c r="N855">
        <f t="shared" si="40"/>
        <v>0</v>
      </c>
      <c r="O855">
        <f>IFERROR(VLOOKUP(K855,Sheet9!$D:$K,8,FALSE),0)</f>
        <v>743.72</v>
      </c>
      <c r="P855">
        <f t="shared" si="41"/>
        <v>0</v>
      </c>
    </row>
    <row r="856" spans="1:16" ht="15" customHeight="1" x14ac:dyDescent="0.25">
      <c r="A856" t="s">
        <v>45</v>
      </c>
      <c r="B856" t="s">
        <v>46</v>
      </c>
      <c r="C856">
        <v>15585</v>
      </c>
      <c r="D856">
        <v>191.96</v>
      </c>
      <c r="E856">
        <v>183.82</v>
      </c>
      <c r="F856">
        <v>8.14</v>
      </c>
      <c r="G856" t="s">
        <v>1674</v>
      </c>
      <c r="K856">
        <v>15879</v>
      </c>
      <c r="L856">
        <f t="shared" si="39"/>
        <v>1487.43</v>
      </c>
      <c r="M856">
        <f>IFERROR(VLOOKUP(K856,Sheet10!$I:$N,6,FALSE),0)</f>
        <v>1487.43</v>
      </c>
      <c r="N856">
        <f t="shared" si="40"/>
        <v>0</v>
      </c>
      <c r="O856">
        <f>IFERROR(VLOOKUP(K856,Sheet9!$D:$K,8,FALSE),0)</f>
        <v>1487.43</v>
      </c>
      <c r="P856">
        <f t="shared" si="41"/>
        <v>0</v>
      </c>
    </row>
    <row r="857" spans="1:16" ht="15" customHeight="1" x14ac:dyDescent="0.25">
      <c r="A857" t="s">
        <v>45</v>
      </c>
      <c r="B857" t="s">
        <v>46</v>
      </c>
      <c r="C857">
        <v>15687</v>
      </c>
      <c r="D857">
        <v>191.96</v>
      </c>
      <c r="E857">
        <v>183.82</v>
      </c>
      <c r="F857">
        <v>8.14</v>
      </c>
      <c r="G857" t="s">
        <v>1674</v>
      </c>
      <c r="K857">
        <v>2165</v>
      </c>
      <c r="L857">
        <f t="shared" si="39"/>
        <v>15948.66</v>
      </c>
      <c r="M857">
        <f>IFERROR(VLOOKUP(K857,Sheet10!$I:$N,6,FALSE),0)</f>
        <v>15948.66</v>
      </c>
      <c r="N857">
        <f t="shared" si="40"/>
        <v>0</v>
      </c>
      <c r="O857">
        <f>IFERROR(VLOOKUP(K857,Sheet9!$D:$K,8,FALSE),0)</f>
        <v>15948.66</v>
      </c>
      <c r="P857">
        <f t="shared" si="41"/>
        <v>0</v>
      </c>
    </row>
    <row r="858" spans="1:16" ht="15" customHeight="1" x14ac:dyDescent="0.25">
      <c r="A858" t="s">
        <v>45</v>
      </c>
      <c r="B858" t="s">
        <v>46</v>
      </c>
      <c r="C858">
        <v>15740</v>
      </c>
      <c r="D858">
        <v>191.96</v>
      </c>
      <c r="E858">
        <v>183.82</v>
      </c>
      <c r="F858">
        <v>8.14</v>
      </c>
      <c r="G858" t="s">
        <v>1674</v>
      </c>
      <c r="K858">
        <v>16137</v>
      </c>
      <c r="L858">
        <f t="shared" si="39"/>
        <v>35.94</v>
      </c>
      <c r="M858">
        <f>IFERROR(VLOOKUP(K858,Sheet10!$I:$N,6,FALSE),0)</f>
        <v>35.94</v>
      </c>
      <c r="N858">
        <f t="shared" si="40"/>
        <v>0</v>
      </c>
      <c r="O858">
        <f>IFERROR(VLOOKUP(K858,Sheet9!$D:$K,8,FALSE),0)</f>
        <v>35.94</v>
      </c>
      <c r="P858">
        <f t="shared" si="41"/>
        <v>0</v>
      </c>
    </row>
    <row r="859" spans="1:16" ht="15" customHeight="1" x14ac:dyDescent="0.25">
      <c r="A859" t="s">
        <v>45</v>
      </c>
      <c r="B859" t="s">
        <v>46</v>
      </c>
      <c r="C859">
        <v>16023</v>
      </c>
      <c r="D859">
        <v>191.96</v>
      </c>
      <c r="E859">
        <v>182.93</v>
      </c>
      <c r="F859">
        <v>9.0299999999999994</v>
      </c>
      <c r="G859" t="s">
        <v>1674</v>
      </c>
      <c r="K859">
        <v>15354</v>
      </c>
      <c r="L859">
        <f t="shared" si="39"/>
        <v>511.06</v>
      </c>
      <c r="M859">
        <f>IFERROR(VLOOKUP(K859,Sheet10!$I:$N,6,FALSE),0)</f>
        <v>511.06</v>
      </c>
      <c r="N859">
        <f t="shared" si="40"/>
        <v>0</v>
      </c>
      <c r="O859">
        <f>IFERROR(VLOOKUP(K859,Sheet9!$D:$K,8,FALSE),0)</f>
        <v>511.06</v>
      </c>
      <c r="P859">
        <f t="shared" si="41"/>
        <v>0</v>
      </c>
    </row>
    <row r="860" spans="1:16" ht="15" customHeight="1" x14ac:dyDescent="0.25">
      <c r="A860" t="s">
        <v>45</v>
      </c>
      <c r="B860" t="s">
        <v>46</v>
      </c>
      <c r="C860">
        <v>16066</v>
      </c>
      <c r="D860">
        <v>191.96</v>
      </c>
      <c r="E860">
        <v>182.93</v>
      </c>
      <c r="F860">
        <v>9.0299999999999994</v>
      </c>
      <c r="G860" t="s">
        <v>1674</v>
      </c>
      <c r="K860">
        <v>15951</v>
      </c>
      <c r="L860">
        <f t="shared" si="39"/>
        <v>239.51</v>
      </c>
      <c r="M860">
        <f>IFERROR(VLOOKUP(K860,Sheet10!$I:$N,6,FALSE),0)</f>
        <v>239.51</v>
      </c>
      <c r="N860">
        <f t="shared" si="40"/>
        <v>0</v>
      </c>
      <c r="O860">
        <f>IFERROR(VLOOKUP(K860,Sheet9!$D:$K,8,FALSE),0)</f>
        <v>239.51</v>
      </c>
      <c r="P860">
        <f t="shared" si="41"/>
        <v>0</v>
      </c>
    </row>
    <row r="861" spans="1:16" ht="15" customHeight="1" x14ac:dyDescent="0.25">
      <c r="A861" t="s">
        <v>45</v>
      </c>
      <c r="B861" t="s">
        <v>46</v>
      </c>
      <c r="C861">
        <v>16336</v>
      </c>
      <c r="D861">
        <v>191.96</v>
      </c>
      <c r="E861">
        <v>182.93</v>
      </c>
      <c r="F861">
        <v>9.0299999999999994</v>
      </c>
      <c r="G861" t="s">
        <v>1674</v>
      </c>
      <c r="K861">
        <v>16004</v>
      </c>
      <c r="L861">
        <f t="shared" si="39"/>
        <v>107.81</v>
      </c>
      <c r="M861">
        <f>IFERROR(VLOOKUP(K861,Sheet10!$I:$N,6,FALSE),0)</f>
        <v>107.81</v>
      </c>
      <c r="N861">
        <f t="shared" si="40"/>
        <v>0</v>
      </c>
      <c r="O861">
        <f>IFERROR(VLOOKUP(K861,Sheet9!$D:$K,8,FALSE),0)</f>
        <v>107.81</v>
      </c>
      <c r="P861">
        <f t="shared" si="41"/>
        <v>0</v>
      </c>
    </row>
    <row r="862" spans="1:16" ht="15" customHeight="1" x14ac:dyDescent="0.25">
      <c r="A862" t="s">
        <v>45</v>
      </c>
      <c r="B862" t="s">
        <v>46</v>
      </c>
      <c r="C862">
        <v>15326</v>
      </c>
      <c r="D862">
        <v>383.93</v>
      </c>
      <c r="E862">
        <v>367.64</v>
      </c>
      <c r="F862">
        <v>16.29</v>
      </c>
      <c r="G862" t="s">
        <v>1674</v>
      </c>
      <c r="K862">
        <v>15729</v>
      </c>
      <c r="L862">
        <f t="shared" si="39"/>
        <v>702.27</v>
      </c>
      <c r="M862">
        <f>IFERROR(VLOOKUP(K862,Sheet10!$I:$N,6,FALSE),0)</f>
        <v>702.27</v>
      </c>
      <c r="N862">
        <f t="shared" si="40"/>
        <v>0</v>
      </c>
      <c r="O862">
        <f>IFERROR(VLOOKUP(K862,Sheet9!$D:$K,8,FALSE),0)</f>
        <v>702.27</v>
      </c>
      <c r="P862">
        <f t="shared" si="41"/>
        <v>0</v>
      </c>
    </row>
    <row r="863" spans="1:16" ht="15" customHeight="1" x14ac:dyDescent="0.25">
      <c r="A863" t="s">
        <v>45</v>
      </c>
      <c r="B863" t="s">
        <v>46</v>
      </c>
      <c r="C863">
        <v>15433</v>
      </c>
      <c r="D863">
        <v>383.93</v>
      </c>
      <c r="E863">
        <v>367.64</v>
      </c>
      <c r="F863">
        <v>16.29</v>
      </c>
      <c r="G863" t="s">
        <v>1674</v>
      </c>
      <c r="K863">
        <v>16309</v>
      </c>
      <c r="L863">
        <f t="shared" si="39"/>
        <v>137.16</v>
      </c>
      <c r="M863">
        <f>IFERROR(VLOOKUP(K863,Sheet10!$I:$N,6,FALSE),0)</f>
        <v>137.16</v>
      </c>
      <c r="N863">
        <f t="shared" si="40"/>
        <v>0</v>
      </c>
      <c r="O863">
        <f>IFERROR(VLOOKUP(K863,Sheet9!$D:$K,8,FALSE),0)</f>
        <v>137.16</v>
      </c>
      <c r="P863">
        <f t="shared" si="41"/>
        <v>0</v>
      </c>
    </row>
    <row r="864" spans="1:16" ht="15" customHeight="1" x14ac:dyDescent="0.25">
      <c r="A864" t="s">
        <v>45</v>
      </c>
      <c r="B864" t="s">
        <v>46</v>
      </c>
      <c r="C864">
        <v>15674</v>
      </c>
      <c r="D864">
        <v>383.93</v>
      </c>
      <c r="E864">
        <v>367.64</v>
      </c>
      <c r="F864">
        <v>16.29</v>
      </c>
      <c r="G864" t="s">
        <v>1674</v>
      </c>
      <c r="K864">
        <v>15335</v>
      </c>
      <c r="L864">
        <f t="shared" si="39"/>
        <v>205.74</v>
      </c>
      <c r="M864">
        <f>IFERROR(VLOOKUP(K864,Sheet10!$I:$N,6,FALSE),0)</f>
        <v>205.74</v>
      </c>
      <c r="N864">
        <f t="shared" si="40"/>
        <v>0</v>
      </c>
      <c r="O864">
        <f>IFERROR(VLOOKUP(K864,Sheet9!$D:$K,8,FALSE),0)</f>
        <v>205.74</v>
      </c>
      <c r="P864">
        <f t="shared" si="41"/>
        <v>0</v>
      </c>
    </row>
    <row r="865" spans="1:16" ht="15" customHeight="1" x14ac:dyDescent="0.25">
      <c r="A865" t="s">
        <v>45</v>
      </c>
      <c r="B865" t="s">
        <v>46</v>
      </c>
      <c r="C865">
        <v>15726</v>
      </c>
      <c r="D865">
        <v>383.93</v>
      </c>
      <c r="E865">
        <v>367.64</v>
      </c>
      <c r="F865">
        <v>16.29</v>
      </c>
      <c r="G865" t="s">
        <v>1674</v>
      </c>
      <c r="K865">
        <v>15968</v>
      </c>
      <c r="L865">
        <f t="shared" si="39"/>
        <v>5676.04</v>
      </c>
      <c r="M865">
        <f>IFERROR(VLOOKUP(K865,Sheet10!$I:$N,6,FALSE),0)</f>
        <v>5676.04</v>
      </c>
      <c r="N865">
        <f t="shared" si="40"/>
        <v>0</v>
      </c>
      <c r="O865">
        <f>IFERROR(VLOOKUP(K865,Sheet9!$D:$K,8,FALSE),0)</f>
        <v>5676.04</v>
      </c>
      <c r="P865">
        <f t="shared" si="41"/>
        <v>0</v>
      </c>
    </row>
    <row r="866" spans="1:16" ht="15" customHeight="1" x14ac:dyDescent="0.25">
      <c r="A866" t="s">
        <v>45</v>
      </c>
      <c r="B866" t="s">
        <v>46</v>
      </c>
      <c r="C866">
        <v>16044</v>
      </c>
      <c r="D866">
        <v>383.93</v>
      </c>
      <c r="E866">
        <v>365.85</v>
      </c>
      <c r="F866">
        <v>18.079999999999998</v>
      </c>
      <c r="G866" t="s">
        <v>1674</v>
      </c>
      <c r="K866">
        <v>16158</v>
      </c>
      <c r="L866">
        <f t="shared" si="39"/>
        <v>68.75</v>
      </c>
      <c r="M866">
        <f>IFERROR(VLOOKUP(K866,Sheet10!$I:$N,6,FALSE),0)</f>
        <v>68.75</v>
      </c>
      <c r="N866">
        <f t="shared" si="40"/>
        <v>0</v>
      </c>
      <c r="O866">
        <f>IFERROR(VLOOKUP(K866,Sheet9!$D:$K,8,FALSE),0)</f>
        <v>68.75</v>
      </c>
      <c r="P866">
        <f t="shared" si="41"/>
        <v>0</v>
      </c>
    </row>
    <row r="867" spans="1:16" ht="15" customHeight="1" x14ac:dyDescent="0.25">
      <c r="A867" t="s">
        <v>45</v>
      </c>
      <c r="B867" t="s">
        <v>46</v>
      </c>
      <c r="C867">
        <v>16077</v>
      </c>
      <c r="D867">
        <v>383.93</v>
      </c>
      <c r="E867">
        <v>365.85</v>
      </c>
      <c r="F867">
        <v>18.079999999999998</v>
      </c>
      <c r="G867" t="s">
        <v>1674</v>
      </c>
      <c r="K867">
        <v>15989</v>
      </c>
      <c r="L867">
        <f t="shared" si="39"/>
        <v>4.6100000000000003</v>
      </c>
      <c r="M867">
        <f>IFERROR(VLOOKUP(K867,Sheet10!$I:$N,6,FALSE),0)</f>
        <v>4.6100000000000003</v>
      </c>
      <c r="N867">
        <f t="shared" si="40"/>
        <v>0</v>
      </c>
      <c r="O867">
        <f>IFERROR(VLOOKUP(K867,Sheet9!$D:$K,8,FALSE),0)</f>
        <v>4.6100000000000003</v>
      </c>
      <c r="P867">
        <f t="shared" si="41"/>
        <v>0</v>
      </c>
    </row>
    <row r="868" spans="1:16" ht="15" customHeight="1" x14ac:dyDescent="0.25">
      <c r="A868" t="s">
        <v>45</v>
      </c>
      <c r="B868" t="s">
        <v>46</v>
      </c>
      <c r="C868">
        <v>15383</v>
      </c>
      <c r="D868">
        <v>575.89</v>
      </c>
      <c r="E868">
        <v>551.46</v>
      </c>
      <c r="F868">
        <v>24.43</v>
      </c>
      <c r="G868" t="s">
        <v>1674</v>
      </c>
      <c r="K868">
        <v>15666</v>
      </c>
      <c r="L868">
        <f t="shared" si="39"/>
        <v>18.440000000000001</v>
      </c>
      <c r="M868">
        <f>IFERROR(VLOOKUP(K868,Sheet10!$I:$N,6,FALSE),0)</f>
        <v>18.440000000000001</v>
      </c>
      <c r="N868">
        <f t="shared" si="40"/>
        <v>0</v>
      </c>
      <c r="O868">
        <f>IFERROR(VLOOKUP(K868,Sheet9!$D:$K,8,FALSE),0)</f>
        <v>18.440000000000001</v>
      </c>
      <c r="P868">
        <f t="shared" si="41"/>
        <v>0</v>
      </c>
    </row>
    <row r="869" spans="1:16" ht="15" customHeight="1" x14ac:dyDescent="0.25">
      <c r="A869" t="s">
        <v>45</v>
      </c>
      <c r="B869" t="s">
        <v>46</v>
      </c>
      <c r="C869">
        <v>15662</v>
      </c>
      <c r="D869">
        <v>575.89</v>
      </c>
      <c r="E869">
        <v>551.46</v>
      </c>
      <c r="F869">
        <v>24.43</v>
      </c>
      <c r="G869" t="s">
        <v>1674</v>
      </c>
      <c r="K869">
        <v>15513</v>
      </c>
      <c r="L869">
        <f t="shared" si="39"/>
        <v>33.19</v>
      </c>
      <c r="M869">
        <f>IFERROR(VLOOKUP(K869,Sheet10!$I:$N,6,FALSE),0)</f>
        <v>33.19</v>
      </c>
      <c r="N869">
        <f t="shared" si="40"/>
        <v>0</v>
      </c>
      <c r="O869">
        <f>IFERROR(VLOOKUP(K869,Sheet9!$D:$K,8,FALSE),0)</f>
        <v>33.19</v>
      </c>
      <c r="P869">
        <f t="shared" si="41"/>
        <v>0</v>
      </c>
    </row>
    <row r="870" spans="1:16" ht="15" customHeight="1" x14ac:dyDescent="0.25">
      <c r="A870" t="s">
        <v>45</v>
      </c>
      <c r="B870" t="s">
        <v>46</v>
      </c>
      <c r="C870">
        <v>16017</v>
      </c>
      <c r="D870">
        <v>575.89</v>
      </c>
      <c r="E870">
        <v>548.78</v>
      </c>
      <c r="F870">
        <v>27.11</v>
      </c>
      <c r="G870" t="s">
        <v>1674</v>
      </c>
      <c r="K870">
        <v>15429</v>
      </c>
      <c r="L870">
        <f t="shared" si="39"/>
        <v>3.91</v>
      </c>
      <c r="M870">
        <f>IFERROR(VLOOKUP(K870,Sheet10!$I:$N,6,FALSE),0)</f>
        <v>3.91</v>
      </c>
      <c r="N870">
        <f t="shared" si="40"/>
        <v>0</v>
      </c>
      <c r="O870">
        <f>IFERROR(VLOOKUP(K870,Sheet9!$D:$K,8,FALSE),0)</f>
        <v>3.91</v>
      </c>
      <c r="P870">
        <f t="shared" si="41"/>
        <v>0</v>
      </c>
    </row>
    <row r="871" spans="1:16" ht="15" customHeight="1" x14ac:dyDescent="0.25">
      <c r="A871" t="s">
        <v>45</v>
      </c>
      <c r="B871" t="s">
        <v>46</v>
      </c>
      <c r="C871">
        <v>16378</v>
      </c>
      <c r="D871">
        <v>575.9</v>
      </c>
      <c r="E871">
        <v>548.78</v>
      </c>
      <c r="F871">
        <v>27.12</v>
      </c>
      <c r="G871" t="s">
        <v>1674</v>
      </c>
      <c r="K871">
        <v>15419</v>
      </c>
      <c r="L871">
        <f t="shared" si="39"/>
        <v>3.35</v>
      </c>
      <c r="M871">
        <f>IFERROR(VLOOKUP(K871,Sheet10!$I:$N,6,FALSE),0)</f>
        <v>3.35</v>
      </c>
      <c r="N871">
        <f t="shared" si="40"/>
        <v>0</v>
      </c>
      <c r="O871">
        <f>IFERROR(VLOOKUP(K871,Sheet9!$D:$K,8,FALSE),0)</f>
        <v>3.35</v>
      </c>
      <c r="P871">
        <f t="shared" si="41"/>
        <v>0</v>
      </c>
    </row>
    <row r="872" spans="1:16" ht="15" customHeight="1" x14ac:dyDescent="0.25">
      <c r="A872" t="s">
        <v>45</v>
      </c>
      <c r="B872" t="s">
        <v>46</v>
      </c>
      <c r="C872">
        <v>16097</v>
      </c>
      <c r="D872">
        <v>767.86</v>
      </c>
      <c r="E872">
        <v>731.71</v>
      </c>
      <c r="F872">
        <v>36.15</v>
      </c>
      <c r="G872" t="s">
        <v>1674</v>
      </c>
      <c r="K872">
        <v>15461</v>
      </c>
      <c r="L872">
        <f t="shared" si="39"/>
        <v>3.35</v>
      </c>
      <c r="M872">
        <f>IFERROR(VLOOKUP(K872,Sheet10!$I:$N,6,FALSE),0)</f>
        <v>3.35</v>
      </c>
      <c r="N872">
        <f t="shared" si="40"/>
        <v>0</v>
      </c>
      <c r="O872">
        <f>IFERROR(VLOOKUP(K872,Sheet9!$D:$K,8,FALSE),0)</f>
        <v>3.35</v>
      </c>
      <c r="P872">
        <f t="shared" si="41"/>
        <v>0</v>
      </c>
    </row>
    <row r="873" spans="1:16" ht="15" customHeight="1" x14ac:dyDescent="0.25">
      <c r="A873" t="s">
        <v>45</v>
      </c>
      <c r="B873" t="s">
        <v>46</v>
      </c>
      <c r="C873">
        <v>15395</v>
      </c>
      <c r="D873">
        <v>959.82</v>
      </c>
      <c r="E873">
        <v>919.1</v>
      </c>
      <c r="F873">
        <v>40.72</v>
      </c>
      <c r="G873" t="s">
        <v>1674</v>
      </c>
      <c r="K873">
        <v>15487</v>
      </c>
      <c r="L873">
        <f t="shared" si="39"/>
        <v>6.66</v>
      </c>
      <c r="M873">
        <f>IFERROR(VLOOKUP(K873,Sheet10!$I:$N,6,FALSE),0)</f>
        <v>6.66</v>
      </c>
      <c r="N873">
        <f t="shared" si="40"/>
        <v>0</v>
      </c>
      <c r="O873">
        <f>IFERROR(VLOOKUP(K873,Sheet9!$D:$K,8,FALSE),0)</f>
        <v>6.66</v>
      </c>
      <c r="P873">
        <f t="shared" si="41"/>
        <v>0</v>
      </c>
    </row>
    <row r="874" spans="1:16" ht="15" customHeight="1" x14ac:dyDescent="0.25">
      <c r="A874" t="s">
        <v>45</v>
      </c>
      <c r="B874" t="s">
        <v>46</v>
      </c>
      <c r="C874">
        <v>15714</v>
      </c>
      <c r="D874">
        <v>959.82</v>
      </c>
      <c r="E874">
        <v>919.1</v>
      </c>
      <c r="F874">
        <v>40.72</v>
      </c>
      <c r="G874" t="s">
        <v>1674</v>
      </c>
      <c r="K874">
        <v>15511</v>
      </c>
      <c r="L874">
        <f t="shared" si="39"/>
        <v>8.32</v>
      </c>
      <c r="M874">
        <f>IFERROR(VLOOKUP(K874,Sheet10!$I:$N,6,FALSE),0)</f>
        <v>8.32</v>
      </c>
      <c r="N874">
        <f t="shared" si="40"/>
        <v>0</v>
      </c>
      <c r="O874">
        <f>IFERROR(VLOOKUP(K874,Sheet9!$D:$K,8,FALSE),0)</f>
        <v>8.32</v>
      </c>
      <c r="P874">
        <f t="shared" si="41"/>
        <v>0</v>
      </c>
    </row>
    <row r="875" spans="1:16" ht="15" customHeight="1" x14ac:dyDescent="0.25">
      <c r="A875" t="s">
        <v>45</v>
      </c>
      <c r="B875" t="s">
        <v>46</v>
      </c>
      <c r="C875">
        <v>15746</v>
      </c>
      <c r="D875">
        <v>959.82</v>
      </c>
      <c r="E875">
        <v>919.1</v>
      </c>
      <c r="F875">
        <v>40.72</v>
      </c>
      <c r="G875" t="s">
        <v>1674</v>
      </c>
      <c r="K875">
        <v>15369</v>
      </c>
      <c r="L875">
        <f t="shared" si="39"/>
        <v>21.02</v>
      </c>
      <c r="M875">
        <f>IFERROR(VLOOKUP(K875,Sheet10!$I:$N,6,FALSE),0)</f>
        <v>21.02</v>
      </c>
      <c r="N875">
        <f t="shared" si="40"/>
        <v>0</v>
      </c>
      <c r="O875">
        <f>IFERROR(VLOOKUP(K875,Sheet9!$D:$K,8,FALSE),0)</f>
        <v>21.02</v>
      </c>
      <c r="P875">
        <f t="shared" si="41"/>
        <v>0</v>
      </c>
    </row>
    <row r="876" spans="1:16" ht="15" customHeight="1" x14ac:dyDescent="0.25">
      <c r="A876" t="s">
        <v>45</v>
      </c>
      <c r="B876" t="s">
        <v>46</v>
      </c>
      <c r="C876">
        <v>16011</v>
      </c>
      <c r="D876">
        <v>959.82</v>
      </c>
      <c r="E876">
        <v>914.64</v>
      </c>
      <c r="F876">
        <v>45.18</v>
      </c>
      <c r="G876" t="s">
        <v>1674</v>
      </c>
      <c r="K876">
        <v>16016</v>
      </c>
      <c r="L876">
        <f t="shared" si="39"/>
        <v>21.02</v>
      </c>
      <c r="M876">
        <f>IFERROR(VLOOKUP(K876,Sheet10!$I:$N,6,FALSE),0)</f>
        <v>21.02</v>
      </c>
      <c r="N876">
        <f t="shared" si="40"/>
        <v>0</v>
      </c>
      <c r="O876">
        <f>IFERROR(VLOOKUP(K876,Sheet9!$D:$K,8,FALSE),0)</f>
        <v>21.02</v>
      </c>
      <c r="P876">
        <f t="shared" si="41"/>
        <v>0</v>
      </c>
    </row>
    <row r="877" spans="1:16" ht="15" customHeight="1" x14ac:dyDescent="0.25">
      <c r="A877" t="s">
        <v>45</v>
      </c>
      <c r="B877" t="s">
        <v>46</v>
      </c>
      <c r="C877">
        <v>15752</v>
      </c>
      <c r="D877">
        <v>1151.78</v>
      </c>
      <c r="E877">
        <v>1102.93</v>
      </c>
      <c r="F877">
        <v>48.85</v>
      </c>
      <c r="G877" t="s">
        <v>1674</v>
      </c>
      <c r="K877">
        <v>16246</v>
      </c>
      <c r="L877">
        <f t="shared" si="39"/>
        <v>63.05</v>
      </c>
      <c r="M877">
        <f>IFERROR(VLOOKUP(K877,Sheet10!$I:$N,6,FALSE),0)</f>
        <v>63.05</v>
      </c>
      <c r="N877">
        <f t="shared" si="40"/>
        <v>0</v>
      </c>
      <c r="O877">
        <f>IFERROR(VLOOKUP(K877,Sheet9!$D:$K,8,FALSE),0)</f>
        <v>63.05</v>
      </c>
      <c r="P877">
        <f t="shared" si="41"/>
        <v>0</v>
      </c>
    </row>
    <row r="878" spans="1:16" ht="15" customHeight="1" x14ac:dyDescent="0.25">
      <c r="A878" t="s">
        <v>45</v>
      </c>
      <c r="B878" t="s">
        <v>46</v>
      </c>
      <c r="C878">
        <v>15992</v>
      </c>
      <c r="D878">
        <v>1151.78</v>
      </c>
      <c r="E878">
        <v>1097.56</v>
      </c>
      <c r="F878">
        <v>54.22</v>
      </c>
      <c r="G878" t="s">
        <v>1674</v>
      </c>
      <c r="K878">
        <v>15430</v>
      </c>
      <c r="L878">
        <f t="shared" si="39"/>
        <v>129.06</v>
      </c>
      <c r="M878">
        <f>IFERROR(VLOOKUP(K878,Sheet10!$I:$N,6,FALSE),0)</f>
        <v>129.06</v>
      </c>
      <c r="N878">
        <f t="shared" si="40"/>
        <v>0</v>
      </c>
      <c r="O878">
        <f>IFERROR(VLOOKUP(K878,Sheet9!$D:$K,8,FALSE),0)</f>
        <v>129.06</v>
      </c>
      <c r="P878">
        <f t="shared" si="41"/>
        <v>0</v>
      </c>
    </row>
    <row r="879" spans="1:16" ht="15" customHeight="1" x14ac:dyDescent="0.25">
      <c r="A879" t="s">
        <v>45</v>
      </c>
      <c r="B879" t="s">
        <v>46</v>
      </c>
      <c r="C879">
        <v>16060</v>
      </c>
      <c r="D879">
        <v>1151.79</v>
      </c>
      <c r="E879">
        <v>1097.57</v>
      </c>
      <c r="F879">
        <v>54.22</v>
      </c>
      <c r="G879" t="s">
        <v>1674</v>
      </c>
      <c r="K879">
        <v>15720</v>
      </c>
      <c r="L879">
        <f t="shared" si="39"/>
        <v>129.06</v>
      </c>
      <c r="M879">
        <f>IFERROR(VLOOKUP(K879,Sheet10!$I:$N,6,FALSE),0)</f>
        <v>129.06</v>
      </c>
      <c r="N879">
        <f t="shared" si="40"/>
        <v>0</v>
      </c>
      <c r="O879">
        <f>IFERROR(VLOOKUP(K879,Sheet9!$D:$K,8,FALSE),0)</f>
        <v>129.06</v>
      </c>
      <c r="P879">
        <f t="shared" si="41"/>
        <v>0</v>
      </c>
    </row>
    <row r="880" spans="1:16" ht="15" customHeight="1" x14ac:dyDescent="0.25">
      <c r="A880" t="s">
        <v>45</v>
      </c>
      <c r="B880" t="s">
        <v>46</v>
      </c>
      <c r="C880">
        <v>16435</v>
      </c>
      <c r="D880">
        <v>1343.75</v>
      </c>
      <c r="E880">
        <v>1280.49</v>
      </c>
      <c r="F880">
        <v>63.26</v>
      </c>
      <c r="G880" t="s">
        <v>1674</v>
      </c>
      <c r="K880">
        <v>16075</v>
      </c>
      <c r="L880">
        <f t="shared" si="39"/>
        <v>129.07</v>
      </c>
      <c r="M880">
        <f>IFERROR(VLOOKUP(K880,Sheet10!$I:$N,6,FALSE),0)</f>
        <v>129.07</v>
      </c>
      <c r="N880">
        <f t="shared" si="40"/>
        <v>0</v>
      </c>
      <c r="O880">
        <f>IFERROR(VLOOKUP(K880,Sheet9!$D:$K,8,FALSE),0)</f>
        <v>129.07</v>
      </c>
      <c r="P880">
        <f t="shared" si="41"/>
        <v>0</v>
      </c>
    </row>
    <row r="881" spans="1:16" ht="15" customHeight="1" x14ac:dyDescent="0.25">
      <c r="A881" t="s">
        <v>45</v>
      </c>
      <c r="B881" t="s">
        <v>46</v>
      </c>
      <c r="C881">
        <v>15673</v>
      </c>
      <c r="D881">
        <v>1535.71</v>
      </c>
      <c r="E881">
        <v>1470.57</v>
      </c>
      <c r="F881">
        <v>65.14</v>
      </c>
      <c r="G881" t="s">
        <v>1674</v>
      </c>
      <c r="K881">
        <v>16152</v>
      </c>
      <c r="L881">
        <f t="shared" si="39"/>
        <v>129.06</v>
      </c>
      <c r="M881">
        <f>IFERROR(VLOOKUP(K881,Sheet10!$I:$N,6,FALSE),0)</f>
        <v>129.06</v>
      </c>
      <c r="N881">
        <f t="shared" si="40"/>
        <v>0</v>
      </c>
      <c r="O881">
        <f>IFERROR(VLOOKUP(K881,Sheet9!$D:$K,8,FALSE),0)</f>
        <v>129.06</v>
      </c>
      <c r="P881">
        <f t="shared" si="41"/>
        <v>0</v>
      </c>
    </row>
    <row r="882" spans="1:16" ht="15" customHeight="1" x14ac:dyDescent="0.25">
      <c r="A882" t="s">
        <v>45</v>
      </c>
      <c r="B882" t="s">
        <v>46</v>
      </c>
      <c r="C882">
        <v>15322</v>
      </c>
      <c r="D882">
        <v>1919.64</v>
      </c>
      <c r="E882">
        <v>1838.21</v>
      </c>
      <c r="F882">
        <v>81.430000000000007</v>
      </c>
      <c r="G882" t="s">
        <v>1674</v>
      </c>
      <c r="K882">
        <v>15837</v>
      </c>
      <c r="L882">
        <f t="shared" si="39"/>
        <v>196.44</v>
      </c>
      <c r="M882">
        <f>IFERROR(VLOOKUP(K882,Sheet10!$I:$N,6,FALSE),0)</f>
        <v>196.44</v>
      </c>
      <c r="N882">
        <f t="shared" si="40"/>
        <v>0</v>
      </c>
      <c r="O882">
        <f>IFERROR(VLOOKUP(K882,Sheet9!$D:$K,8,FALSE),0)</f>
        <v>196.44</v>
      </c>
      <c r="P882">
        <f t="shared" si="41"/>
        <v>0</v>
      </c>
    </row>
    <row r="883" spans="1:16" ht="15" customHeight="1" x14ac:dyDescent="0.25">
      <c r="A883" t="s">
        <v>45</v>
      </c>
      <c r="B883" t="s">
        <v>46</v>
      </c>
      <c r="C883">
        <v>15466</v>
      </c>
      <c r="D883">
        <v>1919.64</v>
      </c>
      <c r="E883">
        <v>1838.21</v>
      </c>
      <c r="F883">
        <v>81.430000000000007</v>
      </c>
      <c r="G883" t="s">
        <v>1674</v>
      </c>
      <c r="K883">
        <v>15514</v>
      </c>
      <c r="L883">
        <f t="shared" si="39"/>
        <v>148.44999999999999</v>
      </c>
      <c r="M883">
        <f>IFERROR(VLOOKUP(K883,Sheet10!$I:$N,6,FALSE),0)</f>
        <v>148.44999999999999</v>
      </c>
      <c r="N883">
        <f t="shared" si="40"/>
        <v>0</v>
      </c>
      <c r="O883">
        <f>IFERROR(VLOOKUP(K883,Sheet9!$D:$K,8,FALSE),0)</f>
        <v>148.44999999999999</v>
      </c>
      <c r="P883">
        <f t="shared" si="41"/>
        <v>0</v>
      </c>
    </row>
    <row r="884" spans="1:16" ht="15" customHeight="1" x14ac:dyDescent="0.25">
      <c r="A884" t="s">
        <v>45</v>
      </c>
      <c r="B884" t="s">
        <v>46</v>
      </c>
      <c r="C884">
        <v>15507</v>
      </c>
      <c r="D884">
        <v>1919.65</v>
      </c>
      <c r="E884">
        <v>1838.2</v>
      </c>
      <c r="F884">
        <v>81.45</v>
      </c>
      <c r="G884" t="s">
        <v>1674</v>
      </c>
      <c r="K884">
        <v>16109</v>
      </c>
      <c r="L884">
        <f t="shared" si="39"/>
        <v>39.51</v>
      </c>
      <c r="M884">
        <f>IFERROR(VLOOKUP(K884,Sheet10!$I:$N,6,FALSE),0)</f>
        <v>39.51</v>
      </c>
      <c r="N884">
        <f t="shared" si="40"/>
        <v>0</v>
      </c>
      <c r="O884">
        <f>IFERROR(VLOOKUP(K884,Sheet9!$D:$K,8,FALSE),0)</f>
        <v>39.51</v>
      </c>
      <c r="P884">
        <f t="shared" si="41"/>
        <v>0</v>
      </c>
    </row>
    <row r="885" spans="1:16" ht="15" customHeight="1" x14ac:dyDescent="0.25">
      <c r="A885" t="s">
        <v>45</v>
      </c>
      <c r="B885" t="s">
        <v>46</v>
      </c>
      <c r="C885">
        <v>16014</v>
      </c>
      <c r="D885">
        <v>1919.64</v>
      </c>
      <c r="E885">
        <v>1829.27</v>
      </c>
      <c r="F885">
        <v>90.37</v>
      </c>
      <c r="G885" t="s">
        <v>1674</v>
      </c>
      <c r="K885">
        <v>16198</v>
      </c>
      <c r="L885">
        <f t="shared" si="39"/>
        <v>119.02</v>
      </c>
      <c r="M885">
        <f>IFERROR(VLOOKUP(K885,Sheet10!$I:$N,6,FALSE),0)</f>
        <v>119.02</v>
      </c>
      <c r="N885">
        <f t="shared" si="40"/>
        <v>0</v>
      </c>
      <c r="O885">
        <f>IFERROR(VLOOKUP(K885,Sheet9!$D:$K,8,FALSE),0)</f>
        <v>119.02</v>
      </c>
      <c r="P885">
        <f t="shared" si="41"/>
        <v>0</v>
      </c>
    </row>
    <row r="886" spans="1:16" ht="15" customHeight="1" x14ac:dyDescent="0.25">
      <c r="A886" t="s">
        <v>45</v>
      </c>
      <c r="B886" t="s">
        <v>46</v>
      </c>
      <c r="C886">
        <v>16375</v>
      </c>
      <c r="D886">
        <v>7678.58</v>
      </c>
      <c r="E886">
        <v>7317.08</v>
      </c>
      <c r="F886">
        <v>361.5</v>
      </c>
      <c r="G886" t="s">
        <v>1674</v>
      </c>
      <c r="K886">
        <v>15574</v>
      </c>
      <c r="L886">
        <f t="shared" si="39"/>
        <v>3.18</v>
      </c>
      <c r="M886">
        <f>IFERROR(VLOOKUP(K886,Sheet10!$I:$N,6,FALSE),0)</f>
        <v>3.18</v>
      </c>
      <c r="N886">
        <f t="shared" si="40"/>
        <v>0</v>
      </c>
      <c r="O886">
        <f>IFERROR(VLOOKUP(K886,Sheet9!$D:$K,8,FALSE),0)</f>
        <v>3.18</v>
      </c>
      <c r="P886">
        <f t="shared" si="41"/>
        <v>0</v>
      </c>
    </row>
    <row r="887" spans="1:16" ht="15" customHeight="1" x14ac:dyDescent="0.25">
      <c r="A887" t="s">
        <v>45</v>
      </c>
      <c r="B887" t="s">
        <v>46</v>
      </c>
      <c r="C887">
        <v>2243</v>
      </c>
      <c r="D887">
        <v>959.82</v>
      </c>
      <c r="E887">
        <v>914.79</v>
      </c>
      <c r="F887">
        <v>45.03</v>
      </c>
      <c r="G887" t="s">
        <v>1692</v>
      </c>
      <c r="K887">
        <v>16108</v>
      </c>
      <c r="L887">
        <f t="shared" si="39"/>
        <v>12.41</v>
      </c>
      <c r="M887">
        <f>IFERROR(VLOOKUP(K887,Sheet10!$I:$N,6,FALSE),0)</f>
        <v>12.41</v>
      </c>
      <c r="N887">
        <f t="shared" si="40"/>
        <v>0</v>
      </c>
      <c r="O887">
        <f>IFERROR(VLOOKUP(K887,Sheet9!$D:$K,8,FALSE),0)</f>
        <v>12.41</v>
      </c>
      <c r="P887">
        <f t="shared" si="41"/>
        <v>0</v>
      </c>
    </row>
    <row r="888" spans="1:16" ht="15" customHeight="1" x14ac:dyDescent="0.25">
      <c r="A888" t="s">
        <v>45</v>
      </c>
      <c r="B888" t="s">
        <v>46</v>
      </c>
      <c r="C888">
        <v>2327</v>
      </c>
      <c r="D888">
        <v>959.82</v>
      </c>
      <c r="E888">
        <v>914.64</v>
      </c>
      <c r="F888">
        <v>45.18</v>
      </c>
      <c r="G888" t="s">
        <v>1692</v>
      </c>
      <c r="K888">
        <v>15564</v>
      </c>
      <c r="L888">
        <f t="shared" si="39"/>
        <v>104.16</v>
      </c>
      <c r="M888">
        <f>IFERROR(VLOOKUP(K888,Sheet10!$I:$N,6,FALSE),0)</f>
        <v>104.16</v>
      </c>
      <c r="N888">
        <f t="shared" si="40"/>
        <v>0</v>
      </c>
      <c r="O888">
        <f>IFERROR(VLOOKUP(K888,Sheet9!$D:$K,8,FALSE),0)</f>
        <v>104.16</v>
      </c>
      <c r="P888">
        <f t="shared" si="41"/>
        <v>0</v>
      </c>
    </row>
    <row r="889" spans="1:16" ht="15" customHeight="1" x14ac:dyDescent="0.25">
      <c r="A889" t="s">
        <v>45</v>
      </c>
      <c r="B889" t="s">
        <v>46</v>
      </c>
      <c r="C889">
        <v>2201</v>
      </c>
      <c r="D889">
        <v>1535.71</v>
      </c>
      <c r="E889">
        <v>1463.67</v>
      </c>
      <c r="F889">
        <v>72.040000000000006</v>
      </c>
      <c r="G889" t="s">
        <v>1692</v>
      </c>
      <c r="K889">
        <v>16143</v>
      </c>
      <c r="L889">
        <f t="shared" si="39"/>
        <v>124.13</v>
      </c>
      <c r="M889">
        <f>IFERROR(VLOOKUP(K889,Sheet10!$I:$N,6,FALSE),0)</f>
        <v>124.13</v>
      </c>
      <c r="N889">
        <f t="shared" si="40"/>
        <v>0</v>
      </c>
      <c r="O889">
        <f>IFERROR(VLOOKUP(K889,Sheet9!$D:$K,8,FALSE),0)</f>
        <v>124.13</v>
      </c>
      <c r="P889">
        <f t="shared" si="41"/>
        <v>0</v>
      </c>
    </row>
    <row r="890" spans="1:16" ht="15" customHeight="1" x14ac:dyDescent="0.25">
      <c r="A890" t="s">
        <v>45</v>
      </c>
      <c r="B890" t="s">
        <v>46</v>
      </c>
      <c r="C890">
        <v>2184</v>
      </c>
      <c r="D890">
        <v>1919.64</v>
      </c>
      <c r="E890">
        <v>1829.59</v>
      </c>
      <c r="F890">
        <v>90.05</v>
      </c>
      <c r="G890" t="s">
        <v>1692</v>
      </c>
      <c r="K890">
        <v>15445</v>
      </c>
      <c r="L890">
        <f t="shared" si="39"/>
        <v>158.75</v>
      </c>
      <c r="M890">
        <f>IFERROR(VLOOKUP(K890,Sheet10!$I:$N,6,FALSE),0)</f>
        <v>158.75</v>
      </c>
      <c r="N890">
        <f t="shared" si="40"/>
        <v>0</v>
      </c>
      <c r="O890">
        <f>IFERROR(VLOOKUP(K890,Sheet9!$D:$K,8,FALSE),0)</f>
        <v>158.75</v>
      </c>
      <c r="P890">
        <f t="shared" si="41"/>
        <v>0</v>
      </c>
    </row>
    <row r="891" spans="1:16" ht="15" customHeight="1" x14ac:dyDescent="0.25">
      <c r="A891" t="s">
        <v>45</v>
      </c>
      <c r="B891" t="s">
        <v>46</v>
      </c>
      <c r="C891">
        <v>2222</v>
      </c>
      <c r="D891">
        <v>1919.64</v>
      </c>
      <c r="E891">
        <v>1829.59</v>
      </c>
      <c r="F891">
        <v>90.05</v>
      </c>
      <c r="G891" t="s">
        <v>1692</v>
      </c>
      <c r="K891">
        <v>15981</v>
      </c>
      <c r="L891">
        <f t="shared" si="39"/>
        <v>334.96</v>
      </c>
      <c r="M891">
        <f>IFERROR(VLOOKUP(K891,Sheet10!$I:$N,6,FALSE),0)</f>
        <v>334.96</v>
      </c>
      <c r="N891">
        <f t="shared" si="40"/>
        <v>0</v>
      </c>
      <c r="O891">
        <f>IFERROR(VLOOKUP(K891,Sheet9!$D:$K,8,FALSE),0)</f>
        <v>334.96</v>
      </c>
      <c r="P891">
        <f t="shared" si="41"/>
        <v>0</v>
      </c>
    </row>
    <row r="892" spans="1:16" ht="15" customHeight="1" x14ac:dyDescent="0.25">
      <c r="A892" t="s">
        <v>45</v>
      </c>
      <c r="B892" t="s">
        <v>46</v>
      </c>
      <c r="C892">
        <v>2304</v>
      </c>
      <c r="D892">
        <v>1919.64</v>
      </c>
      <c r="E892">
        <v>1829.27</v>
      </c>
      <c r="F892">
        <v>90.37</v>
      </c>
      <c r="G892" t="s">
        <v>1692</v>
      </c>
      <c r="K892">
        <v>16117</v>
      </c>
      <c r="L892">
        <f t="shared" si="39"/>
        <v>334.97</v>
      </c>
      <c r="M892">
        <f>IFERROR(VLOOKUP(K892,Sheet10!$I:$N,6,FALSE),0)</f>
        <v>334.97</v>
      </c>
      <c r="N892">
        <f t="shared" si="40"/>
        <v>0</v>
      </c>
      <c r="O892">
        <f>IFERROR(VLOOKUP(K892,Sheet9!$D:$K,8,FALSE),0)</f>
        <v>334.97</v>
      </c>
      <c r="P892">
        <f t="shared" si="41"/>
        <v>0</v>
      </c>
    </row>
    <row r="893" spans="1:16" ht="15" customHeight="1" x14ac:dyDescent="0.25">
      <c r="A893" t="s">
        <v>45</v>
      </c>
      <c r="B893" t="s">
        <v>46</v>
      </c>
      <c r="C893">
        <v>2267</v>
      </c>
      <c r="D893">
        <v>5758.93</v>
      </c>
      <c r="E893">
        <v>5487.81</v>
      </c>
      <c r="F893">
        <v>271.12</v>
      </c>
      <c r="G893" t="s">
        <v>1692</v>
      </c>
      <c r="K893">
        <v>15623</v>
      </c>
      <c r="L893">
        <f t="shared" si="39"/>
        <v>669.93</v>
      </c>
      <c r="M893">
        <f>IFERROR(VLOOKUP(K893,Sheet10!$I:$N,6,FALSE),0)</f>
        <v>669.93</v>
      </c>
      <c r="N893">
        <f t="shared" si="40"/>
        <v>0</v>
      </c>
      <c r="O893">
        <f>IFERROR(VLOOKUP(K893,Sheet9!$D:$K,8,FALSE),0)</f>
        <v>669.93</v>
      </c>
      <c r="P893">
        <f t="shared" si="41"/>
        <v>0</v>
      </c>
    </row>
    <row r="894" spans="1:16" ht="15" customHeight="1" x14ac:dyDescent="0.25">
      <c r="A894" t="s">
        <v>45</v>
      </c>
      <c r="B894" t="s">
        <v>46</v>
      </c>
      <c r="C894">
        <v>2312</v>
      </c>
      <c r="D894">
        <v>5758.93</v>
      </c>
      <c r="E894">
        <v>5487.81</v>
      </c>
      <c r="F894">
        <v>271.12</v>
      </c>
      <c r="G894" t="s">
        <v>1692</v>
      </c>
      <c r="K894">
        <v>16141</v>
      </c>
      <c r="L894">
        <f t="shared" si="39"/>
        <v>837.41</v>
      </c>
      <c r="M894">
        <f>IFERROR(VLOOKUP(K894,Sheet10!$I:$N,6,FALSE),0)</f>
        <v>837.41</v>
      </c>
      <c r="N894">
        <f t="shared" si="40"/>
        <v>0</v>
      </c>
      <c r="O894">
        <f>IFERROR(VLOOKUP(K894,Sheet9!$D:$K,8,FALSE),0)</f>
        <v>837.41</v>
      </c>
      <c r="P894">
        <f t="shared" si="41"/>
        <v>0</v>
      </c>
    </row>
    <row r="895" spans="1:16" ht="15" customHeight="1" x14ac:dyDescent="0.25">
      <c r="A895" t="s">
        <v>45</v>
      </c>
      <c r="B895" t="s">
        <v>46</v>
      </c>
      <c r="C895">
        <v>2246</v>
      </c>
      <c r="D895">
        <v>9598.2099999999991</v>
      </c>
      <c r="E895">
        <v>9147.94</v>
      </c>
      <c r="F895">
        <v>450.27</v>
      </c>
      <c r="G895" t="s">
        <v>1692</v>
      </c>
      <c r="K895">
        <v>16231</v>
      </c>
      <c r="L895">
        <f t="shared" si="39"/>
        <v>837.41</v>
      </c>
      <c r="M895">
        <f>IFERROR(VLOOKUP(K895,Sheet10!$I:$N,6,FALSE),0)</f>
        <v>837.41</v>
      </c>
      <c r="N895">
        <f t="shared" si="40"/>
        <v>0</v>
      </c>
      <c r="O895">
        <f>IFERROR(VLOOKUP(K895,Sheet9!$D:$K,8,FALSE),0)</f>
        <v>837.41</v>
      </c>
      <c r="P895">
        <f t="shared" si="41"/>
        <v>0</v>
      </c>
    </row>
    <row r="896" spans="1:16" ht="15" customHeight="1" x14ac:dyDescent="0.25">
      <c r="A896" t="s">
        <v>45</v>
      </c>
      <c r="B896" t="s">
        <v>46</v>
      </c>
      <c r="C896">
        <v>2292</v>
      </c>
      <c r="D896">
        <v>9598.2099999999991</v>
      </c>
      <c r="E896">
        <v>9146.36</v>
      </c>
      <c r="F896">
        <v>451.85</v>
      </c>
      <c r="G896" t="s">
        <v>1692</v>
      </c>
      <c r="K896">
        <v>16311</v>
      </c>
      <c r="L896">
        <f t="shared" si="39"/>
        <v>837.41</v>
      </c>
      <c r="M896">
        <f>IFERROR(VLOOKUP(K896,Sheet10!$I:$N,6,FALSE),0)</f>
        <v>837.41</v>
      </c>
      <c r="N896">
        <f t="shared" si="40"/>
        <v>0</v>
      </c>
      <c r="O896">
        <f>IFERROR(VLOOKUP(K896,Sheet9!$D:$K,8,FALSE),0)</f>
        <v>837.41</v>
      </c>
      <c r="P896">
        <f t="shared" si="41"/>
        <v>0</v>
      </c>
    </row>
    <row r="897" spans="1:16" ht="15" customHeight="1" x14ac:dyDescent="0.25">
      <c r="A897" t="s">
        <v>45</v>
      </c>
      <c r="B897" t="s">
        <v>46</v>
      </c>
      <c r="C897">
        <v>2156</v>
      </c>
      <c r="D897">
        <v>19017.86</v>
      </c>
      <c r="E897">
        <v>18358.93</v>
      </c>
      <c r="F897">
        <v>658.93</v>
      </c>
      <c r="G897" t="s">
        <v>1692</v>
      </c>
      <c r="K897">
        <v>16223</v>
      </c>
      <c r="L897">
        <f t="shared" si="39"/>
        <v>1674.82</v>
      </c>
      <c r="M897">
        <f>IFERROR(VLOOKUP(K897,Sheet10!$I:$N,6,FALSE),0)</f>
        <v>1674.82</v>
      </c>
      <c r="N897">
        <f t="shared" si="40"/>
        <v>0</v>
      </c>
      <c r="O897">
        <f>IFERROR(VLOOKUP(K897,Sheet9!$D:$K,8,FALSE),0)</f>
        <v>1674.82</v>
      </c>
      <c r="P897">
        <f t="shared" si="41"/>
        <v>0</v>
      </c>
    </row>
    <row r="898" spans="1:16" ht="15" customHeight="1" x14ac:dyDescent="0.25">
      <c r="A898" t="s">
        <v>45</v>
      </c>
      <c r="B898" t="s">
        <v>46</v>
      </c>
      <c r="C898">
        <v>2205</v>
      </c>
      <c r="D898">
        <v>19017.86</v>
      </c>
      <c r="E898">
        <v>18295.89</v>
      </c>
      <c r="F898">
        <v>721.97</v>
      </c>
      <c r="G898" t="s">
        <v>1692</v>
      </c>
      <c r="K898">
        <v>16024</v>
      </c>
      <c r="L898">
        <f t="shared" si="39"/>
        <v>1842.31</v>
      </c>
      <c r="M898">
        <f>IFERROR(VLOOKUP(K898,Sheet10!$I:$N,6,FALSE),0)</f>
        <v>1842.31</v>
      </c>
      <c r="N898">
        <f t="shared" si="40"/>
        <v>0</v>
      </c>
      <c r="O898">
        <f>IFERROR(VLOOKUP(K898,Sheet9!$D:$K,8,FALSE),0)</f>
        <v>1842.31</v>
      </c>
      <c r="P898">
        <f t="shared" si="41"/>
        <v>0</v>
      </c>
    </row>
    <row r="899" spans="1:16" ht="15" customHeight="1" x14ac:dyDescent="0.25">
      <c r="A899" t="s">
        <v>45</v>
      </c>
      <c r="B899" t="s">
        <v>46</v>
      </c>
      <c r="C899">
        <v>2215</v>
      </c>
      <c r="D899">
        <v>19107.14</v>
      </c>
      <c r="E899">
        <v>18295.89</v>
      </c>
      <c r="F899">
        <v>811.25</v>
      </c>
      <c r="G899" t="s">
        <v>1692</v>
      </c>
      <c r="K899">
        <v>15593</v>
      </c>
      <c r="L899">
        <f t="shared" ref="L899:L962" si="42">SUMIF($C:$C,K899,$E:$E)</f>
        <v>2177.27</v>
      </c>
      <c r="M899">
        <f>IFERROR(VLOOKUP(K899,Sheet10!$I:$N,6,FALSE),0)</f>
        <v>2177.27</v>
      </c>
      <c r="N899">
        <f t="shared" ref="N899:N962" si="43">L899-M899</f>
        <v>0</v>
      </c>
      <c r="O899">
        <f>IFERROR(VLOOKUP(K899,Sheet9!$D:$K,8,FALSE),0)</f>
        <v>2177.27</v>
      </c>
      <c r="P899">
        <f t="shared" ref="P899:P962" si="44">O899-M899</f>
        <v>0</v>
      </c>
    </row>
    <row r="900" spans="1:16" ht="15" customHeight="1" x14ac:dyDescent="0.25">
      <c r="A900" t="s">
        <v>45</v>
      </c>
      <c r="B900" t="s">
        <v>46</v>
      </c>
      <c r="C900">
        <v>2223</v>
      </c>
      <c r="D900">
        <v>19017.86</v>
      </c>
      <c r="E900">
        <v>18295.89</v>
      </c>
      <c r="F900">
        <v>721.97</v>
      </c>
      <c r="G900" t="s">
        <v>1692</v>
      </c>
      <c r="K900">
        <v>15928</v>
      </c>
      <c r="L900">
        <f t="shared" si="42"/>
        <v>2512.2399999999998</v>
      </c>
      <c r="M900">
        <f>IFERROR(VLOOKUP(K900,Sheet10!$I:$N,6,FALSE),0)</f>
        <v>2512.2399999999998</v>
      </c>
      <c r="N900">
        <f t="shared" si="43"/>
        <v>0</v>
      </c>
      <c r="O900">
        <f>IFERROR(VLOOKUP(K900,Sheet9!$D:$K,8,FALSE),0)</f>
        <v>2512.2399999999998</v>
      </c>
      <c r="P900">
        <f t="shared" si="44"/>
        <v>0</v>
      </c>
    </row>
    <row r="901" spans="1:16" ht="15" customHeight="1" x14ac:dyDescent="0.25">
      <c r="A901" t="s">
        <v>45</v>
      </c>
      <c r="B901" t="s">
        <v>46</v>
      </c>
      <c r="C901">
        <v>2251</v>
      </c>
      <c r="D901">
        <v>19107.14</v>
      </c>
      <c r="E901">
        <v>18295.89</v>
      </c>
      <c r="F901">
        <v>811.25</v>
      </c>
      <c r="G901" t="s">
        <v>1692</v>
      </c>
      <c r="K901">
        <v>16470</v>
      </c>
      <c r="L901">
        <f t="shared" si="42"/>
        <v>2512.2399999999998</v>
      </c>
      <c r="M901">
        <f>IFERROR(VLOOKUP(K901,Sheet10!$I:$N,6,FALSE),0)</f>
        <v>2512.2399999999998</v>
      </c>
      <c r="N901">
        <f t="shared" si="43"/>
        <v>0</v>
      </c>
      <c r="O901">
        <f>IFERROR(VLOOKUP(K901,Sheet9!$D:$K,8,FALSE),0)</f>
        <v>2512.2399999999998</v>
      </c>
      <c r="P901">
        <f t="shared" si="44"/>
        <v>0</v>
      </c>
    </row>
    <row r="902" spans="1:16" ht="15" customHeight="1" x14ac:dyDescent="0.25">
      <c r="A902" t="s">
        <v>45</v>
      </c>
      <c r="B902" t="s">
        <v>46</v>
      </c>
      <c r="C902">
        <v>2298</v>
      </c>
      <c r="D902">
        <v>19017.86</v>
      </c>
      <c r="E902">
        <v>18292.71</v>
      </c>
      <c r="F902">
        <v>725.15</v>
      </c>
      <c r="G902" t="s">
        <v>1692</v>
      </c>
      <c r="K902">
        <v>15646</v>
      </c>
      <c r="L902">
        <f t="shared" si="42"/>
        <v>3349.65</v>
      </c>
      <c r="M902">
        <f>IFERROR(VLOOKUP(K902,Sheet10!$I:$N,6,FALSE),0)</f>
        <v>3349.65</v>
      </c>
      <c r="N902">
        <f t="shared" si="43"/>
        <v>0</v>
      </c>
      <c r="O902">
        <f>IFERROR(VLOOKUP(K902,Sheet9!$D:$K,8,FALSE),0)</f>
        <v>3349.65</v>
      </c>
      <c r="P902">
        <f t="shared" si="44"/>
        <v>0</v>
      </c>
    </row>
    <row r="903" spans="1:16" ht="15" customHeight="1" x14ac:dyDescent="0.25">
      <c r="A903" t="s">
        <v>45</v>
      </c>
      <c r="B903" t="s">
        <v>46</v>
      </c>
      <c r="C903">
        <v>2318</v>
      </c>
      <c r="D903">
        <v>19196.43</v>
      </c>
      <c r="E903">
        <v>18292.71</v>
      </c>
      <c r="F903">
        <v>903.72</v>
      </c>
      <c r="G903" t="s">
        <v>1692</v>
      </c>
      <c r="K903">
        <v>16205</v>
      </c>
      <c r="L903">
        <f t="shared" si="42"/>
        <v>6699.3</v>
      </c>
      <c r="M903">
        <f>IFERROR(VLOOKUP(K903,Sheet10!$I:$N,6,FALSE),0)</f>
        <v>6699.3</v>
      </c>
      <c r="N903">
        <f t="shared" si="43"/>
        <v>0</v>
      </c>
      <c r="O903">
        <f>IFERROR(VLOOKUP(K903,Sheet9!$D:$K,8,FALSE),0)</f>
        <v>6699.3</v>
      </c>
      <c r="P903">
        <f t="shared" si="44"/>
        <v>0</v>
      </c>
    </row>
    <row r="904" spans="1:16" ht="15" customHeight="1" x14ac:dyDescent="0.25">
      <c r="A904" t="s">
        <v>45</v>
      </c>
      <c r="B904" t="s">
        <v>46</v>
      </c>
      <c r="C904">
        <v>2334</v>
      </c>
      <c r="D904">
        <v>19017.86</v>
      </c>
      <c r="E904">
        <v>18292.71</v>
      </c>
      <c r="F904">
        <v>725.15</v>
      </c>
      <c r="G904" t="s">
        <v>1692</v>
      </c>
      <c r="K904">
        <v>15664</v>
      </c>
      <c r="L904">
        <f t="shared" si="42"/>
        <v>167.48</v>
      </c>
      <c r="M904">
        <f>IFERROR(VLOOKUP(K904,Sheet10!$I:$N,6,FALSE),0)</f>
        <v>167.48</v>
      </c>
      <c r="N904">
        <f t="shared" si="43"/>
        <v>0</v>
      </c>
      <c r="O904">
        <f>IFERROR(VLOOKUP(K904,Sheet9!$D:$K,8,FALSE),0)</f>
        <v>167.48</v>
      </c>
      <c r="P904">
        <f t="shared" si="44"/>
        <v>0</v>
      </c>
    </row>
    <row r="905" spans="1:16" ht="15" customHeight="1" x14ac:dyDescent="0.25">
      <c r="A905" t="s">
        <v>45</v>
      </c>
      <c r="B905" t="s">
        <v>46</v>
      </c>
      <c r="C905">
        <v>2188</v>
      </c>
      <c r="D905">
        <v>57321.43</v>
      </c>
      <c r="E905">
        <v>54887.66</v>
      </c>
      <c r="F905">
        <v>2433.77</v>
      </c>
      <c r="G905" t="s">
        <v>1692</v>
      </c>
      <c r="K905">
        <v>15411</v>
      </c>
      <c r="L905">
        <f t="shared" si="42"/>
        <v>334.96</v>
      </c>
      <c r="M905">
        <f>IFERROR(VLOOKUP(K905,Sheet10!$I:$N,6,FALSE),0)</f>
        <v>334.96</v>
      </c>
      <c r="N905">
        <f t="shared" si="43"/>
        <v>0</v>
      </c>
      <c r="O905">
        <f>IFERROR(VLOOKUP(K905,Sheet9!$D:$K,8,FALSE),0)</f>
        <v>334.96</v>
      </c>
      <c r="P905">
        <f t="shared" si="44"/>
        <v>0</v>
      </c>
    </row>
    <row r="906" spans="1:16" ht="15" customHeight="1" x14ac:dyDescent="0.25">
      <c r="A906" t="s">
        <v>45</v>
      </c>
      <c r="B906" t="s">
        <v>46</v>
      </c>
      <c r="C906">
        <v>2221</v>
      </c>
      <c r="D906">
        <v>85982.14</v>
      </c>
      <c r="E906">
        <v>82331.5</v>
      </c>
      <c r="F906">
        <v>3650.64</v>
      </c>
      <c r="G906" t="s">
        <v>1692</v>
      </c>
      <c r="K906">
        <v>15471</v>
      </c>
      <c r="L906">
        <f t="shared" si="42"/>
        <v>688.76</v>
      </c>
      <c r="M906">
        <f>IFERROR(VLOOKUP(K906,Sheet10!$I:$N,6,FALSE),0)</f>
        <v>688.76</v>
      </c>
      <c r="N906">
        <f t="shared" si="43"/>
        <v>0</v>
      </c>
      <c r="O906">
        <f>IFERROR(VLOOKUP(K906,Sheet9!$D:$K,8,FALSE),0)</f>
        <v>688.76</v>
      </c>
      <c r="P906">
        <f t="shared" si="44"/>
        <v>0</v>
      </c>
    </row>
    <row r="907" spans="1:16" ht="15" customHeight="1" x14ac:dyDescent="0.25">
      <c r="A907" t="s">
        <v>45</v>
      </c>
      <c r="B907" t="s">
        <v>46</v>
      </c>
      <c r="C907">
        <v>2283</v>
      </c>
      <c r="D907">
        <v>95982.14</v>
      </c>
      <c r="E907">
        <v>91463.57</v>
      </c>
      <c r="F907">
        <v>4518.57</v>
      </c>
      <c r="G907" t="s">
        <v>1692</v>
      </c>
      <c r="K907">
        <v>15601</v>
      </c>
      <c r="L907">
        <f t="shared" si="42"/>
        <v>803.58</v>
      </c>
      <c r="M907">
        <f>IFERROR(VLOOKUP(K907,Sheet10!$I:$N,6,FALSE),0)</f>
        <v>803.58</v>
      </c>
      <c r="N907">
        <f t="shared" si="43"/>
        <v>0</v>
      </c>
      <c r="O907">
        <f>IFERROR(VLOOKUP(K907,Sheet9!$D:$K,8,FALSE),0)</f>
        <v>803.58</v>
      </c>
      <c r="P907">
        <f t="shared" si="44"/>
        <v>0</v>
      </c>
    </row>
    <row r="908" spans="1:16" ht="15" customHeight="1" x14ac:dyDescent="0.25">
      <c r="A908" t="s">
        <v>45</v>
      </c>
      <c r="B908" t="s">
        <v>46</v>
      </c>
      <c r="C908">
        <v>2172</v>
      </c>
      <c r="D908">
        <v>114642.86</v>
      </c>
      <c r="E908">
        <v>110153.55</v>
      </c>
      <c r="F908">
        <v>4489.3100000000004</v>
      </c>
      <c r="G908" t="s">
        <v>1692</v>
      </c>
      <c r="K908">
        <v>15618</v>
      </c>
      <c r="L908">
        <f t="shared" si="42"/>
        <v>334.97</v>
      </c>
      <c r="M908">
        <f>IFERROR(VLOOKUP(K908,Sheet10!$I:$N,6,FALSE),0)</f>
        <v>334.97</v>
      </c>
      <c r="N908">
        <f t="shared" si="43"/>
        <v>0</v>
      </c>
      <c r="O908">
        <f>IFERROR(VLOOKUP(K908,Sheet9!$D:$K,8,FALSE),0)</f>
        <v>334.97</v>
      </c>
      <c r="P908">
        <f t="shared" si="44"/>
        <v>0</v>
      </c>
    </row>
    <row r="909" spans="1:16" ht="15" customHeight="1" x14ac:dyDescent="0.25">
      <c r="A909" t="s">
        <v>1455</v>
      </c>
      <c r="B909" t="s">
        <v>1456</v>
      </c>
      <c r="C909">
        <v>15110</v>
      </c>
      <c r="D909">
        <v>191071.43</v>
      </c>
      <c r="E909">
        <v>179017.86</v>
      </c>
      <c r="F909">
        <v>12053.57</v>
      </c>
      <c r="G909" t="s">
        <v>2821</v>
      </c>
      <c r="K909">
        <v>16365</v>
      </c>
      <c r="L909">
        <f t="shared" si="42"/>
        <v>330.91</v>
      </c>
      <c r="M909">
        <f>IFERROR(VLOOKUP(K909,Sheet10!$I:$N,6,FALSE),0)</f>
        <v>330.91</v>
      </c>
      <c r="N909">
        <f t="shared" si="43"/>
        <v>0</v>
      </c>
      <c r="O909">
        <f>IFERROR(VLOOKUP(K909,Sheet9!$D:$K,8,FALSE),0)</f>
        <v>330.91</v>
      </c>
      <c r="P909">
        <f t="shared" si="44"/>
        <v>0</v>
      </c>
    </row>
    <row r="910" spans="1:16" ht="15" customHeight="1" x14ac:dyDescent="0.25">
      <c r="A910" t="s">
        <v>1653</v>
      </c>
      <c r="B910" t="s">
        <v>1654</v>
      </c>
      <c r="C910">
        <v>16310</v>
      </c>
      <c r="D910">
        <v>10.039999999999999</v>
      </c>
      <c r="E910">
        <v>7.59</v>
      </c>
      <c r="F910">
        <v>2.4500000000000002</v>
      </c>
      <c r="G910" t="s">
        <v>1674</v>
      </c>
      <c r="K910">
        <v>16462</v>
      </c>
      <c r="L910">
        <f t="shared" si="42"/>
        <v>330.91</v>
      </c>
      <c r="M910">
        <f>IFERROR(VLOOKUP(K910,Sheet10!$I:$N,6,FALSE),0)</f>
        <v>330.91</v>
      </c>
      <c r="N910">
        <f t="shared" si="43"/>
        <v>0</v>
      </c>
      <c r="O910">
        <f>IFERROR(VLOOKUP(K910,Sheet9!$D:$K,8,FALSE),0)</f>
        <v>330.91</v>
      </c>
      <c r="P910">
        <f t="shared" si="44"/>
        <v>0</v>
      </c>
    </row>
    <row r="911" spans="1:16" ht="15" customHeight="1" x14ac:dyDescent="0.25">
      <c r="A911" t="s">
        <v>1054</v>
      </c>
      <c r="B911" t="s">
        <v>1055</v>
      </c>
      <c r="C911">
        <v>15325</v>
      </c>
      <c r="D911">
        <v>2830.36</v>
      </c>
      <c r="E911">
        <v>2571.83</v>
      </c>
      <c r="F911">
        <v>258.52999999999997</v>
      </c>
      <c r="G911" t="s">
        <v>1674</v>
      </c>
      <c r="K911">
        <v>16421</v>
      </c>
      <c r="L911">
        <f t="shared" si="42"/>
        <v>496.36</v>
      </c>
      <c r="M911">
        <f>IFERROR(VLOOKUP(K911,Sheet10!$I:$N,6,FALSE),0)</f>
        <v>496.36</v>
      </c>
      <c r="N911">
        <f t="shared" si="43"/>
        <v>0</v>
      </c>
      <c r="O911">
        <f>IFERROR(VLOOKUP(K911,Sheet9!$D:$K,8,FALSE),0)</f>
        <v>496.36</v>
      </c>
      <c r="P911">
        <f t="shared" si="44"/>
        <v>0</v>
      </c>
    </row>
    <row r="912" spans="1:16" ht="15" customHeight="1" x14ac:dyDescent="0.25">
      <c r="A912" t="s">
        <v>1054</v>
      </c>
      <c r="B912" t="s">
        <v>1055</v>
      </c>
      <c r="C912">
        <v>2185</v>
      </c>
      <c r="D912">
        <v>4528.57</v>
      </c>
      <c r="E912">
        <v>4109.93</v>
      </c>
      <c r="F912">
        <v>418.64</v>
      </c>
      <c r="G912" t="s">
        <v>1692</v>
      </c>
      <c r="K912">
        <v>16446</v>
      </c>
      <c r="L912">
        <f t="shared" si="42"/>
        <v>496.36</v>
      </c>
      <c r="M912">
        <f>IFERROR(VLOOKUP(K912,Sheet10!$I:$N,6,FALSE),0)</f>
        <v>496.36</v>
      </c>
      <c r="N912">
        <f t="shared" si="43"/>
        <v>0</v>
      </c>
      <c r="O912">
        <f>IFERROR(VLOOKUP(K912,Sheet9!$D:$K,8,FALSE),0)</f>
        <v>496.36</v>
      </c>
      <c r="P912">
        <f t="shared" si="44"/>
        <v>0</v>
      </c>
    </row>
    <row r="913" spans="1:16" ht="15" customHeight="1" x14ac:dyDescent="0.25">
      <c r="A913" t="s">
        <v>1529</v>
      </c>
      <c r="B913" t="s">
        <v>1530</v>
      </c>
      <c r="C913">
        <v>16444</v>
      </c>
      <c r="D913">
        <v>1204.47</v>
      </c>
      <c r="E913">
        <v>955.26</v>
      </c>
      <c r="F913">
        <v>249.21</v>
      </c>
      <c r="G913" t="s">
        <v>1674</v>
      </c>
      <c r="K913">
        <v>15468</v>
      </c>
      <c r="L913">
        <f t="shared" si="42"/>
        <v>1339.86</v>
      </c>
      <c r="M913">
        <f>IFERROR(VLOOKUP(K913,Sheet10!$I:$N,6,FALSE),0)</f>
        <v>1339.86</v>
      </c>
      <c r="N913">
        <f t="shared" si="43"/>
        <v>0</v>
      </c>
      <c r="O913">
        <f>IFERROR(VLOOKUP(K913,Sheet9!$D:$K,8,FALSE),0)</f>
        <v>1339.86</v>
      </c>
      <c r="P913">
        <f t="shared" si="44"/>
        <v>0</v>
      </c>
    </row>
    <row r="914" spans="1:16" ht="15" customHeight="1" x14ac:dyDescent="0.25">
      <c r="A914" t="s">
        <v>882</v>
      </c>
      <c r="B914" t="s">
        <v>883</v>
      </c>
      <c r="C914">
        <v>15521</v>
      </c>
      <c r="D914">
        <v>153.57</v>
      </c>
      <c r="E914">
        <v>121.65</v>
      </c>
      <c r="F914">
        <v>31.92</v>
      </c>
      <c r="G914" t="s">
        <v>1674</v>
      </c>
      <c r="K914">
        <v>16395</v>
      </c>
      <c r="L914">
        <f t="shared" si="42"/>
        <v>1654.54</v>
      </c>
      <c r="M914">
        <f>IFERROR(VLOOKUP(K914,Sheet10!$I:$N,6,FALSE),0)</f>
        <v>1654.54</v>
      </c>
      <c r="N914">
        <f t="shared" si="43"/>
        <v>0</v>
      </c>
      <c r="O914">
        <f>IFERROR(VLOOKUP(K914,Sheet9!$D:$K,8,FALSE),0)</f>
        <v>1654.54</v>
      </c>
      <c r="P914">
        <f t="shared" si="44"/>
        <v>0</v>
      </c>
    </row>
    <row r="915" spans="1:16" ht="15" customHeight="1" x14ac:dyDescent="0.25">
      <c r="A915" t="s">
        <v>1180</v>
      </c>
      <c r="B915" t="s">
        <v>1181</v>
      </c>
      <c r="C915">
        <v>15542</v>
      </c>
      <c r="D915">
        <v>87.05</v>
      </c>
      <c r="E915">
        <v>66.92</v>
      </c>
      <c r="F915">
        <v>20.13</v>
      </c>
      <c r="G915" t="s">
        <v>1674</v>
      </c>
      <c r="K915">
        <v>16072</v>
      </c>
      <c r="L915">
        <f t="shared" si="42"/>
        <v>2465.46</v>
      </c>
      <c r="M915">
        <f>IFERROR(VLOOKUP(K915,Sheet10!$I:$N,6,FALSE),0)</f>
        <v>2465.46</v>
      </c>
      <c r="N915">
        <f t="shared" si="43"/>
        <v>0</v>
      </c>
      <c r="O915">
        <f>IFERROR(VLOOKUP(K915,Sheet9!$D:$K,8,FALSE),0)</f>
        <v>2465.46</v>
      </c>
      <c r="P915">
        <f t="shared" si="44"/>
        <v>0</v>
      </c>
    </row>
    <row r="916" spans="1:16" ht="15" customHeight="1" x14ac:dyDescent="0.25">
      <c r="A916" t="s">
        <v>1485</v>
      </c>
      <c r="B916" t="s">
        <v>1486</v>
      </c>
      <c r="C916">
        <v>15392</v>
      </c>
      <c r="D916">
        <v>1269.6400000000001</v>
      </c>
      <c r="E916">
        <v>846.43</v>
      </c>
      <c r="F916">
        <v>423.21</v>
      </c>
      <c r="G916" t="s">
        <v>1674</v>
      </c>
      <c r="K916">
        <v>2143</v>
      </c>
      <c r="L916">
        <f t="shared" si="42"/>
        <v>3349.65</v>
      </c>
      <c r="M916">
        <f>IFERROR(VLOOKUP(K916,Sheet10!$I:$N,6,FALSE),0)</f>
        <v>3349.65</v>
      </c>
      <c r="N916">
        <f t="shared" si="43"/>
        <v>0</v>
      </c>
      <c r="O916">
        <f>IFERROR(VLOOKUP(K916,Sheet9!$D:$K,8,FALSE),0)</f>
        <v>3349.65</v>
      </c>
      <c r="P916">
        <f t="shared" si="44"/>
        <v>0</v>
      </c>
    </row>
    <row r="917" spans="1:16" ht="15" customHeight="1" x14ac:dyDescent="0.25">
      <c r="A917" t="s">
        <v>1485</v>
      </c>
      <c r="B917" t="s">
        <v>1486</v>
      </c>
      <c r="C917">
        <v>15605</v>
      </c>
      <c r="D917">
        <v>1269.6400000000001</v>
      </c>
      <c r="E917">
        <v>846.43</v>
      </c>
      <c r="F917">
        <v>423.21</v>
      </c>
      <c r="G917" t="s">
        <v>1674</v>
      </c>
      <c r="K917">
        <v>2206</v>
      </c>
      <c r="L917">
        <f t="shared" si="42"/>
        <v>3287.28</v>
      </c>
      <c r="M917">
        <f>IFERROR(VLOOKUP(K917,Sheet10!$I:$N,6,FALSE),0)</f>
        <v>3287.28</v>
      </c>
      <c r="N917">
        <f t="shared" si="43"/>
        <v>0</v>
      </c>
      <c r="O917">
        <f>IFERROR(VLOOKUP(K917,Sheet9!$D:$K,8,FALSE),0)</f>
        <v>3287.28</v>
      </c>
      <c r="P917">
        <f t="shared" si="44"/>
        <v>0</v>
      </c>
    </row>
    <row r="918" spans="1:16" ht="15" customHeight="1" x14ac:dyDescent="0.25">
      <c r="A918" t="s">
        <v>1485</v>
      </c>
      <c r="B918" t="s">
        <v>1486</v>
      </c>
      <c r="C918">
        <v>15815</v>
      </c>
      <c r="D918">
        <v>1269.6400000000001</v>
      </c>
      <c r="E918">
        <v>846.42</v>
      </c>
      <c r="F918">
        <v>423.22</v>
      </c>
      <c r="G918" t="s">
        <v>1674</v>
      </c>
      <c r="K918">
        <v>2248</v>
      </c>
      <c r="L918">
        <f t="shared" si="42"/>
        <v>3287.28</v>
      </c>
      <c r="M918">
        <f>IFERROR(VLOOKUP(K918,Sheet10!$I:$N,6,FALSE),0)</f>
        <v>3287.28</v>
      </c>
      <c r="N918">
        <f t="shared" si="43"/>
        <v>0</v>
      </c>
      <c r="O918">
        <f>IFERROR(VLOOKUP(K918,Sheet9!$D:$K,8,FALSE),0)</f>
        <v>3287.28</v>
      </c>
      <c r="P918">
        <f t="shared" si="44"/>
        <v>0</v>
      </c>
    </row>
    <row r="919" spans="1:16" ht="15" customHeight="1" x14ac:dyDescent="0.25">
      <c r="A919" t="s">
        <v>944</v>
      </c>
      <c r="B919" t="s">
        <v>945</v>
      </c>
      <c r="C919">
        <v>15392</v>
      </c>
      <c r="D919">
        <v>941.07</v>
      </c>
      <c r="E919">
        <v>723.79</v>
      </c>
      <c r="F919">
        <v>217.28</v>
      </c>
      <c r="G919" t="s">
        <v>1674</v>
      </c>
      <c r="K919">
        <v>2284</v>
      </c>
      <c r="L919">
        <f t="shared" si="42"/>
        <v>3310.52</v>
      </c>
      <c r="M919">
        <f>IFERROR(VLOOKUP(K919,Sheet10!$I:$N,6,FALSE),0)</f>
        <v>3310.52</v>
      </c>
      <c r="N919">
        <f t="shared" si="43"/>
        <v>0</v>
      </c>
      <c r="O919">
        <f>IFERROR(VLOOKUP(K919,Sheet9!$D:$K,8,FALSE),0)</f>
        <v>3310.52</v>
      </c>
      <c r="P919">
        <f t="shared" si="44"/>
        <v>0</v>
      </c>
    </row>
    <row r="920" spans="1:16" ht="15" customHeight="1" x14ac:dyDescent="0.25">
      <c r="A920" t="s">
        <v>944</v>
      </c>
      <c r="B920" t="s">
        <v>945</v>
      </c>
      <c r="C920">
        <v>15605</v>
      </c>
      <c r="D920">
        <v>941.07</v>
      </c>
      <c r="E920">
        <v>723.8</v>
      </c>
      <c r="F920">
        <v>217.27</v>
      </c>
      <c r="G920" t="s">
        <v>1674</v>
      </c>
      <c r="K920">
        <v>2183</v>
      </c>
      <c r="L920">
        <f t="shared" si="42"/>
        <v>3684.62</v>
      </c>
      <c r="M920">
        <f>IFERROR(VLOOKUP(K920,Sheet10!$I:$N,6,FALSE),0)</f>
        <v>3684.62</v>
      </c>
      <c r="N920">
        <f t="shared" si="43"/>
        <v>0</v>
      </c>
      <c r="O920">
        <f>IFERROR(VLOOKUP(K920,Sheet9!$D:$K,8,FALSE),0)</f>
        <v>3684.62</v>
      </c>
      <c r="P920">
        <f t="shared" si="44"/>
        <v>0</v>
      </c>
    </row>
    <row r="921" spans="1:16" ht="15" customHeight="1" x14ac:dyDescent="0.25">
      <c r="A921" t="s">
        <v>944</v>
      </c>
      <c r="B921" t="s">
        <v>945</v>
      </c>
      <c r="C921">
        <v>15815</v>
      </c>
      <c r="D921">
        <v>941.07</v>
      </c>
      <c r="E921">
        <v>723.79</v>
      </c>
      <c r="F921">
        <v>217.28</v>
      </c>
      <c r="G921" t="s">
        <v>1674</v>
      </c>
      <c r="K921">
        <v>2150</v>
      </c>
      <c r="L921">
        <f t="shared" si="42"/>
        <v>4522.03</v>
      </c>
      <c r="M921">
        <f>IFERROR(VLOOKUP(K921,Sheet10!$I:$N,6,FALSE),0)</f>
        <v>4522.03</v>
      </c>
      <c r="N921">
        <f t="shared" si="43"/>
        <v>0</v>
      </c>
      <c r="O921">
        <f>IFERROR(VLOOKUP(K921,Sheet9!$D:$K,8,FALSE),0)</f>
        <v>4522.03</v>
      </c>
      <c r="P921">
        <f t="shared" si="44"/>
        <v>0</v>
      </c>
    </row>
    <row r="922" spans="1:16" ht="15" customHeight="1" x14ac:dyDescent="0.25">
      <c r="A922" t="s">
        <v>996</v>
      </c>
      <c r="B922" t="s">
        <v>997</v>
      </c>
      <c r="C922">
        <v>15417</v>
      </c>
      <c r="D922">
        <v>561.61</v>
      </c>
      <c r="E922">
        <v>477.01</v>
      </c>
      <c r="F922">
        <v>84.6</v>
      </c>
      <c r="G922" t="s">
        <v>1674</v>
      </c>
      <c r="K922">
        <v>2187</v>
      </c>
      <c r="L922">
        <f t="shared" si="42"/>
        <v>4731.47</v>
      </c>
      <c r="M922">
        <f>IFERROR(VLOOKUP(K922,Sheet10!$I:$N,6,FALSE),0)</f>
        <v>4731.47</v>
      </c>
      <c r="N922">
        <f t="shared" si="43"/>
        <v>0</v>
      </c>
      <c r="O922">
        <f>IFERROR(VLOOKUP(K922,Sheet9!$D:$K,8,FALSE),0)</f>
        <v>4731.47</v>
      </c>
      <c r="P922">
        <f t="shared" si="44"/>
        <v>0</v>
      </c>
    </row>
    <row r="923" spans="1:16" ht="15" customHeight="1" x14ac:dyDescent="0.25">
      <c r="A923" t="s">
        <v>996</v>
      </c>
      <c r="B923" t="s">
        <v>997</v>
      </c>
      <c r="C923">
        <v>2308</v>
      </c>
      <c r="D923">
        <v>18964.29</v>
      </c>
      <c r="E923">
        <v>14013.34</v>
      </c>
      <c r="F923">
        <v>4950.95</v>
      </c>
      <c r="G923" t="s">
        <v>1692</v>
      </c>
      <c r="K923">
        <v>2516</v>
      </c>
      <c r="L923">
        <f t="shared" si="42"/>
        <v>50651.490000000005</v>
      </c>
      <c r="M923">
        <f>IFERROR(VLOOKUP(K923,Sheet10!$I:$N,6,FALSE),0)</f>
        <v>50651.49</v>
      </c>
      <c r="N923">
        <f t="shared" si="43"/>
        <v>0</v>
      </c>
      <c r="O923">
        <f>IFERROR(VLOOKUP(K923,Sheet9!$D:$K,8,FALSE),0)</f>
        <v>50651.49</v>
      </c>
      <c r="P923">
        <f t="shared" si="44"/>
        <v>0</v>
      </c>
    </row>
    <row r="924" spans="1:16" ht="15" customHeight="1" x14ac:dyDescent="0.25">
      <c r="A924" t="s">
        <v>1026</v>
      </c>
      <c r="B924" t="s">
        <v>1027</v>
      </c>
      <c r="C924">
        <v>2250</v>
      </c>
      <c r="D924">
        <v>5394.64</v>
      </c>
      <c r="E924">
        <v>4456.26</v>
      </c>
      <c r="F924">
        <v>938.38</v>
      </c>
      <c r="G924" t="s">
        <v>1692</v>
      </c>
      <c r="K924">
        <v>2279</v>
      </c>
      <c r="L924">
        <f t="shared" si="42"/>
        <v>19571.169999999998</v>
      </c>
      <c r="M924">
        <f>IFERROR(VLOOKUP(K924,Sheet10!$I:$N,6,FALSE),0)</f>
        <v>19571.169999999998</v>
      </c>
      <c r="N924">
        <f t="shared" si="43"/>
        <v>0</v>
      </c>
      <c r="O924">
        <f>IFERROR(VLOOKUP(K924,Sheet9!$D:$K,8,FALSE),0)</f>
        <v>19571.169999999998</v>
      </c>
      <c r="P924">
        <f t="shared" si="44"/>
        <v>0</v>
      </c>
    </row>
    <row r="925" spans="1:16" ht="15" customHeight="1" x14ac:dyDescent="0.25">
      <c r="A925" t="s">
        <v>1026</v>
      </c>
      <c r="B925" t="s">
        <v>1027</v>
      </c>
      <c r="C925">
        <v>2297</v>
      </c>
      <c r="D925">
        <v>6293.75</v>
      </c>
      <c r="E925">
        <v>5198.96</v>
      </c>
      <c r="F925">
        <v>1094.79</v>
      </c>
      <c r="G925" t="s">
        <v>1692</v>
      </c>
      <c r="K925">
        <v>2324</v>
      </c>
      <c r="L925">
        <f t="shared" si="42"/>
        <v>16552.62</v>
      </c>
      <c r="M925">
        <f>IFERROR(VLOOKUP(K925,Sheet10!$I:$N,6,FALSE),0)</f>
        <v>16552.62</v>
      </c>
      <c r="N925">
        <f t="shared" si="43"/>
        <v>0</v>
      </c>
      <c r="O925">
        <f>IFERROR(VLOOKUP(K925,Sheet9!$D:$K,8,FALSE),0)</f>
        <v>16552.62</v>
      </c>
      <c r="P925">
        <f t="shared" si="44"/>
        <v>0</v>
      </c>
    </row>
    <row r="926" spans="1:16" ht="15" customHeight="1" x14ac:dyDescent="0.25">
      <c r="A926" t="s">
        <v>1026</v>
      </c>
      <c r="B926" t="s">
        <v>1027</v>
      </c>
      <c r="C926">
        <v>15481</v>
      </c>
      <c r="D926">
        <v>2697.32</v>
      </c>
      <c r="E926">
        <v>2264.48</v>
      </c>
      <c r="F926">
        <v>432.84</v>
      </c>
      <c r="G926" t="s">
        <v>1674</v>
      </c>
      <c r="K926">
        <v>2181</v>
      </c>
      <c r="L926">
        <f t="shared" si="42"/>
        <v>18423.080000000002</v>
      </c>
      <c r="M926">
        <f>IFERROR(VLOOKUP(K926,Sheet10!$I:$N,6,FALSE),0)</f>
        <v>18423.080000000002</v>
      </c>
      <c r="N926">
        <f t="shared" si="43"/>
        <v>0</v>
      </c>
      <c r="O926">
        <f>IFERROR(VLOOKUP(K926,Sheet9!$D:$K,8,FALSE),0)</f>
        <v>18423.080000000002</v>
      </c>
      <c r="P926">
        <f t="shared" si="44"/>
        <v>0</v>
      </c>
    </row>
    <row r="927" spans="1:16" ht="15" customHeight="1" x14ac:dyDescent="0.25">
      <c r="A927" t="s">
        <v>852</v>
      </c>
      <c r="B927" t="s">
        <v>853</v>
      </c>
      <c r="C927">
        <v>16147</v>
      </c>
      <c r="D927">
        <v>2530.35</v>
      </c>
      <c r="E927">
        <v>2164.9299999999998</v>
      </c>
      <c r="F927">
        <v>365.42</v>
      </c>
      <c r="G927" t="s">
        <v>1674</v>
      </c>
      <c r="K927">
        <v>16025</v>
      </c>
      <c r="L927">
        <f t="shared" si="42"/>
        <v>333.39</v>
      </c>
      <c r="M927">
        <f>IFERROR(VLOOKUP(K927,Sheet10!$I:$N,6,FALSE),0)</f>
        <v>333.39</v>
      </c>
      <c r="N927">
        <f t="shared" si="43"/>
        <v>0</v>
      </c>
      <c r="O927">
        <f>IFERROR(VLOOKUP(K927,Sheet9!$D:$K,8,FALSE),0)</f>
        <v>333.39</v>
      </c>
      <c r="P927">
        <f t="shared" si="44"/>
        <v>0</v>
      </c>
    </row>
    <row r="928" spans="1:16" ht="15" customHeight="1" x14ac:dyDescent="0.25">
      <c r="A928" t="s">
        <v>1559</v>
      </c>
      <c r="B928" t="s">
        <v>1560</v>
      </c>
      <c r="C928">
        <v>15462</v>
      </c>
      <c r="D928">
        <v>308.02999999999997</v>
      </c>
      <c r="E928">
        <v>205.36</v>
      </c>
      <c r="F928">
        <v>102.67</v>
      </c>
      <c r="G928" t="s">
        <v>1674</v>
      </c>
      <c r="K928">
        <v>16352</v>
      </c>
      <c r="L928">
        <f t="shared" si="42"/>
        <v>603.05999999999995</v>
      </c>
      <c r="M928">
        <f>IFERROR(VLOOKUP(K928,Sheet10!$I:$N,6,FALSE),0)</f>
        <v>603.05999999999995</v>
      </c>
      <c r="N928">
        <f t="shared" si="43"/>
        <v>0</v>
      </c>
      <c r="O928">
        <f>IFERROR(VLOOKUP(K928,Sheet9!$D:$K,8,FALSE),0)</f>
        <v>603.05999999999995</v>
      </c>
      <c r="P928">
        <f t="shared" si="44"/>
        <v>0</v>
      </c>
    </row>
    <row r="929" spans="1:16" ht="15" customHeight="1" x14ac:dyDescent="0.25">
      <c r="A929" t="s">
        <v>1392</v>
      </c>
      <c r="B929" t="s">
        <v>1393</v>
      </c>
      <c r="C929">
        <v>15997</v>
      </c>
      <c r="D929">
        <v>10.49</v>
      </c>
      <c r="E929">
        <v>7.35</v>
      </c>
      <c r="F929">
        <v>3.14</v>
      </c>
      <c r="G929" t="s">
        <v>1674</v>
      </c>
      <c r="K929">
        <v>15371</v>
      </c>
      <c r="L929">
        <f t="shared" si="42"/>
        <v>769.37</v>
      </c>
      <c r="M929">
        <f>IFERROR(VLOOKUP(K929,Sheet10!$I:$N,6,FALSE),0)</f>
        <v>769.37</v>
      </c>
      <c r="N929">
        <f t="shared" si="43"/>
        <v>0</v>
      </c>
      <c r="O929">
        <f>IFERROR(VLOOKUP(K929,Sheet9!$D:$K,8,FALSE),0)</f>
        <v>769.37</v>
      </c>
      <c r="P929">
        <f t="shared" si="44"/>
        <v>0</v>
      </c>
    </row>
    <row r="930" spans="1:16" ht="15" customHeight="1" x14ac:dyDescent="0.25">
      <c r="A930" t="s">
        <v>1376</v>
      </c>
      <c r="B930" t="s">
        <v>1377</v>
      </c>
      <c r="C930">
        <v>15522</v>
      </c>
      <c r="D930">
        <v>7.37</v>
      </c>
      <c r="E930">
        <v>5.57</v>
      </c>
      <c r="F930">
        <v>1.8</v>
      </c>
      <c r="G930" t="s">
        <v>1674</v>
      </c>
      <c r="K930">
        <v>15536</v>
      </c>
      <c r="L930">
        <f t="shared" si="42"/>
        <v>769.37</v>
      </c>
      <c r="M930">
        <f>IFERROR(VLOOKUP(K930,Sheet10!$I:$N,6,FALSE),0)</f>
        <v>769.37</v>
      </c>
      <c r="N930">
        <f t="shared" si="43"/>
        <v>0</v>
      </c>
      <c r="O930">
        <f>IFERROR(VLOOKUP(K930,Sheet9!$D:$K,8,FALSE),0)</f>
        <v>769.37</v>
      </c>
      <c r="P930">
        <f t="shared" si="44"/>
        <v>0</v>
      </c>
    </row>
    <row r="931" spans="1:16" ht="15" customHeight="1" x14ac:dyDescent="0.25">
      <c r="A931" t="s">
        <v>1376</v>
      </c>
      <c r="B931" t="s">
        <v>1377</v>
      </c>
      <c r="C931">
        <v>16100</v>
      </c>
      <c r="D931">
        <v>7.37</v>
      </c>
      <c r="E931">
        <v>5.57</v>
      </c>
      <c r="F931">
        <v>1.8</v>
      </c>
      <c r="G931" t="s">
        <v>1674</v>
      </c>
      <c r="K931">
        <v>15693</v>
      </c>
      <c r="L931">
        <f t="shared" si="42"/>
        <v>769.37</v>
      </c>
      <c r="M931">
        <f>IFERROR(VLOOKUP(K931,Sheet10!$I:$N,6,FALSE),0)</f>
        <v>769.37</v>
      </c>
      <c r="N931">
        <f t="shared" si="43"/>
        <v>0</v>
      </c>
      <c r="O931">
        <f>IFERROR(VLOOKUP(K931,Sheet9!$D:$K,8,FALSE),0)</f>
        <v>769.37</v>
      </c>
      <c r="P931">
        <f t="shared" si="44"/>
        <v>0</v>
      </c>
    </row>
    <row r="932" spans="1:16" ht="15" customHeight="1" x14ac:dyDescent="0.25">
      <c r="A932" t="s">
        <v>1376</v>
      </c>
      <c r="B932" t="s">
        <v>1377</v>
      </c>
      <c r="C932">
        <v>16121</v>
      </c>
      <c r="D932">
        <v>7.37</v>
      </c>
      <c r="E932">
        <v>5.57</v>
      </c>
      <c r="F932">
        <v>1.8</v>
      </c>
      <c r="G932" t="s">
        <v>1674</v>
      </c>
      <c r="K932">
        <v>15874</v>
      </c>
      <c r="L932">
        <f t="shared" si="42"/>
        <v>286.90999999999997</v>
      </c>
      <c r="M932">
        <f>IFERROR(VLOOKUP(K932,Sheet10!$I:$N,6,FALSE),0)</f>
        <v>286.91000000000003</v>
      </c>
      <c r="N932">
        <f t="shared" si="43"/>
        <v>0</v>
      </c>
      <c r="O932">
        <f>IFERROR(VLOOKUP(K932,Sheet9!$D:$K,8,FALSE),0)</f>
        <v>286.91000000000003</v>
      </c>
      <c r="P932">
        <f t="shared" si="44"/>
        <v>0</v>
      </c>
    </row>
    <row r="933" spans="1:16" ht="15" customHeight="1" x14ac:dyDescent="0.25">
      <c r="A933" t="s">
        <v>1376</v>
      </c>
      <c r="B933" t="s">
        <v>1377</v>
      </c>
      <c r="C933">
        <v>16363</v>
      </c>
      <c r="D933">
        <v>7.37</v>
      </c>
      <c r="E933">
        <v>5.57</v>
      </c>
      <c r="F933">
        <v>1.8</v>
      </c>
      <c r="G933" t="s">
        <v>1674</v>
      </c>
      <c r="K933">
        <v>15850</v>
      </c>
      <c r="L933">
        <f t="shared" si="42"/>
        <v>667.43999999999994</v>
      </c>
      <c r="M933">
        <f>IFERROR(VLOOKUP(K933,Sheet10!$I:$N,6,FALSE),0)</f>
        <v>667.44</v>
      </c>
      <c r="N933">
        <f t="shared" si="43"/>
        <v>0</v>
      </c>
      <c r="O933">
        <f>IFERROR(VLOOKUP(K933,Sheet9!$D:$K,8,FALSE),0)</f>
        <v>667.44</v>
      </c>
      <c r="P933">
        <f t="shared" si="44"/>
        <v>0</v>
      </c>
    </row>
    <row r="934" spans="1:16" ht="15" customHeight="1" x14ac:dyDescent="0.25">
      <c r="A934" t="s">
        <v>1376</v>
      </c>
      <c r="B934" t="s">
        <v>1377</v>
      </c>
      <c r="C934">
        <v>15759</v>
      </c>
      <c r="D934">
        <v>16.07</v>
      </c>
      <c r="E934">
        <v>11.13</v>
      </c>
      <c r="F934">
        <v>4.9400000000000004</v>
      </c>
      <c r="G934" t="s">
        <v>1674</v>
      </c>
      <c r="K934">
        <v>15518</v>
      </c>
      <c r="L934">
        <f t="shared" si="42"/>
        <v>242.32</v>
      </c>
      <c r="M934">
        <f>IFERROR(VLOOKUP(K934,Sheet10!$I:$N,6,FALSE),0)</f>
        <v>242.32</v>
      </c>
      <c r="N934">
        <f t="shared" si="43"/>
        <v>0</v>
      </c>
      <c r="O934">
        <f>IFERROR(VLOOKUP(K934,Sheet9!$D:$K,8,FALSE),0)</f>
        <v>242.32</v>
      </c>
      <c r="P934">
        <f t="shared" si="44"/>
        <v>0</v>
      </c>
    </row>
    <row r="935" spans="1:16" ht="15" customHeight="1" x14ac:dyDescent="0.25">
      <c r="A935" t="s">
        <v>1202</v>
      </c>
      <c r="B935" t="s">
        <v>1203</v>
      </c>
      <c r="C935">
        <v>15988</v>
      </c>
      <c r="D935">
        <v>49.11</v>
      </c>
      <c r="E935">
        <v>35.049999999999997</v>
      </c>
      <c r="F935">
        <v>14.06</v>
      </c>
      <c r="G935" t="s">
        <v>1674</v>
      </c>
      <c r="K935">
        <v>15813</v>
      </c>
      <c r="L935">
        <f t="shared" si="42"/>
        <v>4846.3</v>
      </c>
      <c r="M935">
        <f>IFERROR(VLOOKUP(K935,Sheet10!$I:$N,6,FALSE),0)</f>
        <v>4846.3</v>
      </c>
      <c r="N935">
        <f t="shared" si="43"/>
        <v>0</v>
      </c>
      <c r="O935">
        <f>IFERROR(VLOOKUP(K935,Sheet9!$D:$K,8,FALSE),0)</f>
        <v>4846.3</v>
      </c>
      <c r="P935">
        <f t="shared" si="44"/>
        <v>0</v>
      </c>
    </row>
    <row r="936" spans="1:16" ht="15" customHeight="1" x14ac:dyDescent="0.25">
      <c r="A936" t="s">
        <v>1202</v>
      </c>
      <c r="B936" t="s">
        <v>1203</v>
      </c>
      <c r="C936">
        <v>16100</v>
      </c>
      <c r="D936">
        <v>49.11</v>
      </c>
      <c r="E936">
        <v>35.04</v>
      </c>
      <c r="F936">
        <v>14.07</v>
      </c>
      <c r="G936" t="s">
        <v>1674</v>
      </c>
      <c r="K936">
        <v>15632</v>
      </c>
      <c r="L936">
        <f t="shared" si="42"/>
        <v>822.78</v>
      </c>
      <c r="M936">
        <f>IFERROR(VLOOKUP(K936,Sheet10!$I:$N,6,FALSE),0)</f>
        <v>822.78</v>
      </c>
      <c r="N936">
        <f t="shared" si="43"/>
        <v>0</v>
      </c>
      <c r="O936">
        <f>IFERROR(VLOOKUP(K936,Sheet9!$D:$K,8,FALSE),0)</f>
        <v>822.78</v>
      </c>
      <c r="P936">
        <f t="shared" si="44"/>
        <v>0</v>
      </c>
    </row>
    <row r="937" spans="1:16" ht="15" customHeight="1" x14ac:dyDescent="0.25">
      <c r="A937" t="s">
        <v>1202</v>
      </c>
      <c r="B937" t="s">
        <v>1203</v>
      </c>
      <c r="C937">
        <v>16121</v>
      </c>
      <c r="D937">
        <v>49.1</v>
      </c>
      <c r="E937">
        <v>35.049999999999997</v>
      </c>
      <c r="F937">
        <v>14.05</v>
      </c>
      <c r="G937" t="s">
        <v>1674</v>
      </c>
      <c r="K937">
        <v>15939</v>
      </c>
      <c r="L937">
        <f t="shared" si="42"/>
        <v>54.77</v>
      </c>
      <c r="M937">
        <f>IFERROR(VLOOKUP(K937,Sheet10!$I:$N,6,FALSE),0)</f>
        <v>54.77</v>
      </c>
      <c r="N937">
        <f t="shared" si="43"/>
        <v>0</v>
      </c>
      <c r="O937">
        <f>IFERROR(VLOOKUP(K937,Sheet9!$D:$K,8,FALSE),0)</f>
        <v>54.77</v>
      </c>
      <c r="P937">
        <f t="shared" si="44"/>
        <v>0</v>
      </c>
    </row>
    <row r="938" spans="1:16" ht="15" customHeight="1" x14ac:dyDescent="0.25">
      <c r="A938" t="s">
        <v>1202</v>
      </c>
      <c r="B938" t="s">
        <v>1203</v>
      </c>
      <c r="C938">
        <v>16179</v>
      </c>
      <c r="D938">
        <v>98.21</v>
      </c>
      <c r="E938">
        <v>70.09</v>
      </c>
      <c r="F938">
        <v>28.12</v>
      </c>
      <c r="G938" t="s">
        <v>1674</v>
      </c>
      <c r="K938">
        <v>15412</v>
      </c>
      <c r="L938">
        <f t="shared" si="42"/>
        <v>164.31</v>
      </c>
      <c r="M938">
        <f>IFERROR(VLOOKUP(K938,Sheet10!$I:$N,6,FALSE),0)</f>
        <v>164.31</v>
      </c>
      <c r="N938">
        <f t="shared" si="43"/>
        <v>0</v>
      </c>
      <c r="O938">
        <f>IFERROR(VLOOKUP(K938,Sheet9!$D:$K,8,FALSE),0)</f>
        <v>164.31</v>
      </c>
      <c r="P938">
        <f t="shared" si="44"/>
        <v>0</v>
      </c>
    </row>
    <row r="939" spans="1:16" ht="15" customHeight="1" x14ac:dyDescent="0.25">
      <c r="A939" t="s">
        <v>1202</v>
      </c>
      <c r="B939" t="s">
        <v>1203</v>
      </c>
      <c r="C939">
        <v>15770</v>
      </c>
      <c r="D939">
        <v>147.32</v>
      </c>
      <c r="E939">
        <v>105.13</v>
      </c>
      <c r="F939">
        <v>42.19</v>
      </c>
      <c r="G939" t="s">
        <v>1674</v>
      </c>
      <c r="K939">
        <v>15818</v>
      </c>
      <c r="L939">
        <f t="shared" si="42"/>
        <v>627.66000000000008</v>
      </c>
      <c r="M939">
        <f>IFERROR(VLOOKUP(K939,Sheet10!$I:$N,6,FALSE),0)</f>
        <v>627.66</v>
      </c>
      <c r="N939">
        <f t="shared" si="43"/>
        <v>0</v>
      </c>
      <c r="O939">
        <f>IFERROR(VLOOKUP(K939,Sheet9!$D:$K,8,FALSE),0)</f>
        <v>627.66</v>
      </c>
      <c r="P939">
        <f t="shared" si="44"/>
        <v>0</v>
      </c>
    </row>
    <row r="940" spans="1:16" ht="15" customHeight="1" x14ac:dyDescent="0.25">
      <c r="A940" t="s">
        <v>1200</v>
      </c>
      <c r="B940" t="s">
        <v>1201</v>
      </c>
      <c r="C940">
        <v>15362</v>
      </c>
      <c r="D940">
        <v>58.26</v>
      </c>
      <c r="E940">
        <v>41.54</v>
      </c>
      <c r="F940">
        <v>16.72</v>
      </c>
      <c r="G940" t="s">
        <v>1674</v>
      </c>
      <c r="K940">
        <v>16183</v>
      </c>
      <c r="L940">
        <f t="shared" si="42"/>
        <v>2738.58</v>
      </c>
      <c r="M940">
        <f>IFERROR(VLOOKUP(K940,Sheet10!$I:$N,6,FALSE),0)</f>
        <v>2738.58</v>
      </c>
      <c r="N940">
        <f t="shared" si="43"/>
        <v>0</v>
      </c>
      <c r="O940">
        <f>IFERROR(VLOOKUP(K940,Sheet9!$D:$K,8,FALSE),0)</f>
        <v>2738.58</v>
      </c>
      <c r="P940">
        <f t="shared" si="44"/>
        <v>0</v>
      </c>
    </row>
    <row r="941" spans="1:16" ht="15" customHeight="1" x14ac:dyDescent="0.25">
      <c r="A941" t="s">
        <v>1200</v>
      </c>
      <c r="B941" t="s">
        <v>1201</v>
      </c>
      <c r="C941">
        <v>15770</v>
      </c>
      <c r="D941">
        <v>58.93</v>
      </c>
      <c r="E941">
        <v>41.54</v>
      </c>
      <c r="F941">
        <v>17.39</v>
      </c>
      <c r="G941" t="s">
        <v>1674</v>
      </c>
      <c r="K941">
        <v>2264</v>
      </c>
      <c r="L941">
        <f t="shared" si="42"/>
        <v>2383.96</v>
      </c>
      <c r="M941">
        <f>IFERROR(VLOOKUP(K941,Sheet10!$I:$N,6,FALSE),0)</f>
        <v>2383.96</v>
      </c>
      <c r="N941">
        <f t="shared" si="43"/>
        <v>0</v>
      </c>
      <c r="O941">
        <f>IFERROR(VLOOKUP(K941,Sheet9!$D:$K,8,FALSE),0)</f>
        <v>2383.96</v>
      </c>
      <c r="P941">
        <f t="shared" si="44"/>
        <v>0</v>
      </c>
    </row>
    <row r="942" spans="1:16" ht="15" customHeight="1" x14ac:dyDescent="0.25">
      <c r="A942" t="s">
        <v>1200</v>
      </c>
      <c r="B942" t="s">
        <v>1201</v>
      </c>
      <c r="C942">
        <v>15988</v>
      </c>
      <c r="D942">
        <v>58.26</v>
      </c>
      <c r="E942">
        <v>41.54</v>
      </c>
      <c r="F942">
        <v>16.72</v>
      </c>
      <c r="G942" t="s">
        <v>1674</v>
      </c>
      <c r="K942">
        <v>2225</v>
      </c>
      <c r="L942">
        <f t="shared" si="42"/>
        <v>5468.75</v>
      </c>
      <c r="M942">
        <f>IFERROR(VLOOKUP(K942,Sheet10!$I:$N,6,FALSE),0)</f>
        <v>5468.75</v>
      </c>
      <c r="N942">
        <f t="shared" si="43"/>
        <v>0</v>
      </c>
      <c r="O942">
        <f>IFERROR(VLOOKUP(K942,Sheet9!$D:$K,8,FALSE),0)</f>
        <v>5468.75</v>
      </c>
      <c r="P942">
        <f t="shared" si="44"/>
        <v>0</v>
      </c>
    </row>
    <row r="943" spans="1:16" ht="15" customHeight="1" x14ac:dyDescent="0.25">
      <c r="A943" t="s">
        <v>1607</v>
      </c>
      <c r="B943" t="s">
        <v>1608</v>
      </c>
      <c r="C943">
        <v>15478</v>
      </c>
      <c r="D943">
        <v>231.25</v>
      </c>
      <c r="E943">
        <v>192.19</v>
      </c>
      <c r="F943">
        <v>39.06</v>
      </c>
      <c r="G943" t="s">
        <v>1674</v>
      </c>
      <c r="K943">
        <v>2224</v>
      </c>
      <c r="L943">
        <f t="shared" si="42"/>
        <v>10937.5</v>
      </c>
      <c r="M943">
        <f>IFERROR(VLOOKUP(K943,Sheet10!$I:$N,6,FALSE),0)</f>
        <v>10937.5</v>
      </c>
      <c r="N943">
        <f t="shared" si="43"/>
        <v>0</v>
      </c>
      <c r="O943">
        <f>IFERROR(VLOOKUP(K943,Sheet9!$D:$K,8,FALSE),0)</f>
        <v>10937.5</v>
      </c>
      <c r="P943">
        <f t="shared" si="44"/>
        <v>0</v>
      </c>
    </row>
    <row r="944" spans="1:16" ht="15" customHeight="1" x14ac:dyDescent="0.25">
      <c r="A944" t="s">
        <v>1605</v>
      </c>
      <c r="B944" t="s">
        <v>1606</v>
      </c>
      <c r="C944">
        <v>15478</v>
      </c>
      <c r="D944">
        <v>232.15</v>
      </c>
      <c r="E944">
        <v>192.73</v>
      </c>
      <c r="F944">
        <v>39.42</v>
      </c>
      <c r="G944" t="s">
        <v>1674</v>
      </c>
      <c r="K944">
        <v>2236</v>
      </c>
      <c r="L944">
        <f t="shared" si="42"/>
        <v>10937.5</v>
      </c>
      <c r="M944">
        <f>IFERROR(VLOOKUP(K944,Sheet10!$I:$N,6,FALSE),0)</f>
        <v>10937.5</v>
      </c>
      <c r="N944">
        <f t="shared" si="43"/>
        <v>0</v>
      </c>
      <c r="O944">
        <f>IFERROR(VLOOKUP(K944,Sheet9!$D:$K,8,FALSE),0)</f>
        <v>10937.5</v>
      </c>
      <c r="P944">
        <f t="shared" si="44"/>
        <v>0</v>
      </c>
    </row>
    <row r="945" spans="1:16" ht="15" customHeight="1" x14ac:dyDescent="0.25">
      <c r="A945" t="s">
        <v>1553</v>
      </c>
      <c r="B945" t="s">
        <v>1554</v>
      </c>
      <c r="C945">
        <v>15770</v>
      </c>
      <c r="D945">
        <v>664.29</v>
      </c>
      <c r="E945">
        <v>553.13</v>
      </c>
      <c r="F945">
        <v>111.16</v>
      </c>
      <c r="G945" t="s">
        <v>1674</v>
      </c>
      <c r="K945">
        <v>2287</v>
      </c>
      <c r="L945">
        <f t="shared" si="42"/>
        <v>25089.279999999999</v>
      </c>
      <c r="M945">
        <f>IFERROR(VLOOKUP(K945,Sheet10!$I:$N,6,FALSE),0)</f>
        <v>25089.279999999999</v>
      </c>
      <c r="N945">
        <f t="shared" si="43"/>
        <v>0</v>
      </c>
      <c r="O945">
        <f>IFERROR(VLOOKUP(K945,Sheet9!$D:$K,8,FALSE),0)</f>
        <v>25089.279999999999</v>
      </c>
      <c r="P945">
        <f t="shared" si="44"/>
        <v>0</v>
      </c>
    </row>
    <row r="946" spans="1:16" ht="15" customHeight="1" x14ac:dyDescent="0.25">
      <c r="A946" t="s">
        <v>1128</v>
      </c>
      <c r="B946" t="s">
        <v>1129</v>
      </c>
      <c r="C946">
        <v>15671</v>
      </c>
      <c r="D946">
        <v>4933.93</v>
      </c>
      <c r="E946">
        <v>3737.69</v>
      </c>
      <c r="F946">
        <v>1196.24</v>
      </c>
      <c r="G946" t="s">
        <v>1674</v>
      </c>
      <c r="K946">
        <v>2326</v>
      </c>
      <c r="L946">
        <f t="shared" si="42"/>
        <v>1415.18</v>
      </c>
      <c r="M946">
        <f>IFERROR(VLOOKUP(K946,Sheet10!$I:$N,6,FALSE),0)</f>
        <v>1415.18</v>
      </c>
      <c r="N946">
        <f t="shared" si="43"/>
        <v>0</v>
      </c>
      <c r="O946">
        <f>IFERROR(VLOOKUP(K946,Sheet9!$D:$K,8,FALSE),0)</f>
        <v>1415.18</v>
      </c>
      <c r="P946">
        <f t="shared" si="44"/>
        <v>0</v>
      </c>
    </row>
    <row r="947" spans="1:16" ht="15" customHeight="1" x14ac:dyDescent="0.25">
      <c r="A947" t="s">
        <v>1068</v>
      </c>
      <c r="B947" t="s">
        <v>1069</v>
      </c>
      <c r="C947">
        <v>16469</v>
      </c>
      <c r="D947">
        <v>369.64</v>
      </c>
      <c r="E947">
        <v>313.85000000000002</v>
      </c>
      <c r="F947">
        <v>55.79</v>
      </c>
      <c r="G947" t="s">
        <v>1674</v>
      </c>
      <c r="K947">
        <v>2142</v>
      </c>
      <c r="L947">
        <f t="shared" si="42"/>
        <v>3537.95</v>
      </c>
      <c r="M947">
        <f>IFERROR(VLOOKUP(K947,Sheet10!$I:$N,6,FALSE),0)</f>
        <v>3537.95</v>
      </c>
      <c r="N947">
        <f t="shared" si="43"/>
        <v>0</v>
      </c>
      <c r="O947">
        <f>IFERROR(VLOOKUP(K947,Sheet9!$D:$K,8,FALSE),0)</f>
        <v>3537.95</v>
      </c>
      <c r="P947">
        <f t="shared" si="44"/>
        <v>0</v>
      </c>
    </row>
    <row r="948" spans="1:16" ht="15" customHeight="1" x14ac:dyDescent="0.25">
      <c r="A948" t="s">
        <v>1615</v>
      </c>
      <c r="B948" t="s">
        <v>1616</v>
      </c>
      <c r="C948">
        <v>15724</v>
      </c>
      <c r="D948">
        <v>106.25</v>
      </c>
      <c r="E948">
        <v>70.760000000000005</v>
      </c>
      <c r="F948">
        <v>35.49</v>
      </c>
      <c r="G948" t="s">
        <v>1674</v>
      </c>
      <c r="K948">
        <v>2328</v>
      </c>
      <c r="L948">
        <f t="shared" si="42"/>
        <v>12085.699999999999</v>
      </c>
      <c r="M948">
        <f>IFERROR(VLOOKUP(K948,Sheet10!$I:$N,6,FALSE),0)</f>
        <v>12085.7</v>
      </c>
      <c r="N948">
        <f t="shared" si="43"/>
        <v>0</v>
      </c>
      <c r="O948">
        <f>IFERROR(VLOOKUP(K948,Sheet9!$D:$K,8,FALSE),0)</f>
        <v>12085.7</v>
      </c>
      <c r="P948">
        <f t="shared" si="44"/>
        <v>0</v>
      </c>
    </row>
    <row r="949" spans="1:16" ht="15" customHeight="1" x14ac:dyDescent="0.25">
      <c r="A949" t="s">
        <v>1507</v>
      </c>
      <c r="B949" t="s">
        <v>1508</v>
      </c>
      <c r="C949">
        <v>16339</v>
      </c>
      <c r="D949">
        <v>1647.32</v>
      </c>
      <c r="E949">
        <v>1094.8599999999999</v>
      </c>
      <c r="F949">
        <v>552.46</v>
      </c>
      <c r="G949" t="s">
        <v>1674</v>
      </c>
      <c r="K949">
        <v>2154</v>
      </c>
      <c r="L949">
        <f t="shared" si="42"/>
        <v>47668.14</v>
      </c>
      <c r="M949">
        <f>IFERROR(VLOOKUP(K949,Sheet10!$I:$N,6,FALSE),0)</f>
        <v>47668.14</v>
      </c>
      <c r="N949">
        <f t="shared" si="43"/>
        <v>0</v>
      </c>
      <c r="O949">
        <f>IFERROR(VLOOKUP(K949,Sheet9!$D:$K,8,FALSE),0)</f>
        <v>47668.14</v>
      </c>
      <c r="P949">
        <f t="shared" si="44"/>
        <v>0</v>
      </c>
    </row>
    <row r="950" spans="1:16" ht="15" customHeight="1" x14ac:dyDescent="0.25">
      <c r="A950" t="s">
        <v>1537</v>
      </c>
      <c r="B950" t="s">
        <v>1538</v>
      </c>
      <c r="C950">
        <v>15724</v>
      </c>
      <c r="D950">
        <v>109.82</v>
      </c>
      <c r="E950">
        <v>72.989999999999995</v>
      </c>
      <c r="F950">
        <v>36.83</v>
      </c>
      <c r="G950" t="s">
        <v>1674</v>
      </c>
      <c r="K950">
        <v>2268</v>
      </c>
      <c r="L950">
        <f t="shared" si="42"/>
        <v>10613.84</v>
      </c>
      <c r="M950">
        <f>IFERROR(VLOOKUP(K950,Sheet10!$I:$N,6,FALSE),0)</f>
        <v>10613.84</v>
      </c>
      <c r="N950">
        <f t="shared" si="43"/>
        <v>0</v>
      </c>
      <c r="O950">
        <f>IFERROR(VLOOKUP(K950,Sheet9!$D:$K,8,FALSE),0)</f>
        <v>10613.84</v>
      </c>
      <c r="P950">
        <f t="shared" si="44"/>
        <v>0</v>
      </c>
    </row>
    <row r="951" spans="1:16" ht="15" customHeight="1" x14ac:dyDescent="0.25">
      <c r="A951" t="s">
        <v>1537</v>
      </c>
      <c r="B951" t="s">
        <v>1538</v>
      </c>
      <c r="C951">
        <v>16339</v>
      </c>
      <c r="D951">
        <v>439.29</v>
      </c>
      <c r="E951">
        <v>291.95999999999998</v>
      </c>
      <c r="F951">
        <v>147.33000000000001</v>
      </c>
      <c r="G951" t="s">
        <v>1674</v>
      </c>
      <c r="K951">
        <v>2278</v>
      </c>
      <c r="L951">
        <f t="shared" si="42"/>
        <v>17689.73</v>
      </c>
      <c r="M951">
        <f>IFERROR(VLOOKUP(K951,Sheet10!$I:$N,6,FALSE),0)</f>
        <v>17689.73</v>
      </c>
      <c r="N951">
        <f t="shared" si="43"/>
        <v>0</v>
      </c>
      <c r="O951">
        <f>IFERROR(VLOOKUP(K951,Sheet9!$D:$K,8,FALSE),0)</f>
        <v>17689.73</v>
      </c>
      <c r="P951">
        <f t="shared" si="44"/>
        <v>0</v>
      </c>
    </row>
    <row r="952" spans="1:16" ht="15" customHeight="1" x14ac:dyDescent="0.25">
      <c r="A952" t="s">
        <v>1497</v>
      </c>
      <c r="B952" t="s">
        <v>1498</v>
      </c>
      <c r="C952">
        <v>16339</v>
      </c>
      <c r="D952">
        <v>2306.25</v>
      </c>
      <c r="E952">
        <v>1532.81</v>
      </c>
      <c r="F952">
        <v>773.44</v>
      </c>
      <c r="G952" t="s">
        <v>1674</v>
      </c>
      <c r="K952">
        <v>16083</v>
      </c>
      <c r="L952">
        <f t="shared" si="42"/>
        <v>666.71</v>
      </c>
      <c r="M952">
        <f>IFERROR(VLOOKUP(K952,Sheet10!$I:$N,6,FALSE),0)</f>
        <v>666.71</v>
      </c>
      <c r="N952">
        <f t="shared" si="43"/>
        <v>0</v>
      </c>
      <c r="O952">
        <f>IFERROR(VLOOKUP(K952,Sheet9!$D:$K,8,FALSE),0)</f>
        <v>666.71</v>
      </c>
      <c r="P952">
        <f t="shared" si="44"/>
        <v>0</v>
      </c>
    </row>
    <row r="953" spans="1:16" ht="15" customHeight="1" x14ac:dyDescent="0.25">
      <c r="A953" t="s">
        <v>1655</v>
      </c>
      <c r="B953" t="s">
        <v>1656</v>
      </c>
      <c r="C953">
        <v>15790</v>
      </c>
      <c r="D953">
        <v>12.5</v>
      </c>
      <c r="E953">
        <v>10.36</v>
      </c>
      <c r="F953">
        <v>2.14</v>
      </c>
      <c r="G953" t="s">
        <v>1674</v>
      </c>
      <c r="K953">
        <v>15871</v>
      </c>
      <c r="L953">
        <f t="shared" si="42"/>
        <v>353.79</v>
      </c>
      <c r="M953">
        <f>IFERROR(VLOOKUP(K953,Sheet10!$I:$N,6,FALSE),0)</f>
        <v>353.79</v>
      </c>
      <c r="N953">
        <f t="shared" si="43"/>
        <v>0</v>
      </c>
      <c r="O953">
        <f>IFERROR(VLOOKUP(K953,Sheet9!$D:$K,8,FALSE),0)</f>
        <v>353.79</v>
      </c>
      <c r="P953">
        <f t="shared" si="44"/>
        <v>0</v>
      </c>
    </row>
    <row r="954" spans="1:16" ht="15" customHeight="1" x14ac:dyDescent="0.25">
      <c r="A954" t="s">
        <v>1621</v>
      </c>
      <c r="B954" t="s">
        <v>1622</v>
      </c>
      <c r="C954">
        <v>15407</v>
      </c>
      <c r="D954">
        <v>120.54</v>
      </c>
      <c r="E954">
        <v>91.08</v>
      </c>
      <c r="F954">
        <v>29.46</v>
      </c>
      <c r="G954" t="s">
        <v>1674</v>
      </c>
      <c r="K954">
        <v>16064</v>
      </c>
      <c r="L954">
        <f t="shared" si="42"/>
        <v>1992.21</v>
      </c>
      <c r="M954">
        <f>IFERROR(VLOOKUP(K954,Sheet10!$I:$N,6,FALSE),0)</f>
        <v>1992.21</v>
      </c>
      <c r="N954">
        <f t="shared" si="43"/>
        <v>0</v>
      </c>
      <c r="O954">
        <f>IFERROR(VLOOKUP(K954,Sheet9!$D:$K,8,FALSE),0)</f>
        <v>1992.21</v>
      </c>
      <c r="P954">
        <f t="shared" si="44"/>
        <v>0</v>
      </c>
    </row>
    <row r="955" spans="1:16" ht="15" customHeight="1" x14ac:dyDescent="0.25">
      <c r="A955" t="s">
        <v>904</v>
      </c>
      <c r="B955" t="s">
        <v>905</v>
      </c>
      <c r="C955">
        <v>16165</v>
      </c>
      <c r="D955">
        <v>1051.78</v>
      </c>
      <c r="E955">
        <v>949.73</v>
      </c>
      <c r="F955">
        <v>102.05</v>
      </c>
      <c r="G955" t="s">
        <v>1674</v>
      </c>
      <c r="K955">
        <v>16368</v>
      </c>
      <c r="L955">
        <f t="shared" si="42"/>
        <v>707.59</v>
      </c>
      <c r="M955">
        <f>IFERROR(VLOOKUP(K955,Sheet10!$I:$N,6,FALSE),0)</f>
        <v>707.59</v>
      </c>
      <c r="N955">
        <f t="shared" si="43"/>
        <v>0</v>
      </c>
      <c r="O955">
        <f>IFERROR(VLOOKUP(K955,Sheet9!$D:$K,8,FALSE),0)</f>
        <v>707.59</v>
      </c>
      <c r="P955">
        <f t="shared" si="44"/>
        <v>0</v>
      </c>
    </row>
    <row r="956" spans="1:16" ht="15" customHeight="1" x14ac:dyDescent="0.25">
      <c r="A956" t="s">
        <v>904</v>
      </c>
      <c r="B956" t="s">
        <v>905</v>
      </c>
      <c r="C956">
        <v>16087</v>
      </c>
      <c r="D956">
        <v>525.89</v>
      </c>
      <c r="E956">
        <v>497.99</v>
      </c>
      <c r="F956">
        <v>27.9</v>
      </c>
      <c r="G956" t="s">
        <v>1674</v>
      </c>
      <c r="K956">
        <v>15488</v>
      </c>
      <c r="L956">
        <f t="shared" si="42"/>
        <v>1061.3800000000001</v>
      </c>
      <c r="M956">
        <f>IFERROR(VLOOKUP(K956,Sheet10!$I:$N,6,FALSE),0)</f>
        <v>1061.3800000000001</v>
      </c>
      <c r="N956">
        <f t="shared" si="43"/>
        <v>0</v>
      </c>
      <c r="O956">
        <f>IFERROR(VLOOKUP(K956,Sheet9!$D:$K,8,FALSE),0)</f>
        <v>1061.3800000000001</v>
      </c>
      <c r="P956">
        <f t="shared" si="44"/>
        <v>0</v>
      </c>
    </row>
    <row r="957" spans="1:16" ht="15" customHeight="1" x14ac:dyDescent="0.25">
      <c r="A957" t="s">
        <v>1515</v>
      </c>
      <c r="B957" t="s">
        <v>1516</v>
      </c>
      <c r="C957">
        <v>15592</v>
      </c>
      <c r="D957">
        <v>4321.4399999999996</v>
      </c>
      <c r="E957">
        <v>3897.84</v>
      </c>
      <c r="F957">
        <v>423.6</v>
      </c>
      <c r="G957" t="s">
        <v>1674</v>
      </c>
      <c r="K957">
        <v>15658</v>
      </c>
      <c r="L957">
        <f t="shared" si="42"/>
        <v>1061.3800000000001</v>
      </c>
      <c r="M957">
        <f>IFERROR(VLOOKUP(K957,Sheet10!$I:$N,6,FALSE),0)</f>
        <v>1061.3800000000001</v>
      </c>
      <c r="N957">
        <f t="shared" si="43"/>
        <v>0</v>
      </c>
      <c r="O957">
        <f>IFERROR(VLOOKUP(K957,Sheet9!$D:$K,8,FALSE),0)</f>
        <v>1061.3800000000001</v>
      </c>
      <c r="P957">
        <f t="shared" si="44"/>
        <v>0</v>
      </c>
    </row>
    <row r="958" spans="1:16" ht="15" customHeight="1" x14ac:dyDescent="0.25">
      <c r="A958" t="s">
        <v>1122</v>
      </c>
      <c r="B958" t="s">
        <v>1123</v>
      </c>
      <c r="C958">
        <v>16392</v>
      </c>
      <c r="D958">
        <v>425.89</v>
      </c>
      <c r="E958">
        <v>327.61</v>
      </c>
      <c r="F958">
        <v>98.28</v>
      </c>
      <c r="G958" t="s">
        <v>1674</v>
      </c>
      <c r="K958">
        <v>15930</v>
      </c>
      <c r="L958">
        <f t="shared" si="42"/>
        <v>4953.13</v>
      </c>
      <c r="M958">
        <f>IFERROR(VLOOKUP(K958,Sheet10!$I:$N,6,FALSE),0)</f>
        <v>4953.13</v>
      </c>
      <c r="N958">
        <f t="shared" si="43"/>
        <v>0</v>
      </c>
      <c r="O958">
        <f>IFERROR(VLOOKUP(K958,Sheet9!$D:$K,8,FALSE),0)</f>
        <v>4953.13</v>
      </c>
      <c r="P958">
        <f t="shared" si="44"/>
        <v>0</v>
      </c>
    </row>
    <row r="959" spans="1:16" ht="15" customHeight="1" x14ac:dyDescent="0.25">
      <c r="A959" t="s">
        <v>1152</v>
      </c>
      <c r="B959" t="s">
        <v>1153</v>
      </c>
      <c r="C959">
        <v>16443</v>
      </c>
      <c r="D959">
        <v>44.2</v>
      </c>
      <c r="E959">
        <v>33.979999999999997</v>
      </c>
      <c r="F959">
        <v>10.220000000000001</v>
      </c>
      <c r="G959" t="s">
        <v>1674</v>
      </c>
      <c r="K959">
        <v>15860</v>
      </c>
      <c r="L959">
        <f t="shared" si="42"/>
        <v>6527.68</v>
      </c>
      <c r="M959">
        <f>IFERROR(VLOOKUP(K959,Sheet10!$I:$N,6,FALSE),0)</f>
        <v>6527.68</v>
      </c>
      <c r="N959">
        <f t="shared" si="43"/>
        <v>0</v>
      </c>
      <c r="O959">
        <f>IFERROR(VLOOKUP(K959,Sheet9!$D:$K,8,FALSE),0)</f>
        <v>6527.68</v>
      </c>
      <c r="P959">
        <f t="shared" si="44"/>
        <v>0</v>
      </c>
    </row>
    <row r="960" spans="1:16" ht="15" customHeight="1" x14ac:dyDescent="0.25">
      <c r="A960" t="s">
        <v>1152</v>
      </c>
      <c r="B960" t="s">
        <v>1153</v>
      </c>
      <c r="C960">
        <v>15865</v>
      </c>
      <c r="D960">
        <v>89.28</v>
      </c>
      <c r="E960">
        <v>67.959999999999994</v>
      </c>
      <c r="F960">
        <v>21.32</v>
      </c>
      <c r="G960" t="s">
        <v>1674</v>
      </c>
      <c r="K960">
        <v>16433</v>
      </c>
      <c r="L960">
        <f t="shared" si="42"/>
        <v>6085.27</v>
      </c>
      <c r="M960">
        <f>IFERROR(VLOOKUP(K960,Sheet10!$I:$N,6,FALSE),0)</f>
        <v>6085.27</v>
      </c>
      <c r="N960">
        <f t="shared" si="43"/>
        <v>0</v>
      </c>
      <c r="O960">
        <f>IFERROR(VLOOKUP(K960,Sheet9!$D:$K,8,FALSE),0)</f>
        <v>6085.27</v>
      </c>
      <c r="P960">
        <f t="shared" si="44"/>
        <v>0</v>
      </c>
    </row>
    <row r="961" spans="1:16" ht="15" customHeight="1" x14ac:dyDescent="0.25">
      <c r="A961" t="s">
        <v>42</v>
      </c>
      <c r="B961" t="s">
        <v>43</v>
      </c>
      <c r="C961">
        <v>14931</v>
      </c>
      <c r="D961">
        <v>178571.43</v>
      </c>
      <c r="E961">
        <v>157142.85999999999</v>
      </c>
      <c r="F961">
        <v>21428.57</v>
      </c>
      <c r="G961" t="s">
        <v>2821</v>
      </c>
      <c r="K961">
        <v>15409</v>
      </c>
      <c r="L961">
        <f t="shared" si="42"/>
        <v>252.17000000000002</v>
      </c>
      <c r="M961">
        <f>IFERROR(VLOOKUP(K961,Sheet10!$I:$N,6,FALSE),0)</f>
        <v>252.17</v>
      </c>
      <c r="N961">
        <f t="shared" si="43"/>
        <v>0</v>
      </c>
      <c r="O961">
        <f>IFERROR(VLOOKUP(K961,Sheet9!$D:$K,8,FALSE),0)</f>
        <v>252.17</v>
      </c>
      <c r="P961">
        <f t="shared" si="44"/>
        <v>0</v>
      </c>
    </row>
    <row r="962" spans="1:16" ht="15" customHeight="1" x14ac:dyDescent="0.25">
      <c r="A962" t="s">
        <v>317</v>
      </c>
      <c r="B962" t="s">
        <v>318</v>
      </c>
      <c r="C962">
        <v>2161</v>
      </c>
      <c r="D962">
        <v>1767.86</v>
      </c>
      <c r="E962">
        <v>1690.5</v>
      </c>
      <c r="F962">
        <v>77.36</v>
      </c>
      <c r="G962" t="s">
        <v>1692</v>
      </c>
      <c r="K962">
        <v>15578</v>
      </c>
      <c r="L962">
        <f t="shared" si="42"/>
        <v>141.52000000000001</v>
      </c>
      <c r="M962">
        <f>IFERROR(VLOOKUP(K962,Sheet10!$I:$N,6,FALSE),0)</f>
        <v>141.52000000000001</v>
      </c>
      <c r="N962">
        <f t="shared" si="43"/>
        <v>0</v>
      </c>
      <c r="O962">
        <f>IFERROR(VLOOKUP(K962,Sheet9!$D:$K,8,FALSE),0)</f>
        <v>141.52000000000001</v>
      </c>
      <c r="P962">
        <f t="shared" si="44"/>
        <v>0</v>
      </c>
    </row>
    <row r="963" spans="1:16" ht="15" customHeight="1" x14ac:dyDescent="0.25">
      <c r="A963" t="s">
        <v>317</v>
      </c>
      <c r="B963" t="s">
        <v>318</v>
      </c>
      <c r="C963">
        <v>2197</v>
      </c>
      <c r="D963">
        <v>1767.86</v>
      </c>
      <c r="E963">
        <v>1676.02</v>
      </c>
      <c r="F963">
        <v>91.84</v>
      </c>
      <c r="G963" t="s">
        <v>1692</v>
      </c>
      <c r="K963">
        <v>16456</v>
      </c>
      <c r="L963">
        <f t="shared" ref="L963:L1026" si="45">SUMIF($C:$C,K963,$E:$E)</f>
        <v>141.52000000000001</v>
      </c>
      <c r="M963">
        <f>IFERROR(VLOOKUP(K963,Sheet10!$I:$N,6,FALSE),0)</f>
        <v>141.52000000000001</v>
      </c>
      <c r="N963">
        <f t="shared" ref="N963:N1026" si="46">L963-M963</f>
        <v>0</v>
      </c>
      <c r="O963">
        <f>IFERROR(VLOOKUP(K963,Sheet9!$D:$K,8,FALSE),0)</f>
        <v>141.52000000000001</v>
      </c>
      <c r="P963">
        <f t="shared" ref="P963:P1026" si="47">O963-M963</f>
        <v>0</v>
      </c>
    </row>
    <row r="964" spans="1:16" ht="15" customHeight="1" x14ac:dyDescent="0.25">
      <c r="A964" t="s">
        <v>317</v>
      </c>
      <c r="B964" t="s">
        <v>318</v>
      </c>
      <c r="C964">
        <v>2252</v>
      </c>
      <c r="D964">
        <v>1767.85</v>
      </c>
      <c r="E964">
        <v>1676.02</v>
      </c>
      <c r="F964">
        <v>91.83</v>
      </c>
      <c r="G964" t="s">
        <v>1692</v>
      </c>
      <c r="K964">
        <v>16182</v>
      </c>
      <c r="L964">
        <f t="shared" si="45"/>
        <v>256.36</v>
      </c>
      <c r="M964">
        <f>IFERROR(VLOOKUP(K964,Sheet10!$I:$N,6,FALSE),0)</f>
        <v>256.36</v>
      </c>
      <c r="N964">
        <f t="shared" si="46"/>
        <v>0</v>
      </c>
      <c r="O964">
        <f>IFERROR(VLOOKUP(K964,Sheet9!$D:$K,8,FALSE),0)</f>
        <v>256.36</v>
      </c>
      <c r="P964">
        <f t="shared" si="47"/>
        <v>0</v>
      </c>
    </row>
    <row r="965" spans="1:16" ht="15" customHeight="1" x14ac:dyDescent="0.25">
      <c r="A965" t="s">
        <v>317</v>
      </c>
      <c r="B965" t="s">
        <v>318</v>
      </c>
      <c r="C965">
        <v>2317</v>
      </c>
      <c r="D965">
        <v>1767.86</v>
      </c>
      <c r="E965">
        <v>1676.02</v>
      </c>
      <c r="F965">
        <v>91.84</v>
      </c>
      <c r="G965" t="s">
        <v>1692</v>
      </c>
      <c r="K965">
        <v>15859</v>
      </c>
      <c r="L965">
        <f t="shared" si="45"/>
        <v>707.59</v>
      </c>
      <c r="M965">
        <f>IFERROR(VLOOKUP(K965,Sheet10!$I:$N,6,FALSE),0)</f>
        <v>707.59</v>
      </c>
      <c r="N965">
        <f t="shared" si="46"/>
        <v>0</v>
      </c>
      <c r="O965">
        <f>IFERROR(VLOOKUP(K965,Sheet9!$D:$K,8,FALSE),0)</f>
        <v>707.59</v>
      </c>
      <c r="P965">
        <f t="shared" si="47"/>
        <v>0</v>
      </c>
    </row>
    <row r="966" spans="1:16" ht="15" customHeight="1" x14ac:dyDescent="0.25">
      <c r="A966" t="s">
        <v>317</v>
      </c>
      <c r="B966" t="s">
        <v>318</v>
      </c>
      <c r="C966">
        <v>2322</v>
      </c>
      <c r="D966">
        <v>1767.86</v>
      </c>
      <c r="E966">
        <v>1676.02</v>
      </c>
      <c r="F966">
        <v>91.84</v>
      </c>
      <c r="G966" t="s">
        <v>1692</v>
      </c>
      <c r="K966">
        <v>15845</v>
      </c>
      <c r="L966">
        <f t="shared" si="45"/>
        <v>1510.9499999999998</v>
      </c>
      <c r="M966">
        <f>IFERROR(VLOOKUP(K966,Sheet10!$I:$N,6,FALSE),0)</f>
        <v>1510.95</v>
      </c>
      <c r="N966">
        <f t="shared" si="46"/>
        <v>0</v>
      </c>
      <c r="O966">
        <f>IFERROR(VLOOKUP(K966,Sheet9!$D:$K,8,FALSE),0)</f>
        <v>1510.95</v>
      </c>
      <c r="P966">
        <f t="shared" si="47"/>
        <v>0</v>
      </c>
    </row>
    <row r="967" spans="1:16" ht="15" customHeight="1" x14ac:dyDescent="0.25">
      <c r="A967" t="s">
        <v>317</v>
      </c>
      <c r="B967" t="s">
        <v>318</v>
      </c>
      <c r="C967">
        <v>2173</v>
      </c>
      <c r="D967">
        <v>2651.79</v>
      </c>
      <c r="E967">
        <v>2535.7600000000002</v>
      </c>
      <c r="F967">
        <v>116.03</v>
      </c>
      <c r="G967" t="s">
        <v>1692</v>
      </c>
      <c r="K967">
        <v>16428</v>
      </c>
      <c r="L967">
        <f t="shared" si="45"/>
        <v>1543.97</v>
      </c>
      <c r="M967">
        <f>IFERROR(VLOOKUP(K967,Sheet10!$I:$N,6,FALSE),0)</f>
        <v>1543.97</v>
      </c>
      <c r="N967">
        <f t="shared" si="46"/>
        <v>0</v>
      </c>
      <c r="O967">
        <f>IFERROR(VLOOKUP(K967,Sheet9!$D:$K,8,FALSE),0)</f>
        <v>1543.97</v>
      </c>
      <c r="P967">
        <f t="shared" si="47"/>
        <v>0</v>
      </c>
    </row>
    <row r="968" spans="1:16" ht="15" customHeight="1" x14ac:dyDescent="0.25">
      <c r="A968" t="s">
        <v>317</v>
      </c>
      <c r="B968" t="s">
        <v>318</v>
      </c>
      <c r="C968">
        <v>2282</v>
      </c>
      <c r="D968">
        <v>2828.57</v>
      </c>
      <c r="E968">
        <v>2681.63</v>
      </c>
      <c r="F968">
        <v>146.94</v>
      </c>
      <c r="G968" t="s">
        <v>1692</v>
      </c>
      <c r="K968">
        <v>16057</v>
      </c>
      <c r="L968">
        <f t="shared" si="45"/>
        <v>1493.97</v>
      </c>
      <c r="M968">
        <f>IFERROR(VLOOKUP(K968,Sheet10!$I:$N,6,FALSE),0)</f>
        <v>1493.97</v>
      </c>
      <c r="N968">
        <f t="shared" si="46"/>
        <v>0</v>
      </c>
      <c r="O968">
        <f>IFERROR(VLOOKUP(K968,Sheet9!$D:$K,8,FALSE),0)</f>
        <v>1493.97</v>
      </c>
      <c r="P968">
        <f t="shared" si="47"/>
        <v>0</v>
      </c>
    </row>
    <row r="969" spans="1:16" ht="15" customHeight="1" x14ac:dyDescent="0.25">
      <c r="A969" t="s">
        <v>317</v>
      </c>
      <c r="B969" t="s">
        <v>318</v>
      </c>
      <c r="C969">
        <v>2230</v>
      </c>
      <c r="D969">
        <v>3535.71</v>
      </c>
      <c r="E969">
        <v>3352.04</v>
      </c>
      <c r="F969">
        <v>183.67</v>
      </c>
      <c r="G969" t="s">
        <v>1692</v>
      </c>
      <c r="K969">
        <v>15329</v>
      </c>
      <c r="L969">
        <f t="shared" si="45"/>
        <v>1322.99</v>
      </c>
      <c r="M969">
        <f>IFERROR(VLOOKUP(K969,Sheet10!$I:$N,6,FALSE),0)</f>
        <v>1322.99</v>
      </c>
      <c r="N969">
        <f t="shared" si="46"/>
        <v>0</v>
      </c>
      <c r="O969">
        <f>IFERROR(VLOOKUP(K969,Sheet9!$D:$K,8,FALSE),0)</f>
        <v>1322.99</v>
      </c>
      <c r="P969">
        <f t="shared" si="47"/>
        <v>0</v>
      </c>
    </row>
    <row r="970" spans="1:16" ht="15" customHeight="1" x14ac:dyDescent="0.25">
      <c r="A970" t="s">
        <v>317</v>
      </c>
      <c r="B970" t="s">
        <v>318</v>
      </c>
      <c r="C970">
        <v>2233</v>
      </c>
      <c r="D970">
        <v>3535.71</v>
      </c>
      <c r="E970">
        <v>3352.04</v>
      </c>
      <c r="F970">
        <v>183.67</v>
      </c>
      <c r="G970" t="s">
        <v>1692</v>
      </c>
      <c r="K970">
        <v>15723</v>
      </c>
      <c r="L970">
        <f t="shared" si="45"/>
        <v>3968.97</v>
      </c>
      <c r="M970">
        <f>IFERROR(VLOOKUP(K970,Sheet10!$I:$N,6,FALSE),0)</f>
        <v>3968.97</v>
      </c>
      <c r="N970">
        <f t="shared" si="46"/>
        <v>0</v>
      </c>
      <c r="O970">
        <f>IFERROR(VLOOKUP(K970,Sheet9!$D:$K,8,FALSE),0)</f>
        <v>3968.97</v>
      </c>
      <c r="P970">
        <f t="shared" si="47"/>
        <v>0</v>
      </c>
    </row>
    <row r="971" spans="1:16" ht="15" customHeight="1" x14ac:dyDescent="0.25">
      <c r="A971" t="s">
        <v>317</v>
      </c>
      <c r="B971" t="s">
        <v>318</v>
      </c>
      <c r="C971">
        <v>2291</v>
      </c>
      <c r="D971">
        <v>3535.71</v>
      </c>
      <c r="E971">
        <v>3352.04</v>
      </c>
      <c r="F971">
        <v>183.67</v>
      </c>
      <c r="G971" t="s">
        <v>1692</v>
      </c>
      <c r="K971">
        <v>15589</v>
      </c>
      <c r="L971">
        <f t="shared" si="45"/>
        <v>264.60000000000002</v>
      </c>
      <c r="M971">
        <f>IFERROR(VLOOKUP(K971,Sheet10!$I:$N,6,FALSE),0)</f>
        <v>264.60000000000002</v>
      </c>
      <c r="N971">
        <f t="shared" si="46"/>
        <v>0</v>
      </c>
      <c r="O971">
        <f>IFERROR(VLOOKUP(K971,Sheet9!$D:$K,8,FALSE),0)</f>
        <v>264.60000000000002</v>
      </c>
      <c r="P971">
        <f t="shared" si="47"/>
        <v>0</v>
      </c>
    </row>
    <row r="972" spans="1:16" ht="15" customHeight="1" x14ac:dyDescent="0.25">
      <c r="A972" t="s">
        <v>317</v>
      </c>
      <c r="B972" t="s">
        <v>318</v>
      </c>
      <c r="C972">
        <v>2313</v>
      </c>
      <c r="D972">
        <v>3535.72</v>
      </c>
      <c r="E972">
        <v>3352.04</v>
      </c>
      <c r="F972">
        <v>183.68</v>
      </c>
      <c r="G972" t="s">
        <v>1692</v>
      </c>
      <c r="K972">
        <v>15682</v>
      </c>
      <c r="L972">
        <f t="shared" si="45"/>
        <v>415.56</v>
      </c>
      <c r="M972">
        <f>IFERROR(VLOOKUP(K972,Sheet10!$I:$N,6,FALSE),0)</f>
        <v>415.56</v>
      </c>
      <c r="N972">
        <f t="shared" si="46"/>
        <v>0</v>
      </c>
      <c r="O972">
        <f>IFERROR(VLOOKUP(K972,Sheet9!$D:$K,8,FALSE),0)</f>
        <v>415.56</v>
      </c>
      <c r="P972">
        <f t="shared" si="47"/>
        <v>0</v>
      </c>
    </row>
    <row r="973" spans="1:16" ht="15" customHeight="1" x14ac:dyDescent="0.25">
      <c r="A973" t="s">
        <v>317</v>
      </c>
      <c r="B973" t="s">
        <v>318</v>
      </c>
      <c r="C973">
        <v>2696</v>
      </c>
      <c r="D973">
        <v>3535.71</v>
      </c>
      <c r="E973">
        <v>3193.46</v>
      </c>
      <c r="F973">
        <v>342.25</v>
      </c>
      <c r="G973" t="s">
        <v>1692</v>
      </c>
      <c r="K973">
        <v>15741</v>
      </c>
      <c r="L973">
        <f t="shared" si="45"/>
        <v>1377.9</v>
      </c>
      <c r="M973">
        <f>IFERROR(VLOOKUP(K973,Sheet10!$I:$N,6,FALSE),0)</f>
        <v>1377.9</v>
      </c>
      <c r="N973">
        <f t="shared" si="46"/>
        <v>0</v>
      </c>
      <c r="O973">
        <f>IFERROR(VLOOKUP(K973,Sheet9!$D:$K,8,FALSE),0)</f>
        <v>1377.9</v>
      </c>
      <c r="P973">
        <f t="shared" si="47"/>
        <v>0</v>
      </c>
    </row>
    <row r="974" spans="1:16" ht="15" customHeight="1" x14ac:dyDescent="0.25">
      <c r="A974" t="s">
        <v>317</v>
      </c>
      <c r="B974" t="s">
        <v>318</v>
      </c>
      <c r="C974">
        <v>2140</v>
      </c>
      <c r="D974">
        <v>4419.6400000000003</v>
      </c>
      <c r="E974">
        <v>4226.26</v>
      </c>
      <c r="F974">
        <v>193.38</v>
      </c>
      <c r="G974" t="s">
        <v>1692</v>
      </c>
      <c r="K974">
        <v>16235</v>
      </c>
      <c r="L974">
        <f t="shared" si="45"/>
        <v>295.03999999999996</v>
      </c>
      <c r="M974">
        <f>IFERROR(VLOOKUP(K974,Sheet10!$I:$N,6,FALSE),0)</f>
        <v>295.04000000000002</v>
      </c>
      <c r="N974">
        <f t="shared" si="46"/>
        <v>0</v>
      </c>
      <c r="O974">
        <f>IFERROR(VLOOKUP(K974,Sheet9!$D:$K,8,FALSE),0)</f>
        <v>295.04000000000002</v>
      </c>
      <c r="P974">
        <f t="shared" si="47"/>
        <v>0</v>
      </c>
    </row>
    <row r="975" spans="1:16" ht="15" customHeight="1" x14ac:dyDescent="0.25">
      <c r="A975" t="s">
        <v>317</v>
      </c>
      <c r="B975" t="s">
        <v>318</v>
      </c>
      <c r="C975">
        <v>2275</v>
      </c>
      <c r="D975">
        <v>4419.6400000000003</v>
      </c>
      <c r="E975">
        <v>4190.05</v>
      </c>
      <c r="F975">
        <v>229.59</v>
      </c>
      <c r="G975" t="s">
        <v>1692</v>
      </c>
      <c r="K975">
        <v>15967</v>
      </c>
      <c r="L975">
        <f t="shared" si="45"/>
        <v>148.07999999999998</v>
      </c>
      <c r="M975">
        <f>IFERROR(VLOOKUP(K975,Sheet10!$I:$N,6,FALSE),0)</f>
        <v>148.08000000000001</v>
      </c>
      <c r="N975">
        <f t="shared" si="46"/>
        <v>0</v>
      </c>
      <c r="O975">
        <f>IFERROR(VLOOKUP(K975,Sheet9!$D:$K,8,FALSE),0)</f>
        <v>148.08000000000001</v>
      </c>
      <c r="P975">
        <f t="shared" si="47"/>
        <v>0</v>
      </c>
    </row>
    <row r="976" spans="1:16" ht="15" customHeight="1" x14ac:dyDescent="0.25">
      <c r="A976" t="s">
        <v>317</v>
      </c>
      <c r="B976" t="s">
        <v>318</v>
      </c>
      <c r="C976">
        <v>2160</v>
      </c>
      <c r="D976">
        <v>5303.57</v>
      </c>
      <c r="E976">
        <v>5071.51</v>
      </c>
      <c r="F976">
        <v>232.06</v>
      </c>
      <c r="G976" t="s">
        <v>1692</v>
      </c>
      <c r="K976">
        <v>15573</v>
      </c>
      <c r="L976">
        <f t="shared" si="45"/>
        <v>204.61</v>
      </c>
      <c r="M976">
        <f>IFERROR(VLOOKUP(K976,Sheet10!$I:$N,6,FALSE),0)</f>
        <v>204.61</v>
      </c>
      <c r="N976">
        <f t="shared" si="46"/>
        <v>0</v>
      </c>
      <c r="O976">
        <f>IFERROR(VLOOKUP(K976,Sheet9!$D:$K,8,FALSE),0)</f>
        <v>204.61</v>
      </c>
      <c r="P976">
        <f t="shared" si="47"/>
        <v>0</v>
      </c>
    </row>
    <row r="977" spans="1:16" ht="15" customHeight="1" x14ac:dyDescent="0.25">
      <c r="A977" t="s">
        <v>317</v>
      </c>
      <c r="B977" t="s">
        <v>318</v>
      </c>
      <c r="C977">
        <v>2307</v>
      </c>
      <c r="D977">
        <v>5303.57</v>
      </c>
      <c r="E977">
        <v>5028.0600000000004</v>
      </c>
      <c r="F977">
        <v>275.51</v>
      </c>
      <c r="G977" t="s">
        <v>1692</v>
      </c>
      <c r="K977">
        <v>15576</v>
      </c>
      <c r="L977">
        <f t="shared" si="45"/>
        <v>90.17</v>
      </c>
      <c r="M977">
        <f>IFERROR(VLOOKUP(K977,Sheet10!$I:$N,6,FALSE),0)</f>
        <v>90.17</v>
      </c>
      <c r="N977">
        <f t="shared" si="46"/>
        <v>0</v>
      </c>
      <c r="O977">
        <f>IFERROR(VLOOKUP(K977,Sheet9!$D:$K,8,FALSE),0)</f>
        <v>90.17</v>
      </c>
      <c r="P977">
        <f t="shared" si="47"/>
        <v>0</v>
      </c>
    </row>
    <row r="978" spans="1:16" ht="15" customHeight="1" x14ac:dyDescent="0.25">
      <c r="A978" t="s">
        <v>317</v>
      </c>
      <c r="B978" t="s">
        <v>318</v>
      </c>
      <c r="C978">
        <v>2306</v>
      </c>
      <c r="D978">
        <v>7071.43</v>
      </c>
      <c r="E978">
        <v>6704.08</v>
      </c>
      <c r="F978">
        <v>367.35</v>
      </c>
      <c r="G978" t="s">
        <v>1692</v>
      </c>
      <c r="K978">
        <v>15570</v>
      </c>
      <c r="L978">
        <f t="shared" si="45"/>
        <v>203</v>
      </c>
      <c r="M978">
        <f>IFERROR(VLOOKUP(K978,Sheet10!$I:$N,6,FALSE),0)</f>
        <v>203</v>
      </c>
      <c r="N978">
        <f t="shared" si="46"/>
        <v>0</v>
      </c>
      <c r="O978">
        <f>IFERROR(VLOOKUP(K978,Sheet9!$D:$K,8,FALSE),0)</f>
        <v>203</v>
      </c>
      <c r="P978">
        <f t="shared" si="47"/>
        <v>0</v>
      </c>
    </row>
    <row r="979" spans="1:16" ht="15" customHeight="1" x14ac:dyDescent="0.25">
      <c r="A979" t="s">
        <v>317</v>
      </c>
      <c r="B979" t="s">
        <v>318</v>
      </c>
      <c r="C979">
        <v>2149</v>
      </c>
      <c r="D979">
        <v>8839.2900000000009</v>
      </c>
      <c r="E979">
        <v>8452.52</v>
      </c>
      <c r="F979">
        <v>386.77</v>
      </c>
      <c r="G979" t="s">
        <v>1692</v>
      </c>
      <c r="K979">
        <v>16123</v>
      </c>
      <c r="L979">
        <f t="shared" si="45"/>
        <v>16.63</v>
      </c>
      <c r="M979">
        <f>IFERROR(VLOOKUP(K979,Sheet10!$I:$N,6,FALSE),0)</f>
        <v>16.63</v>
      </c>
      <c r="N979">
        <f t="shared" si="46"/>
        <v>0</v>
      </c>
      <c r="O979">
        <f>IFERROR(VLOOKUP(K979,Sheet9!$D:$K,8,FALSE),0)</f>
        <v>16.63</v>
      </c>
      <c r="P979">
        <f t="shared" si="47"/>
        <v>0</v>
      </c>
    </row>
    <row r="980" spans="1:16" ht="15" customHeight="1" x14ac:dyDescent="0.25">
      <c r="A980" t="s">
        <v>317</v>
      </c>
      <c r="B980" t="s">
        <v>318</v>
      </c>
      <c r="C980">
        <v>2216</v>
      </c>
      <c r="D980">
        <v>8839.2900000000009</v>
      </c>
      <c r="E980">
        <v>8380.1</v>
      </c>
      <c r="F980">
        <v>459.19</v>
      </c>
      <c r="G980" t="s">
        <v>1692</v>
      </c>
      <c r="K980">
        <v>15562</v>
      </c>
      <c r="L980">
        <f t="shared" si="45"/>
        <v>60.9</v>
      </c>
      <c r="M980">
        <f>IFERROR(VLOOKUP(K980,Sheet10!$I:$N,6,FALSE),0)</f>
        <v>60.9</v>
      </c>
      <c r="N980">
        <f t="shared" si="46"/>
        <v>0</v>
      </c>
      <c r="O980">
        <f>IFERROR(VLOOKUP(K980,Sheet9!$D:$K,8,FALSE),0)</f>
        <v>60.9</v>
      </c>
      <c r="P980">
        <f t="shared" si="47"/>
        <v>0</v>
      </c>
    </row>
    <row r="981" spans="1:16" ht="15" customHeight="1" x14ac:dyDescent="0.25">
      <c r="A981" t="s">
        <v>317</v>
      </c>
      <c r="B981" t="s">
        <v>318</v>
      </c>
      <c r="C981">
        <v>2286</v>
      </c>
      <c r="D981">
        <v>8839.2900000000009</v>
      </c>
      <c r="E981">
        <v>8380.1</v>
      </c>
      <c r="F981">
        <v>459.19</v>
      </c>
      <c r="G981" t="s">
        <v>1692</v>
      </c>
      <c r="K981">
        <v>16274</v>
      </c>
      <c r="L981">
        <f t="shared" si="45"/>
        <v>76</v>
      </c>
      <c r="M981">
        <f>IFERROR(VLOOKUP(K981,Sheet10!$I:$N,6,FALSE),0)</f>
        <v>76</v>
      </c>
      <c r="N981">
        <f t="shared" si="46"/>
        <v>0</v>
      </c>
      <c r="O981">
        <f>IFERROR(VLOOKUP(K981,Sheet9!$D:$K,8,FALSE),0)</f>
        <v>76</v>
      </c>
      <c r="P981">
        <f t="shared" si="47"/>
        <v>0</v>
      </c>
    </row>
    <row r="982" spans="1:16" ht="15" customHeight="1" x14ac:dyDescent="0.25">
      <c r="A982" t="s">
        <v>317</v>
      </c>
      <c r="B982" t="s">
        <v>318</v>
      </c>
      <c r="C982">
        <v>2332</v>
      </c>
      <c r="D982">
        <v>8839.2900000000009</v>
      </c>
      <c r="E982">
        <v>8380.1</v>
      </c>
      <c r="F982">
        <v>459.19</v>
      </c>
      <c r="G982" t="s">
        <v>1692</v>
      </c>
      <c r="K982">
        <v>16457</v>
      </c>
      <c r="L982">
        <f t="shared" si="45"/>
        <v>1793.0500000000002</v>
      </c>
      <c r="M982">
        <f>IFERROR(VLOOKUP(K982,Sheet10!$I:$N,6,FALSE),0)</f>
        <v>1793.05</v>
      </c>
      <c r="N982">
        <f t="shared" si="46"/>
        <v>0</v>
      </c>
      <c r="O982">
        <f>IFERROR(VLOOKUP(K982,Sheet9!$D:$K,8,FALSE),0)</f>
        <v>1793.05</v>
      </c>
      <c r="P982">
        <f t="shared" si="47"/>
        <v>0</v>
      </c>
    </row>
    <row r="983" spans="1:16" ht="15" customHeight="1" x14ac:dyDescent="0.25">
      <c r="A983" t="s">
        <v>317</v>
      </c>
      <c r="B983" t="s">
        <v>318</v>
      </c>
      <c r="C983">
        <v>2174</v>
      </c>
      <c r="D983">
        <v>13258.93</v>
      </c>
      <c r="E983">
        <v>12678.78</v>
      </c>
      <c r="F983">
        <v>580.15</v>
      </c>
      <c r="G983" t="s">
        <v>1692</v>
      </c>
      <c r="K983">
        <v>15956</v>
      </c>
      <c r="L983">
        <f t="shared" si="45"/>
        <v>609</v>
      </c>
      <c r="M983">
        <f>IFERROR(VLOOKUP(K983,Sheet10!$I:$N,6,FALSE),0)</f>
        <v>609</v>
      </c>
      <c r="N983">
        <f t="shared" si="46"/>
        <v>0</v>
      </c>
      <c r="O983">
        <f>IFERROR(VLOOKUP(K983,Sheet9!$D:$K,8,FALSE),0)</f>
        <v>609</v>
      </c>
      <c r="P983">
        <f t="shared" si="47"/>
        <v>0</v>
      </c>
    </row>
    <row r="984" spans="1:16" ht="15" customHeight="1" x14ac:dyDescent="0.25">
      <c r="A984" t="s">
        <v>317</v>
      </c>
      <c r="B984" t="s">
        <v>318</v>
      </c>
      <c r="C984">
        <v>2176</v>
      </c>
      <c r="D984">
        <v>13258.93</v>
      </c>
      <c r="E984">
        <v>12678.78</v>
      </c>
      <c r="F984">
        <v>580.15</v>
      </c>
      <c r="G984" t="s">
        <v>1692</v>
      </c>
      <c r="K984">
        <v>16407</v>
      </c>
      <c r="L984">
        <f t="shared" si="45"/>
        <v>2079.92</v>
      </c>
      <c r="M984">
        <f>IFERROR(VLOOKUP(K984,Sheet10!$I:$N,6,FALSE),0)</f>
        <v>2079.92</v>
      </c>
      <c r="N984">
        <f t="shared" si="46"/>
        <v>0</v>
      </c>
      <c r="O984">
        <f>IFERROR(VLOOKUP(K984,Sheet9!$D:$K,8,FALSE),0)</f>
        <v>2079.92</v>
      </c>
      <c r="P984">
        <f t="shared" si="47"/>
        <v>0</v>
      </c>
    </row>
    <row r="985" spans="1:16" ht="15" customHeight="1" x14ac:dyDescent="0.25">
      <c r="A985" t="s">
        <v>317</v>
      </c>
      <c r="B985" t="s">
        <v>318</v>
      </c>
      <c r="C985">
        <v>2320</v>
      </c>
      <c r="D985">
        <v>13258.93</v>
      </c>
      <c r="E985">
        <v>12570.16</v>
      </c>
      <c r="F985">
        <v>688.77</v>
      </c>
      <c r="G985" t="s">
        <v>1692</v>
      </c>
      <c r="K985">
        <v>16114</v>
      </c>
      <c r="L985">
        <f t="shared" si="45"/>
        <v>172.13</v>
      </c>
      <c r="M985">
        <f>IFERROR(VLOOKUP(K985,Sheet10!$I:$N,6,FALSE),0)</f>
        <v>172.13</v>
      </c>
      <c r="N985">
        <f t="shared" si="46"/>
        <v>0</v>
      </c>
      <c r="O985">
        <f>IFERROR(VLOOKUP(K985,Sheet9!$D:$K,8,FALSE),0)</f>
        <v>172.13</v>
      </c>
      <c r="P985">
        <f t="shared" si="47"/>
        <v>0</v>
      </c>
    </row>
    <row r="986" spans="1:16" ht="15" customHeight="1" x14ac:dyDescent="0.25">
      <c r="A986" t="s">
        <v>317</v>
      </c>
      <c r="B986" t="s">
        <v>318</v>
      </c>
      <c r="C986">
        <v>2333</v>
      </c>
      <c r="D986">
        <v>13258.93</v>
      </c>
      <c r="E986">
        <v>12570.16</v>
      </c>
      <c r="F986">
        <v>688.77</v>
      </c>
      <c r="G986" t="s">
        <v>1692</v>
      </c>
      <c r="K986">
        <v>15499</v>
      </c>
      <c r="L986">
        <f t="shared" si="45"/>
        <v>414.77</v>
      </c>
      <c r="M986">
        <f>IFERROR(VLOOKUP(K986,Sheet10!$I:$N,6,FALSE),0)</f>
        <v>414.77</v>
      </c>
      <c r="N986">
        <f t="shared" si="46"/>
        <v>0</v>
      </c>
      <c r="O986">
        <f>IFERROR(VLOOKUP(K986,Sheet9!$D:$K,8,FALSE),0)</f>
        <v>414.77</v>
      </c>
      <c r="P986">
        <f t="shared" si="47"/>
        <v>0</v>
      </c>
    </row>
    <row r="987" spans="1:16" ht="15" customHeight="1" x14ac:dyDescent="0.25">
      <c r="A987" t="s">
        <v>317</v>
      </c>
      <c r="B987" t="s">
        <v>318</v>
      </c>
      <c r="C987">
        <v>2267</v>
      </c>
      <c r="D987">
        <v>14142.86</v>
      </c>
      <c r="E987">
        <v>13408.17</v>
      </c>
      <c r="F987">
        <v>734.69</v>
      </c>
      <c r="G987" t="s">
        <v>1692</v>
      </c>
      <c r="K987">
        <v>16402</v>
      </c>
      <c r="L987">
        <f t="shared" si="45"/>
        <v>24.99</v>
      </c>
      <c r="M987">
        <f>IFERROR(VLOOKUP(K987,Sheet10!$I:$N,6,FALSE),0)</f>
        <v>24.99</v>
      </c>
      <c r="N987">
        <f t="shared" si="46"/>
        <v>0</v>
      </c>
      <c r="O987">
        <f>IFERROR(VLOOKUP(K987,Sheet9!$D:$K,8,FALSE),0)</f>
        <v>24.99</v>
      </c>
      <c r="P987">
        <f t="shared" si="47"/>
        <v>0</v>
      </c>
    </row>
    <row r="988" spans="1:16" ht="15" customHeight="1" x14ac:dyDescent="0.25">
      <c r="A988" t="s">
        <v>317</v>
      </c>
      <c r="B988" t="s">
        <v>318</v>
      </c>
      <c r="C988">
        <v>2195</v>
      </c>
      <c r="D988">
        <v>17500</v>
      </c>
      <c r="E988">
        <v>16760.21</v>
      </c>
      <c r="F988">
        <v>739.79</v>
      </c>
      <c r="G988" t="s">
        <v>1692</v>
      </c>
      <c r="K988">
        <v>15739</v>
      </c>
      <c r="L988">
        <f t="shared" si="45"/>
        <v>192.6</v>
      </c>
      <c r="M988">
        <f>IFERROR(VLOOKUP(K988,Sheet10!$I:$N,6,FALSE),0)</f>
        <v>192.6</v>
      </c>
      <c r="N988">
        <f t="shared" si="46"/>
        <v>0</v>
      </c>
      <c r="O988">
        <f>IFERROR(VLOOKUP(K988,Sheet9!$D:$K,8,FALSE),0)</f>
        <v>192.6</v>
      </c>
      <c r="P988">
        <f t="shared" si="47"/>
        <v>0</v>
      </c>
    </row>
    <row r="989" spans="1:16" ht="15" customHeight="1" x14ac:dyDescent="0.25">
      <c r="A989" t="s">
        <v>317</v>
      </c>
      <c r="B989" t="s">
        <v>318</v>
      </c>
      <c r="C989">
        <v>2220</v>
      </c>
      <c r="D989">
        <v>17589.29</v>
      </c>
      <c r="E989">
        <v>16760.21</v>
      </c>
      <c r="F989">
        <v>829.08</v>
      </c>
      <c r="G989" t="s">
        <v>1692</v>
      </c>
      <c r="K989">
        <v>15427</v>
      </c>
      <c r="L989">
        <f t="shared" si="45"/>
        <v>26.54</v>
      </c>
      <c r="M989">
        <f>IFERROR(VLOOKUP(K989,Sheet10!$I:$N,6,FALSE),0)</f>
        <v>26.54</v>
      </c>
      <c r="N989">
        <f t="shared" si="46"/>
        <v>0</v>
      </c>
      <c r="O989">
        <f>IFERROR(VLOOKUP(K989,Sheet9!$D:$K,8,FALSE),0)</f>
        <v>26.54</v>
      </c>
      <c r="P989">
        <f t="shared" si="47"/>
        <v>0</v>
      </c>
    </row>
    <row r="990" spans="1:16" ht="15" customHeight="1" x14ac:dyDescent="0.25">
      <c r="A990" t="s">
        <v>317</v>
      </c>
      <c r="B990" t="s">
        <v>318</v>
      </c>
      <c r="C990">
        <v>2258</v>
      </c>
      <c r="D990">
        <v>17500</v>
      </c>
      <c r="E990">
        <v>16760.21</v>
      </c>
      <c r="F990">
        <v>739.79</v>
      </c>
      <c r="G990" t="s">
        <v>1692</v>
      </c>
      <c r="K990">
        <v>16263</v>
      </c>
      <c r="L990">
        <f t="shared" si="45"/>
        <v>26.54</v>
      </c>
      <c r="M990">
        <f>IFERROR(VLOOKUP(K990,Sheet10!$I:$N,6,FALSE),0)</f>
        <v>26.54</v>
      </c>
      <c r="N990">
        <f t="shared" si="46"/>
        <v>0</v>
      </c>
      <c r="O990">
        <f>IFERROR(VLOOKUP(K990,Sheet9!$D:$K,8,FALSE),0)</f>
        <v>26.54</v>
      </c>
      <c r="P990">
        <f t="shared" si="47"/>
        <v>0</v>
      </c>
    </row>
    <row r="991" spans="1:16" ht="15" customHeight="1" x14ac:dyDescent="0.25">
      <c r="A991" t="s">
        <v>317</v>
      </c>
      <c r="B991" t="s">
        <v>318</v>
      </c>
      <c r="C991">
        <v>2182</v>
      </c>
      <c r="D991">
        <v>26250</v>
      </c>
      <c r="E991">
        <v>24681.78</v>
      </c>
      <c r="F991">
        <v>1568.22</v>
      </c>
      <c r="G991" t="s">
        <v>1692</v>
      </c>
      <c r="K991">
        <v>15422</v>
      </c>
      <c r="L991">
        <f t="shared" si="45"/>
        <v>143.42000000000002</v>
      </c>
      <c r="M991">
        <f>IFERROR(VLOOKUP(K991,Sheet10!$I:$N,6,FALSE),0)</f>
        <v>143.41999999999999</v>
      </c>
      <c r="N991">
        <f t="shared" si="46"/>
        <v>0</v>
      </c>
      <c r="O991">
        <f>IFERROR(VLOOKUP(K991,Sheet9!$D:$K,8,FALSE),0)</f>
        <v>143.41999999999999</v>
      </c>
      <c r="P991">
        <f t="shared" si="47"/>
        <v>0</v>
      </c>
    </row>
    <row r="992" spans="1:16" ht="15" customHeight="1" x14ac:dyDescent="0.25">
      <c r="A992" t="s">
        <v>317</v>
      </c>
      <c r="B992" t="s">
        <v>318</v>
      </c>
      <c r="C992">
        <v>2238</v>
      </c>
      <c r="D992">
        <v>26250</v>
      </c>
      <c r="E992">
        <v>25140.31</v>
      </c>
      <c r="F992">
        <v>1109.69</v>
      </c>
      <c r="G992" t="s">
        <v>1692</v>
      </c>
      <c r="K992">
        <v>16412</v>
      </c>
      <c r="L992">
        <f t="shared" si="45"/>
        <v>53.09</v>
      </c>
      <c r="M992">
        <f>IFERROR(VLOOKUP(K992,Sheet10!$I:$N,6,FALSE),0)</f>
        <v>53.09</v>
      </c>
      <c r="N992">
        <f t="shared" si="46"/>
        <v>0</v>
      </c>
      <c r="O992">
        <f>IFERROR(VLOOKUP(K992,Sheet9!$D:$K,8,FALSE),0)</f>
        <v>53.09</v>
      </c>
      <c r="P992">
        <f t="shared" si="47"/>
        <v>0</v>
      </c>
    </row>
    <row r="993" spans="1:16" ht="15" customHeight="1" x14ac:dyDescent="0.25">
      <c r="A993" t="s">
        <v>317</v>
      </c>
      <c r="B993" t="s">
        <v>318</v>
      </c>
      <c r="C993">
        <v>2209</v>
      </c>
      <c r="D993">
        <v>34999.99</v>
      </c>
      <c r="E993">
        <v>33520.410000000003</v>
      </c>
      <c r="F993">
        <v>1479.58</v>
      </c>
      <c r="G993" t="s">
        <v>1692</v>
      </c>
      <c r="K993">
        <v>15328</v>
      </c>
      <c r="L993">
        <f t="shared" si="45"/>
        <v>79.63</v>
      </c>
      <c r="M993">
        <f>IFERROR(VLOOKUP(K993,Sheet10!$I:$N,6,FALSE),0)</f>
        <v>79.63</v>
      </c>
      <c r="N993">
        <f t="shared" si="46"/>
        <v>0</v>
      </c>
      <c r="O993">
        <f>IFERROR(VLOOKUP(K993,Sheet9!$D:$K,8,FALSE),0)</f>
        <v>79.63</v>
      </c>
      <c r="P993">
        <f t="shared" si="47"/>
        <v>0</v>
      </c>
    </row>
    <row r="994" spans="1:16" ht="15" customHeight="1" x14ac:dyDescent="0.25">
      <c r="A994" t="s">
        <v>317</v>
      </c>
      <c r="B994" t="s">
        <v>318</v>
      </c>
      <c r="C994">
        <v>2276</v>
      </c>
      <c r="D994">
        <v>35000</v>
      </c>
      <c r="E994">
        <v>33520.410000000003</v>
      </c>
      <c r="F994">
        <v>1479.59</v>
      </c>
      <c r="G994" t="s">
        <v>1692</v>
      </c>
      <c r="K994">
        <v>15909</v>
      </c>
      <c r="L994">
        <f t="shared" si="45"/>
        <v>47.99</v>
      </c>
      <c r="M994">
        <f>IFERROR(VLOOKUP(K994,Sheet10!$I:$N,6,FALSE),0)</f>
        <v>47.99</v>
      </c>
      <c r="N994">
        <f t="shared" si="46"/>
        <v>0</v>
      </c>
      <c r="O994">
        <f>IFERROR(VLOOKUP(K994,Sheet9!$D:$K,8,FALSE),0)</f>
        <v>47.99</v>
      </c>
      <c r="P994">
        <f t="shared" si="47"/>
        <v>0</v>
      </c>
    </row>
    <row r="995" spans="1:16" ht="15" customHeight="1" x14ac:dyDescent="0.25">
      <c r="A995" t="s">
        <v>317</v>
      </c>
      <c r="B995" t="s">
        <v>318</v>
      </c>
      <c r="C995">
        <v>2289</v>
      </c>
      <c r="D995">
        <v>35000</v>
      </c>
      <c r="E995">
        <v>33520.410000000003</v>
      </c>
      <c r="F995">
        <v>1479.59</v>
      </c>
      <c r="G995" t="s">
        <v>1692</v>
      </c>
      <c r="K995">
        <v>15380</v>
      </c>
      <c r="L995">
        <f t="shared" si="45"/>
        <v>24.57</v>
      </c>
      <c r="M995">
        <f>IFERROR(VLOOKUP(K995,Sheet10!$I:$N,6,FALSE),0)</f>
        <v>24.57</v>
      </c>
      <c r="N995">
        <f t="shared" si="46"/>
        <v>0</v>
      </c>
      <c r="O995">
        <f>IFERROR(VLOOKUP(K995,Sheet9!$D:$K,8,FALSE),0)</f>
        <v>24.57</v>
      </c>
      <c r="P995">
        <f t="shared" si="47"/>
        <v>0</v>
      </c>
    </row>
    <row r="996" spans="1:16" ht="15" customHeight="1" x14ac:dyDescent="0.25">
      <c r="A996" t="s">
        <v>317</v>
      </c>
      <c r="B996" t="s">
        <v>318</v>
      </c>
      <c r="C996">
        <v>2293</v>
      </c>
      <c r="D996">
        <v>35000</v>
      </c>
      <c r="E996">
        <v>33520.410000000003</v>
      </c>
      <c r="F996">
        <v>1479.59</v>
      </c>
      <c r="G996" t="s">
        <v>1692</v>
      </c>
      <c r="K996">
        <v>15463</v>
      </c>
      <c r="L996">
        <f t="shared" si="45"/>
        <v>24.57</v>
      </c>
      <c r="M996">
        <f>IFERROR(VLOOKUP(K996,Sheet10!$I:$N,6,FALSE),0)</f>
        <v>24.57</v>
      </c>
      <c r="N996">
        <f t="shared" si="46"/>
        <v>0</v>
      </c>
      <c r="O996">
        <f>IFERROR(VLOOKUP(K996,Sheet9!$D:$K,8,FALSE),0)</f>
        <v>24.57</v>
      </c>
      <c r="P996">
        <f t="shared" si="47"/>
        <v>0</v>
      </c>
    </row>
    <row r="997" spans="1:16" ht="15" customHeight="1" x14ac:dyDescent="0.25">
      <c r="A997" t="s">
        <v>317</v>
      </c>
      <c r="B997" t="s">
        <v>318</v>
      </c>
      <c r="C997">
        <v>2239</v>
      </c>
      <c r="D997">
        <v>52500</v>
      </c>
      <c r="E997">
        <v>50280.62</v>
      </c>
      <c r="F997">
        <v>2219.38</v>
      </c>
      <c r="G997" t="s">
        <v>1692</v>
      </c>
      <c r="K997">
        <v>16003</v>
      </c>
      <c r="L997">
        <f t="shared" si="45"/>
        <v>95.63</v>
      </c>
      <c r="M997">
        <f>IFERROR(VLOOKUP(K997,Sheet10!$I:$N,6,FALSE),0)</f>
        <v>95.63</v>
      </c>
      <c r="N997">
        <f t="shared" si="46"/>
        <v>0</v>
      </c>
      <c r="O997">
        <f>IFERROR(VLOOKUP(K997,Sheet9!$D:$K,8,FALSE),0)</f>
        <v>95.63</v>
      </c>
      <c r="P997">
        <f t="shared" si="47"/>
        <v>0</v>
      </c>
    </row>
    <row r="998" spans="1:16" ht="15" customHeight="1" x14ac:dyDescent="0.25">
      <c r="A998" t="s">
        <v>317</v>
      </c>
      <c r="B998" t="s">
        <v>318</v>
      </c>
      <c r="C998">
        <v>15520</v>
      </c>
      <c r="D998">
        <v>353.57</v>
      </c>
      <c r="E998">
        <v>337.14</v>
      </c>
      <c r="F998">
        <v>16.43</v>
      </c>
      <c r="G998" t="s">
        <v>1674</v>
      </c>
      <c r="K998">
        <v>16388</v>
      </c>
      <c r="L998">
        <f t="shared" si="45"/>
        <v>24.57</v>
      </c>
      <c r="M998">
        <f>IFERROR(VLOOKUP(K998,Sheet10!$I:$N,6,FALSE),0)</f>
        <v>24.57</v>
      </c>
      <c r="N998">
        <f t="shared" si="46"/>
        <v>0</v>
      </c>
      <c r="O998">
        <f>IFERROR(VLOOKUP(K998,Sheet9!$D:$K,8,FALSE),0)</f>
        <v>24.57</v>
      </c>
      <c r="P998">
        <f t="shared" si="47"/>
        <v>0</v>
      </c>
    </row>
    <row r="999" spans="1:16" ht="15" customHeight="1" x14ac:dyDescent="0.25">
      <c r="A999" t="s">
        <v>317</v>
      </c>
      <c r="B999" t="s">
        <v>318</v>
      </c>
      <c r="C999">
        <v>15586</v>
      </c>
      <c r="D999">
        <v>353.57</v>
      </c>
      <c r="E999">
        <v>337.14</v>
      </c>
      <c r="F999">
        <v>16.43</v>
      </c>
      <c r="G999" t="s">
        <v>1674</v>
      </c>
      <c r="K999">
        <v>16374</v>
      </c>
      <c r="L999">
        <f t="shared" si="45"/>
        <v>1904.91</v>
      </c>
      <c r="M999">
        <f>IFERROR(VLOOKUP(K999,Sheet10!$I:$N,6,FALSE),0)</f>
        <v>1904.91</v>
      </c>
      <c r="N999">
        <f t="shared" si="46"/>
        <v>0</v>
      </c>
      <c r="O999">
        <f>IFERROR(VLOOKUP(K999,Sheet9!$D:$K,8,FALSE),0)</f>
        <v>1904.91</v>
      </c>
      <c r="P999">
        <f t="shared" si="47"/>
        <v>0</v>
      </c>
    </row>
    <row r="1000" spans="1:16" ht="15" customHeight="1" x14ac:dyDescent="0.25">
      <c r="A1000" t="s">
        <v>317</v>
      </c>
      <c r="B1000" t="s">
        <v>318</v>
      </c>
      <c r="C1000">
        <v>15669</v>
      </c>
      <c r="D1000">
        <v>353.57</v>
      </c>
      <c r="E1000">
        <v>337.14</v>
      </c>
      <c r="F1000">
        <v>16.43</v>
      </c>
      <c r="G1000" t="s">
        <v>1674</v>
      </c>
      <c r="K1000">
        <v>15742</v>
      </c>
      <c r="L1000">
        <f t="shared" si="45"/>
        <v>526.59999999999991</v>
      </c>
      <c r="M1000">
        <f>IFERROR(VLOOKUP(K1000,Sheet10!$I:$N,6,FALSE),0)</f>
        <v>526.6</v>
      </c>
      <c r="N1000">
        <f t="shared" si="46"/>
        <v>0</v>
      </c>
      <c r="O1000">
        <f>IFERROR(VLOOKUP(K1000,Sheet9!$D:$K,8,FALSE),0)</f>
        <v>526.6</v>
      </c>
      <c r="P1000">
        <f t="shared" si="47"/>
        <v>0</v>
      </c>
    </row>
    <row r="1001" spans="1:16" ht="15" customHeight="1" x14ac:dyDescent="0.25">
      <c r="A1001" t="s">
        <v>317</v>
      </c>
      <c r="B1001" t="s">
        <v>318</v>
      </c>
      <c r="C1001">
        <v>15797</v>
      </c>
      <c r="D1001">
        <v>353.57</v>
      </c>
      <c r="E1001">
        <v>337.14</v>
      </c>
      <c r="F1001">
        <v>16.43</v>
      </c>
      <c r="G1001" t="s">
        <v>1674</v>
      </c>
      <c r="K1001">
        <v>15809</v>
      </c>
      <c r="L1001">
        <f t="shared" si="45"/>
        <v>42.1</v>
      </c>
      <c r="M1001">
        <f>IFERROR(VLOOKUP(K1001,Sheet10!$I:$N,6,FALSE),0)</f>
        <v>42.1</v>
      </c>
      <c r="N1001">
        <f t="shared" si="46"/>
        <v>0</v>
      </c>
      <c r="O1001">
        <f>IFERROR(VLOOKUP(K1001,Sheet9!$D:$K,8,FALSE),0)</f>
        <v>42.1</v>
      </c>
      <c r="P1001">
        <f t="shared" si="47"/>
        <v>0</v>
      </c>
    </row>
    <row r="1002" spans="1:16" ht="15" customHeight="1" x14ac:dyDescent="0.25">
      <c r="A1002" t="s">
        <v>317</v>
      </c>
      <c r="B1002" t="s">
        <v>318</v>
      </c>
      <c r="C1002">
        <v>15884</v>
      </c>
      <c r="D1002">
        <v>353.57</v>
      </c>
      <c r="E1002">
        <v>337.14</v>
      </c>
      <c r="F1002">
        <v>16.43</v>
      </c>
      <c r="G1002" t="s">
        <v>1674</v>
      </c>
      <c r="K1002">
        <v>15637</v>
      </c>
      <c r="L1002">
        <f t="shared" si="45"/>
        <v>50.24</v>
      </c>
      <c r="M1002">
        <f>IFERROR(VLOOKUP(K1002,Sheet10!$I:$N,6,FALSE),0)</f>
        <v>50.24</v>
      </c>
      <c r="N1002">
        <f t="shared" si="46"/>
        <v>0</v>
      </c>
      <c r="O1002">
        <f>IFERROR(VLOOKUP(K1002,Sheet9!$D:$K,8,FALSE),0)</f>
        <v>50.24</v>
      </c>
      <c r="P1002">
        <f t="shared" si="47"/>
        <v>0</v>
      </c>
    </row>
    <row r="1003" spans="1:16" ht="15" customHeight="1" x14ac:dyDescent="0.25">
      <c r="A1003" t="s">
        <v>317</v>
      </c>
      <c r="B1003" t="s">
        <v>318</v>
      </c>
      <c r="C1003">
        <v>16096</v>
      </c>
      <c r="D1003">
        <v>353.57</v>
      </c>
      <c r="E1003">
        <v>337.14</v>
      </c>
      <c r="F1003">
        <v>16.43</v>
      </c>
      <c r="G1003" t="s">
        <v>1674</v>
      </c>
      <c r="K1003">
        <v>16247</v>
      </c>
      <c r="L1003">
        <f t="shared" si="45"/>
        <v>1227.6099999999999</v>
      </c>
      <c r="M1003">
        <f>IFERROR(VLOOKUP(K1003,Sheet10!$I:$N,6,FALSE),0)</f>
        <v>1227.6099999999999</v>
      </c>
      <c r="N1003">
        <f t="shared" si="46"/>
        <v>0</v>
      </c>
      <c r="O1003">
        <f>IFERROR(VLOOKUP(K1003,Sheet9!$D:$K,8,FALSE),0)</f>
        <v>1227.6099999999999</v>
      </c>
      <c r="P1003">
        <f t="shared" si="47"/>
        <v>0</v>
      </c>
    </row>
    <row r="1004" spans="1:16" ht="15" customHeight="1" x14ac:dyDescent="0.25">
      <c r="A1004" t="s">
        <v>317</v>
      </c>
      <c r="B1004" t="s">
        <v>318</v>
      </c>
      <c r="C1004">
        <v>16439</v>
      </c>
      <c r="D1004">
        <v>353.57</v>
      </c>
      <c r="E1004">
        <v>337.14</v>
      </c>
      <c r="F1004">
        <v>16.43</v>
      </c>
      <c r="G1004" t="s">
        <v>1674</v>
      </c>
      <c r="K1004">
        <v>16201</v>
      </c>
      <c r="L1004">
        <f t="shared" si="45"/>
        <v>469.71</v>
      </c>
      <c r="M1004">
        <f>IFERROR(VLOOKUP(K1004,Sheet10!$I:$N,6,FALSE),0)</f>
        <v>469.71</v>
      </c>
      <c r="N1004">
        <f t="shared" si="46"/>
        <v>0</v>
      </c>
      <c r="O1004">
        <f>IFERROR(VLOOKUP(K1004,Sheet9!$D:$K,8,FALSE),0)</f>
        <v>469.71</v>
      </c>
      <c r="P1004">
        <f t="shared" si="47"/>
        <v>0</v>
      </c>
    </row>
    <row r="1005" spans="1:16" ht="15" customHeight="1" x14ac:dyDescent="0.25">
      <c r="A1005" t="s">
        <v>317</v>
      </c>
      <c r="B1005" t="s">
        <v>318</v>
      </c>
      <c r="C1005">
        <v>15611</v>
      </c>
      <c r="D1005">
        <v>530.36</v>
      </c>
      <c r="E1005">
        <v>505.71</v>
      </c>
      <c r="F1005">
        <v>24.65</v>
      </c>
      <c r="G1005" t="s">
        <v>1674</v>
      </c>
      <c r="K1005">
        <v>16204</v>
      </c>
      <c r="L1005">
        <f t="shared" si="45"/>
        <v>11742.68</v>
      </c>
      <c r="M1005">
        <f>IFERROR(VLOOKUP(K1005,Sheet10!$I:$N,6,FALSE),0)</f>
        <v>11742.68</v>
      </c>
      <c r="N1005">
        <f t="shared" si="46"/>
        <v>0</v>
      </c>
      <c r="O1005">
        <f>IFERROR(VLOOKUP(K1005,Sheet9!$D:$K,8,FALSE),0)</f>
        <v>11742.68</v>
      </c>
      <c r="P1005">
        <f t="shared" si="47"/>
        <v>0</v>
      </c>
    </row>
    <row r="1006" spans="1:16" ht="15" customHeight="1" x14ac:dyDescent="0.25">
      <c r="A1006" t="s">
        <v>317</v>
      </c>
      <c r="B1006" t="s">
        <v>318</v>
      </c>
      <c r="C1006">
        <v>15748</v>
      </c>
      <c r="D1006">
        <v>530.36</v>
      </c>
      <c r="E1006">
        <v>505.71</v>
      </c>
      <c r="F1006">
        <v>24.65</v>
      </c>
      <c r="G1006" t="s">
        <v>1674</v>
      </c>
      <c r="K1006">
        <v>2329</v>
      </c>
      <c r="L1006">
        <f t="shared" si="45"/>
        <v>704.47</v>
      </c>
      <c r="M1006">
        <f>IFERROR(VLOOKUP(K1006,Sheet10!$I:$N,6,FALSE),0)</f>
        <v>704.47</v>
      </c>
      <c r="N1006">
        <f t="shared" si="46"/>
        <v>0</v>
      </c>
      <c r="O1006">
        <f>IFERROR(VLOOKUP(K1006,Sheet9!$D:$K,8,FALSE),0)</f>
        <v>704.47</v>
      </c>
      <c r="P1006">
        <f t="shared" si="47"/>
        <v>0</v>
      </c>
    </row>
    <row r="1007" spans="1:16" ht="15" customHeight="1" x14ac:dyDescent="0.25">
      <c r="A1007" t="s">
        <v>317</v>
      </c>
      <c r="B1007" t="s">
        <v>318</v>
      </c>
      <c r="C1007">
        <v>16151</v>
      </c>
      <c r="D1007">
        <v>530.36</v>
      </c>
      <c r="E1007">
        <v>505.71</v>
      </c>
      <c r="F1007">
        <v>24.65</v>
      </c>
      <c r="G1007" t="s">
        <v>1674</v>
      </c>
      <c r="K1007">
        <v>2244</v>
      </c>
      <c r="L1007">
        <f t="shared" si="45"/>
        <v>2348.33</v>
      </c>
      <c r="M1007">
        <f>IFERROR(VLOOKUP(K1007,Sheet10!$I:$N,6,FALSE),0)</f>
        <v>2348.33</v>
      </c>
      <c r="N1007">
        <f t="shared" si="46"/>
        <v>0</v>
      </c>
      <c r="O1007">
        <f>IFERROR(VLOOKUP(K1007,Sheet9!$D:$K,8,FALSE),0)</f>
        <v>2348.33</v>
      </c>
      <c r="P1007">
        <f t="shared" si="47"/>
        <v>0</v>
      </c>
    </row>
    <row r="1008" spans="1:16" ht="15" customHeight="1" x14ac:dyDescent="0.25">
      <c r="A1008" t="s">
        <v>317</v>
      </c>
      <c r="B1008" t="s">
        <v>318</v>
      </c>
      <c r="C1008">
        <v>15799</v>
      </c>
      <c r="D1008">
        <v>707.14</v>
      </c>
      <c r="E1008">
        <v>674.29</v>
      </c>
      <c r="F1008">
        <v>32.85</v>
      </c>
      <c r="G1008" t="s">
        <v>1674</v>
      </c>
      <c r="K1008">
        <v>2262</v>
      </c>
      <c r="L1008">
        <f t="shared" si="45"/>
        <v>2348.33</v>
      </c>
      <c r="M1008">
        <f>IFERROR(VLOOKUP(K1008,Sheet10!$I:$N,6,FALSE),0)</f>
        <v>2348.33</v>
      </c>
      <c r="N1008">
        <f t="shared" si="46"/>
        <v>0</v>
      </c>
      <c r="O1008">
        <f>IFERROR(VLOOKUP(K1008,Sheet9!$D:$K,8,FALSE),0)</f>
        <v>2348.33</v>
      </c>
      <c r="P1008">
        <f t="shared" si="47"/>
        <v>0</v>
      </c>
    </row>
    <row r="1009" spans="1:16" ht="15" customHeight="1" x14ac:dyDescent="0.25">
      <c r="A1009" t="s">
        <v>317</v>
      </c>
      <c r="B1009" t="s">
        <v>318</v>
      </c>
      <c r="C1009">
        <v>16397</v>
      </c>
      <c r="D1009">
        <v>700</v>
      </c>
      <c r="E1009">
        <v>674.29</v>
      </c>
      <c r="F1009">
        <v>25.71</v>
      </c>
      <c r="G1009" t="s">
        <v>1674</v>
      </c>
      <c r="K1009">
        <v>2254</v>
      </c>
      <c r="L1009">
        <f t="shared" si="45"/>
        <v>4087.2299999999996</v>
      </c>
      <c r="M1009">
        <f>IFERROR(VLOOKUP(K1009,Sheet10!$I:$N,6,FALSE),0)</f>
        <v>4087.23</v>
      </c>
      <c r="N1009">
        <f t="shared" si="46"/>
        <v>0</v>
      </c>
      <c r="O1009">
        <f>IFERROR(VLOOKUP(K1009,Sheet9!$D:$K,8,FALSE),0)</f>
        <v>4087.23</v>
      </c>
      <c r="P1009">
        <f t="shared" si="47"/>
        <v>0</v>
      </c>
    </row>
    <row r="1010" spans="1:16" ht="15" customHeight="1" x14ac:dyDescent="0.25">
      <c r="A1010" t="s">
        <v>317</v>
      </c>
      <c r="B1010" t="s">
        <v>318</v>
      </c>
      <c r="C1010">
        <v>16419</v>
      </c>
      <c r="D1010">
        <v>707.14</v>
      </c>
      <c r="E1010">
        <v>674.29</v>
      </c>
      <c r="F1010">
        <v>32.85</v>
      </c>
      <c r="G1010" t="s">
        <v>1674</v>
      </c>
      <c r="K1010">
        <v>2314</v>
      </c>
      <c r="L1010">
        <f t="shared" si="45"/>
        <v>3522.37</v>
      </c>
      <c r="M1010">
        <f>IFERROR(VLOOKUP(K1010,Sheet10!$I:$N,6,FALSE),0)</f>
        <v>3522.37</v>
      </c>
      <c r="N1010">
        <f t="shared" si="46"/>
        <v>0</v>
      </c>
      <c r="O1010">
        <f>IFERROR(VLOOKUP(K1010,Sheet9!$D:$K,8,FALSE),0)</f>
        <v>3522.37</v>
      </c>
      <c r="P1010">
        <f t="shared" si="47"/>
        <v>0</v>
      </c>
    </row>
    <row r="1011" spans="1:16" ht="15" customHeight="1" x14ac:dyDescent="0.25">
      <c r="A1011" t="s">
        <v>317</v>
      </c>
      <c r="B1011" t="s">
        <v>318</v>
      </c>
      <c r="C1011">
        <v>15401</v>
      </c>
      <c r="D1011">
        <v>883.93</v>
      </c>
      <c r="E1011">
        <v>842.86</v>
      </c>
      <c r="F1011">
        <v>41.07</v>
      </c>
      <c r="G1011" t="s">
        <v>1674</v>
      </c>
      <c r="K1011">
        <v>2241</v>
      </c>
      <c r="L1011">
        <f t="shared" si="45"/>
        <v>9393.32</v>
      </c>
      <c r="M1011">
        <f>IFERROR(VLOOKUP(K1011,Sheet10!$I:$N,6,FALSE),0)</f>
        <v>9393.32</v>
      </c>
      <c r="N1011">
        <f t="shared" si="46"/>
        <v>0</v>
      </c>
      <c r="O1011">
        <f>IFERROR(VLOOKUP(K1011,Sheet9!$D:$K,8,FALSE),0)</f>
        <v>9393.32</v>
      </c>
      <c r="P1011">
        <f t="shared" si="47"/>
        <v>0</v>
      </c>
    </row>
    <row r="1012" spans="1:16" ht="15" customHeight="1" x14ac:dyDescent="0.25">
      <c r="A1012" t="s">
        <v>317</v>
      </c>
      <c r="B1012" t="s">
        <v>318</v>
      </c>
      <c r="C1012">
        <v>15423</v>
      </c>
      <c r="D1012">
        <v>883.93</v>
      </c>
      <c r="E1012">
        <v>842.86</v>
      </c>
      <c r="F1012">
        <v>41.07</v>
      </c>
      <c r="G1012" t="s">
        <v>1674</v>
      </c>
      <c r="K1012">
        <v>15948</v>
      </c>
      <c r="L1012">
        <f t="shared" si="45"/>
        <v>2350.92</v>
      </c>
      <c r="M1012">
        <f>IFERROR(VLOOKUP(K1012,Sheet10!$I:$N,6,FALSE),0)</f>
        <v>2350.92</v>
      </c>
      <c r="N1012">
        <f t="shared" si="46"/>
        <v>0</v>
      </c>
      <c r="O1012">
        <f>IFERROR(VLOOKUP(K1012,Sheet9!$D:$K,8,FALSE),0)</f>
        <v>2350.92</v>
      </c>
      <c r="P1012">
        <f t="shared" si="47"/>
        <v>0</v>
      </c>
    </row>
    <row r="1013" spans="1:16" ht="15" customHeight="1" x14ac:dyDescent="0.25">
      <c r="A1013" t="s">
        <v>317</v>
      </c>
      <c r="B1013" t="s">
        <v>318</v>
      </c>
      <c r="C1013">
        <v>15506</v>
      </c>
      <c r="D1013">
        <v>883.93</v>
      </c>
      <c r="E1013">
        <v>842.86</v>
      </c>
      <c r="F1013">
        <v>41.07</v>
      </c>
      <c r="G1013" t="s">
        <v>1674</v>
      </c>
      <c r="K1013">
        <v>16228</v>
      </c>
      <c r="L1013">
        <f t="shared" si="45"/>
        <v>3154.38</v>
      </c>
      <c r="M1013">
        <f>IFERROR(VLOOKUP(K1013,Sheet10!$I:$N,6,FALSE),0)</f>
        <v>3154.38</v>
      </c>
      <c r="N1013">
        <f t="shared" si="46"/>
        <v>0</v>
      </c>
      <c r="O1013">
        <f>IFERROR(VLOOKUP(K1013,Sheet9!$D:$K,8,FALSE),0)</f>
        <v>3154.38</v>
      </c>
      <c r="P1013">
        <f t="shared" si="47"/>
        <v>0</v>
      </c>
    </row>
    <row r="1014" spans="1:16" ht="15" customHeight="1" x14ac:dyDescent="0.25">
      <c r="A1014" t="s">
        <v>317</v>
      </c>
      <c r="B1014" t="s">
        <v>318</v>
      </c>
      <c r="C1014">
        <v>15732</v>
      </c>
      <c r="D1014">
        <v>883.93</v>
      </c>
      <c r="E1014">
        <v>842.86</v>
      </c>
      <c r="F1014">
        <v>41.07</v>
      </c>
      <c r="G1014" t="s">
        <v>1674</v>
      </c>
      <c r="K1014">
        <v>15651</v>
      </c>
      <c r="L1014">
        <f t="shared" si="45"/>
        <v>222.9</v>
      </c>
      <c r="M1014">
        <f>IFERROR(VLOOKUP(K1014,Sheet10!$I:$N,6,FALSE),0)</f>
        <v>222.9</v>
      </c>
      <c r="N1014">
        <f t="shared" si="46"/>
        <v>0</v>
      </c>
      <c r="O1014">
        <f>IFERROR(VLOOKUP(K1014,Sheet9!$D:$K,8,FALSE),0)</f>
        <v>222.9</v>
      </c>
      <c r="P1014">
        <f t="shared" si="47"/>
        <v>0</v>
      </c>
    </row>
    <row r="1015" spans="1:16" ht="15" customHeight="1" x14ac:dyDescent="0.25">
      <c r="A1015" t="s">
        <v>317</v>
      </c>
      <c r="B1015" t="s">
        <v>318</v>
      </c>
      <c r="C1015">
        <v>15766</v>
      </c>
      <c r="D1015">
        <v>883.93</v>
      </c>
      <c r="E1015">
        <v>842.86</v>
      </c>
      <c r="F1015">
        <v>41.07</v>
      </c>
      <c r="G1015" t="s">
        <v>1674</v>
      </c>
      <c r="K1015">
        <v>15650</v>
      </c>
      <c r="L1015">
        <f t="shared" si="45"/>
        <v>449.55</v>
      </c>
      <c r="M1015">
        <f>IFERROR(VLOOKUP(K1015,Sheet10!$I:$N,6,FALSE),0)</f>
        <v>449.55</v>
      </c>
      <c r="N1015">
        <f t="shared" si="46"/>
        <v>0</v>
      </c>
      <c r="O1015">
        <f>IFERROR(VLOOKUP(K1015,Sheet9!$D:$K,8,FALSE),0)</f>
        <v>449.55</v>
      </c>
      <c r="P1015">
        <f t="shared" si="47"/>
        <v>0</v>
      </c>
    </row>
    <row r="1016" spans="1:16" ht="15" customHeight="1" x14ac:dyDescent="0.25">
      <c r="A1016" t="s">
        <v>317</v>
      </c>
      <c r="B1016" t="s">
        <v>318</v>
      </c>
      <c r="C1016">
        <v>15986</v>
      </c>
      <c r="D1016">
        <v>883.93</v>
      </c>
      <c r="E1016">
        <v>842.86</v>
      </c>
      <c r="F1016">
        <v>41.07</v>
      </c>
      <c r="G1016" t="s">
        <v>1674</v>
      </c>
      <c r="K1016">
        <v>16410</v>
      </c>
      <c r="L1016">
        <f t="shared" si="45"/>
        <v>315.25</v>
      </c>
      <c r="M1016">
        <f>IFERROR(VLOOKUP(K1016,Sheet10!$I:$N,6,FALSE),0)</f>
        <v>315.25</v>
      </c>
      <c r="N1016">
        <f t="shared" si="46"/>
        <v>0</v>
      </c>
      <c r="O1016">
        <f>IFERROR(VLOOKUP(K1016,Sheet9!$D:$K,8,FALSE),0)</f>
        <v>315.25</v>
      </c>
      <c r="P1016">
        <f t="shared" si="47"/>
        <v>0</v>
      </c>
    </row>
    <row r="1017" spans="1:16" ht="15" customHeight="1" x14ac:dyDescent="0.25">
      <c r="A1017" t="s">
        <v>317</v>
      </c>
      <c r="B1017" t="s">
        <v>318</v>
      </c>
      <c r="C1017">
        <v>16127</v>
      </c>
      <c r="D1017">
        <v>883.93</v>
      </c>
      <c r="E1017">
        <v>842.86</v>
      </c>
      <c r="F1017">
        <v>41.07</v>
      </c>
      <c r="G1017" t="s">
        <v>1674</v>
      </c>
      <c r="K1017">
        <v>15624</v>
      </c>
      <c r="L1017">
        <f t="shared" si="45"/>
        <v>223.44</v>
      </c>
      <c r="M1017">
        <f>IFERROR(VLOOKUP(K1017,Sheet10!$I:$N,6,FALSE),0)</f>
        <v>223.44</v>
      </c>
      <c r="N1017">
        <f t="shared" si="46"/>
        <v>0</v>
      </c>
      <c r="O1017">
        <f>IFERROR(VLOOKUP(K1017,Sheet9!$D:$K,8,FALSE),0)</f>
        <v>223.44</v>
      </c>
      <c r="P1017">
        <f t="shared" si="47"/>
        <v>0</v>
      </c>
    </row>
    <row r="1018" spans="1:16" ht="15" customHeight="1" x14ac:dyDescent="0.25">
      <c r="A1018" t="s">
        <v>317</v>
      </c>
      <c r="B1018" t="s">
        <v>318</v>
      </c>
      <c r="C1018">
        <v>16367</v>
      </c>
      <c r="D1018">
        <v>883.93</v>
      </c>
      <c r="E1018">
        <v>842.86</v>
      </c>
      <c r="F1018">
        <v>41.07</v>
      </c>
      <c r="G1018" t="s">
        <v>1674</v>
      </c>
      <c r="K1018">
        <v>15630</v>
      </c>
      <c r="L1018">
        <f t="shared" si="45"/>
        <v>278.20999999999998</v>
      </c>
      <c r="M1018">
        <f>IFERROR(VLOOKUP(K1018,Sheet10!$I:$N,6,FALSE),0)</f>
        <v>278.20999999999998</v>
      </c>
      <c r="N1018">
        <f t="shared" si="46"/>
        <v>0</v>
      </c>
      <c r="O1018">
        <f>IFERROR(VLOOKUP(K1018,Sheet9!$D:$K,8,FALSE),0)</f>
        <v>278.20999999999998</v>
      </c>
      <c r="P1018">
        <f t="shared" si="47"/>
        <v>0</v>
      </c>
    </row>
    <row r="1019" spans="1:16" ht="15" customHeight="1" x14ac:dyDescent="0.25">
      <c r="A1019" t="s">
        <v>317</v>
      </c>
      <c r="B1019" t="s">
        <v>318</v>
      </c>
      <c r="C1019">
        <v>16329</v>
      </c>
      <c r="D1019">
        <v>1237.5</v>
      </c>
      <c r="E1019">
        <v>1180</v>
      </c>
      <c r="F1019">
        <v>57.5</v>
      </c>
      <c r="G1019" t="s">
        <v>1674</v>
      </c>
      <c r="K1019">
        <v>15448</v>
      </c>
      <c r="L1019">
        <f t="shared" si="45"/>
        <v>86.83</v>
      </c>
      <c r="M1019">
        <f>IFERROR(VLOOKUP(K1019,Sheet10!$I:$N,6,FALSE),0)</f>
        <v>86.83</v>
      </c>
      <c r="N1019">
        <f t="shared" si="46"/>
        <v>0</v>
      </c>
      <c r="O1019">
        <f>IFERROR(VLOOKUP(K1019,Sheet9!$D:$K,8,FALSE),0)</f>
        <v>86.83</v>
      </c>
      <c r="P1019">
        <f t="shared" si="47"/>
        <v>0</v>
      </c>
    </row>
    <row r="1020" spans="1:16" ht="15" customHeight="1" x14ac:dyDescent="0.25">
      <c r="A1020" t="s">
        <v>317</v>
      </c>
      <c r="B1020" t="s">
        <v>318</v>
      </c>
      <c r="C1020">
        <v>15424</v>
      </c>
      <c r="D1020">
        <v>1767.86</v>
      </c>
      <c r="E1020">
        <v>1685.71</v>
      </c>
      <c r="F1020">
        <v>82.15</v>
      </c>
      <c r="G1020" t="s">
        <v>1674</v>
      </c>
      <c r="K1020">
        <v>16250</v>
      </c>
      <c r="L1020">
        <f t="shared" si="45"/>
        <v>86.83</v>
      </c>
      <c r="M1020">
        <f>IFERROR(VLOOKUP(K1020,Sheet10!$I:$N,6,FALSE),0)</f>
        <v>86.83</v>
      </c>
      <c r="N1020">
        <f t="shared" si="46"/>
        <v>0</v>
      </c>
      <c r="O1020">
        <f>IFERROR(VLOOKUP(K1020,Sheet9!$D:$K,8,FALSE),0)</f>
        <v>86.83</v>
      </c>
      <c r="P1020">
        <f t="shared" si="47"/>
        <v>0</v>
      </c>
    </row>
    <row r="1021" spans="1:16" ht="15" customHeight="1" x14ac:dyDescent="0.25">
      <c r="A1021" t="s">
        <v>317</v>
      </c>
      <c r="B1021" t="s">
        <v>318</v>
      </c>
      <c r="C1021">
        <v>15486</v>
      </c>
      <c r="D1021">
        <v>1767.86</v>
      </c>
      <c r="E1021">
        <v>1685.71</v>
      </c>
      <c r="F1021">
        <v>82.15</v>
      </c>
      <c r="G1021" t="s">
        <v>1674</v>
      </c>
      <c r="K1021">
        <v>15704</v>
      </c>
      <c r="L1021">
        <f t="shared" si="45"/>
        <v>63.35</v>
      </c>
      <c r="M1021">
        <f>IFERROR(VLOOKUP(K1021,Sheet10!$I:$N,6,FALSE),0)</f>
        <v>63.35</v>
      </c>
      <c r="N1021">
        <f t="shared" si="46"/>
        <v>0</v>
      </c>
      <c r="O1021">
        <f>IFERROR(VLOOKUP(K1021,Sheet9!$D:$K,8,FALSE),0)</f>
        <v>63.35</v>
      </c>
      <c r="P1021">
        <f t="shared" si="47"/>
        <v>0</v>
      </c>
    </row>
    <row r="1022" spans="1:16" ht="15" customHeight="1" x14ac:dyDescent="0.25">
      <c r="A1022" t="s">
        <v>317</v>
      </c>
      <c r="B1022" t="s">
        <v>318</v>
      </c>
      <c r="C1022">
        <v>15639</v>
      </c>
      <c r="D1022">
        <v>1767.86</v>
      </c>
      <c r="E1022">
        <v>1685.71</v>
      </c>
      <c r="F1022">
        <v>82.15</v>
      </c>
      <c r="G1022" t="s">
        <v>1674</v>
      </c>
      <c r="K1022">
        <v>16194</v>
      </c>
      <c r="L1022">
        <f t="shared" si="45"/>
        <v>68.97</v>
      </c>
      <c r="M1022">
        <f>IFERROR(VLOOKUP(K1022,Sheet10!$I:$N,6,FALSE),0)</f>
        <v>68.97</v>
      </c>
      <c r="N1022">
        <f t="shared" si="46"/>
        <v>0</v>
      </c>
      <c r="O1022">
        <f>IFERROR(VLOOKUP(K1022,Sheet9!$D:$K,8,FALSE),0)</f>
        <v>68.97</v>
      </c>
      <c r="P1022">
        <f t="shared" si="47"/>
        <v>0</v>
      </c>
    </row>
    <row r="1023" spans="1:16" ht="15" customHeight="1" x14ac:dyDescent="0.25">
      <c r="A1023" t="s">
        <v>317</v>
      </c>
      <c r="B1023" t="s">
        <v>318</v>
      </c>
      <c r="C1023">
        <v>15782</v>
      </c>
      <c r="D1023">
        <v>1767.85</v>
      </c>
      <c r="E1023">
        <v>1685.71</v>
      </c>
      <c r="F1023">
        <v>82.14</v>
      </c>
      <c r="G1023" t="s">
        <v>1674</v>
      </c>
      <c r="K1023">
        <v>16131</v>
      </c>
      <c r="L1023">
        <f t="shared" si="45"/>
        <v>137.94999999999999</v>
      </c>
      <c r="M1023">
        <f>IFERROR(VLOOKUP(K1023,Sheet10!$I:$N,6,FALSE),0)</f>
        <v>137.94999999999999</v>
      </c>
      <c r="N1023">
        <f t="shared" si="46"/>
        <v>0</v>
      </c>
      <c r="O1023">
        <f>IFERROR(VLOOKUP(K1023,Sheet9!$D:$K,8,FALSE),0)</f>
        <v>137.94999999999999</v>
      </c>
      <c r="P1023">
        <f t="shared" si="47"/>
        <v>0</v>
      </c>
    </row>
    <row r="1024" spans="1:16" ht="15" customHeight="1" x14ac:dyDescent="0.25">
      <c r="A1024" t="s">
        <v>317</v>
      </c>
      <c r="B1024" t="s">
        <v>318</v>
      </c>
      <c r="C1024">
        <v>15996</v>
      </c>
      <c r="D1024">
        <v>1767.86</v>
      </c>
      <c r="E1024">
        <v>1685.72</v>
      </c>
      <c r="F1024">
        <v>82.14</v>
      </c>
      <c r="G1024" t="s">
        <v>1674</v>
      </c>
      <c r="K1024">
        <v>15614</v>
      </c>
      <c r="L1024">
        <f t="shared" si="45"/>
        <v>344.87</v>
      </c>
      <c r="M1024">
        <f>IFERROR(VLOOKUP(K1024,Sheet10!$I:$N,6,FALSE),0)</f>
        <v>344.87</v>
      </c>
      <c r="N1024">
        <f t="shared" si="46"/>
        <v>0</v>
      </c>
      <c r="O1024">
        <f>IFERROR(VLOOKUP(K1024,Sheet9!$D:$K,8,FALSE),0)</f>
        <v>344.87</v>
      </c>
      <c r="P1024">
        <f t="shared" si="47"/>
        <v>0</v>
      </c>
    </row>
    <row r="1025" spans="1:16" ht="15" customHeight="1" x14ac:dyDescent="0.25">
      <c r="A1025" t="s">
        <v>317</v>
      </c>
      <c r="B1025" t="s">
        <v>318</v>
      </c>
      <c r="C1025">
        <v>16021</v>
      </c>
      <c r="D1025">
        <v>1767.86</v>
      </c>
      <c r="E1025">
        <v>1685.71</v>
      </c>
      <c r="F1025">
        <v>82.15</v>
      </c>
      <c r="G1025" t="s">
        <v>1674</v>
      </c>
      <c r="K1025">
        <v>16261</v>
      </c>
      <c r="L1025">
        <f t="shared" si="45"/>
        <v>175.14</v>
      </c>
      <c r="M1025">
        <f>IFERROR(VLOOKUP(K1025,Sheet10!$I:$N,6,FALSE),0)</f>
        <v>175.14</v>
      </c>
      <c r="N1025">
        <f t="shared" si="46"/>
        <v>0</v>
      </c>
      <c r="O1025">
        <f>IFERROR(VLOOKUP(K1025,Sheet9!$D:$K,8,FALSE),0)</f>
        <v>175.14</v>
      </c>
      <c r="P1025">
        <f t="shared" si="47"/>
        <v>0</v>
      </c>
    </row>
    <row r="1026" spans="1:16" ht="15" customHeight="1" x14ac:dyDescent="0.25">
      <c r="A1026" t="s">
        <v>317</v>
      </c>
      <c r="B1026" t="s">
        <v>318</v>
      </c>
      <c r="C1026">
        <v>16046</v>
      </c>
      <c r="D1026">
        <v>1767.86</v>
      </c>
      <c r="E1026">
        <v>1685.72</v>
      </c>
      <c r="F1026">
        <v>82.14</v>
      </c>
      <c r="G1026" t="s">
        <v>1674</v>
      </c>
      <c r="K1026">
        <v>16176</v>
      </c>
      <c r="L1026">
        <f t="shared" si="45"/>
        <v>231.61</v>
      </c>
      <c r="M1026">
        <f>IFERROR(VLOOKUP(K1026,Sheet10!$I:$N,6,FALSE),0)</f>
        <v>231.61</v>
      </c>
      <c r="N1026">
        <f t="shared" si="46"/>
        <v>0</v>
      </c>
      <c r="O1026">
        <f>IFERROR(VLOOKUP(K1026,Sheet9!$D:$K,8,FALSE),0)</f>
        <v>231.61</v>
      </c>
      <c r="P1026">
        <f t="shared" si="47"/>
        <v>0</v>
      </c>
    </row>
    <row r="1027" spans="1:16" ht="15" customHeight="1" x14ac:dyDescent="0.25">
      <c r="A1027" t="s">
        <v>317</v>
      </c>
      <c r="B1027" t="s">
        <v>318</v>
      </c>
      <c r="C1027">
        <v>16414</v>
      </c>
      <c r="D1027">
        <v>1767.86</v>
      </c>
      <c r="E1027">
        <v>1685.71</v>
      </c>
      <c r="F1027">
        <v>82.15</v>
      </c>
      <c r="G1027" t="s">
        <v>1674</v>
      </c>
      <c r="K1027">
        <v>15817</v>
      </c>
      <c r="L1027">
        <f t="shared" ref="L1027:L1090" si="48">SUMIF($C:$C,K1027,$E:$E)</f>
        <v>483.76</v>
      </c>
      <c r="M1027">
        <f>IFERROR(VLOOKUP(K1027,Sheet10!$I:$N,6,FALSE),0)</f>
        <v>483.76</v>
      </c>
      <c r="N1027">
        <f t="shared" ref="N1027:N1090" si="49">L1027-M1027</f>
        <v>0</v>
      </c>
      <c r="O1027">
        <f>IFERROR(VLOOKUP(K1027,Sheet9!$D:$K,8,FALSE),0)</f>
        <v>483.76</v>
      </c>
      <c r="P1027">
        <f t="shared" ref="P1027:P1090" si="50">O1027-M1027</f>
        <v>0</v>
      </c>
    </row>
    <row r="1028" spans="1:16" ht="15" customHeight="1" x14ac:dyDescent="0.25">
      <c r="A1028" t="s">
        <v>317</v>
      </c>
      <c r="B1028" t="s">
        <v>318</v>
      </c>
      <c r="C1028">
        <v>15642</v>
      </c>
      <c r="D1028">
        <v>2651.79</v>
      </c>
      <c r="E1028">
        <v>2528.5700000000002</v>
      </c>
      <c r="F1028">
        <v>123.22</v>
      </c>
      <c r="G1028" t="s">
        <v>1674</v>
      </c>
      <c r="K1028">
        <v>15849</v>
      </c>
      <c r="L1028">
        <f t="shared" si="48"/>
        <v>723.32999999999993</v>
      </c>
      <c r="M1028">
        <f>IFERROR(VLOOKUP(K1028,Sheet10!$I:$N,6,FALSE),0)</f>
        <v>723.33</v>
      </c>
      <c r="N1028">
        <f t="shared" si="49"/>
        <v>0</v>
      </c>
      <c r="O1028">
        <f>IFERROR(VLOOKUP(K1028,Sheet9!$D:$K,8,FALSE),0)</f>
        <v>723.33</v>
      </c>
      <c r="P1028">
        <f t="shared" si="50"/>
        <v>0</v>
      </c>
    </row>
    <row r="1029" spans="1:16" ht="15" customHeight="1" x14ac:dyDescent="0.25">
      <c r="A1029" t="s">
        <v>317</v>
      </c>
      <c r="B1029" t="s">
        <v>318</v>
      </c>
      <c r="C1029">
        <v>15550</v>
      </c>
      <c r="D1029">
        <v>3535.71</v>
      </c>
      <c r="E1029">
        <v>3371.43</v>
      </c>
      <c r="F1029">
        <v>164.28</v>
      </c>
      <c r="G1029" t="s">
        <v>1674</v>
      </c>
      <c r="K1029">
        <v>15888</v>
      </c>
      <c r="L1029">
        <f t="shared" si="48"/>
        <v>463.22</v>
      </c>
      <c r="M1029">
        <f>IFERROR(VLOOKUP(K1029,Sheet10!$I:$N,6,FALSE),0)</f>
        <v>463.22</v>
      </c>
      <c r="N1029">
        <f t="shared" si="49"/>
        <v>0</v>
      </c>
      <c r="O1029">
        <f>IFERROR(VLOOKUP(K1029,Sheet9!$D:$K,8,FALSE),0)</f>
        <v>463.22</v>
      </c>
      <c r="P1029">
        <f t="shared" si="50"/>
        <v>0</v>
      </c>
    </row>
    <row r="1030" spans="1:16" ht="15" customHeight="1" x14ac:dyDescent="0.25">
      <c r="A1030" t="s">
        <v>317</v>
      </c>
      <c r="B1030" t="s">
        <v>318</v>
      </c>
      <c r="C1030">
        <v>16076</v>
      </c>
      <c r="D1030">
        <v>3535.71</v>
      </c>
      <c r="E1030">
        <v>3371.43</v>
      </c>
      <c r="F1030">
        <v>164.28</v>
      </c>
      <c r="G1030" t="s">
        <v>1674</v>
      </c>
      <c r="K1030">
        <v>15954</v>
      </c>
      <c r="L1030">
        <f t="shared" si="48"/>
        <v>463.21</v>
      </c>
      <c r="M1030">
        <f>IFERROR(VLOOKUP(K1030,Sheet10!$I:$N,6,FALSE),0)</f>
        <v>463.21</v>
      </c>
      <c r="N1030">
        <f t="shared" si="49"/>
        <v>0</v>
      </c>
      <c r="O1030">
        <f>IFERROR(VLOOKUP(K1030,Sheet9!$D:$K,8,FALSE),0)</f>
        <v>463.21</v>
      </c>
      <c r="P1030">
        <f t="shared" si="50"/>
        <v>0</v>
      </c>
    </row>
    <row r="1031" spans="1:16" ht="15" customHeight="1" x14ac:dyDescent="0.25">
      <c r="A1031" t="s">
        <v>317</v>
      </c>
      <c r="B1031" t="s">
        <v>318</v>
      </c>
      <c r="C1031">
        <v>15581</v>
      </c>
      <c r="D1031">
        <v>4419.6400000000003</v>
      </c>
      <c r="E1031">
        <v>4214.29</v>
      </c>
      <c r="F1031">
        <v>205.35</v>
      </c>
      <c r="G1031" t="s">
        <v>1674</v>
      </c>
      <c r="K1031">
        <v>15841</v>
      </c>
      <c r="L1031">
        <f t="shared" si="48"/>
        <v>926.43</v>
      </c>
      <c r="M1031">
        <f>IFERROR(VLOOKUP(K1031,Sheet10!$I:$N,6,FALSE),0)</f>
        <v>926.43</v>
      </c>
      <c r="N1031">
        <f t="shared" si="49"/>
        <v>0</v>
      </c>
      <c r="O1031">
        <f>IFERROR(VLOOKUP(K1031,Sheet9!$D:$K,8,FALSE),0)</f>
        <v>926.43</v>
      </c>
      <c r="P1031">
        <f t="shared" si="50"/>
        <v>0</v>
      </c>
    </row>
    <row r="1032" spans="1:16" ht="15" customHeight="1" x14ac:dyDescent="0.25">
      <c r="A1032" t="s">
        <v>317</v>
      </c>
      <c r="B1032" t="s">
        <v>318</v>
      </c>
      <c r="C1032">
        <v>15628</v>
      </c>
      <c r="D1032">
        <v>17500</v>
      </c>
      <c r="E1032">
        <v>16857.14</v>
      </c>
      <c r="F1032">
        <v>642.86</v>
      </c>
      <c r="G1032" t="s">
        <v>1674</v>
      </c>
      <c r="K1032">
        <v>15904</v>
      </c>
      <c r="L1032">
        <f t="shared" si="48"/>
        <v>3246.33</v>
      </c>
      <c r="M1032">
        <f>IFERROR(VLOOKUP(K1032,Sheet10!$I:$N,6,FALSE),0)</f>
        <v>3246.33</v>
      </c>
      <c r="N1032">
        <f t="shared" si="49"/>
        <v>0</v>
      </c>
      <c r="O1032">
        <f>IFERROR(VLOOKUP(K1032,Sheet9!$D:$K,8,FALSE),0)</f>
        <v>3246.33</v>
      </c>
      <c r="P1032">
        <f t="shared" si="50"/>
        <v>0</v>
      </c>
    </row>
    <row r="1033" spans="1:16" ht="15" customHeight="1" x14ac:dyDescent="0.25">
      <c r="A1033" t="s">
        <v>317</v>
      </c>
      <c r="B1033" t="s">
        <v>318</v>
      </c>
      <c r="C1033">
        <v>15393</v>
      </c>
      <c r="D1033">
        <v>43750</v>
      </c>
      <c r="E1033">
        <v>42142.86</v>
      </c>
      <c r="F1033">
        <v>1607.14</v>
      </c>
      <c r="G1033" t="s">
        <v>1674</v>
      </c>
      <c r="K1033">
        <v>15700</v>
      </c>
      <c r="L1033">
        <f t="shared" si="48"/>
        <v>534.75</v>
      </c>
      <c r="M1033">
        <f>IFERROR(VLOOKUP(K1033,Sheet10!$I:$N,6,FALSE),0)</f>
        <v>534.75</v>
      </c>
      <c r="N1033">
        <f t="shared" si="49"/>
        <v>0</v>
      </c>
      <c r="O1033">
        <f>IFERROR(VLOOKUP(K1033,Sheet9!$D:$K,8,FALSE),0)</f>
        <v>534.75</v>
      </c>
      <c r="P1033">
        <f t="shared" si="50"/>
        <v>0</v>
      </c>
    </row>
    <row r="1034" spans="1:16" ht="15" customHeight="1" x14ac:dyDescent="0.25">
      <c r="A1034" t="s">
        <v>317</v>
      </c>
      <c r="B1034" t="s">
        <v>318</v>
      </c>
      <c r="C1034">
        <v>15515</v>
      </c>
      <c r="D1034">
        <v>176.79</v>
      </c>
      <c r="E1034">
        <v>169.54</v>
      </c>
      <c r="F1034">
        <v>7.25</v>
      </c>
      <c r="G1034" t="s">
        <v>1674</v>
      </c>
      <c r="K1034">
        <v>16009</v>
      </c>
      <c r="L1034">
        <f t="shared" si="48"/>
        <v>534.75</v>
      </c>
      <c r="M1034">
        <f>IFERROR(VLOOKUP(K1034,Sheet10!$I:$N,6,FALSE),0)</f>
        <v>534.75</v>
      </c>
      <c r="N1034">
        <f t="shared" si="49"/>
        <v>0</v>
      </c>
      <c r="O1034">
        <f>IFERROR(VLOOKUP(K1034,Sheet9!$D:$K,8,FALSE),0)</f>
        <v>534.75</v>
      </c>
      <c r="P1034">
        <f t="shared" si="50"/>
        <v>0</v>
      </c>
    </row>
    <row r="1035" spans="1:16" ht="15" customHeight="1" x14ac:dyDescent="0.25">
      <c r="A1035" t="s">
        <v>317</v>
      </c>
      <c r="B1035" t="s">
        <v>318</v>
      </c>
      <c r="C1035">
        <v>15752</v>
      </c>
      <c r="D1035">
        <v>176.79</v>
      </c>
      <c r="E1035">
        <v>169.54</v>
      </c>
      <c r="F1035">
        <v>7.25</v>
      </c>
      <c r="G1035" t="s">
        <v>1674</v>
      </c>
      <c r="K1035">
        <v>15994</v>
      </c>
      <c r="L1035">
        <f t="shared" si="48"/>
        <v>433.48</v>
      </c>
      <c r="M1035">
        <f>IFERROR(VLOOKUP(K1035,Sheet10!$I:$N,6,FALSE),0)</f>
        <v>433.48</v>
      </c>
      <c r="N1035">
        <f t="shared" si="49"/>
        <v>0</v>
      </c>
      <c r="O1035">
        <f>IFERROR(VLOOKUP(K1035,Sheet9!$D:$K,8,FALSE),0)</f>
        <v>433.48</v>
      </c>
      <c r="P1035">
        <f t="shared" si="50"/>
        <v>0</v>
      </c>
    </row>
    <row r="1036" spans="1:16" ht="15" customHeight="1" x14ac:dyDescent="0.25">
      <c r="A1036" t="s">
        <v>317</v>
      </c>
      <c r="B1036" t="s">
        <v>318</v>
      </c>
      <c r="C1036">
        <v>15819</v>
      </c>
      <c r="D1036">
        <v>353.57</v>
      </c>
      <c r="E1036">
        <v>339.07</v>
      </c>
      <c r="F1036">
        <v>14.5</v>
      </c>
      <c r="G1036" t="s">
        <v>1674</v>
      </c>
      <c r="K1036">
        <v>15848</v>
      </c>
      <c r="L1036">
        <f t="shared" si="48"/>
        <v>3467.86</v>
      </c>
      <c r="M1036">
        <f>IFERROR(VLOOKUP(K1036,Sheet10!$I:$N,6,FALSE),0)</f>
        <v>3467.86</v>
      </c>
      <c r="N1036">
        <f t="shared" si="49"/>
        <v>0</v>
      </c>
      <c r="O1036">
        <f>IFERROR(VLOOKUP(K1036,Sheet9!$D:$K,8,FALSE),0)</f>
        <v>3467.86</v>
      </c>
      <c r="P1036">
        <f t="shared" si="50"/>
        <v>0</v>
      </c>
    </row>
    <row r="1037" spans="1:16" ht="15" customHeight="1" x14ac:dyDescent="0.25">
      <c r="A1037" t="s">
        <v>317</v>
      </c>
      <c r="B1037" t="s">
        <v>318</v>
      </c>
      <c r="C1037">
        <v>15831</v>
      </c>
      <c r="D1037">
        <v>530.36</v>
      </c>
      <c r="E1037">
        <v>508.61</v>
      </c>
      <c r="F1037">
        <v>21.75</v>
      </c>
      <c r="G1037" t="s">
        <v>1674</v>
      </c>
      <c r="K1037">
        <v>15678</v>
      </c>
      <c r="L1037">
        <f t="shared" si="48"/>
        <v>12780.81</v>
      </c>
      <c r="M1037">
        <f>IFERROR(VLOOKUP(K1037,Sheet10!$I:$N,6,FALSE),0)</f>
        <v>12780.81</v>
      </c>
      <c r="N1037">
        <f t="shared" si="49"/>
        <v>0</v>
      </c>
      <c r="O1037">
        <f>IFERROR(VLOOKUP(K1037,Sheet9!$D:$K,8,FALSE),0)</f>
        <v>12780.81</v>
      </c>
      <c r="P1037">
        <f t="shared" si="50"/>
        <v>0</v>
      </c>
    </row>
    <row r="1038" spans="1:16" ht="15" customHeight="1" x14ac:dyDescent="0.25">
      <c r="A1038" t="s">
        <v>317</v>
      </c>
      <c r="B1038" t="s">
        <v>318</v>
      </c>
      <c r="C1038">
        <v>16041</v>
      </c>
      <c r="D1038">
        <v>530.36</v>
      </c>
      <c r="E1038">
        <v>502.81</v>
      </c>
      <c r="F1038">
        <v>27.55</v>
      </c>
      <c r="G1038" t="s">
        <v>1674</v>
      </c>
      <c r="K1038">
        <v>15716</v>
      </c>
      <c r="L1038">
        <f t="shared" si="48"/>
        <v>57.03</v>
      </c>
      <c r="M1038">
        <f>IFERROR(VLOOKUP(K1038,Sheet10!$I:$N,6,FALSE),0)</f>
        <v>57.03</v>
      </c>
      <c r="N1038">
        <f t="shared" si="49"/>
        <v>0</v>
      </c>
      <c r="O1038">
        <f>IFERROR(VLOOKUP(K1038,Sheet9!$D:$K,8,FALSE),0)</f>
        <v>57.03</v>
      </c>
      <c r="P1038">
        <f t="shared" si="50"/>
        <v>0</v>
      </c>
    </row>
    <row r="1039" spans="1:16" ht="15" customHeight="1" x14ac:dyDescent="0.25">
      <c r="A1039" t="s">
        <v>317</v>
      </c>
      <c r="B1039" t="s">
        <v>318</v>
      </c>
      <c r="C1039">
        <v>15621</v>
      </c>
      <c r="D1039">
        <v>707.14</v>
      </c>
      <c r="E1039">
        <v>678.15</v>
      </c>
      <c r="F1039">
        <v>28.99</v>
      </c>
      <c r="G1039" t="s">
        <v>1674</v>
      </c>
      <c r="K1039">
        <v>16299</v>
      </c>
      <c r="L1039">
        <f t="shared" si="48"/>
        <v>277.45</v>
      </c>
      <c r="M1039">
        <f>IFERROR(VLOOKUP(K1039,Sheet10!$I:$N,6,FALSE),0)</f>
        <v>277.45</v>
      </c>
      <c r="N1039">
        <f t="shared" si="49"/>
        <v>0</v>
      </c>
      <c r="O1039">
        <f>IFERROR(VLOOKUP(K1039,Sheet9!$D:$K,8,FALSE),0)</f>
        <v>277.45</v>
      </c>
      <c r="P1039">
        <f t="shared" si="50"/>
        <v>0</v>
      </c>
    </row>
    <row r="1040" spans="1:16" ht="15" customHeight="1" x14ac:dyDescent="0.25">
      <c r="A1040" t="s">
        <v>317</v>
      </c>
      <c r="B1040" t="s">
        <v>318</v>
      </c>
      <c r="C1040">
        <v>16043</v>
      </c>
      <c r="D1040">
        <v>707.14</v>
      </c>
      <c r="E1040">
        <v>670.41</v>
      </c>
      <c r="F1040">
        <v>36.729999999999997</v>
      </c>
      <c r="G1040" t="s">
        <v>1674</v>
      </c>
      <c r="K1040">
        <v>15456</v>
      </c>
      <c r="L1040">
        <f t="shared" si="48"/>
        <v>2690.44</v>
      </c>
      <c r="M1040">
        <f>IFERROR(VLOOKUP(K1040,Sheet10!$I:$N,6,FALSE),0)</f>
        <v>2690.44</v>
      </c>
      <c r="N1040">
        <f t="shared" si="49"/>
        <v>0</v>
      </c>
      <c r="O1040">
        <f>IFERROR(VLOOKUP(K1040,Sheet9!$D:$K,8,FALSE),0)</f>
        <v>2690.44</v>
      </c>
      <c r="P1040">
        <f t="shared" si="50"/>
        <v>0</v>
      </c>
    </row>
    <row r="1041" spans="1:16" ht="15" customHeight="1" x14ac:dyDescent="0.25">
      <c r="A1041" t="s">
        <v>317</v>
      </c>
      <c r="B1041" t="s">
        <v>318</v>
      </c>
      <c r="C1041">
        <v>15482</v>
      </c>
      <c r="D1041">
        <v>883.93</v>
      </c>
      <c r="E1041">
        <v>847.69</v>
      </c>
      <c r="F1041">
        <v>36.24</v>
      </c>
      <c r="G1041" t="s">
        <v>1674</v>
      </c>
      <c r="K1041">
        <v>16242</v>
      </c>
      <c r="L1041">
        <f t="shared" si="48"/>
        <v>340.82</v>
      </c>
      <c r="M1041">
        <f>IFERROR(VLOOKUP(K1041,Sheet10!$I:$N,6,FALSE),0)</f>
        <v>340.82</v>
      </c>
      <c r="N1041">
        <f t="shared" si="49"/>
        <v>0</v>
      </c>
      <c r="O1041">
        <f>IFERROR(VLOOKUP(K1041,Sheet9!$D:$K,8,FALSE),0)</f>
        <v>340.82</v>
      </c>
      <c r="P1041">
        <f t="shared" si="50"/>
        <v>0</v>
      </c>
    </row>
    <row r="1042" spans="1:16" ht="15" customHeight="1" x14ac:dyDescent="0.25">
      <c r="A1042" t="s">
        <v>317</v>
      </c>
      <c r="B1042" t="s">
        <v>318</v>
      </c>
      <c r="C1042">
        <v>15755</v>
      </c>
      <c r="D1042">
        <v>883.93</v>
      </c>
      <c r="E1042">
        <v>847.69</v>
      </c>
      <c r="F1042">
        <v>36.24</v>
      </c>
      <c r="G1042" t="s">
        <v>1674</v>
      </c>
      <c r="K1042">
        <v>16224</v>
      </c>
      <c r="L1042">
        <f t="shared" si="48"/>
        <v>1704.1</v>
      </c>
      <c r="M1042">
        <f>IFERROR(VLOOKUP(K1042,Sheet10!$I:$N,6,FALSE),0)</f>
        <v>1704.1</v>
      </c>
      <c r="N1042">
        <f t="shared" si="49"/>
        <v>0</v>
      </c>
      <c r="O1042">
        <f>IFERROR(VLOOKUP(K1042,Sheet9!$D:$K,8,FALSE),0)</f>
        <v>1704.1</v>
      </c>
      <c r="P1042">
        <f t="shared" si="50"/>
        <v>0</v>
      </c>
    </row>
    <row r="1043" spans="1:16" ht="15" customHeight="1" x14ac:dyDescent="0.25">
      <c r="A1043" t="s">
        <v>317</v>
      </c>
      <c r="B1043" t="s">
        <v>318</v>
      </c>
      <c r="C1043">
        <v>15851</v>
      </c>
      <c r="D1043">
        <v>883.93</v>
      </c>
      <c r="E1043">
        <v>847.69</v>
      </c>
      <c r="F1043">
        <v>36.24</v>
      </c>
      <c r="G1043" t="s">
        <v>1674</v>
      </c>
      <c r="K1043">
        <v>15384</v>
      </c>
      <c r="L1043">
        <f t="shared" si="48"/>
        <v>2792.32</v>
      </c>
      <c r="M1043">
        <f>IFERROR(VLOOKUP(K1043,Sheet10!$I:$N,6,FALSE),0)</f>
        <v>2792.32</v>
      </c>
      <c r="N1043">
        <f t="shared" si="49"/>
        <v>0</v>
      </c>
      <c r="O1043">
        <f>IFERROR(VLOOKUP(K1043,Sheet9!$D:$K,8,FALSE),0)</f>
        <v>2792.32</v>
      </c>
      <c r="P1043">
        <f t="shared" si="50"/>
        <v>0</v>
      </c>
    </row>
    <row r="1044" spans="1:16" ht="15" customHeight="1" x14ac:dyDescent="0.25">
      <c r="A1044" t="s">
        <v>317</v>
      </c>
      <c r="B1044" t="s">
        <v>318</v>
      </c>
      <c r="C1044">
        <v>16052</v>
      </c>
      <c r="D1044">
        <v>883.93</v>
      </c>
      <c r="E1044">
        <v>838.01</v>
      </c>
      <c r="F1044">
        <v>45.92</v>
      </c>
      <c r="G1044" t="s">
        <v>1674</v>
      </c>
      <c r="K1044">
        <v>15402</v>
      </c>
      <c r="L1044">
        <f t="shared" si="48"/>
        <v>3350.79</v>
      </c>
      <c r="M1044">
        <f>IFERROR(VLOOKUP(K1044,Sheet10!$I:$N,6,FALSE),0)</f>
        <v>3350.79</v>
      </c>
      <c r="N1044">
        <f t="shared" si="49"/>
        <v>0</v>
      </c>
      <c r="O1044">
        <f>IFERROR(VLOOKUP(K1044,Sheet9!$D:$K,8,FALSE),0)</f>
        <v>3350.79</v>
      </c>
      <c r="P1044">
        <f t="shared" si="50"/>
        <v>0</v>
      </c>
    </row>
    <row r="1045" spans="1:16" ht="15" customHeight="1" x14ac:dyDescent="0.25">
      <c r="A1045" t="s">
        <v>317</v>
      </c>
      <c r="B1045" t="s">
        <v>318</v>
      </c>
      <c r="C1045">
        <v>16110</v>
      </c>
      <c r="D1045">
        <v>883.93</v>
      </c>
      <c r="E1045">
        <v>838.01</v>
      </c>
      <c r="F1045">
        <v>45.92</v>
      </c>
      <c r="G1045" t="s">
        <v>1674</v>
      </c>
      <c r="K1045">
        <v>16459</v>
      </c>
      <c r="L1045">
        <f t="shared" si="48"/>
        <v>3862.62</v>
      </c>
      <c r="M1045">
        <f>IFERROR(VLOOKUP(K1045,Sheet10!$I:$N,6,FALSE),0)</f>
        <v>3862.62</v>
      </c>
      <c r="N1045">
        <f t="shared" si="49"/>
        <v>0</v>
      </c>
      <c r="O1045">
        <f>IFERROR(VLOOKUP(K1045,Sheet9!$D:$K,8,FALSE),0)</f>
        <v>3862.62</v>
      </c>
      <c r="P1045">
        <f t="shared" si="50"/>
        <v>0</v>
      </c>
    </row>
    <row r="1046" spans="1:16" ht="15" customHeight="1" x14ac:dyDescent="0.25">
      <c r="A1046" t="s">
        <v>317</v>
      </c>
      <c r="B1046" t="s">
        <v>318</v>
      </c>
      <c r="C1046">
        <v>16289</v>
      </c>
      <c r="D1046">
        <v>883.93</v>
      </c>
      <c r="E1046">
        <v>838.01</v>
      </c>
      <c r="F1046">
        <v>45.92</v>
      </c>
      <c r="G1046" t="s">
        <v>1674</v>
      </c>
      <c r="K1046">
        <v>16029</v>
      </c>
      <c r="L1046">
        <f t="shared" si="48"/>
        <v>16150.509999999998</v>
      </c>
      <c r="M1046">
        <f>IFERROR(VLOOKUP(K1046,Sheet10!$I:$N,6,FALSE),0)</f>
        <v>16150.51</v>
      </c>
      <c r="N1046">
        <f t="shared" si="49"/>
        <v>0</v>
      </c>
      <c r="O1046">
        <f>IFERROR(VLOOKUP(K1046,Sheet9!$D:$K,8,FALSE),0)</f>
        <v>16150.51</v>
      </c>
      <c r="P1046">
        <f t="shared" si="50"/>
        <v>0</v>
      </c>
    </row>
    <row r="1047" spans="1:16" ht="15" customHeight="1" x14ac:dyDescent="0.25">
      <c r="A1047" t="s">
        <v>317</v>
      </c>
      <c r="B1047" t="s">
        <v>318</v>
      </c>
      <c r="C1047">
        <v>16308</v>
      </c>
      <c r="D1047">
        <v>883.93</v>
      </c>
      <c r="E1047">
        <v>838.01</v>
      </c>
      <c r="F1047">
        <v>45.92</v>
      </c>
      <c r="G1047" t="s">
        <v>1674</v>
      </c>
      <c r="K1047">
        <v>16264</v>
      </c>
      <c r="L1047">
        <f t="shared" si="48"/>
        <v>22721.3</v>
      </c>
      <c r="M1047">
        <f>IFERROR(VLOOKUP(K1047,Sheet10!$I:$N,6,FALSE),0)</f>
        <v>22721.3</v>
      </c>
      <c r="N1047">
        <f t="shared" si="49"/>
        <v>0</v>
      </c>
      <c r="O1047">
        <f>IFERROR(VLOOKUP(K1047,Sheet9!$D:$K,8,FALSE),0)</f>
        <v>22721.3</v>
      </c>
      <c r="P1047">
        <f t="shared" si="50"/>
        <v>0</v>
      </c>
    </row>
    <row r="1048" spans="1:16" ht="15" customHeight="1" x14ac:dyDescent="0.25">
      <c r="A1048" t="s">
        <v>317</v>
      </c>
      <c r="B1048" t="s">
        <v>318</v>
      </c>
      <c r="C1048">
        <v>16389</v>
      </c>
      <c r="D1048">
        <v>883.93</v>
      </c>
      <c r="E1048">
        <v>838.01</v>
      </c>
      <c r="F1048">
        <v>45.92</v>
      </c>
      <c r="G1048" t="s">
        <v>1674</v>
      </c>
      <c r="K1048">
        <v>16427</v>
      </c>
      <c r="L1048">
        <f t="shared" si="48"/>
        <v>39762.28</v>
      </c>
      <c r="M1048">
        <f>IFERROR(VLOOKUP(K1048,Sheet10!$I:$N,6,FALSE),0)</f>
        <v>39762.28</v>
      </c>
      <c r="N1048">
        <f t="shared" si="49"/>
        <v>0</v>
      </c>
      <c r="O1048">
        <f>IFERROR(VLOOKUP(K1048,Sheet9!$D:$K,8,FALSE),0)</f>
        <v>39762.28</v>
      </c>
      <c r="P1048">
        <f t="shared" si="50"/>
        <v>0</v>
      </c>
    </row>
    <row r="1049" spans="1:16" ht="15" customHeight="1" x14ac:dyDescent="0.25">
      <c r="A1049" t="s">
        <v>317</v>
      </c>
      <c r="B1049" t="s">
        <v>318</v>
      </c>
      <c r="C1049">
        <v>16394</v>
      </c>
      <c r="D1049">
        <v>883.93</v>
      </c>
      <c r="E1049">
        <v>838.01</v>
      </c>
      <c r="F1049">
        <v>45.92</v>
      </c>
      <c r="G1049" t="s">
        <v>1674</v>
      </c>
      <c r="K1049">
        <v>16361</v>
      </c>
      <c r="L1049">
        <f t="shared" si="48"/>
        <v>269.36</v>
      </c>
      <c r="M1049">
        <f>IFERROR(VLOOKUP(K1049,Sheet10!$I:$N,6,FALSE),0)</f>
        <v>269.36</v>
      </c>
      <c r="N1049">
        <f t="shared" si="49"/>
        <v>0</v>
      </c>
      <c r="O1049">
        <f>IFERROR(VLOOKUP(K1049,Sheet9!$D:$K,8,FALSE),0)</f>
        <v>269.36</v>
      </c>
      <c r="P1049">
        <f t="shared" si="50"/>
        <v>0</v>
      </c>
    </row>
    <row r="1050" spans="1:16" ht="15" customHeight="1" x14ac:dyDescent="0.25">
      <c r="A1050" t="s">
        <v>317</v>
      </c>
      <c r="B1050" t="s">
        <v>318</v>
      </c>
      <c r="C1050">
        <v>15820</v>
      </c>
      <c r="D1050">
        <v>1237.5</v>
      </c>
      <c r="E1050">
        <v>1186.76</v>
      </c>
      <c r="F1050">
        <v>50.74</v>
      </c>
      <c r="G1050" t="s">
        <v>1674</v>
      </c>
      <c r="K1050">
        <v>15866</v>
      </c>
      <c r="L1050">
        <f t="shared" si="48"/>
        <v>221.29</v>
      </c>
      <c r="M1050">
        <f>IFERROR(VLOOKUP(K1050,Sheet10!$I:$N,6,FALSE),0)</f>
        <v>221.29</v>
      </c>
      <c r="N1050">
        <f t="shared" si="49"/>
        <v>0</v>
      </c>
      <c r="O1050">
        <f>IFERROR(VLOOKUP(K1050,Sheet9!$D:$K,8,FALSE),0)</f>
        <v>221.29</v>
      </c>
      <c r="P1050">
        <f t="shared" si="50"/>
        <v>0</v>
      </c>
    </row>
    <row r="1051" spans="1:16" ht="15" customHeight="1" x14ac:dyDescent="0.25">
      <c r="A1051" t="s">
        <v>317</v>
      </c>
      <c r="B1051" t="s">
        <v>318</v>
      </c>
      <c r="C1051">
        <v>16447</v>
      </c>
      <c r="D1051">
        <v>1767.86</v>
      </c>
      <c r="E1051">
        <v>1676.02</v>
      </c>
      <c r="F1051">
        <v>91.84</v>
      </c>
      <c r="G1051" t="s">
        <v>1674</v>
      </c>
      <c r="K1051">
        <v>15598</v>
      </c>
      <c r="L1051">
        <f t="shared" si="48"/>
        <v>331.94</v>
      </c>
      <c r="M1051">
        <f>IFERROR(VLOOKUP(K1051,Sheet10!$I:$N,6,FALSE),0)</f>
        <v>331.94</v>
      </c>
      <c r="N1051">
        <f t="shared" si="49"/>
        <v>0</v>
      </c>
      <c r="O1051">
        <f>IFERROR(VLOOKUP(K1051,Sheet9!$D:$K,8,FALSE),0)</f>
        <v>331.94</v>
      </c>
      <c r="P1051">
        <f t="shared" si="50"/>
        <v>0</v>
      </c>
    </row>
    <row r="1052" spans="1:16" ht="15" customHeight="1" x14ac:dyDescent="0.25">
      <c r="A1052" t="s">
        <v>317</v>
      </c>
      <c r="B1052" t="s">
        <v>318</v>
      </c>
      <c r="C1052">
        <v>15374</v>
      </c>
      <c r="D1052">
        <v>2475</v>
      </c>
      <c r="E1052">
        <v>2373.5300000000002</v>
      </c>
      <c r="F1052">
        <v>101.47</v>
      </c>
      <c r="G1052" t="s">
        <v>1674</v>
      </c>
      <c r="K1052">
        <v>16217</v>
      </c>
      <c r="L1052">
        <f t="shared" si="48"/>
        <v>442.59</v>
      </c>
      <c r="M1052">
        <f>IFERROR(VLOOKUP(K1052,Sheet10!$I:$N,6,FALSE),0)</f>
        <v>442.59</v>
      </c>
      <c r="N1052">
        <f t="shared" si="49"/>
        <v>0</v>
      </c>
      <c r="O1052">
        <f>IFERROR(VLOOKUP(K1052,Sheet9!$D:$K,8,FALSE),0)</f>
        <v>442.59</v>
      </c>
      <c r="P1052">
        <f t="shared" si="50"/>
        <v>0</v>
      </c>
    </row>
    <row r="1053" spans="1:16" ht="15" customHeight="1" x14ac:dyDescent="0.25">
      <c r="A1053" t="s">
        <v>1475</v>
      </c>
      <c r="B1053" t="s">
        <v>1476</v>
      </c>
      <c r="C1053">
        <v>2269</v>
      </c>
      <c r="D1053">
        <v>500</v>
      </c>
      <c r="E1053">
        <v>1243.83</v>
      </c>
      <c r="F1053">
        <v>-743.83</v>
      </c>
      <c r="G1053" t="s">
        <v>1692</v>
      </c>
      <c r="K1053">
        <v>16238</v>
      </c>
      <c r="L1053">
        <f t="shared" si="48"/>
        <v>663.89</v>
      </c>
      <c r="M1053">
        <f>IFERROR(VLOOKUP(K1053,Sheet10!$I:$N,6,FALSE),0)</f>
        <v>663.89</v>
      </c>
      <c r="N1053">
        <f t="shared" si="49"/>
        <v>0</v>
      </c>
      <c r="O1053">
        <f>IFERROR(VLOOKUP(K1053,Sheet9!$D:$K,8,FALSE),0)</f>
        <v>663.89</v>
      </c>
      <c r="P1053">
        <f t="shared" si="50"/>
        <v>0</v>
      </c>
    </row>
    <row r="1054" spans="1:16" ht="15" customHeight="1" x14ac:dyDescent="0.25">
      <c r="A1054" t="s">
        <v>1475</v>
      </c>
      <c r="B1054" t="s">
        <v>1476</v>
      </c>
      <c r="C1054">
        <v>2257</v>
      </c>
      <c r="D1054">
        <v>100669.64</v>
      </c>
      <c r="E1054">
        <v>97724.03</v>
      </c>
      <c r="F1054">
        <v>2945.61</v>
      </c>
      <c r="G1054" t="s">
        <v>1692</v>
      </c>
      <c r="K1054">
        <v>16136</v>
      </c>
      <c r="L1054">
        <f t="shared" si="48"/>
        <v>1106.47</v>
      </c>
      <c r="M1054">
        <f>IFERROR(VLOOKUP(K1054,Sheet10!$I:$N,6,FALSE),0)</f>
        <v>1106.47</v>
      </c>
      <c r="N1054">
        <f t="shared" si="49"/>
        <v>0</v>
      </c>
      <c r="O1054">
        <f>IFERROR(VLOOKUP(K1054,Sheet9!$D:$K,8,FALSE),0)</f>
        <v>1106.47</v>
      </c>
      <c r="P1054">
        <f t="shared" si="50"/>
        <v>0</v>
      </c>
    </row>
    <row r="1055" spans="1:16" ht="15" customHeight="1" x14ac:dyDescent="0.25">
      <c r="A1055" t="s">
        <v>814</v>
      </c>
      <c r="B1055" t="s">
        <v>815</v>
      </c>
      <c r="C1055">
        <v>15505</v>
      </c>
      <c r="D1055">
        <v>61.83</v>
      </c>
      <c r="E1055">
        <v>46.1</v>
      </c>
      <c r="F1055">
        <v>15.73</v>
      </c>
      <c r="G1055" t="s">
        <v>1674</v>
      </c>
      <c r="K1055">
        <v>16386</v>
      </c>
      <c r="L1055">
        <f t="shared" si="48"/>
        <v>1671.37</v>
      </c>
      <c r="M1055">
        <f>IFERROR(VLOOKUP(K1055,Sheet10!$I:$N,6,FALSE),0)</f>
        <v>1671.37</v>
      </c>
      <c r="N1055">
        <f t="shared" si="49"/>
        <v>0</v>
      </c>
      <c r="O1055">
        <f>IFERROR(VLOOKUP(K1055,Sheet9!$D:$K,8,FALSE),0)</f>
        <v>1671.37</v>
      </c>
      <c r="P1055">
        <f t="shared" si="50"/>
        <v>0</v>
      </c>
    </row>
    <row r="1056" spans="1:16" ht="15" customHeight="1" x14ac:dyDescent="0.25">
      <c r="A1056" t="s">
        <v>814</v>
      </c>
      <c r="B1056" t="s">
        <v>815</v>
      </c>
      <c r="C1056">
        <v>15367</v>
      </c>
      <c r="D1056">
        <v>123.66</v>
      </c>
      <c r="E1056">
        <v>92.2</v>
      </c>
      <c r="F1056">
        <v>31.46</v>
      </c>
      <c r="G1056" t="s">
        <v>1674</v>
      </c>
      <c r="K1056">
        <v>15787</v>
      </c>
      <c r="L1056">
        <f t="shared" si="48"/>
        <v>2212.9499999999998</v>
      </c>
      <c r="M1056">
        <f>IFERROR(VLOOKUP(K1056,Sheet10!$I:$N,6,FALSE),0)</f>
        <v>2212.9499999999998</v>
      </c>
      <c r="N1056">
        <f t="shared" si="49"/>
        <v>0</v>
      </c>
      <c r="O1056">
        <f>IFERROR(VLOOKUP(K1056,Sheet9!$D:$K,8,FALSE),0)</f>
        <v>2212.9499999999998</v>
      </c>
      <c r="P1056">
        <f t="shared" si="50"/>
        <v>0</v>
      </c>
    </row>
    <row r="1057" spans="1:16" ht="15" customHeight="1" x14ac:dyDescent="0.25">
      <c r="A1057" t="s">
        <v>814</v>
      </c>
      <c r="B1057" t="s">
        <v>815</v>
      </c>
      <c r="C1057">
        <v>15479</v>
      </c>
      <c r="D1057">
        <v>123.66</v>
      </c>
      <c r="E1057">
        <v>92.2</v>
      </c>
      <c r="F1057">
        <v>31.46</v>
      </c>
      <c r="G1057" t="s">
        <v>1674</v>
      </c>
      <c r="K1057">
        <v>16436</v>
      </c>
      <c r="L1057">
        <f t="shared" si="48"/>
        <v>13449.81</v>
      </c>
      <c r="M1057">
        <f>IFERROR(VLOOKUP(K1057,Sheet10!$I:$N,6,FALSE),0)</f>
        <v>13449.81</v>
      </c>
      <c r="N1057">
        <f t="shared" si="49"/>
        <v>0</v>
      </c>
      <c r="O1057">
        <f>IFERROR(VLOOKUP(K1057,Sheet9!$D:$K,8,FALSE),0)</f>
        <v>13449.81</v>
      </c>
      <c r="P1057">
        <f t="shared" si="50"/>
        <v>0</v>
      </c>
    </row>
    <row r="1058" spans="1:16" ht="15" customHeight="1" x14ac:dyDescent="0.25">
      <c r="A1058" t="s">
        <v>814</v>
      </c>
      <c r="B1058" t="s">
        <v>815</v>
      </c>
      <c r="C1058">
        <v>15537</v>
      </c>
      <c r="D1058">
        <v>2992.85</v>
      </c>
      <c r="E1058">
        <v>2305.09</v>
      </c>
      <c r="F1058">
        <v>687.76</v>
      </c>
      <c r="G1058" t="s">
        <v>1674</v>
      </c>
      <c r="K1058">
        <v>2200</v>
      </c>
      <c r="L1058">
        <f t="shared" si="48"/>
        <v>1694.23</v>
      </c>
      <c r="M1058">
        <f>IFERROR(VLOOKUP(K1058,Sheet10!$I:$N,6,FALSE),0)</f>
        <v>1694.23</v>
      </c>
      <c r="N1058">
        <f t="shared" si="49"/>
        <v>0</v>
      </c>
      <c r="O1058">
        <f>IFERROR(VLOOKUP(K1058,Sheet9!$D:$K,8,FALSE),0)</f>
        <v>1694.23</v>
      </c>
      <c r="P1058">
        <f t="shared" si="50"/>
        <v>0</v>
      </c>
    </row>
    <row r="1059" spans="1:16" ht="15" customHeight="1" x14ac:dyDescent="0.25">
      <c r="A1059" t="s">
        <v>814</v>
      </c>
      <c r="B1059" t="s">
        <v>815</v>
      </c>
      <c r="C1059">
        <v>15571</v>
      </c>
      <c r="D1059">
        <v>2992.86</v>
      </c>
      <c r="E1059">
        <v>2305.09</v>
      </c>
      <c r="F1059">
        <v>687.77</v>
      </c>
      <c r="G1059" t="s">
        <v>1674</v>
      </c>
      <c r="K1059">
        <v>2204</v>
      </c>
      <c r="L1059">
        <f t="shared" si="48"/>
        <v>2258.9699999999998</v>
      </c>
      <c r="M1059">
        <f>IFERROR(VLOOKUP(K1059,Sheet10!$I:$N,6,FALSE),0)</f>
        <v>2258.9699999999998</v>
      </c>
      <c r="N1059">
        <f t="shared" si="49"/>
        <v>0</v>
      </c>
      <c r="O1059">
        <f>IFERROR(VLOOKUP(K1059,Sheet9!$D:$K,8,FALSE),0)</f>
        <v>2258.9699999999998</v>
      </c>
      <c r="P1059">
        <f t="shared" si="50"/>
        <v>0</v>
      </c>
    </row>
    <row r="1060" spans="1:16" ht="15" customHeight="1" x14ac:dyDescent="0.25">
      <c r="A1060" t="s">
        <v>814</v>
      </c>
      <c r="B1060" t="s">
        <v>815</v>
      </c>
      <c r="C1060">
        <v>15668</v>
      </c>
      <c r="D1060">
        <v>123.66</v>
      </c>
      <c r="E1060">
        <v>92.2</v>
      </c>
      <c r="F1060">
        <v>31.46</v>
      </c>
      <c r="G1060" t="s">
        <v>1674</v>
      </c>
      <c r="K1060">
        <v>2242</v>
      </c>
      <c r="L1060">
        <f t="shared" si="48"/>
        <v>2258.9699999999998</v>
      </c>
      <c r="M1060">
        <f>IFERROR(VLOOKUP(K1060,Sheet10!$I:$N,6,FALSE),0)</f>
        <v>2258.9699999999998</v>
      </c>
      <c r="N1060">
        <f t="shared" si="49"/>
        <v>0</v>
      </c>
      <c r="O1060">
        <f>IFERROR(VLOOKUP(K1060,Sheet9!$D:$K,8,FALSE),0)</f>
        <v>2258.9699999999998</v>
      </c>
      <c r="P1060">
        <f t="shared" si="50"/>
        <v>0</v>
      </c>
    </row>
    <row r="1061" spans="1:16" ht="15" customHeight="1" x14ac:dyDescent="0.25">
      <c r="A1061" t="s">
        <v>814</v>
      </c>
      <c r="B1061" t="s">
        <v>815</v>
      </c>
      <c r="C1061">
        <v>15712</v>
      </c>
      <c r="D1061">
        <v>123.66</v>
      </c>
      <c r="E1061">
        <v>92.2</v>
      </c>
      <c r="F1061">
        <v>31.46</v>
      </c>
      <c r="G1061" t="s">
        <v>1674</v>
      </c>
      <c r="K1061">
        <v>2192</v>
      </c>
      <c r="L1061">
        <f t="shared" si="48"/>
        <v>2823.72</v>
      </c>
      <c r="M1061">
        <f>IFERROR(VLOOKUP(K1061,Sheet10!$I:$N,6,FALSE),0)</f>
        <v>2823.72</v>
      </c>
      <c r="N1061">
        <f t="shared" si="49"/>
        <v>0</v>
      </c>
      <c r="O1061">
        <f>IFERROR(VLOOKUP(K1061,Sheet9!$D:$K,8,FALSE),0)</f>
        <v>2823.72</v>
      </c>
      <c r="P1061">
        <f t="shared" si="50"/>
        <v>0</v>
      </c>
    </row>
    <row r="1062" spans="1:16" ht="15" customHeight="1" x14ac:dyDescent="0.25">
      <c r="A1062" t="s">
        <v>814</v>
      </c>
      <c r="B1062" t="s">
        <v>815</v>
      </c>
      <c r="C1062">
        <v>15735</v>
      </c>
      <c r="D1062">
        <v>123.66</v>
      </c>
      <c r="E1062">
        <v>92.2</v>
      </c>
      <c r="F1062">
        <v>31.46</v>
      </c>
      <c r="G1062" t="s">
        <v>1674</v>
      </c>
      <c r="K1062">
        <v>2211</v>
      </c>
      <c r="L1062">
        <f t="shared" si="48"/>
        <v>2823.72</v>
      </c>
      <c r="M1062">
        <f>IFERROR(VLOOKUP(K1062,Sheet10!$I:$N,6,FALSE),0)</f>
        <v>2823.72</v>
      </c>
      <c r="N1062">
        <f t="shared" si="49"/>
        <v>0</v>
      </c>
      <c r="O1062">
        <f>IFERROR(VLOOKUP(K1062,Sheet9!$D:$K,8,FALSE),0)</f>
        <v>2823.72</v>
      </c>
      <c r="P1062">
        <f t="shared" si="50"/>
        <v>0</v>
      </c>
    </row>
    <row r="1063" spans="1:16" ht="15" customHeight="1" x14ac:dyDescent="0.25">
      <c r="A1063" t="s">
        <v>814</v>
      </c>
      <c r="B1063" t="s">
        <v>815</v>
      </c>
      <c r="C1063">
        <v>15766</v>
      </c>
      <c r="D1063">
        <v>123.66</v>
      </c>
      <c r="E1063">
        <v>92.2</v>
      </c>
      <c r="F1063">
        <v>31.46</v>
      </c>
      <c r="G1063" t="s">
        <v>1674</v>
      </c>
      <c r="K1063">
        <v>2194</v>
      </c>
      <c r="L1063">
        <f t="shared" si="48"/>
        <v>9035.89</v>
      </c>
      <c r="M1063">
        <f>IFERROR(VLOOKUP(K1063,Sheet10!$I:$N,6,FALSE),0)</f>
        <v>9035.89</v>
      </c>
      <c r="N1063">
        <f t="shared" si="49"/>
        <v>0</v>
      </c>
      <c r="O1063">
        <f>IFERROR(VLOOKUP(K1063,Sheet9!$D:$K,8,FALSE),0)</f>
        <v>9035.89</v>
      </c>
      <c r="P1063">
        <f t="shared" si="50"/>
        <v>0</v>
      </c>
    </row>
    <row r="1064" spans="1:16" ht="15" customHeight="1" x14ac:dyDescent="0.25">
      <c r="A1064" t="s">
        <v>814</v>
      </c>
      <c r="B1064" t="s">
        <v>815</v>
      </c>
      <c r="C1064">
        <v>15941</v>
      </c>
      <c r="D1064">
        <v>123.65</v>
      </c>
      <c r="E1064">
        <v>92.2</v>
      </c>
      <c r="F1064">
        <v>31.45</v>
      </c>
      <c r="G1064" t="s">
        <v>1674</v>
      </c>
      <c r="K1064">
        <v>2210</v>
      </c>
      <c r="L1064">
        <f t="shared" si="48"/>
        <v>11294.86</v>
      </c>
      <c r="M1064">
        <f>IFERROR(VLOOKUP(K1064,Sheet10!$I:$N,6,FALSE),0)</f>
        <v>11294.86</v>
      </c>
      <c r="N1064">
        <f t="shared" si="49"/>
        <v>0</v>
      </c>
      <c r="O1064">
        <f>IFERROR(VLOOKUP(K1064,Sheet9!$D:$K,8,FALSE),0)</f>
        <v>11294.86</v>
      </c>
      <c r="P1064">
        <f t="shared" si="50"/>
        <v>0</v>
      </c>
    </row>
    <row r="1065" spans="1:16" ht="15" customHeight="1" x14ac:dyDescent="0.25">
      <c r="A1065" t="s">
        <v>814</v>
      </c>
      <c r="B1065" t="s">
        <v>815</v>
      </c>
      <c r="C1065">
        <v>16225</v>
      </c>
      <c r="D1065">
        <v>123.66</v>
      </c>
      <c r="E1065">
        <v>92.2</v>
      </c>
      <c r="F1065">
        <v>31.46</v>
      </c>
      <c r="G1065" t="s">
        <v>1674</v>
      </c>
      <c r="K1065">
        <v>2141</v>
      </c>
      <c r="L1065">
        <f t="shared" si="48"/>
        <v>71931.360000000001</v>
      </c>
      <c r="M1065">
        <f>IFERROR(VLOOKUP(K1065,Sheet10!$I:$N,6,FALSE),0)</f>
        <v>71931.360000000001</v>
      </c>
      <c r="N1065">
        <f t="shared" si="49"/>
        <v>0</v>
      </c>
      <c r="O1065">
        <f>IFERROR(VLOOKUP(K1065,Sheet9!$D:$K,8,FALSE),0)</f>
        <v>71931.360000000001</v>
      </c>
      <c r="P1065">
        <f t="shared" si="50"/>
        <v>0</v>
      </c>
    </row>
    <row r="1066" spans="1:16" ht="15" customHeight="1" x14ac:dyDescent="0.25">
      <c r="A1066" t="s">
        <v>814</v>
      </c>
      <c r="B1066" t="s">
        <v>815</v>
      </c>
      <c r="C1066">
        <v>16266</v>
      </c>
      <c r="D1066">
        <v>123.66</v>
      </c>
      <c r="E1066">
        <v>92.2</v>
      </c>
      <c r="F1066">
        <v>31.46</v>
      </c>
      <c r="G1066" t="s">
        <v>1674</v>
      </c>
      <c r="K1066">
        <v>2189</v>
      </c>
      <c r="L1066">
        <f t="shared" si="48"/>
        <v>26686.71</v>
      </c>
      <c r="M1066">
        <f>IFERROR(VLOOKUP(K1066,Sheet10!$I:$N,6,FALSE),0)</f>
        <v>26686.71</v>
      </c>
      <c r="N1066">
        <f t="shared" si="49"/>
        <v>0</v>
      </c>
      <c r="O1066">
        <f>IFERROR(VLOOKUP(K1066,Sheet9!$D:$K,8,FALSE),0)</f>
        <v>26686.71</v>
      </c>
      <c r="P1066">
        <f t="shared" si="50"/>
        <v>0</v>
      </c>
    </row>
    <row r="1067" spans="1:16" ht="15" customHeight="1" x14ac:dyDescent="0.25">
      <c r="A1067" t="s">
        <v>814</v>
      </c>
      <c r="B1067" t="s">
        <v>815</v>
      </c>
      <c r="C1067">
        <v>15370</v>
      </c>
      <c r="D1067">
        <v>185.49</v>
      </c>
      <c r="E1067">
        <v>138.31</v>
      </c>
      <c r="F1067">
        <v>47.18</v>
      </c>
      <c r="G1067" t="s">
        <v>1674</v>
      </c>
      <c r="K1067">
        <v>2218</v>
      </c>
      <c r="L1067">
        <f t="shared" si="48"/>
        <v>22589.73</v>
      </c>
      <c r="M1067">
        <f>IFERROR(VLOOKUP(K1067,Sheet10!$I:$N,6,FALSE),0)</f>
        <v>22589.73</v>
      </c>
      <c r="N1067">
        <f t="shared" si="49"/>
        <v>0</v>
      </c>
      <c r="O1067">
        <f>IFERROR(VLOOKUP(K1067,Sheet9!$D:$K,8,FALSE),0)</f>
        <v>22589.73</v>
      </c>
      <c r="P1067">
        <f t="shared" si="50"/>
        <v>0</v>
      </c>
    </row>
    <row r="1068" spans="1:16" ht="15" customHeight="1" x14ac:dyDescent="0.25">
      <c r="A1068" t="s">
        <v>814</v>
      </c>
      <c r="B1068" t="s">
        <v>815</v>
      </c>
      <c r="C1068">
        <v>16153</v>
      </c>
      <c r="D1068">
        <v>185.49</v>
      </c>
      <c r="E1068">
        <v>138.31</v>
      </c>
      <c r="F1068">
        <v>47.18</v>
      </c>
      <c r="G1068" t="s">
        <v>1674</v>
      </c>
      <c r="K1068">
        <v>2277</v>
      </c>
      <c r="L1068">
        <f t="shared" si="48"/>
        <v>71753.490000000005</v>
      </c>
      <c r="M1068">
        <f>IFERROR(VLOOKUP(K1068,Sheet10!$I:$N,6,FALSE),0)</f>
        <v>71753.490000000005</v>
      </c>
      <c r="N1068">
        <f t="shared" si="49"/>
        <v>0</v>
      </c>
      <c r="O1068">
        <f>IFERROR(VLOOKUP(K1068,Sheet9!$D:$K,8,FALSE),0)</f>
        <v>71753.490000000005</v>
      </c>
      <c r="P1068">
        <f t="shared" si="50"/>
        <v>0</v>
      </c>
    </row>
    <row r="1069" spans="1:16" ht="15" customHeight="1" x14ac:dyDescent="0.25">
      <c r="A1069" t="s">
        <v>814</v>
      </c>
      <c r="B1069" t="s">
        <v>815</v>
      </c>
      <c r="C1069">
        <v>16283</v>
      </c>
      <c r="D1069">
        <v>185.49</v>
      </c>
      <c r="E1069">
        <v>138.31</v>
      </c>
      <c r="F1069">
        <v>47.18</v>
      </c>
      <c r="G1069" t="s">
        <v>1674</v>
      </c>
      <c r="K1069">
        <v>2177</v>
      </c>
      <c r="L1069">
        <f t="shared" si="48"/>
        <v>119132.66</v>
      </c>
      <c r="M1069">
        <f>IFERROR(VLOOKUP(K1069,Sheet10!$I:$N,6,FALSE),0)</f>
        <v>119132.66</v>
      </c>
      <c r="N1069">
        <f t="shared" si="49"/>
        <v>0</v>
      </c>
      <c r="O1069">
        <f>IFERROR(VLOOKUP(K1069,Sheet9!$D:$K,8,FALSE),0)</f>
        <v>119132.66</v>
      </c>
      <c r="P1069">
        <f t="shared" si="50"/>
        <v>0</v>
      </c>
    </row>
    <row r="1070" spans="1:16" ht="15" customHeight="1" x14ac:dyDescent="0.25">
      <c r="A1070" t="s">
        <v>814</v>
      </c>
      <c r="B1070" t="s">
        <v>815</v>
      </c>
      <c r="C1070">
        <v>16424</v>
      </c>
      <c r="D1070">
        <v>185.49</v>
      </c>
      <c r="E1070">
        <v>138.31</v>
      </c>
      <c r="F1070">
        <v>47.18</v>
      </c>
      <c r="G1070" t="s">
        <v>1674</v>
      </c>
      <c r="K1070">
        <v>16324</v>
      </c>
      <c r="L1070">
        <f t="shared" si="48"/>
        <v>163.84</v>
      </c>
      <c r="M1070">
        <f>IFERROR(VLOOKUP(K1070,Sheet10!$I:$N,6,FALSE),0)</f>
        <v>163.84</v>
      </c>
      <c r="N1070">
        <f t="shared" si="49"/>
        <v>0</v>
      </c>
      <c r="O1070">
        <f>IFERROR(VLOOKUP(K1070,Sheet9!$D:$K,8,FALSE),0)</f>
        <v>163.84</v>
      </c>
      <c r="P1070">
        <f t="shared" si="50"/>
        <v>0</v>
      </c>
    </row>
    <row r="1071" spans="1:16" ht="15" customHeight="1" x14ac:dyDescent="0.25">
      <c r="A1071" t="s">
        <v>814</v>
      </c>
      <c r="B1071" t="s">
        <v>815</v>
      </c>
      <c r="C1071">
        <v>15425</v>
      </c>
      <c r="D1071">
        <v>309.14999999999998</v>
      </c>
      <c r="E1071">
        <v>230.51</v>
      </c>
      <c r="F1071">
        <v>78.64</v>
      </c>
      <c r="G1071" t="s">
        <v>1674</v>
      </c>
      <c r="K1071">
        <v>15958</v>
      </c>
      <c r="L1071">
        <f t="shared" si="48"/>
        <v>819.21</v>
      </c>
      <c r="M1071">
        <f>IFERROR(VLOOKUP(K1071,Sheet10!$I:$N,6,FALSE),0)</f>
        <v>819.21</v>
      </c>
      <c r="N1071">
        <f t="shared" si="49"/>
        <v>0</v>
      </c>
      <c r="O1071">
        <f>IFERROR(VLOOKUP(K1071,Sheet9!$D:$K,8,FALSE),0)</f>
        <v>819.21</v>
      </c>
      <c r="P1071">
        <f t="shared" si="50"/>
        <v>0</v>
      </c>
    </row>
    <row r="1072" spans="1:16" ht="15" customHeight="1" x14ac:dyDescent="0.25">
      <c r="A1072" t="s">
        <v>814</v>
      </c>
      <c r="B1072" t="s">
        <v>815</v>
      </c>
      <c r="C1072">
        <v>15489</v>
      </c>
      <c r="D1072">
        <v>309.14999999999998</v>
      </c>
      <c r="E1072">
        <v>230.51</v>
      </c>
      <c r="F1072">
        <v>78.64</v>
      </c>
      <c r="G1072" t="s">
        <v>1674</v>
      </c>
      <c r="K1072">
        <v>16426</v>
      </c>
      <c r="L1072">
        <f t="shared" si="48"/>
        <v>8192.11</v>
      </c>
      <c r="M1072">
        <f>IFERROR(VLOOKUP(K1072,Sheet10!$I:$N,6,FALSE),0)</f>
        <v>8192.11</v>
      </c>
      <c r="N1072">
        <f t="shared" si="49"/>
        <v>0</v>
      </c>
      <c r="O1072">
        <f>IFERROR(VLOOKUP(K1072,Sheet9!$D:$K,8,FALSE),0)</f>
        <v>8192.11</v>
      </c>
      <c r="P1072">
        <f t="shared" si="50"/>
        <v>0</v>
      </c>
    </row>
    <row r="1073" spans="1:16" ht="15" customHeight="1" x14ac:dyDescent="0.25">
      <c r="A1073" t="s">
        <v>814</v>
      </c>
      <c r="B1073" t="s">
        <v>815</v>
      </c>
      <c r="C1073">
        <v>16154</v>
      </c>
      <c r="D1073">
        <v>309.14999999999998</v>
      </c>
      <c r="E1073">
        <v>230.51</v>
      </c>
      <c r="F1073">
        <v>78.64</v>
      </c>
      <c r="G1073" t="s">
        <v>1674</v>
      </c>
      <c r="K1073">
        <v>15386</v>
      </c>
      <c r="L1073">
        <f t="shared" si="48"/>
        <v>28750.1</v>
      </c>
      <c r="M1073">
        <f>IFERROR(VLOOKUP(K1073,Sheet10!$I:$N,6,FALSE),0)</f>
        <v>28750.1</v>
      </c>
      <c r="N1073">
        <f t="shared" si="49"/>
        <v>0</v>
      </c>
      <c r="O1073">
        <f>IFERROR(VLOOKUP(K1073,Sheet9!$D:$K,8,FALSE),0)</f>
        <v>28750.1</v>
      </c>
      <c r="P1073">
        <f t="shared" si="50"/>
        <v>0</v>
      </c>
    </row>
    <row r="1074" spans="1:16" ht="15" customHeight="1" x14ac:dyDescent="0.25">
      <c r="A1074" t="s">
        <v>814</v>
      </c>
      <c r="B1074" t="s">
        <v>815</v>
      </c>
      <c r="C1074">
        <v>16169</v>
      </c>
      <c r="D1074">
        <v>309.14999999999998</v>
      </c>
      <c r="E1074">
        <v>230.51</v>
      </c>
      <c r="F1074">
        <v>78.64</v>
      </c>
      <c r="G1074" t="s">
        <v>1674</v>
      </c>
      <c r="K1074">
        <v>15396</v>
      </c>
      <c r="L1074">
        <f t="shared" si="48"/>
        <v>15794.15</v>
      </c>
      <c r="M1074">
        <f>IFERROR(VLOOKUP(K1074,Sheet10!$I:$N,6,FALSE),0)</f>
        <v>15794.15</v>
      </c>
      <c r="N1074">
        <f t="shared" si="49"/>
        <v>0</v>
      </c>
      <c r="O1074">
        <f>IFERROR(VLOOKUP(K1074,Sheet9!$D:$K,8,FALSE),0)</f>
        <v>15794.15</v>
      </c>
      <c r="P1074">
        <f t="shared" si="50"/>
        <v>0</v>
      </c>
    </row>
    <row r="1075" spans="1:16" ht="15" customHeight="1" x14ac:dyDescent="0.25">
      <c r="A1075" t="s">
        <v>814</v>
      </c>
      <c r="B1075" t="s">
        <v>815</v>
      </c>
      <c r="C1075">
        <v>16294</v>
      </c>
      <c r="D1075">
        <v>309.14999999999998</v>
      </c>
      <c r="E1075">
        <v>230.51</v>
      </c>
      <c r="F1075">
        <v>78.64</v>
      </c>
      <c r="G1075" t="s">
        <v>1674</v>
      </c>
      <c r="K1075">
        <v>2217</v>
      </c>
      <c r="L1075">
        <f t="shared" si="48"/>
        <v>7866.2</v>
      </c>
      <c r="M1075">
        <f>IFERROR(VLOOKUP(K1075,Sheet10!$I:$N,6,FALSE),0)</f>
        <v>7866.2</v>
      </c>
      <c r="N1075">
        <f t="shared" si="49"/>
        <v>0</v>
      </c>
      <c r="O1075">
        <f>IFERROR(VLOOKUP(K1075,Sheet9!$D:$K,8,FALSE),0)</f>
        <v>7866.2</v>
      </c>
      <c r="P1075">
        <f t="shared" si="50"/>
        <v>0</v>
      </c>
    </row>
    <row r="1076" spans="1:16" ht="15" customHeight="1" x14ac:dyDescent="0.25">
      <c r="A1076" t="s">
        <v>814</v>
      </c>
      <c r="B1076" t="s">
        <v>815</v>
      </c>
      <c r="C1076">
        <v>15648</v>
      </c>
      <c r="D1076">
        <v>618.29999999999995</v>
      </c>
      <c r="E1076">
        <v>461.02</v>
      </c>
      <c r="F1076">
        <v>157.28</v>
      </c>
      <c r="G1076" t="s">
        <v>1674</v>
      </c>
      <c r="K1076">
        <v>2285</v>
      </c>
      <c r="L1076">
        <f t="shared" si="48"/>
        <v>8193.9599999999991</v>
      </c>
      <c r="M1076">
        <f>IFERROR(VLOOKUP(K1076,Sheet10!$I:$N,6,FALSE),0)</f>
        <v>8193.9599999999991</v>
      </c>
      <c r="N1076">
        <f t="shared" si="49"/>
        <v>0</v>
      </c>
      <c r="O1076">
        <f>IFERROR(VLOOKUP(K1076,Sheet9!$D:$K,8,FALSE),0)</f>
        <v>8193.9599999999991</v>
      </c>
      <c r="P1076">
        <f t="shared" si="50"/>
        <v>0</v>
      </c>
    </row>
    <row r="1077" spans="1:16" ht="15" customHeight="1" x14ac:dyDescent="0.25">
      <c r="A1077" t="s">
        <v>814</v>
      </c>
      <c r="B1077" t="s">
        <v>815</v>
      </c>
      <c r="C1077">
        <v>15724</v>
      </c>
      <c r="D1077">
        <v>618.29999999999995</v>
      </c>
      <c r="E1077">
        <v>461.02</v>
      </c>
      <c r="F1077">
        <v>157.28</v>
      </c>
      <c r="G1077" t="s">
        <v>1674</v>
      </c>
      <c r="K1077">
        <v>2227</v>
      </c>
      <c r="L1077">
        <f t="shared" si="48"/>
        <v>16387.919999999998</v>
      </c>
      <c r="M1077">
        <f>IFERROR(VLOOKUP(K1077,Sheet10!$I:$N,6,FALSE),0)</f>
        <v>16387.919999999998</v>
      </c>
      <c r="N1077">
        <f t="shared" si="49"/>
        <v>0</v>
      </c>
      <c r="O1077">
        <f>IFERROR(VLOOKUP(K1077,Sheet9!$D:$K,8,FALSE),0)</f>
        <v>16387.919999999998</v>
      </c>
      <c r="P1077">
        <f t="shared" si="50"/>
        <v>0</v>
      </c>
    </row>
    <row r="1078" spans="1:16" ht="15" customHeight="1" x14ac:dyDescent="0.25">
      <c r="A1078" t="s">
        <v>814</v>
      </c>
      <c r="B1078" t="s">
        <v>815</v>
      </c>
      <c r="C1078">
        <v>16463</v>
      </c>
      <c r="D1078">
        <v>618.29999999999995</v>
      </c>
      <c r="E1078">
        <v>461.02</v>
      </c>
      <c r="F1078">
        <v>157.28</v>
      </c>
      <c r="G1078" t="s">
        <v>1674</v>
      </c>
      <c r="K1078">
        <v>15978</v>
      </c>
      <c r="L1078">
        <f t="shared" si="48"/>
        <v>579.88</v>
      </c>
      <c r="M1078">
        <f>IFERROR(VLOOKUP(K1078,Sheet10!$I:$N,6,FALSE),0)</f>
        <v>579.88</v>
      </c>
      <c r="N1078">
        <f t="shared" si="49"/>
        <v>0</v>
      </c>
      <c r="O1078">
        <f>IFERROR(VLOOKUP(K1078,Sheet9!$D:$K,8,FALSE),0)</f>
        <v>579.88</v>
      </c>
      <c r="P1078">
        <f t="shared" si="50"/>
        <v>0</v>
      </c>
    </row>
    <row r="1079" spans="1:16" ht="15" customHeight="1" x14ac:dyDescent="0.25">
      <c r="A1079" t="s">
        <v>814</v>
      </c>
      <c r="B1079" t="s">
        <v>815</v>
      </c>
      <c r="C1079">
        <v>15392</v>
      </c>
      <c r="D1079">
        <v>61.83</v>
      </c>
      <c r="E1079">
        <v>46.1</v>
      </c>
      <c r="F1079">
        <v>15.73</v>
      </c>
      <c r="G1079" t="s">
        <v>1674</v>
      </c>
      <c r="K1079">
        <v>15539</v>
      </c>
      <c r="L1079">
        <f t="shared" si="48"/>
        <v>26505.47</v>
      </c>
      <c r="M1079">
        <f>IFERROR(VLOOKUP(K1079,Sheet10!$I:$N,6,FALSE),0)</f>
        <v>26505.47</v>
      </c>
      <c r="N1079">
        <f t="shared" si="49"/>
        <v>0</v>
      </c>
      <c r="O1079">
        <f>IFERROR(VLOOKUP(K1079,Sheet9!$D:$K,8,FALSE),0)</f>
        <v>26505.47</v>
      </c>
      <c r="P1079">
        <f t="shared" si="50"/>
        <v>0</v>
      </c>
    </row>
    <row r="1080" spans="1:16" ht="15" customHeight="1" x14ac:dyDescent="0.25">
      <c r="A1080" t="s">
        <v>814</v>
      </c>
      <c r="B1080" t="s">
        <v>815</v>
      </c>
      <c r="C1080">
        <v>15605</v>
      </c>
      <c r="D1080">
        <v>61.83</v>
      </c>
      <c r="E1080">
        <v>46.1</v>
      </c>
      <c r="F1080">
        <v>15.73</v>
      </c>
      <c r="G1080" t="s">
        <v>1674</v>
      </c>
      <c r="K1080">
        <v>15969</v>
      </c>
      <c r="L1080">
        <f t="shared" si="48"/>
        <v>28994.06</v>
      </c>
      <c r="M1080">
        <f>IFERROR(VLOOKUP(K1080,Sheet10!$I:$N,6,FALSE),0)</f>
        <v>28994.06</v>
      </c>
      <c r="N1080">
        <f t="shared" si="49"/>
        <v>0</v>
      </c>
      <c r="O1080">
        <f>IFERROR(VLOOKUP(K1080,Sheet9!$D:$K,8,FALSE),0)</f>
        <v>28994.06</v>
      </c>
      <c r="P1080">
        <f t="shared" si="50"/>
        <v>0</v>
      </c>
    </row>
    <row r="1081" spans="1:16" ht="15" customHeight="1" x14ac:dyDescent="0.25">
      <c r="A1081" t="s">
        <v>814</v>
      </c>
      <c r="B1081" t="s">
        <v>815</v>
      </c>
      <c r="C1081">
        <v>15952</v>
      </c>
      <c r="D1081">
        <v>62.5</v>
      </c>
      <c r="E1081">
        <v>46.1</v>
      </c>
      <c r="F1081">
        <v>16.399999999999999</v>
      </c>
      <c r="G1081" t="s">
        <v>1674</v>
      </c>
      <c r="K1081">
        <v>2290</v>
      </c>
      <c r="L1081">
        <f t="shared" si="48"/>
        <v>17529.48</v>
      </c>
      <c r="M1081">
        <f>IFERROR(VLOOKUP(K1081,Sheet10!$I:$N,6,FALSE),0)</f>
        <v>17529.48</v>
      </c>
      <c r="N1081">
        <f t="shared" si="49"/>
        <v>0</v>
      </c>
      <c r="O1081">
        <f>IFERROR(VLOOKUP(K1081,Sheet9!$D:$K,8,FALSE),0)</f>
        <v>17529.48</v>
      </c>
      <c r="P1081">
        <f t="shared" si="50"/>
        <v>0</v>
      </c>
    </row>
    <row r="1082" spans="1:16" ht="15" customHeight="1" x14ac:dyDescent="0.25">
      <c r="A1082" t="s">
        <v>814</v>
      </c>
      <c r="B1082" t="s">
        <v>815</v>
      </c>
      <c r="C1082">
        <v>16084</v>
      </c>
      <c r="D1082">
        <v>61.83</v>
      </c>
      <c r="E1082">
        <v>46.1</v>
      </c>
      <c r="F1082">
        <v>15.73</v>
      </c>
      <c r="G1082" t="s">
        <v>1674</v>
      </c>
      <c r="K1082">
        <v>2190</v>
      </c>
      <c r="L1082">
        <f t="shared" si="48"/>
        <v>29215.8</v>
      </c>
      <c r="M1082">
        <f>IFERROR(VLOOKUP(K1082,Sheet10!$I:$N,6,FALSE),0)</f>
        <v>29215.8</v>
      </c>
      <c r="N1082">
        <f t="shared" si="49"/>
        <v>0</v>
      </c>
      <c r="O1082">
        <f>IFERROR(VLOOKUP(K1082,Sheet9!$D:$K,8,FALSE),0)</f>
        <v>29215.8</v>
      </c>
      <c r="P1082">
        <f t="shared" si="50"/>
        <v>0</v>
      </c>
    </row>
    <row r="1083" spans="1:16" ht="15" customHeight="1" x14ac:dyDescent="0.25">
      <c r="A1083" t="s">
        <v>814</v>
      </c>
      <c r="B1083" t="s">
        <v>815</v>
      </c>
      <c r="C1083">
        <v>16156</v>
      </c>
      <c r="D1083">
        <v>61.83</v>
      </c>
      <c r="E1083">
        <v>46.1</v>
      </c>
      <c r="F1083">
        <v>15.73</v>
      </c>
      <c r="G1083" t="s">
        <v>1674</v>
      </c>
      <c r="K1083">
        <v>16379</v>
      </c>
      <c r="L1083">
        <f t="shared" si="48"/>
        <v>1363.0900000000001</v>
      </c>
      <c r="M1083">
        <f>IFERROR(VLOOKUP(K1083,Sheet10!$I:$N,6,FALSE),0)</f>
        <v>1363.09</v>
      </c>
      <c r="N1083">
        <f t="shared" si="49"/>
        <v>0</v>
      </c>
      <c r="O1083">
        <f>IFERROR(VLOOKUP(K1083,Sheet9!$D:$K,8,FALSE),0)</f>
        <v>1363.09</v>
      </c>
      <c r="P1083">
        <f t="shared" si="50"/>
        <v>0</v>
      </c>
    </row>
    <row r="1084" spans="1:16" ht="15" customHeight="1" x14ac:dyDescent="0.25">
      <c r="A1084" t="s">
        <v>814</v>
      </c>
      <c r="B1084" t="s">
        <v>815</v>
      </c>
      <c r="C1084">
        <v>16438</v>
      </c>
      <c r="D1084">
        <v>61.83</v>
      </c>
      <c r="E1084">
        <v>46.1</v>
      </c>
      <c r="F1084">
        <v>15.73</v>
      </c>
      <c r="G1084" t="s">
        <v>1674</v>
      </c>
      <c r="K1084">
        <v>2212</v>
      </c>
      <c r="L1084">
        <f t="shared" si="48"/>
        <v>654.91</v>
      </c>
      <c r="M1084">
        <f>IFERROR(VLOOKUP(K1084,Sheet10!$I:$N,6,FALSE),0)</f>
        <v>654.91</v>
      </c>
      <c r="N1084">
        <f t="shared" si="49"/>
        <v>0</v>
      </c>
      <c r="O1084">
        <f>IFERROR(VLOOKUP(K1084,Sheet9!$D:$K,8,FALSE),0)</f>
        <v>654.91</v>
      </c>
      <c r="P1084">
        <f t="shared" si="50"/>
        <v>0</v>
      </c>
    </row>
    <row r="1085" spans="1:16" ht="15" customHeight="1" x14ac:dyDescent="0.25">
      <c r="A1085" t="s">
        <v>814</v>
      </c>
      <c r="B1085" t="s">
        <v>815</v>
      </c>
      <c r="C1085">
        <v>15441</v>
      </c>
      <c r="D1085">
        <v>123.66</v>
      </c>
      <c r="E1085">
        <v>92.19</v>
      </c>
      <c r="F1085">
        <v>31.47</v>
      </c>
      <c r="G1085" t="s">
        <v>1674</v>
      </c>
      <c r="K1085">
        <v>2270</v>
      </c>
      <c r="L1085">
        <f t="shared" si="48"/>
        <v>873.22</v>
      </c>
      <c r="M1085">
        <f>IFERROR(VLOOKUP(K1085,Sheet10!$I:$N,6,FALSE),0)</f>
        <v>873.22</v>
      </c>
      <c r="N1085">
        <f t="shared" si="49"/>
        <v>0</v>
      </c>
      <c r="O1085">
        <f>IFERROR(VLOOKUP(K1085,Sheet9!$D:$K,8,FALSE),0)</f>
        <v>873.22</v>
      </c>
      <c r="P1085">
        <f t="shared" si="50"/>
        <v>0</v>
      </c>
    </row>
    <row r="1086" spans="1:16" ht="15" customHeight="1" x14ac:dyDescent="0.25">
      <c r="A1086" t="s">
        <v>814</v>
      </c>
      <c r="B1086" t="s">
        <v>815</v>
      </c>
      <c r="C1086">
        <v>15502</v>
      </c>
      <c r="D1086">
        <v>123.65</v>
      </c>
      <c r="E1086">
        <v>92.19</v>
      </c>
      <c r="F1086">
        <v>31.46</v>
      </c>
      <c r="G1086" t="s">
        <v>1674</v>
      </c>
      <c r="K1086">
        <v>16175</v>
      </c>
      <c r="L1086">
        <f t="shared" si="48"/>
        <v>1087.95</v>
      </c>
      <c r="M1086">
        <f>IFERROR(VLOOKUP(K1086,Sheet10!$I:$N,6,FALSE),0)</f>
        <v>1087.95</v>
      </c>
      <c r="N1086">
        <f t="shared" si="49"/>
        <v>0</v>
      </c>
      <c r="O1086">
        <f>IFERROR(VLOOKUP(K1086,Sheet9!$D:$K,8,FALSE),0)</f>
        <v>1087.95</v>
      </c>
      <c r="P1086">
        <f t="shared" si="50"/>
        <v>0</v>
      </c>
    </row>
    <row r="1087" spans="1:16" ht="15" customHeight="1" x14ac:dyDescent="0.25">
      <c r="A1087" t="s">
        <v>814</v>
      </c>
      <c r="B1087" t="s">
        <v>815</v>
      </c>
      <c r="C1087">
        <v>15626</v>
      </c>
      <c r="D1087">
        <v>125</v>
      </c>
      <c r="E1087">
        <v>92.19</v>
      </c>
      <c r="F1087">
        <v>32.81</v>
      </c>
      <c r="G1087" t="s">
        <v>1674</v>
      </c>
      <c r="K1087">
        <v>15465</v>
      </c>
      <c r="L1087">
        <f t="shared" si="48"/>
        <v>5260.95</v>
      </c>
      <c r="M1087">
        <f>IFERROR(VLOOKUP(K1087,Sheet10!$I:$N,6,FALSE),0)</f>
        <v>5260.95</v>
      </c>
      <c r="N1087">
        <f t="shared" si="49"/>
        <v>0</v>
      </c>
      <c r="O1087">
        <f>IFERROR(VLOOKUP(K1087,Sheet9!$D:$K,8,FALSE),0)</f>
        <v>5260.95</v>
      </c>
      <c r="P1087">
        <f t="shared" si="50"/>
        <v>0</v>
      </c>
    </row>
    <row r="1088" spans="1:16" ht="15" customHeight="1" x14ac:dyDescent="0.25">
      <c r="A1088" t="s">
        <v>814</v>
      </c>
      <c r="B1088" t="s">
        <v>815</v>
      </c>
      <c r="C1088">
        <v>16343</v>
      </c>
      <c r="D1088">
        <v>185.49</v>
      </c>
      <c r="E1088">
        <v>138.29</v>
      </c>
      <c r="F1088">
        <v>47.2</v>
      </c>
      <c r="G1088" t="s">
        <v>1674</v>
      </c>
      <c r="K1088">
        <v>2245</v>
      </c>
      <c r="L1088">
        <f t="shared" si="48"/>
        <v>11273.44</v>
      </c>
      <c r="M1088">
        <f>IFERROR(VLOOKUP(K1088,Sheet10!$I:$N,6,FALSE),0)</f>
        <v>11273.44</v>
      </c>
      <c r="N1088">
        <f t="shared" si="49"/>
        <v>0</v>
      </c>
      <c r="O1088">
        <f>IFERROR(VLOOKUP(K1088,Sheet9!$D:$K,8,FALSE),0)</f>
        <v>11273.44</v>
      </c>
      <c r="P1088">
        <f t="shared" si="50"/>
        <v>0</v>
      </c>
    </row>
    <row r="1089" spans="1:16" ht="15" customHeight="1" x14ac:dyDescent="0.25">
      <c r="A1089" t="s">
        <v>814</v>
      </c>
      <c r="B1089" t="s">
        <v>815</v>
      </c>
      <c r="C1089">
        <v>15750</v>
      </c>
      <c r="D1089">
        <v>309.14999999999998</v>
      </c>
      <c r="E1089">
        <v>230.48</v>
      </c>
      <c r="F1089">
        <v>78.67</v>
      </c>
      <c r="G1089" t="s">
        <v>1674</v>
      </c>
      <c r="K1089">
        <v>15346</v>
      </c>
      <c r="L1089">
        <f t="shared" si="48"/>
        <v>854.26</v>
      </c>
      <c r="M1089">
        <f>IFERROR(VLOOKUP(K1089,Sheet10!$I:$N,6,FALSE),0)</f>
        <v>854.26</v>
      </c>
      <c r="N1089">
        <f t="shared" si="49"/>
        <v>0</v>
      </c>
      <c r="O1089">
        <f>IFERROR(VLOOKUP(K1089,Sheet9!$D:$K,8,FALSE),0)</f>
        <v>854.26</v>
      </c>
      <c r="P1089">
        <f t="shared" si="50"/>
        <v>0</v>
      </c>
    </row>
    <row r="1090" spans="1:16" ht="15" customHeight="1" x14ac:dyDescent="0.25">
      <c r="A1090" t="s">
        <v>814</v>
      </c>
      <c r="B1090" t="s">
        <v>815</v>
      </c>
      <c r="C1090">
        <v>15922</v>
      </c>
      <c r="D1090">
        <v>309.14999999999998</v>
      </c>
      <c r="E1090">
        <v>230.48</v>
      </c>
      <c r="F1090">
        <v>78.67</v>
      </c>
      <c r="G1090" t="s">
        <v>1674</v>
      </c>
      <c r="K1090">
        <v>15531</v>
      </c>
      <c r="L1090">
        <f t="shared" si="48"/>
        <v>635.04</v>
      </c>
      <c r="M1090">
        <f>IFERROR(VLOOKUP(K1090,Sheet10!$I:$N,6,FALSE),0)</f>
        <v>635.04</v>
      </c>
      <c r="N1090">
        <f t="shared" si="49"/>
        <v>0</v>
      </c>
      <c r="O1090">
        <f>IFERROR(VLOOKUP(K1090,Sheet9!$D:$K,8,FALSE),0)</f>
        <v>635.04</v>
      </c>
      <c r="P1090">
        <f t="shared" si="50"/>
        <v>0</v>
      </c>
    </row>
    <row r="1091" spans="1:16" ht="15" customHeight="1" x14ac:dyDescent="0.25">
      <c r="A1091" t="s">
        <v>814</v>
      </c>
      <c r="B1091" t="s">
        <v>815</v>
      </c>
      <c r="C1091">
        <v>16213</v>
      </c>
      <c r="D1091">
        <v>309.14999999999998</v>
      </c>
      <c r="E1091">
        <v>230.48</v>
      </c>
      <c r="F1091">
        <v>78.67</v>
      </c>
      <c r="G1091" t="s">
        <v>1674</v>
      </c>
      <c r="K1091">
        <v>16022</v>
      </c>
      <c r="L1091">
        <f t="shared" ref="L1091:L1154" si="51">SUMIF($C:$C,K1091,$E:$E)</f>
        <v>635.04999999999995</v>
      </c>
      <c r="M1091">
        <f>IFERROR(VLOOKUP(K1091,Sheet10!$I:$N,6,FALSE),0)</f>
        <v>635.04999999999995</v>
      </c>
      <c r="N1091">
        <f t="shared" ref="N1091:N1154" si="52">L1091-M1091</f>
        <v>0</v>
      </c>
      <c r="O1091">
        <f>IFERROR(VLOOKUP(K1091,Sheet9!$D:$K,8,FALSE),0)</f>
        <v>635.04999999999995</v>
      </c>
      <c r="P1091">
        <f t="shared" ref="P1091:P1154" si="53">O1091-M1091</f>
        <v>0</v>
      </c>
    </row>
    <row r="1092" spans="1:16" ht="15" customHeight="1" x14ac:dyDescent="0.25">
      <c r="A1092" t="s">
        <v>814</v>
      </c>
      <c r="B1092" t="s">
        <v>815</v>
      </c>
      <c r="C1092">
        <v>15814</v>
      </c>
      <c r="D1092">
        <v>370.98</v>
      </c>
      <c r="E1092">
        <v>276.58</v>
      </c>
      <c r="F1092">
        <v>94.4</v>
      </c>
      <c r="G1092" t="s">
        <v>1674</v>
      </c>
      <c r="K1092">
        <v>16321</v>
      </c>
      <c r="L1092">
        <f t="shared" si="51"/>
        <v>1821.6899999999998</v>
      </c>
      <c r="M1092">
        <f>IFERROR(VLOOKUP(K1092,Sheet10!$I:$N,6,FALSE),0)</f>
        <v>1821.69</v>
      </c>
      <c r="N1092">
        <f t="shared" si="52"/>
        <v>0</v>
      </c>
      <c r="O1092">
        <f>IFERROR(VLOOKUP(K1092,Sheet9!$D:$K,8,FALSE),0)</f>
        <v>1821.69</v>
      </c>
      <c r="P1092">
        <f t="shared" si="53"/>
        <v>0</v>
      </c>
    </row>
    <row r="1093" spans="1:16" ht="15" customHeight="1" x14ac:dyDescent="0.25">
      <c r="A1093" t="s">
        <v>1539</v>
      </c>
      <c r="B1093" t="s">
        <v>1540</v>
      </c>
      <c r="C1093">
        <v>16294</v>
      </c>
      <c r="D1093">
        <v>605.36</v>
      </c>
      <c r="E1093">
        <v>451.74</v>
      </c>
      <c r="F1093">
        <v>153.62</v>
      </c>
      <c r="G1093" t="s">
        <v>1674</v>
      </c>
      <c r="K1093">
        <v>2228</v>
      </c>
      <c r="L1093">
        <f t="shared" si="51"/>
        <v>3995.26</v>
      </c>
      <c r="M1093">
        <f>IFERROR(VLOOKUP(K1093,Sheet10!$I:$N,6,FALSE),0)</f>
        <v>3995.26</v>
      </c>
      <c r="N1093">
        <f t="shared" si="52"/>
        <v>0</v>
      </c>
      <c r="O1093">
        <f>IFERROR(VLOOKUP(K1093,Sheet9!$D:$K,8,FALSE),0)</f>
        <v>3995.26</v>
      </c>
      <c r="P1093">
        <f t="shared" si="53"/>
        <v>0</v>
      </c>
    </row>
    <row r="1094" spans="1:16" ht="15" customHeight="1" x14ac:dyDescent="0.25">
      <c r="A1094" t="s">
        <v>1184</v>
      </c>
      <c r="B1094" t="s">
        <v>1185</v>
      </c>
      <c r="C1094">
        <v>16221</v>
      </c>
      <c r="D1094">
        <v>78.13</v>
      </c>
      <c r="E1094">
        <v>62.47</v>
      </c>
      <c r="F1094">
        <v>15.66</v>
      </c>
      <c r="G1094" t="s">
        <v>1674</v>
      </c>
      <c r="K1094">
        <v>15892</v>
      </c>
      <c r="L1094">
        <f t="shared" si="51"/>
        <v>764.04</v>
      </c>
      <c r="M1094">
        <f>IFERROR(VLOOKUP(K1094,Sheet10!$I:$N,6,FALSE),0)</f>
        <v>764.04</v>
      </c>
      <c r="N1094">
        <f t="shared" si="52"/>
        <v>0</v>
      </c>
      <c r="O1094">
        <f>IFERROR(VLOOKUP(K1094,Sheet9!$D:$K,8,FALSE),0)</f>
        <v>764.04</v>
      </c>
      <c r="P1094">
        <f t="shared" si="53"/>
        <v>0</v>
      </c>
    </row>
    <row r="1095" spans="1:16" ht="15" customHeight="1" x14ac:dyDescent="0.25">
      <c r="A1095" t="s">
        <v>1184</v>
      </c>
      <c r="B1095" t="s">
        <v>1185</v>
      </c>
      <c r="C1095">
        <v>15596</v>
      </c>
      <c r="D1095">
        <v>156.25</v>
      </c>
      <c r="E1095">
        <v>124.94</v>
      </c>
      <c r="F1095">
        <v>31.31</v>
      </c>
      <c r="G1095" t="s">
        <v>1674</v>
      </c>
      <c r="K1095">
        <v>15676</v>
      </c>
      <c r="L1095">
        <f t="shared" si="51"/>
        <v>125.99</v>
      </c>
      <c r="M1095">
        <f>IFERROR(VLOOKUP(K1095,Sheet10!$I:$N,6,FALSE),0)</f>
        <v>125.99</v>
      </c>
      <c r="N1095">
        <f t="shared" si="52"/>
        <v>0</v>
      </c>
      <c r="O1095">
        <f>IFERROR(VLOOKUP(K1095,Sheet9!$D:$K,8,FALSE),0)</f>
        <v>125.99</v>
      </c>
      <c r="P1095">
        <f t="shared" si="53"/>
        <v>0</v>
      </c>
    </row>
    <row r="1096" spans="1:16" ht="15" customHeight="1" x14ac:dyDescent="0.25">
      <c r="A1096" t="s">
        <v>1184</v>
      </c>
      <c r="B1096" t="s">
        <v>1185</v>
      </c>
      <c r="C1096">
        <v>15698</v>
      </c>
      <c r="D1096">
        <v>156.25</v>
      </c>
      <c r="E1096">
        <v>124.94</v>
      </c>
      <c r="F1096">
        <v>31.31</v>
      </c>
      <c r="G1096" t="s">
        <v>1674</v>
      </c>
      <c r="K1096">
        <v>16399</v>
      </c>
      <c r="L1096">
        <f t="shared" si="51"/>
        <v>629.96</v>
      </c>
      <c r="M1096">
        <f>IFERROR(VLOOKUP(K1096,Sheet10!$I:$N,6,FALSE),0)</f>
        <v>629.96</v>
      </c>
      <c r="N1096">
        <f t="shared" si="52"/>
        <v>0</v>
      </c>
      <c r="O1096">
        <f>IFERROR(VLOOKUP(K1096,Sheet9!$D:$K,8,FALSE),0)</f>
        <v>629.96</v>
      </c>
      <c r="P1096">
        <f t="shared" si="53"/>
        <v>0</v>
      </c>
    </row>
    <row r="1097" spans="1:16" ht="15" customHeight="1" x14ac:dyDescent="0.25">
      <c r="A1097" t="s">
        <v>1184</v>
      </c>
      <c r="B1097" t="s">
        <v>1185</v>
      </c>
      <c r="C1097">
        <v>15847</v>
      </c>
      <c r="D1097">
        <v>156.25</v>
      </c>
      <c r="E1097">
        <v>124.94</v>
      </c>
      <c r="F1097">
        <v>31.31</v>
      </c>
      <c r="G1097" t="s">
        <v>1674</v>
      </c>
      <c r="K1097">
        <v>16218</v>
      </c>
      <c r="L1097">
        <f t="shared" si="51"/>
        <v>1007.94</v>
      </c>
      <c r="M1097">
        <f>IFERROR(VLOOKUP(K1097,Sheet10!$I:$N,6,FALSE),0)</f>
        <v>1007.94</v>
      </c>
      <c r="N1097">
        <f t="shared" si="52"/>
        <v>0</v>
      </c>
      <c r="O1097">
        <f>IFERROR(VLOOKUP(K1097,Sheet9!$D:$K,8,FALSE),0)</f>
        <v>1007.94</v>
      </c>
      <c r="P1097">
        <f t="shared" si="53"/>
        <v>0</v>
      </c>
    </row>
    <row r="1098" spans="1:16" ht="15" customHeight="1" x14ac:dyDescent="0.25">
      <c r="A1098" t="s">
        <v>1184</v>
      </c>
      <c r="B1098" t="s">
        <v>1185</v>
      </c>
      <c r="C1098">
        <v>15953</v>
      </c>
      <c r="D1098">
        <v>156.25</v>
      </c>
      <c r="E1098">
        <v>124.94</v>
      </c>
      <c r="F1098">
        <v>31.31</v>
      </c>
      <c r="G1098" t="s">
        <v>1674</v>
      </c>
      <c r="K1098">
        <v>15508</v>
      </c>
      <c r="L1098">
        <f t="shared" si="51"/>
        <v>482.15</v>
      </c>
      <c r="M1098">
        <f>IFERROR(VLOOKUP(K1098,Sheet10!$I:$N,6,FALSE),0)</f>
        <v>482.15</v>
      </c>
      <c r="N1098">
        <f t="shared" si="52"/>
        <v>0</v>
      </c>
      <c r="O1098">
        <f>IFERROR(VLOOKUP(K1098,Sheet9!$D:$K,8,FALSE),0)</f>
        <v>482.15</v>
      </c>
      <c r="P1098">
        <f t="shared" si="53"/>
        <v>0</v>
      </c>
    </row>
    <row r="1099" spans="1:16" ht="15" customHeight="1" x14ac:dyDescent="0.25">
      <c r="A1099" t="s">
        <v>1184</v>
      </c>
      <c r="B1099" t="s">
        <v>1185</v>
      </c>
      <c r="C1099">
        <v>16259</v>
      </c>
      <c r="D1099">
        <v>156.25</v>
      </c>
      <c r="E1099">
        <v>124.94</v>
      </c>
      <c r="F1099">
        <v>31.31</v>
      </c>
      <c r="G1099" t="s">
        <v>1674</v>
      </c>
      <c r="K1099">
        <v>15597</v>
      </c>
      <c r="L1099">
        <f t="shared" si="51"/>
        <v>900.39</v>
      </c>
      <c r="M1099">
        <f>IFERROR(VLOOKUP(K1099,Sheet10!$I:$N,6,FALSE),0)</f>
        <v>900.39</v>
      </c>
      <c r="N1099">
        <f t="shared" si="52"/>
        <v>0</v>
      </c>
      <c r="O1099">
        <f>IFERROR(VLOOKUP(K1099,Sheet9!$D:$K,8,FALSE),0)</f>
        <v>900.39</v>
      </c>
      <c r="P1099">
        <f t="shared" si="53"/>
        <v>0</v>
      </c>
    </row>
    <row r="1100" spans="1:16" ht="15" customHeight="1" x14ac:dyDescent="0.25">
      <c r="A1100" t="s">
        <v>1184</v>
      </c>
      <c r="B1100" t="s">
        <v>1185</v>
      </c>
      <c r="C1100">
        <v>15330</v>
      </c>
      <c r="D1100">
        <v>312.5</v>
      </c>
      <c r="E1100">
        <v>249.88</v>
      </c>
      <c r="F1100">
        <v>62.62</v>
      </c>
      <c r="G1100" t="s">
        <v>1674</v>
      </c>
      <c r="K1100">
        <v>15415</v>
      </c>
      <c r="L1100">
        <f t="shared" si="51"/>
        <v>865.52</v>
      </c>
      <c r="M1100">
        <f>IFERROR(VLOOKUP(K1100,Sheet10!$I:$N,6,FALSE),0)</f>
        <v>865.52</v>
      </c>
      <c r="N1100">
        <f t="shared" si="52"/>
        <v>0</v>
      </c>
      <c r="O1100">
        <f>IFERROR(VLOOKUP(K1100,Sheet9!$D:$K,8,FALSE),0)</f>
        <v>865.52</v>
      </c>
      <c r="P1100">
        <f t="shared" si="53"/>
        <v>0</v>
      </c>
    </row>
    <row r="1101" spans="1:16" ht="15" customHeight="1" x14ac:dyDescent="0.25">
      <c r="A1101" t="s">
        <v>1184</v>
      </c>
      <c r="B1101" t="s">
        <v>1185</v>
      </c>
      <c r="C1101">
        <v>15538</v>
      </c>
      <c r="D1101">
        <v>390.62</v>
      </c>
      <c r="E1101">
        <v>312.35000000000002</v>
      </c>
      <c r="F1101">
        <v>78.27</v>
      </c>
      <c r="G1101" t="s">
        <v>1674</v>
      </c>
      <c r="K1101">
        <v>2214</v>
      </c>
      <c r="L1101">
        <f t="shared" si="51"/>
        <v>10334.129999999999</v>
      </c>
      <c r="M1101">
        <f>IFERROR(VLOOKUP(K1101,Sheet10!$I:$N,6,FALSE),0)</f>
        <v>10334.129999999999</v>
      </c>
      <c r="N1101">
        <f t="shared" si="52"/>
        <v>0</v>
      </c>
      <c r="O1101">
        <f>IFERROR(VLOOKUP(K1101,Sheet9!$D:$K,8,FALSE),0)</f>
        <v>10334.129999999999</v>
      </c>
      <c r="P1101">
        <f t="shared" si="53"/>
        <v>0</v>
      </c>
    </row>
    <row r="1102" spans="1:16" ht="15" customHeight="1" x14ac:dyDescent="0.25">
      <c r="A1102" t="s">
        <v>1184</v>
      </c>
      <c r="B1102" t="s">
        <v>1185</v>
      </c>
      <c r="C1102">
        <v>15654</v>
      </c>
      <c r="D1102">
        <v>419.64</v>
      </c>
      <c r="E1102">
        <v>326.56</v>
      </c>
      <c r="F1102">
        <v>93.08</v>
      </c>
      <c r="G1102" t="s">
        <v>1674</v>
      </c>
      <c r="K1102">
        <v>2186</v>
      </c>
      <c r="L1102">
        <f t="shared" si="51"/>
        <v>710.94</v>
      </c>
      <c r="M1102">
        <f>IFERROR(VLOOKUP(K1102,Sheet10!$I:$N,6,FALSE),0)</f>
        <v>710.94</v>
      </c>
      <c r="N1102">
        <f t="shared" si="52"/>
        <v>0</v>
      </c>
      <c r="O1102">
        <f>IFERROR(VLOOKUP(K1102,Sheet9!$D:$K,8,FALSE),0)</f>
        <v>710.94</v>
      </c>
      <c r="P1102">
        <f t="shared" si="53"/>
        <v>0</v>
      </c>
    </row>
    <row r="1103" spans="1:16" ht="15" customHeight="1" x14ac:dyDescent="0.25">
      <c r="A1103" t="s">
        <v>1505</v>
      </c>
      <c r="B1103" t="s">
        <v>1506</v>
      </c>
      <c r="C1103">
        <v>16349</v>
      </c>
      <c r="D1103">
        <v>600</v>
      </c>
      <c r="E1103">
        <v>421.28</v>
      </c>
      <c r="F1103">
        <v>178.72</v>
      </c>
      <c r="G1103" t="s">
        <v>1674</v>
      </c>
      <c r="K1103">
        <v>2247</v>
      </c>
      <c r="L1103">
        <f t="shared" si="51"/>
        <v>710.94</v>
      </c>
      <c r="M1103">
        <f>IFERROR(VLOOKUP(K1103,Sheet10!$I:$N,6,FALSE),0)</f>
        <v>710.94</v>
      </c>
      <c r="N1103">
        <f t="shared" si="52"/>
        <v>0</v>
      </c>
      <c r="O1103">
        <f>IFERROR(VLOOKUP(K1103,Sheet9!$D:$K,8,FALSE),0)</f>
        <v>710.94</v>
      </c>
      <c r="P1103">
        <f t="shared" si="53"/>
        <v>0</v>
      </c>
    </row>
    <row r="1104" spans="1:16" ht="15" customHeight="1" x14ac:dyDescent="0.25">
      <c r="A1104" t="s">
        <v>1505</v>
      </c>
      <c r="B1104" t="s">
        <v>1506</v>
      </c>
      <c r="C1104">
        <v>16005</v>
      </c>
      <c r="D1104">
        <v>1500</v>
      </c>
      <c r="E1104">
        <v>1053.2</v>
      </c>
      <c r="F1104">
        <v>446.8</v>
      </c>
      <c r="G1104" t="s">
        <v>1674</v>
      </c>
      <c r="K1104">
        <v>2171</v>
      </c>
      <c r="L1104">
        <f t="shared" si="51"/>
        <v>1421.87</v>
      </c>
      <c r="M1104">
        <f>IFERROR(VLOOKUP(K1104,Sheet10!$I:$N,6,FALSE),0)</f>
        <v>1421.87</v>
      </c>
      <c r="N1104">
        <f t="shared" si="52"/>
        <v>0</v>
      </c>
      <c r="O1104">
        <f>IFERROR(VLOOKUP(K1104,Sheet9!$D:$K,8,FALSE),0)</f>
        <v>1421.87</v>
      </c>
      <c r="P1104">
        <f t="shared" si="53"/>
        <v>0</v>
      </c>
    </row>
    <row r="1105" spans="1:16" ht="15" customHeight="1" x14ac:dyDescent="0.25">
      <c r="A1105" t="s">
        <v>1162</v>
      </c>
      <c r="B1105" t="s">
        <v>1163</v>
      </c>
      <c r="C1105">
        <v>15449</v>
      </c>
      <c r="D1105">
        <v>366.97</v>
      </c>
      <c r="E1105">
        <v>271.05</v>
      </c>
      <c r="F1105">
        <v>95.92</v>
      </c>
      <c r="G1105" t="s">
        <v>1674</v>
      </c>
      <c r="K1105">
        <v>2294</v>
      </c>
      <c r="L1105">
        <f t="shared" si="51"/>
        <v>1421.88</v>
      </c>
      <c r="M1105">
        <f>IFERROR(VLOOKUP(K1105,Sheet10!$I:$N,6,FALSE),0)</f>
        <v>1421.88</v>
      </c>
      <c r="N1105">
        <f t="shared" si="52"/>
        <v>0</v>
      </c>
      <c r="O1105">
        <f>IFERROR(VLOOKUP(K1105,Sheet9!$D:$K,8,FALSE),0)</f>
        <v>1421.88</v>
      </c>
      <c r="P1105">
        <f t="shared" si="53"/>
        <v>0</v>
      </c>
    </row>
    <row r="1106" spans="1:16" ht="15" customHeight="1" x14ac:dyDescent="0.25">
      <c r="A1106" t="s">
        <v>1162</v>
      </c>
      <c r="B1106" t="s">
        <v>1163</v>
      </c>
      <c r="C1106">
        <v>15521</v>
      </c>
      <c r="D1106">
        <v>366.96</v>
      </c>
      <c r="E1106">
        <v>271.05</v>
      </c>
      <c r="F1106">
        <v>95.91</v>
      </c>
      <c r="G1106" t="s">
        <v>1674</v>
      </c>
      <c r="K1106">
        <v>2271</v>
      </c>
      <c r="L1106">
        <f t="shared" si="51"/>
        <v>2843.75</v>
      </c>
      <c r="M1106">
        <f>IFERROR(VLOOKUP(K1106,Sheet10!$I:$N,6,FALSE),0)</f>
        <v>2843.75</v>
      </c>
      <c r="N1106">
        <f t="shared" si="52"/>
        <v>0</v>
      </c>
      <c r="O1106">
        <f>IFERROR(VLOOKUP(K1106,Sheet9!$D:$K,8,FALSE),0)</f>
        <v>2843.75</v>
      </c>
      <c r="P1106">
        <f t="shared" si="53"/>
        <v>0</v>
      </c>
    </row>
    <row r="1107" spans="1:16" ht="15" customHeight="1" x14ac:dyDescent="0.25">
      <c r="A1107" t="s">
        <v>1162</v>
      </c>
      <c r="B1107" t="s">
        <v>1163</v>
      </c>
      <c r="C1107">
        <v>16162</v>
      </c>
      <c r="D1107">
        <v>366.96</v>
      </c>
      <c r="E1107">
        <v>271.05</v>
      </c>
      <c r="F1107">
        <v>95.91</v>
      </c>
      <c r="G1107" t="s">
        <v>1674</v>
      </c>
      <c r="K1107">
        <v>2237</v>
      </c>
      <c r="L1107">
        <f t="shared" si="51"/>
        <v>4976.5600000000004</v>
      </c>
      <c r="M1107">
        <f>IFERROR(VLOOKUP(K1107,Sheet10!$I:$N,6,FALSE),0)</f>
        <v>4976.5600000000004</v>
      </c>
      <c r="N1107">
        <f t="shared" si="52"/>
        <v>0</v>
      </c>
      <c r="O1107">
        <f>IFERROR(VLOOKUP(K1107,Sheet9!$D:$K,8,FALSE),0)</f>
        <v>4976.5600000000004</v>
      </c>
      <c r="P1107">
        <f t="shared" si="53"/>
        <v>0</v>
      </c>
    </row>
    <row r="1108" spans="1:16" ht="15" customHeight="1" x14ac:dyDescent="0.25">
      <c r="A1108" t="s">
        <v>1162</v>
      </c>
      <c r="B1108" t="s">
        <v>1163</v>
      </c>
      <c r="C1108">
        <v>16418</v>
      </c>
      <c r="D1108">
        <v>366.96</v>
      </c>
      <c r="E1108">
        <v>271.05</v>
      </c>
      <c r="F1108">
        <v>95.91</v>
      </c>
      <c r="G1108" t="s">
        <v>1674</v>
      </c>
      <c r="K1108">
        <v>15595</v>
      </c>
      <c r="L1108">
        <f t="shared" si="51"/>
        <v>529.69000000000005</v>
      </c>
      <c r="M1108">
        <f>IFERROR(VLOOKUP(K1108,Sheet10!$I:$N,6,FALSE),0)</f>
        <v>529.69000000000005</v>
      </c>
      <c r="N1108">
        <f t="shared" si="52"/>
        <v>0</v>
      </c>
      <c r="O1108">
        <f>IFERROR(VLOOKUP(K1108,Sheet9!$D:$K,8,FALSE),0)</f>
        <v>529.69000000000005</v>
      </c>
      <c r="P1108">
        <f t="shared" si="53"/>
        <v>0</v>
      </c>
    </row>
    <row r="1109" spans="1:16" ht="15" customHeight="1" x14ac:dyDescent="0.25">
      <c r="A1109" t="s">
        <v>1162</v>
      </c>
      <c r="B1109" t="s">
        <v>1163</v>
      </c>
      <c r="C1109">
        <v>16463</v>
      </c>
      <c r="D1109">
        <v>366.96</v>
      </c>
      <c r="E1109">
        <v>271.05</v>
      </c>
      <c r="F1109">
        <v>95.91</v>
      </c>
      <c r="G1109" t="s">
        <v>1674</v>
      </c>
      <c r="K1109">
        <v>15912</v>
      </c>
      <c r="L1109">
        <f t="shared" si="51"/>
        <v>3187.17</v>
      </c>
      <c r="M1109">
        <f>IFERROR(VLOOKUP(K1109,Sheet10!$I:$N,6,FALSE),0)</f>
        <v>3187.17</v>
      </c>
      <c r="N1109">
        <f t="shared" si="52"/>
        <v>0</v>
      </c>
      <c r="O1109">
        <f>IFERROR(VLOOKUP(K1109,Sheet9!$D:$K,8,FALSE),0)</f>
        <v>3187.17</v>
      </c>
      <c r="P1109">
        <f t="shared" si="53"/>
        <v>0</v>
      </c>
    </row>
    <row r="1110" spans="1:16" ht="15" customHeight="1" x14ac:dyDescent="0.25">
      <c r="A1110" t="s">
        <v>1162</v>
      </c>
      <c r="B1110" t="s">
        <v>1163</v>
      </c>
      <c r="C1110">
        <v>15648</v>
      </c>
      <c r="D1110">
        <v>733.93</v>
      </c>
      <c r="E1110">
        <v>542.1</v>
      </c>
      <c r="F1110">
        <v>191.83</v>
      </c>
      <c r="G1110" t="s">
        <v>1674</v>
      </c>
      <c r="K1110">
        <v>15862</v>
      </c>
      <c r="L1110">
        <f t="shared" si="51"/>
        <v>4780.76</v>
      </c>
      <c r="M1110">
        <f>IFERROR(VLOOKUP(K1110,Sheet10!$I:$N,6,FALSE),0)</f>
        <v>4780.76</v>
      </c>
      <c r="N1110">
        <f t="shared" si="52"/>
        <v>0</v>
      </c>
      <c r="O1110">
        <f>IFERROR(VLOOKUP(K1110,Sheet9!$D:$K,8,FALSE),0)</f>
        <v>4780.76</v>
      </c>
      <c r="P1110">
        <f t="shared" si="53"/>
        <v>0</v>
      </c>
    </row>
    <row r="1111" spans="1:16" ht="15" customHeight="1" x14ac:dyDescent="0.25">
      <c r="A1111" t="s">
        <v>1162</v>
      </c>
      <c r="B1111" t="s">
        <v>1163</v>
      </c>
      <c r="C1111">
        <v>16232</v>
      </c>
      <c r="D1111">
        <v>733.93</v>
      </c>
      <c r="E1111">
        <v>542.1</v>
      </c>
      <c r="F1111">
        <v>191.83</v>
      </c>
      <c r="G1111" t="s">
        <v>1674</v>
      </c>
      <c r="K1111">
        <v>15697</v>
      </c>
      <c r="L1111">
        <f t="shared" si="51"/>
        <v>373.08</v>
      </c>
      <c r="M1111">
        <f>IFERROR(VLOOKUP(K1111,Sheet10!$I:$N,6,FALSE),0)</f>
        <v>373.08</v>
      </c>
      <c r="N1111">
        <f t="shared" si="52"/>
        <v>0</v>
      </c>
      <c r="O1111">
        <f>IFERROR(VLOOKUP(K1111,Sheet9!$D:$K,8,FALSE),0)</f>
        <v>373.08</v>
      </c>
      <c r="P1111">
        <f t="shared" si="53"/>
        <v>0</v>
      </c>
    </row>
    <row r="1112" spans="1:16" ht="15" customHeight="1" x14ac:dyDescent="0.25">
      <c r="A1112" t="s">
        <v>1222</v>
      </c>
      <c r="B1112" t="s">
        <v>1223</v>
      </c>
      <c r="C1112">
        <v>16330</v>
      </c>
      <c r="D1112">
        <v>558.92999999999995</v>
      </c>
      <c r="E1112">
        <v>413.02</v>
      </c>
      <c r="F1112">
        <v>145.91</v>
      </c>
      <c r="G1112" t="s">
        <v>1674</v>
      </c>
      <c r="K1112">
        <v>15776</v>
      </c>
      <c r="L1112">
        <f t="shared" si="51"/>
        <v>373.08</v>
      </c>
      <c r="M1112">
        <f>IFERROR(VLOOKUP(K1112,Sheet10!$I:$N,6,FALSE),0)</f>
        <v>373.08</v>
      </c>
      <c r="N1112">
        <f t="shared" si="52"/>
        <v>0</v>
      </c>
      <c r="O1112">
        <f>IFERROR(VLOOKUP(K1112,Sheet9!$D:$K,8,FALSE),0)</f>
        <v>373.08</v>
      </c>
      <c r="P1112">
        <f t="shared" si="53"/>
        <v>0</v>
      </c>
    </row>
    <row r="1113" spans="1:16" ht="15" customHeight="1" x14ac:dyDescent="0.25">
      <c r="A1113" t="s">
        <v>1609</v>
      </c>
      <c r="B1113" t="s">
        <v>1610</v>
      </c>
      <c r="C1113">
        <v>16349</v>
      </c>
      <c r="D1113">
        <v>161.16</v>
      </c>
      <c r="E1113">
        <v>123.58</v>
      </c>
      <c r="F1113">
        <v>37.58</v>
      </c>
      <c r="G1113" t="s">
        <v>1674</v>
      </c>
      <c r="K1113">
        <v>15404</v>
      </c>
      <c r="L1113">
        <f t="shared" si="51"/>
        <v>746.16</v>
      </c>
      <c r="M1113">
        <f>IFERROR(VLOOKUP(K1113,Sheet10!$I:$N,6,FALSE),0)</f>
        <v>746.16</v>
      </c>
      <c r="N1113">
        <f t="shared" si="52"/>
        <v>0</v>
      </c>
      <c r="O1113">
        <f>IFERROR(VLOOKUP(K1113,Sheet9!$D:$K,8,FALSE),0)</f>
        <v>746.16</v>
      </c>
      <c r="P1113">
        <f t="shared" si="53"/>
        <v>0</v>
      </c>
    </row>
    <row r="1114" spans="1:16" ht="15" customHeight="1" x14ac:dyDescent="0.25">
      <c r="A1114" t="s">
        <v>1166</v>
      </c>
      <c r="B1114" t="s">
        <v>1167</v>
      </c>
      <c r="C1114">
        <v>15367</v>
      </c>
      <c r="D1114">
        <v>58.93</v>
      </c>
      <c r="E1114">
        <v>44.66</v>
      </c>
      <c r="F1114">
        <v>14.27</v>
      </c>
      <c r="G1114" t="s">
        <v>1674</v>
      </c>
      <c r="K1114">
        <v>15569</v>
      </c>
      <c r="L1114">
        <f t="shared" si="51"/>
        <v>746.16</v>
      </c>
      <c r="M1114">
        <f>IFERROR(VLOOKUP(K1114,Sheet10!$I:$N,6,FALSE),0)</f>
        <v>746.16</v>
      </c>
      <c r="N1114">
        <f t="shared" si="52"/>
        <v>0</v>
      </c>
      <c r="O1114">
        <f>IFERROR(VLOOKUP(K1114,Sheet9!$D:$K,8,FALSE),0)</f>
        <v>746.16</v>
      </c>
      <c r="P1114">
        <f t="shared" si="53"/>
        <v>0</v>
      </c>
    </row>
    <row r="1115" spans="1:16" ht="15" customHeight="1" x14ac:dyDescent="0.25">
      <c r="A1115" t="s">
        <v>1166</v>
      </c>
      <c r="B1115" t="s">
        <v>1167</v>
      </c>
      <c r="C1115">
        <v>15544</v>
      </c>
      <c r="D1115">
        <v>58.93</v>
      </c>
      <c r="E1115">
        <v>44.66</v>
      </c>
      <c r="F1115">
        <v>14.27</v>
      </c>
      <c r="G1115" t="s">
        <v>1674</v>
      </c>
      <c r="K1115">
        <v>15743</v>
      </c>
      <c r="L1115">
        <f t="shared" si="51"/>
        <v>383.6</v>
      </c>
      <c r="M1115">
        <f>IFERROR(VLOOKUP(K1115,Sheet10!$I:$N,6,FALSE),0)</f>
        <v>383.6</v>
      </c>
      <c r="N1115">
        <f t="shared" si="52"/>
        <v>0</v>
      </c>
      <c r="O1115">
        <f>IFERROR(VLOOKUP(K1115,Sheet9!$D:$K,8,FALSE),0)</f>
        <v>383.6</v>
      </c>
      <c r="P1115">
        <f t="shared" si="53"/>
        <v>0</v>
      </c>
    </row>
    <row r="1116" spans="1:16" ht="15" customHeight="1" x14ac:dyDescent="0.25">
      <c r="A1116" t="s">
        <v>1166</v>
      </c>
      <c r="B1116" t="s">
        <v>1167</v>
      </c>
      <c r="C1116">
        <v>15330</v>
      </c>
      <c r="D1116">
        <v>117.86</v>
      </c>
      <c r="E1116">
        <v>89.32</v>
      </c>
      <c r="F1116">
        <v>28.54</v>
      </c>
      <c r="G1116" t="s">
        <v>1674</v>
      </c>
      <c r="K1116">
        <v>16403</v>
      </c>
      <c r="L1116">
        <f t="shared" si="51"/>
        <v>1879.46</v>
      </c>
      <c r="M1116">
        <f>IFERROR(VLOOKUP(K1116,Sheet10!$I:$N,6,FALSE),0)</f>
        <v>1879.46</v>
      </c>
      <c r="N1116">
        <f t="shared" si="52"/>
        <v>0</v>
      </c>
      <c r="O1116">
        <f>IFERROR(VLOOKUP(K1116,Sheet9!$D:$K,8,FALSE),0)</f>
        <v>1879.46</v>
      </c>
      <c r="P1116">
        <f t="shared" si="53"/>
        <v>0</v>
      </c>
    </row>
    <row r="1117" spans="1:16" ht="15" customHeight="1" x14ac:dyDescent="0.25">
      <c r="A1117" t="s">
        <v>1166</v>
      </c>
      <c r="B1117" t="s">
        <v>1167</v>
      </c>
      <c r="C1117">
        <v>15406</v>
      </c>
      <c r="D1117">
        <v>2832.14</v>
      </c>
      <c r="E1117">
        <v>2233</v>
      </c>
      <c r="F1117">
        <v>599.14</v>
      </c>
      <c r="G1117" t="s">
        <v>1674</v>
      </c>
      <c r="K1117">
        <v>15840</v>
      </c>
      <c r="L1117">
        <f t="shared" si="51"/>
        <v>70.8</v>
      </c>
      <c r="M1117">
        <f>IFERROR(VLOOKUP(K1117,Sheet10!$I:$N,6,FALSE),0)</f>
        <v>70.8</v>
      </c>
      <c r="N1117">
        <f t="shared" si="52"/>
        <v>0</v>
      </c>
      <c r="O1117">
        <f>IFERROR(VLOOKUP(K1117,Sheet9!$D:$K,8,FALSE),0)</f>
        <v>70.8</v>
      </c>
      <c r="P1117">
        <f t="shared" si="53"/>
        <v>0</v>
      </c>
    </row>
    <row r="1118" spans="1:16" ht="15" customHeight="1" x14ac:dyDescent="0.25">
      <c r="A1118" t="s">
        <v>1166</v>
      </c>
      <c r="B1118" t="s">
        <v>1167</v>
      </c>
      <c r="C1118">
        <v>15568</v>
      </c>
      <c r="D1118">
        <v>235.71</v>
      </c>
      <c r="E1118">
        <v>178.64</v>
      </c>
      <c r="F1118">
        <v>57.07</v>
      </c>
      <c r="G1118" t="s">
        <v>1674</v>
      </c>
      <c r="K1118">
        <v>16031</v>
      </c>
      <c r="L1118">
        <f t="shared" si="51"/>
        <v>637.20000000000005</v>
      </c>
      <c r="M1118">
        <f>IFERROR(VLOOKUP(K1118,Sheet10!$I:$N,6,FALSE),0)</f>
        <v>637.20000000000005</v>
      </c>
      <c r="N1118">
        <f t="shared" si="52"/>
        <v>0</v>
      </c>
      <c r="O1118">
        <f>IFERROR(VLOOKUP(K1118,Sheet9!$D:$K,8,FALSE),0)</f>
        <v>637.20000000000005</v>
      </c>
      <c r="P1118">
        <f t="shared" si="53"/>
        <v>0</v>
      </c>
    </row>
    <row r="1119" spans="1:16" ht="15" customHeight="1" x14ac:dyDescent="0.25">
      <c r="A1119" t="s">
        <v>1166</v>
      </c>
      <c r="B1119" t="s">
        <v>1167</v>
      </c>
      <c r="C1119">
        <v>16463</v>
      </c>
      <c r="D1119">
        <v>235.71</v>
      </c>
      <c r="E1119">
        <v>178.64</v>
      </c>
      <c r="F1119">
        <v>57.07</v>
      </c>
      <c r="G1119" t="s">
        <v>1674</v>
      </c>
      <c r="K1119">
        <v>15436</v>
      </c>
      <c r="L1119">
        <f t="shared" si="51"/>
        <v>783.2</v>
      </c>
      <c r="M1119">
        <f>IFERROR(VLOOKUP(K1119,Sheet10!$I:$N,6,FALSE),0)</f>
        <v>783.2</v>
      </c>
      <c r="N1119">
        <f t="shared" si="52"/>
        <v>0</v>
      </c>
      <c r="O1119">
        <f>IFERROR(VLOOKUP(K1119,Sheet9!$D:$K,8,FALSE),0)</f>
        <v>783.2</v>
      </c>
      <c r="P1119">
        <f t="shared" si="53"/>
        <v>0</v>
      </c>
    </row>
    <row r="1120" spans="1:16" ht="15" customHeight="1" x14ac:dyDescent="0.25">
      <c r="A1120" t="s">
        <v>1166</v>
      </c>
      <c r="B1120" t="s">
        <v>1167</v>
      </c>
      <c r="C1120">
        <v>15886</v>
      </c>
      <c r="D1120">
        <v>117.86</v>
      </c>
      <c r="E1120">
        <v>97.75</v>
      </c>
      <c r="F1120">
        <v>20.11</v>
      </c>
      <c r="G1120" t="s">
        <v>1674</v>
      </c>
      <c r="K1120">
        <v>15641</v>
      </c>
      <c r="L1120">
        <f t="shared" si="51"/>
        <v>783.2</v>
      </c>
      <c r="M1120">
        <f>IFERROR(VLOOKUP(K1120,Sheet10!$I:$N,6,FALSE),0)</f>
        <v>783.2</v>
      </c>
      <c r="N1120">
        <f t="shared" si="52"/>
        <v>0</v>
      </c>
      <c r="O1120">
        <f>IFERROR(VLOOKUP(K1120,Sheet9!$D:$K,8,FALSE),0)</f>
        <v>783.2</v>
      </c>
      <c r="P1120">
        <f t="shared" si="53"/>
        <v>0</v>
      </c>
    </row>
    <row r="1121" spans="1:16" ht="15" customHeight="1" x14ac:dyDescent="0.25">
      <c r="A1121" t="s">
        <v>1166</v>
      </c>
      <c r="B1121" t="s">
        <v>1167</v>
      </c>
      <c r="C1121">
        <v>15931</v>
      </c>
      <c r="D1121">
        <v>294.64</v>
      </c>
      <c r="E1121">
        <v>244.37</v>
      </c>
      <c r="F1121">
        <v>50.27</v>
      </c>
      <c r="G1121" t="s">
        <v>1674</v>
      </c>
      <c r="K1121">
        <v>15545</v>
      </c>
      <c r="L1121">
        <f t="shared" si="51"/>
        <v>8.99</v>
      </c>
      <c r="M1121">
        <f>IFERROR(VLOOKUP(K1121,Sheet10!$I:$N,6,FALSE),0)</f>
        <v>8.99</v>
      </c>
      <c r="N1121">
        <f t="shared" si="52"/>
        <v>0</v>
      </c>
      <c r="O1121">
        <f>IFERROR(VLOOKUP(K1121,Sheet9!$D:$K,8,FALSE),0)</f>
        <v>8.99</v>
      </c>
      <c r="P1121">
        <f t="shared" si="53"/>
        <v>0</v>
      </c>
    </row>
    <row r="1122" spans="1:16" ht="15" customHeight="1" x14ac:dyDescent="0.25">
      <c r="A1122" t="s">
        <v>1194</v>
      </c>
      <c r="B1122" t="s">
        <v>1195</v>
      </c>
      <c r="C1122">
        <v>15847</v>
      </c>
      <c r="D1122">
        <v>91.07</v>
      </c>
      <c r="E1122">
        <v>66.95</v>
      </c>
      <c r="F1122">
        <v>24.12</v>
      </c>
      <c r="G1122" t="s">
        <v>1674</v>
      </c>
      <c r="K1122">
        <v>15785</v>
      </c>
      <c r="L1122">
        <f t="shared" si="51"/>
        <v>8.99</v>
      </c>
      <c r="M1122">
        <f>IFERROR(VLOOKUP(K1122,Sheet10!$I:$N,6,FALSE),0)</f>
        <v>8.99</v>
      </c>
      <c r="N1122">
        <f t="shared" si="52"/>
        <v>0</v>
      </c>
      <c r="O1122">
        <f>IFERROR(VLOOKUP(K1122,Sheet9!$D:$K,8,FALSE),0)</f>
        <v>8.99</v>
      </c>
      <c r="P1122">
        <f t="shared" si="53"/>
        <v>0</v>
      </c>
    </row>
    <row r="1123" spans="1:16" ht="15" customHeight="1" x14ac:dyDescent="0.25">
      <c r="A1123" t="s">
        <v>1194</v>
      </c>
      <c r="B1123" t="s">
        <v>1195</v>
      </c>
      <c r="C1123">
        <v>15537</v>
      </c>
      <c r="D1123">
        <v>455.36</v>
      </c>
      <c r="E1123">
        <v>334.75</v>
      </c>
      <c r="F1123">
        <v>120.61</v>
      </c>
      <c r="G1123" t="s">
        <v>1674</v>
      </c>
      <c r="K1123">
        <v>16061</v>
      </c>
      <c r="L1123">
        <f t="shared" si="51"/>
        <v>26.98</v>
      </c>
      <c r="M1123">
        <f>IFERROR(VLOOKUP(K1123,Sheet10!$I:$N,6,FALSE),0)</f>
        <v>26.98</v>
      </c>
      <c r="N1123">
        <f t="shared" si="52"/>
        <v>0</v>
      </c>
      <c r="O1123">
        <f>IFERROR(VLOOKUP(K1123,Sheet9!$D:$K,8,FALSE),0)</f>
        <v>26.98</v>
      </c>
      <c r="P1123">
        <f t="shared" si="53"/>
        <v>0</v>
      </c>
    </row>
    <row r="1124" spans="1:16" ht="15" customHeight="1" x14ac:dyDescent="0.25">
      <c r="A1124" t="s">
        <v>1194</v>
      </c>
      <c r="B1124" t="s">
        <v>1195</v>
      </c>
      <c r="C1124">
        <v>15538</v>
      </c>
      <c r="D1124">
        <v>455.36</v>
      </c>
      <c r="E1124">
        <v>334.75</v>
      </c>
      <c r="F1124">
        <v>120.61</v>
      </c>
      <c r="G1124" t="s">
        <v>1674</v>
      </c>
      <c r="K1124">
        <v>16316</v>
      </c>
      <c r="L1124">
        <f t="shared" si="51"/>
        <v>56.22</v>
      </c>
      <c r="M1124">
        <f>IFERROR(VLOOKUP(K1124,Sheet10!$I:$N,6,FALSE),0)</f>
        <v>56.22</v>
      </c>
      <c r="N1124">
        <f t="shared" si="52"/>
        <v>0</v>
      </c>
      <c r="O1124">
        <f>IFERROR(VLOOKUP(K1124,Sheet9!$D:$K,8,FALSE),0)</f>
        <v>56.22</v>
      </c>
      <c r="P1124">
        <f t="shared" si="53"/>
        <v>0</v>
      </c>
    </row>
    <row r="1125" spans="1:16" ht="15" customHeight="1" x14ac:dyDescent="0.25">
      <c r="A1125" t="s">
        <v>1545</v>
      </c>
      <c r="B1125" t="s">
        <v>1546</v>
      </c>
      <c r="C1125">
        <v>15893</v>
      </c>
      <c r="D1125">
        <v>213.39</v>
      </c>
      <c r="E1125">
        <v>141.74</v>
      </c>
      <c r="F1125">
        <v>71.650000000000006</v>
      </c>
      <c r="G1125" t="s">
        <v>1674</v>
      </c>
      <c r="K1125">
        <v>15464</v>
      </c>
      <c r="L1125">
        <f t="shared" si="51"/>
        <v>73.69</v>
      </c>
      <c r="M1125">
        <f>IFERROR(VLOOKUP(K1125,Sheet10!$I:$N,6,FALSE),0)</f>
        <v>73.69</v>
      </c>
      <c r="N1125">
        <f t="shared" si="52"/>
        <v>0</v>
      </c>
      <c r="O1125">
        <f>IFERROR(VLOOKUP(K1125,Sheet9!$D:$K,8,FALSE),0)</f>
        <v>73.69</v>
      </c>
      <c r="P1125">
        <f t="shared" si="53"/>
        <v>0</v>
      </c>
    </row>
    <row r="1126" spans="1:16" ht="15" customHeight="1" x14ac:dyDescent="0.25">
      <c r="A1126" t="s">
        <v>1545</v>
      </c>
      <c r="B1126" t="s">
        <v>1546</v>
      </c>
      <c r="C1126">
        <v>16249</v>
      </c>
      <c r="D1126">
        <v>213.39</v>
      </c>
      <c r="E1126">
        <v>141.74</v>
      </c>
      <c r="F1126">
        <v>71.650000000000006</v>
      </c>
      <c r="G1126" t="s">
        <v>1674</v>
      </c>
      <c r="K1126">
        <v>15613</v>
      </c>
      <c r="L1126">
        <f t="shared" si="51"/>
        <v>14.19</v>
      </c>
      <c r="M1126">
        <f>IFERROR(VLOOKUP(K1126,Sheet10!$I:$N,6,FALSE),0)</f>
        <v>14.19</v>
      </c>
      <c r="N1126">
        <f t="shared" si="52"/>
        <v>0</v>
      </c>
      <c r="O1126">
        <f>IFERROR(VLOOKUP(K1126,Sheet9!$D:$K,8,FALSE),0)</f>
        <v>14.19</v>
      </c>
      <c r="P1126">
        <f t="shared" si="53"/>
        <v>0</v>
      </c>
    </row>
    <row r="1127" spans="1:16" ht="15" customHeight="1" x14ac:dyDescent="0.25">
      <c r="A1127" t="s">
        <v>1144</v>
      </c>
      <c r="B1127" t="s">
        <v>1145</v>
      </c>
      <c r="C1127">
        <v>16107</v>
      </c>
      <c r="D1127">
        <v>242.86</v>
      </c>
      <c r="E1127">
        <v>186.47</v>
      </c>
      <c r="F1127">
        <v>56.39</v>
      </c>
      <c r="G1127" t="s">
        <v>1674</v>
      </c>
      <c r="K1127">
        <v>16453</v>
      </c>
      <c r="L1127">
        <f t="shared" si="51"/>
        <v>20.7</v>
      </c>
      <c r="M1127">
        <f>IFERROR(VLOOKUP(K1127,Sheet10!$I:$N,6,FALSE),0)</f>
        <v>20.7</v>
      </c>
      <c r="N1127">
        <f t="shared" si="52"/>
        <v>0</v>
      </c>
      <c r="O1127">
        <f>IFERROR(VLOOKUP(K1127,Sheet9!$D:$K,8,FALSE),0)</f>
        <v>20.7</v>
      </c>
      <c r="P1127">
        <f t="shared" si="53"/>
        <v>0</v>
      </c>
    </row>
    <row r="1128" spans="1:16" ht="15" customHeight="1" x14ac:dyDescent="0.25">
      <c r="A1128" t="s">
        <v>1144</v>
      </c>
      <c r="B1128" t="s">
        <v>1145</v>
      </c>
      <c r="C1128">
        <v>15814</v>
      </c>
      <c r="D1128">
        <v>1457.14</v>
      </c>
      <c r="E1128">
        <v>1118.8399999999999</v>
      </c>
      <c r="F1128">
        <v>338.3</v>
      </c>
      <c r="G1128" t="s">
        <v>1674</v>
      </c>
      <c r="K1128">
        <v>15476</v>
      </c>
      <c r="L1128">
        <f t="shared" si="51"/>
        <v>27.43</v>
      </c>
      <c r="M1128">
        <f>IFERROR(VLOOKUP(K1128,Sheet10!$I:$N,6,FALSE),0)</f>
        <v>27.43</v>
      </c>
      <c r="N1128">
        <f t="shared" si="52"/>
        <v>0</v>
      </c>
      <c r="O1128">
        <f>IFERROR(VLOOKUP(K1128,Sheet9!$D:$K,8,FALSE),0)</f>
        <v>27.43</v>
      </c>
      <c r="P1128">
        <f t="shared" si="53"/>
        <v>0</v>
      </c>
    </row>
    <row r="1129" spans="1:16" ht="15" customHeight="1" x14ac:dyDescent="0.25">
      <c r="A1129" t="s">
        <v>1557</v>
      </c>
      <c r="B1129" t="s">
        <v>1558</v>
      </c>
      <c r="C1129">
        <v>15507</v>
      </c>
      <c r="D1129">
        <v>76.790000000000006</v>
      </c>
      <c r="E1129">
        <v>58.93</v>
      </c>
      <c r="F1129">
        <v>17.86</v>
      </c>
      <c r="G1129" t="s">
        <v>1674</v>
      </c>
      <c r="K1129">
        <v>15591</v>
      </c>
      <c r="L1129">
        <f t="shared" si="51"/>
        <v>26.97</v>
      </c>
      <c r="M1129">
        <f>IFERROR(VLOOKUP(K1129,Sheet10!$I:$N,6,FALSE),0)</f>
        <v>26.97</v>
      </c>
      <c r="N1129">
        <f t="shared" si="52"/>
        <v>0</v>
      </c>
      <c r="O1129">
        <f>IFERROR(VLOOKUP(K1129,Sheet9!$D:$K,8,FALSE),0)</f>
        <v>26.97</v>
      </c>
      <c r="P1129">
        <f t="shared" si="53"/>
        <v>0</v>
      </c>
    </row>
    <row r="1130" spans="1:16" ht="15" customHeight="1" x14ac:dyDescent="0.25">
      <c r="A1130" t="s">
        <v>1557</v>
      </c>
      <c r="B1130" t="s">
        <v>1558</v>
      </c>
      <c r="C1130">
        <v>15491</v>
      </c>
      <c r="D1130">
        <v>383.93</v>
      </c>
      <c r="E1130">
        <v>294.64</v>
      </c>
      <c r="F1130">
        <v>89.29</v>
      </c>
      <c r="G1130" t="s">
        <v>1674</v>
      </c>
      <c r="K1130">
        <v>15913</v>
      </c>
      <c r="L1130">
        <f t="shared" si="51"/>
        <v>26.98</v>
      </c>
      <c r="M1130">
        <f>IFERROR(VLOOKUP(K1130,Sheet10!$I:$N,6,FALSE),0)</f>
        <v>26.98</v>
      </c>
      <c r="N1130">
        <f t="shared" si="52"/>
        <v>0</v>
      </c>
      <c r="O1130">
        <f>IFERROR(VLOOKUP(K1130,Sheet9!$D:$K,8,FALSE),0)</f>
        <v>26.98</v>
      </c>
      <c r="P1130">
        <f t="shared" si="53"/>
        <v>0</v>
      </c>
    </row>
    <row r="1131" spans="1:16" ht="15" customHeight="1" x14ac:dyDescent="0.25">
      <c r="A1131" t="s">
        <v>1595</v>
      </c>
      <c r="B1131" t="s">
        <v>1596</v>
      </c>
      <c r="C1131">
        <v>15917</v>
      </c>
      <c r="D1131">
        <v>206.47</v>
      </c>
      <c r="E1131">
        <v>153.75</v>
      </c>
      <c r="F1131">
        <v>52.72</v>
      </c>
      <c r="G1131" t="s">
        <v>1674</v>
      </c>
      <c r="K1131">
        <v>15964</v>
      </c>
      <c r="L1131">
        <f t="shared" si="51"/>
        <v>26.97</v>
      </c>
      <c r="M1131">
        <f>IFERROR(VLOOKUP(K1131,Sheet10!$I:$N,6,FALSE),0)</f>
        <v>26.97</v>
      </c>
      <c r="N1131">
        <f t="shared" si="52"/>
        <v>0</v>
      </c>
      <c r="O1131">
        <f>IFERROR(VLOOKUP(K1131,Sheet9!$D:$K,8,FALSE),0)</f>
        <v>26.97</v>
      </c>
      <c r="P1131">
        <f t="shared" si="53"/>
        <v>0</v>
      </c>
    </row>
    <row r="1132" spans="1:16" ht="15" customHeight="1" x14ac:dyDescent="0.25">
      <c r="A1132" t="s">
        <v>1645</v>
      </c>
      <c r="B1132" t="s">
        <v>1646</v>
      </c>
      <c r="C1132">
        <v>15891</v>
      </c>
      <c r="D1132">
        <v>26.79</v>
      </c>
      <c r="E1132">
        <v>18.75</v>
      </c>
      <c r="F1132">
        <v>8.0399999999999991</v>
      </c>
      <c r="G1132" t="s">
        <v>1674</v>
      </c>
      <c r="K1132">
        <v>16269</v>
      </c>
      <c r="L1132">
        <f t="shared" si="51"/>
        <v>53.95</v>
      </c>
      <c r="M1132">
        <f>IFERROR(VLOOKUP(K1132,Sheet10!$I:$N,6,FALSE),0)</f>
        <v>53.95</v>
      </c>
      <c r="N1132">
        <f t="shared" si="52"/>
        <v>0</v>
      </c>
      <c r="O1132">
        <f>IFERROR(VLOOKUP(K1132,Sheet9!$D:$K,8,FALSE),0)</f>
        <v>53.95</v>
      </c>
      <c r="P1132">
        <f t="shared" si="53"/>
        <v>0</v>
      </c>
    </row>
    <row r="1133" spans="1:16" ht="15" customHeight="1" x14ac:dyDescent="0.25">
      <c r="A1133" t="s">
        <v>1601</v>
      </c>
      <c r="B1133" t="s">
        <v>1602</v>
      </c>
      <c r="C1133">
        <v>15917</v>
      </c>
      <c r="D1133">
        <v>187.5</v>
      </c>
      <c r="E1133">
        <v>139.81</v>
      </c>
      <c r="F1133">
        <v>47.69</v>
      </c>
      <c r="G1133" t="s">
        <v>1674</v>
      </c>
      <c r="K1133">
        <v>16088</v>
      </c>
      <c r="L1133">
        <f t="shared" si="51"/>
        <v>107.9</v>
      </c>
      <c r="M1133">
        <f>IFERROR(VLOOKUP(K1133,Sheet10!$I:$N,6,FALSE),0)</f>
        <v>107.9</v>
      </c>
      <c r="N1133">
        <f t="shared" si="52"/>
        <v>0</v>
      </c>
      <c r="O1133">
        <f>IFERROR(VLOOKUP(K1133,Sheet9!$D:$K,8,FALSE),0)</f>
        <v>107.9</v>
      </c>
      <c r="P1133">
        <f t="shared" si="53"/>
        <v>0</v>
      </c>
    </row>
    <row r="1134" spans="1:16" ht="15" customHeight="1" x14ac:dyDescent="0.25">
      <c r="A1134" t="s">
        <v>1647</v>
      </c>
      <c r="B1134" t="s">
        <v>1648</v>
      </c>
      <c r="C1134">
        <v>15891</v>
      </c>
      <c r="D1134">
        <v>23.21</v>
      </c>
      <c r="E1134">
        <v>15.27</v>
      </c>
      <c r="F1134">
        <v>7.94</v>
      </c>
      <c r="G1134" t="s">
        <v>1674</v>
      </c>
      <c r="K1134">
        <v>16315</v>
      </c>
      <c r="L1134">
        <f t="shared" si="51"/>
        <v>83.23</v>
      </c>
      <c r="M1134">
        <f>IFERROR(VLOOKUP(K1134,Sheet10!$I:$N,6,FALSE),0)</f>
        <v>83.23</v>
      </c>
      <c r="N1134">
        <f t="shared" si="52"/>
        <v>0</v>
      </c>
      <c r="O1134">
        <f>IFERROR(VLOOKUP(K1134,Sheet9!$D:$K,8,FALSE),0)</f>
        <v>83.23</v>
      </c>
      <c r="P1134">
        <f t="shared" si="53"/>
        <v>0</v>
      </c>
    </row>
    <row r="1135" spans="1:16" ht="15" customHeight="1" x14ac:dyDescent="0.25">
      <c r="A1135" t="s">
        <v>1501</v>
      </c>
      <c r="B1135" t="s">
        <v>1502</v>
      </c>
      <c r="C1135">
        <v>15917</v>
      </c>
      <c r="D1135">
        <v>2000</v>
      </c>
      <c r="E1135">
        <v>1338.19</v>
      </c>
      <c r="F1135">
        <v>661.81</v>
      </c>
      <c r="G1135" t="s">
        <v>1674</v>
      </c>
      <c r="K1135">
        <v>15870</v>
      </c>
      <c r="L1135">
        <f t="shared" si="51"/>
        <v>50.34</v>
      </c>
      <c r="M1135">
        <f>IFERROR(VLOOKUP(K1135,Sheet10!$I:$N,6,FALSE),0)</f>
        <v>50.34</v>
      </c>
      <c r="N1135">
        <f t="shared" si="52"/>
        <v>0</v>
      </c>
      <c r="O1135">
        <f>IFERROR(VLOOKUP(K1135,Sheet9!$D:$K,8,FALSE),0)</f>
        <v>50.34</v>
      </c>
      <c r="P1135">
        <f t="shared" si="53"/>
        <v>0</v>
      </c>
    </row>
    <row r="1136" spans="1:16" ht="15" customHeight="1" x14ac:dyDescent="0.25">
      <c r="A1136" t="s">
        <v>990</v>
      </c>
      <c r="B1136" t="s">
        <v>991</v>
      </c>
      <c r="C1136">
        <v>15368</v>
      </c>
      <c r="D1136">
        <v>72.319999999999993</v>
      </c>
      <c r="E1136">
        <v>51.56</v>
      </c>
      <c r="F1136">
        <v>20.76</v>
      </c>
      <c r="G1136" t="s">
        <v>1674</v>
      </c>
      <c r="K1136">
        <v>16074</v>
      </c>
      <c r="L1136">
        <f t="shared" si="51"/>
        <v>58.04</v>
      </c>
      <c r="M1136">
        <f>IFERROR(VLOOKUP(K1136,Sheet10!$I:$N,6,FALSE),0)</f>
        <v>58.04</v>
      </c>
      <c r="N1136">
        <f t="shared" si="52"/>
        <v>0</v>
      </c>
      <c r="O1136">
        <f>IFERROR(VLOOKUP(K1136,Sheet9!$D:$K,8,FALSE),0)</f>
        <v>58.04</v>
      </c>
      <c r="P1136">
        <f t="shared" si="53"/>
        <v>0</v>
      </c>
    </row>
    <row r="1137" spans="1:16" ht="15" customHeight="1" x14ac:dyDescent="0.25">
      <c r="A1137" t="s">
        <v>990</v>
      </c>
      <c r="B1137" t="s">
        <v>991</v>
      </c>
      <c r="C1137">
        <v>15474</v>
      </c>
      <c r="D1137">
        <v>72.319999999999993</v>
      </c>
      <c r="E1137">
        <v>51.56</v>
      </c>
      <c r="F1137">
        <v>20.76</v>
      </c>
      <c r="G1137" t="s">
        <v>1674</v>
      </c>
      <c r="K1137">
        <v>16371</v>
      </c>
      <c r="L1137">
        <f t="shared" si="51"/>
        <v>163.72999999999999</v>
      </c>
      <c r="M1137">
        <f>IFERROR(VLOOKUP(K1137,Sheet10!$I:$N,6,FALSE),0)</f>
        <v>163.72999999999999</v>
      </c>
      <c r="N1137">
        <f t="shared" si="52"/>
        <v>0</v>
      </c>
      <c r="O1137">
        <f>IFERROR(VLOOKUP(K1137,Sheet9!$D:$K,8,FALSE),0)</f>
        <v>163.72999999999999</v>
      </c>
      <c r="P1137">
        <f t="shared" si="53"/>
        <v>0</v>
      </c>
    </row>
    <row r="1138" spans="1:16" ht="15" customHeight="1" x14ac:dyDescent="0.25">
      <c r="A1138" t="s">
        <v>990</v>
      </c>
      <c r="B1138" t="s">
        <v>991</v>
      </c>
      <c r="C1138">
        <v>15577</v>
      </c>
      <c r="D1138">
        <v>72.31</v>
      </c>
      <c r="E1138">
        <v>51.56</v>
      </c>
      <c r="F1138">
        <v>20.75</v>
      </c>
      <c r="G1138" t="s">
        <v>1674</v>
      </c>
      <c r="K1138">
        <v>15603</v>
      </c>
      <c r="L1138">
        <f t="shared" si="51"/>
        <v>44.08</v>
      </c>
      <c r="M1138">
        <f>IFERROR(VLOOKUP(K1138,Sheet10!$I:$N,6,FALSE),0)</f>
        <v>44.08</v>
      </c>
      <c r="N1138">
        <f t="shared" si="52"/>
        <v>0</v>
      </c>
      <c r="O1138">
        <f>IFERROR(VLOOKUP(K1138,Sheet9!$D:$K,8,FALSE),0)</f>
        <v>44.08</v>
      </c>
      <c r="P1138">
        <f t="shared" si="53"/>
        <v>0</v>
      </c>
    </row>
    <row r="1139" spans="1:16" ht="15" customHeight="1" x14ac:dyDescent="0.25">
      <c r="A1139" t="s">
        <v>990</v>
      </c>
      <c r="B1139" t="s">
        <v>991</v>
      </c>
      <c r="C1139">
        <v>15734</v>
      </c>
      <c r="D1139">
        <v>72.319999999999993</v>
      </c>
      <c r="E1139">
        <v>51.56</v>
      </c>
      <c r="F1139">
        <v>20.76</v>
      </c>
      <c r="G1139" t="s">
        <v>1674</v>
      </c>
      <c r="K1139">
        <v>16144</v>
      </c>
      <c r="L1139">
        <f t="shared" si="51"/>
        <v>1542.63</v>
      </c>
      <c r="M1139">
        <f>IFERROR(VLOOKUP(K1139,Sheet10!$I:$N,6,FALSE),0)</f>
        <v>1542.63</v>
      </c>
      <c r="N1139">
        <f t="shared" si="52"/>
        <v>0</v>
      </c>
      <c r="O1139">
        <f>IFERROR(VLOOKUP(K1139,Sheet9!$D:$K,8,FALSE),0)</f>
        <v>1542.63</v>
      </c>
      <c r="P1139">
        <f t="shared" si="53"/>
        <v>0</v>
      </c>
    </row>
    <row r="1140" spans="1:16" ht="15" customHeight="1" x14ac:dyDescent="0.25">
      <c r="A1140" t="s">
        <v>990</v>
      </c>
      <c r="B1140" t="s">
        <v>991</v>
      </c>
      <c r="C1140">
        <v>15749</v>
      </c>
      <c r="D1140">
        <v>72.319999999999993</v>
      </c>
      <c r="E1140">
        <v>51.56</v>
      </c>
      <c r="F1140">
        <v>20.76</v>
      </c>
      <c r="G1140" t="s">
        <v>1674</v>
      </c>
      <c r="K1140">
        <v>16312</v>
      </c>
      <c r="L1140">
        <f t="shared" si="51"/>
        <v>1542.63</v>
      </c>
      <c r="M1140">
        <f>IFERROR(VLOOKUP(K1140,Sheet10!$I:$N,6,FALSE),0)</f>
        <v>1542.63</v>
      </c>
      <c r="N1140">
        <f t="shared" si="52"/>
        <v>0</v>
      </c>
      <c r="O1140">
        <f>IFERROR(VLOOKUP(K1140,Sheet9!$D:$K,8,FALSE),0)</f>
        <v>1542.63</v>
      </c>
      <c r="P1140">
        <f t="shared" si="53"/>
        <v>0</v>
      </c>
    </row>
    <row r="1141" spans="1:16" ht="15" customHeight="1" x14ac:dyDescent="0.25">
      <c r="A1141" t="s">
        <v>990</v>
      </c>
      <c r="B1141" t="s">
        <v>991</v>
      </c>
      <c r="C1141">
        <v>15783</v>
      </c>
      <c r="D1141">
        <v>72.319999999999993</v>
      </c>
      <c r="E1141">
        <v>51.56</v>
      </c>
      <c r="F1141">
        <v>20.76</v>
      </c>
      <c r="G1141" t="s">
        <v>1674</v>
      </c>
      <c r="K1141">
        <v>15414</v>
      </c>
      <c r="L1141">
        <f t="shared" si="51"/>
        <v>132.22999999999999</v>
      </c>
      <c r="M1141">
        <f>IFERROR(VLOOKUP(K1141,Sheet10!$I:$N,6,FALSE),0)</f>
        <v>132.22999999999999</v>
      </c>
      <c r="N1141">
        <f t="shared" si="52"/>
        <v>0</v>
      </c>
      <c r="O1141">
        <f>IFERROR(VLOOKUP(K1141,Sheet9!$D:$K,8,FALSE),0)</f>
        <v>132.22999999999999</v>
      </c>
      <c r="P1141">
        <f t="shared" si="53"/>
        <v>0</v>
      </c>
    </row>
    <row r="1142" spans="1:16" ht="15" customHeight="1" x14ac:dyDescent="0.25">
      <c r="A1142" t="s">
        <v>990</v>
      </c>
      <c r="B1142" t="s">
        <v>991</v>
      </c>
      <c r="C1142">
        <v>15827</v>
      </c>
      <c r="D1142">
        <v>72.319999999999993</v>
      </c>
      <c r="E1142">
        <v>51.56</v>
      </c>
      <c r="F1142">
        <v>20.76</v>
      </c>
      <c r="G1142" t="s">
        <v>1674</v>
      </c>
      <c r="K1142">
        <v>16344</v>
      </c>
      <c r="L1142">
        <f t="shared" si="51"/>
        <v>220.38</v>
      </c>
      <c r="M1142">
        <f>IFERROR(VLOOKUP(K1142,Sheet10!$I:$N,6,FALSE),0)</f>
        <v>220.38</v>
      </c>
      <c r="N1142">
        <f t="shared" si="52"/>
        <v>0</v>
      </c>
      <c r="O1142">
        <f>IFERROR(VLOOKUP(K1142,Sheet9!$D:$K,8,FALSE),0)</f>
        <v>220.38</v>
      </c>
      <c r="P1142">
        <f t="shared" si="53"/>
        <v>0</v>
      </c>
    </row>
    <row r="1143" spans="1:16" ht="15" customHeight="1" x14ac:dyDescent="0.25">
      <c r="A1143" t="s">
        <v>990</v>
      </c>
      <c r="B1143" t="s">
        <v>991</v>
      </c>
      <c r="C1143">
        <v>15950</v>
      </c>
      <c r="D1143">
        <v>72.319999999999993</v>
      </c>
      <c r="E1143">
        <v>51.56</v>
      </c>
      <c r="F1143">
        <v>20.76</v>
      </c>
      <c r="G1143" t="s">
        <v>1674</v>
      </c>
      <c r="K1143">
        <v>15769</v>
      </c>
      <c r="L1143">
        <f t="shared" si="51"/>
        <v>440.75</v>
      </c>
      <c r="M1143">
        <f>IFERROR(VLOOKUP(K1143,Sheet10!$I:$N,6,FALSE),0)</f>
        <v>440.75</v>
      </c>
      <c r="N1143">
        <f t="shared" si="52"/>
        <v>0</v>
      </c>
      <c r="O1143">
        <f>IFERROR(VLOOKUP(K1143,Sheet9!$D:$K,8,FALSE),0)</f>
        <v>440.75</v>
      </c>
      <c r="P1143">
        <f t="shared" si="53"/>
        <v>0</v>
      </c>
    </row>
    <row r="1144" spans="1:16" ht="15" customHeight="1" x14ac:dyDescent="0.25">
      <c r="A1144" t="s">
        <v>990</v>
      </c>
      <c r="B1144" t="s">
        <v>991</v>
      </c>
      <c r="C1144">
        <v>16079</v>
      </c>
      <c r="D1144">
        <v>72.319999999999993</v>
      </c>
      <c r="E1144">
        <v>51.56</v>
      </c>
      <c r="F1144">
        <v>20.76</v>
      </c>
      <c r="G1144" t="s">
        <v>1674</v>
      </c>
      <c r="K1144">
        <v>15897</v>
      </c>
      <c r="L1144">
        <f t="shared" si="51"/>
        <v>440.75</v>
      </c>
      <c r="M1144">
        <f>IFERROR(VLOOKUP(K1144,Sheet10!$I:$N,6,FALSE),0)</f>
        <v>440.75</v>
      </c>
      <c r="N1144">
        <f t="shared" si="52"/>
        <v>0</v>
      </c>
      <c r="O1144">
        <f>IFERROR(VLOOKUP(K1144,Sheet9!$D:$K,8,FALSE),0)</f>
        <v>440.75</v>
      </c>
      <c r="P1144">
        <f t="shared" si="53"/>
        <v>0</v>
      </c>
    </row>
    <row r="1145" spans="1:16" ht="15" customHeight="1" x14ac:dyDescent="0.25">
      <c r="A1145" t="s">
        <v>990</v>
      </c>
      <c r="B1145" t="s">
        <v>991</v>
      </c>
      <c r="C1145">
        <v>16087</v>
      </c>
      <c r="D1145">
        <v>72.319999999999993</v>
      </c>
      <c r="E1145">
        <v>51.56</v>
      </c>
      <c r="F1145">
        <v>20.76</v>
      </c>
      <c r="G1145" t="s">
        <v>1674</v>
      </c>
      <c r="K1145">
        <v>16267</v>
      </c>
      <c r="L1145">
        <f t="shared" si="51"/>
        <v>881.5</v>
      </c>
      <c r="M1145">
        <f>IFERROR(VLOOKUP(K1145,Sheet10!$I:$N,6,FALSE),0)</f>
        <v>881.5</v>
      </c>
      <c r="N1145">
        <f t="shared" si="52"/>
        <v>0</v>
      </c>
      <c r="O1145">
        <f>IFERROR(VLOOKUP(K1145,Sheet9!$D:$K,8,FALSE),0)</f>
        <v>881.5</v>
      </c>
      <c r="P1145">
        <f t="shared" si="53"/>
        <v>0</v>
      </c>
    </row>
    <row r="1146" spans="1:16" ht="15" customHeight="1" x14ac:dyDescent="0.25">
      <c r="A1146" t="s">
        <v>990</v>
      </c>
      <c r="B1146" t="s">
        <v>991</v>
      </c>
      <c r="C1146">
        <v>16139</v>
      </c>
      <c r="D1146">
        <v>72.319999999999993</v>
      </c>
      <c r="E1146">
        <v>51.56</v>
      </c>
      <c r="F1146">
        <v>20.76</v>
      </c>
      <c r="G1146" t="s">
        <v>1674</v>
      </c>
      <c r="K1146">
        <v>15541</v>
      </c>
      <c r="L1146">
        <f t="shared" si="51"/>
        <v>44.08</v>
      </c>
      <c r="M1146">
        <f>IFERROR(VLOOKUP(K1146,Sheet10!$I:$N,6,FALSE),0)</f>
        <v>44.08</v>
      </c>
      <c r="N1146">
        <f t="shared" si="52"/>
        <v>0</v>
      </c>
      <c r="O1146">
        <f>IFERROR(VLOOKUP(K1146,Sheet9!$D:$K,8,FALSE),0)</f>
        <v>44.08</v>
      </c>
      <c r="P1146">
        <f t="shared" si="53"/>
        <v>0</v>
      </c>
    </row>
    <row r="1147" spans="1:16" ht="15" customHeight="1" x14ac:dyDescent="0.25">
      <c r="A1147" t="s">
        <v>990</v>
      </c>
      <c r="B1147" t="s">
        <v>991</v>
      </c>
      <c r="C1147">
        <v>16236</v>
      </c>
      <c r="D1147">
        <v>72.319999999999993</v>
      </c>
      <c r="E1147">
        <v>51.56</v>
      </c>
      <c r="F1147">
        <v>20.76</v>
      </c>
      <c r="G1147" t="s">
        <v>1674</v>
      </c>
      <c r="K1147">
        <v>15777</v>
      </c>
      <c r="L1147">
        <f t="shared" si="51"/>
        <v>44.08</v>
      </c>
      <c r="M1147">
        <f>IFERROR(VLOOKUP(K1147,Sheet10!$I:$N,6,FALSE),0)</f>
        <v>44.08</v>
      </c>
      <c r="N1147">
        <f t="shared" si="52"/>
        <v>0</v>
      </c>
      <c r="O1147">
        <f>IFERROR(VLOOKUP(K1147,Sheet9!$D:$K,8,FALSE),0)</f>
        <v>44.08</v>
      </c>
      <c r="P1147">
        <f t="shared" si="53"/>
        <v>0</v>
      </c>
    </row>
    <row r="1148" spans="1:16" ht="15" customHeight="1" x14ac:dyDescent="0.25">
      <c r="A1148" t="s">
        <v>990</v>
      </c>
      <c r="B1148" t="s">
        <v>991</v>
      </c>
      <c r="C1148">
        <v>16338</v>
      </c>
      <c r="D1148">
        <v>72.319999999999993</v>
      </c>
      <c r="E1148">
        <v>51.56</v>
      </c>
      <c r="F1148">
        <v>20.76</v>
      </c>
      <c r="G1148" t="s">
        <v>1674</v>
      </c>
      <c r="K1148">
        <v>16012</v>
      </c>
      <c r="L1148">
        <f t="shared" si="51"/>
        <v>44.07</v>
      </c>
      <c r="M1148">
        <f>IFERROR(VLOOKUP(K1148,Sheet10!$I:$N,6,FALSE),0)</f>
        <v>44.07</v>
      </c>
      <c r="N1148">
        <f t="shared" si="52"/>
        <v>0</v>
      </c>
      <c r="O1148">
        <f>IFERROR(VLOOKUP(K1148,Sheet9!$D:$K,8,FALSE),0)</f>
        <v>44.07</v>
      </c>
      <c r="P1148">
        <f t="shared" si="53"/>
        <v>0</v>
      </c>
    </row>
    <row r="1149" spans="1:16" ht="15" customHeight="1" x14ac:dyDescent="0.25">
      <c r="A1149" t="s">
        <v>990</v>
      </c>
      <c r="B1149" t="s">
        <v>991</v>
      </c>
      <c r="C1149">
        <v>16398</v>
      </c>
      <c r="D1149">
        <v>72.319999999999993</v>
      </c>
      <c r="E1149">
        <v>51.56</v>
      </c>
      <c r="F1149">
        <v>20.76</v>
      </c>
      <c r="G1149" t="s">
        <v>1674</v>
      </c>
      <c r="K1149">
        <v>16040</v>
      </c>
      <c r="L1149">
        <f t="shared" si="51"/>
        <v>44.08</v>
      </c>
      <c r="M1149">
        <f>IFERROR(VLOOKUP(K1149,Sheet10!$I:$N,6,FALSE),0)</f>
        <v>44.08</v>
      </c>
      <c r="N1149">
        <f t="shared" si="52"/>
        <v>0</v>
      </c>
      <c r="O1149">
        <f>IFERROR(VLOOKUP(K1149,Sheet9!$D:$K,8,FALSE),0)</f>
        <v>44.08</v>
      </c>
      <c r="P1149">
        <f t="shared" si="53"/>
        <v>0</v>
      </c>
    </row>
    <row r="1150" spans="1:16" ht="15" customHeight="1" x14ac:dyDescent="0.25">
      <c r="A1150" t="s">
        <v>1633</v>
      </c>
      <c r="B1150" t="s">
        <v>1634</v>
      </c>
      <c r="C1150">
        <v>15609</v>
      </c>
      <c r="D1150">
        <v>61.16</v>
      </c>
      <c r="E1150">
        <v>43.64</v>
      </c>
      <c r="F1150">
        <v>17.52</v>
      </c>
      <c r="G1150" t="s">
        <v>1674</v>
      </c>
      <c r="K1150">
        <v>16220</v>
      </c>
      <c r="L1150">
        <f t="shared" si="51"/>
        <v>44.07</v>
      </c>
      <c r="M1150">
        <f>IFERROR(VLOOKUP(K1150,Sheet10!$I:$N,6,FALSE),0)</f>
        <v>44.07</v>
      </c>
      <c r="N1150">
        <f t="shared" si="52"/>
        <v>0</v>
      </c>
      <c r="O1150">
        <f>IFERROR(VLOOKUP(K1150,Sheet9!$D:$K,8,FALSE),0)</f>
        <v>44.07</v>
      </c>
      <c r="P1150">
        <f t="shared" si="53"/>
        <v>0</v>
      </c>
    </row>
    <row r="1151" spans="1:16" ht="15" customHeight="1" x14ac:dyDescent="0.25">
      <c r="A1151" t="s">
        <v>1112</v>
      </c>
      <c r="B1151" t="s">
        <v>1113</v>
      </c>
      <c r="C1151">
        <v>16260</v>
      </c>
      <c r="D1151">
        <v>582.14</v>
      </c>
      <c r="E1151">
        <v>445.53</v>
      </c>
      <c r="F1151">
        <v>136.61000000000001</v>
      </c>
      <c r="G1151" t="s">
        <v>1674</v>
      </c>
      <c r="K1151">
        <v>16448</v>
      </c>
      <c r="L1151">
        <f t="shared" si="51"/>
        <v>44.08</v>
      </c>
      <c r="M1151">
        <f>IFERROR(VLOOKUP(K1151,Sheet10!$I:$N,6,FALSE),0)</f>
        <v>44.08</v>
      </c>
      <c r="N1151">
        <f t="shared" si="52"/>
        <v>0</v>
      </c>
      <c r="O1151">
        <f>IFERROR(VLOOKUP(K1151,Sheet9!$D:$K,8,FALSE),0)</f>
        <v>44.08</v>
      </c>
      <c r="P1151">
        <f t="shared" si="53"/>
        <v>0</v>
      </c>
    </row>
    <row r="1152" spans="1:16" ht="15" customHeight="1" x14ac:dyDescent="0.25">
      <c r="A1152" t="s">
        <v>1156</v>
      </c>
      <c r="B1152" t="s">
        <v>1157</v>
      </c>
      <c r="C1152">
        <v>16366</v>
      </c>
      <c r="D1152">
        <v>109.82</v>
      </c>
      <c r="E1152">
        <v>83.96</v>
      </c>
      <c r="F1152">
        <v>25.86</v>
      </c>
      <c r="G1152" t="s">
        <v>1674</v>
      </c>
      <c r="K1152">
        <v>15805</v>
      </c>
      <c r="L1152">
        <f t="shared" si="51"/>
        <v>103.12</v>
      </c>
      <c r="M1152">
        <f>IFERROR(VLOOKUP(K1152,Sheet10!$I:$N,6,FALSE),0)</f>
        <v>103.12</v>
      </c>
      <c r="N1152">
        <f t="shared" si="52"/>
        <v>0</v>
      </c>
      <c r="O1152">
        <f>IFERROR(VLOOKUP(K1152,Sheet9!$D:$K,8,FALSE),0)</f>
        <v>103.12</v>
      </c>
      <c r="P1152">
        <f t="shared" si="53"/>
        <v>0</v>
      </c>
    </row>
    <row r="1153" spans="1:16" ht="15" customHeight="1" x14ac:dyDescent="0.25">
      <c r="A1153" t="s">
        <v>956</v>
      </c>
      <c r="B1153" t="s">
        <v>957</v>
      </c>
      <c r="C1153">
        <v>15460</v>
      </c>
      <c r="D1153">
        <v>53.35</v>
      </c>
      <c r="E1153">
        <v>40.85</v>
      </c>
      <c r="F1153">
        <v>12.5</v>
      </c>
      <c r="G1153" t="s">
        <v>1674</v>
      </c>
      <c r="K1153">
        <v>15343</v>
      </c>
      <c r="L1153">
        <f t="shared" si="51"/>
        <v>154.68</v>
      </c>
      <c r="M1153">
        <f>IFERROR(VLOOKUP(K1153,Sheet10!$I:$N,6,FALSE),0)</f>
        <v>154.68</v>
      </c>
      <c r="N1153">
        <f t="shared" si="52"/>
        <v>0</v>
      </c>
      <c r="O1153">
        <f>IFERROR(VLOOKUP(K1153,Sheet9!$D:$K,8,FALSE),0)</f>
        <v>154.68</v>
      </c>
      <c r="P1153">
        <f t="shared" si="53"/>
        <v>0</v>
      </c>
    </row>
    <row r="1154" spans="1:16" ht="15" customHeight="1" x14ac:dyDescent="0.25">
      <c r="A1154" t="s">
        <v>956</v>
      </c>
      <c r="B1154" t="s">
        <v>957</v>
      </c>
      <c r="C1154">
        <v>15580</v>
      </c>
      <c r="D1154">
        <v>53.35</v>
      </c>
      <c r="E1154">
        <v>40.85</v>
      </c>
      <c r="F1154">
        <v>12.5</v>
      </c>
      <c r="G1154" t="s">
        <v>1674</v>
      </c>
      <c r="K1154">
        <v>15575</v>
      </c>
      <c r="L1154">
        <f t="shared" si="51"/>
        <v>1242.19</v>
      </c>
      <c r="M1154">
        <f>IFERROR(VLOOKUP(K1154,Sheet10!$I:$N,6,FALSE),0)</f>
        <v>1242.19</v>
      </c>
      <c r="N1154">
        <f t="shared" si="52"/>
        <v>0</v>
      </c>
      <c r="O1154">
        <f>IFERROR(VLOOKUP(K1154,Sheet9!$D:$K,8,FALSE),0)</f>
        <v>1242.19</v>
      </c>
      <c r="P1154">
        <f t="shared" si="53"/>
        <v>0</v>
      </c>
    </row>
    <row r="1155" spans="1:16" ht="15" customHeight="1" x14ac:dyDescent="0.25">
      <c r="A1155" t="s">
        <v>956</v>
      </c>
      <c r="B1155" t="s">
        <v>957</v>
      </c>
      <c r="C1155">
        <v>15908</v>
      </c>
      <c r="D1155">
        <v>53.35</v>
      </c>
      <c r="E1155">
        <v>40.85</v>
      </c>
      <c r="F1155">
        <v>12.5</v>
      </c>
      <c r="G1155" t="s">
        <v>1674</v>
      </c>
      <c r="K1155">
        <v>16296</v>
      </c>
      <c r="L1155">
        <f t="shared" ref="L1155:L1175" si="54">SUMIF($C:$C,K1155,$E:$E)</f>
        <v>31.47</v>
      </c>
      <c r="M1155">
        <f>IFERROR(VLOOKUP(K1155,Sheet10!$I:$N,6,FALSE),0)</f>
        <v>31.47</v>
      </c>
      <c r="N1155">
        <f t="shared" ref="N1155:N1175" si="55">L1155-M1155</f>
        <v>0</v>
      </c>
      <c r="O1155">
        <f>IFERROR(VLOOKUP(K1155,Sheet9!$D:$K,8,FALSE),0)</f>
        <v>31.47</v>
      </c>
      <c r="P1155">
        <f t="shared" ref="P1155:P1175" si="56">O1155-M1155</f>
        <v>0</v>
      </c>
    </row>
    <row r="1156" spans="1:16" ht="15" customHeight="1" x14ac:dyDescent="0.25">
      <c r="A1156" t="s">
        <v>956</v>
      </c>
      <c r="B1156" t="s">
        <v>957</v>
      </c>
      <c r="C1156">
        <v>16356</v>
      </c>
      <c r="D1156">
        <v>53.35</v>
      </c>
      <c r="E1156">
        <v>40.85</v>
      </c>
      <c r="F1156">
        <v>12.5</v>
      </c>
      <c r="G1156" t="s">
        <v>1674</v>
      </c>
      <c r="K1156">
        <v>15572</v>
      </c>
      <c r="L1156">
        <f t="shared" si="54"/>
        <v>1411.61</v>
      </c>
      <c r="M1156">
        <f>IFERROR(VLOOKUP(K1156,Sheet10!$I:$N,6,FALSE),0)</f>
        <v>1411.61</v>
      </c>
      <c r="N1156">
        <f t="shared" si="55"/>
        <v>0</v>
      </c>
      <c r="O1156">
        <f>IFERROR(VLOOKUP(K1156,Sheet9!$D:$K,8,FALSE),0)</f>
        <v>1411.61</v>
      </c>
      <c r="P1156">
        <f t="shared" si="56"/>
        <v>0</v>
      </c>
    </row>
    <row r="1157" spans="1:16" ht="15" customHeight="1" x14ac:dyDescent="0.25">
      <c r="A1157" t="s">
        <v>956</v>
      </c>
      <c r="B1157" t="s">
        <v>957</v>
      </c>
      <c r="C1157">
        <v>15474</v>
      </c>
      <c r="D1157">
        <v>106.7</v>
      </c>
      <c r="E1157">
        <v>81.69</v>
      </c>
      <c r="F1157">
        <v>25.01</v>
      </c>
      <c r="G1157" t="s">
        <v>1674</v>
      </c>
      <c r="K1157">
        <v>15363</v>
      </c>
      <c r="L1157">
        <f t="shared" si="54"/>
        <v>695.76</v>
      </c>
      <c r="M1157">
        <f>IFERROR(VLOOKUP(K1157,Sheet10!$I:$N,6,FALSE),0)</f>
        <v>695.76</v>
      </c>
      <c r="N1157">
        <f t="shared" si="55"/>
        <v>0</v>
      </c>
      <c r="O1157">
        <f>IFERROR(VLOOKUP(K1157,Sheet9!$D:$K,8,FALSE),0)</f>
        <v>695.76</v>
      </c>
      <c r="P1157">
        <f t="shared" si="56"/>
        <v>0</v>
      </c>
    </row>
    <row r="1158" spans="1:16" ht="15" customHeight="1" x14ac:dyDescent="0.25">
      <c r="A1158" t="s">
        <v>956</v>
      </c>
      <c r="B1158" t="s">
        <v>957</v>
      </c>
      <c r="C1158">
        <v>15950</v>
      </c>
      <c r="D1158">
        <v>106.7</v>
      </c>
      <c r="E1158">
        <v>81.69</v>
      </c>
      <c r="F1158">
        <v>25.01</v>
      </c>
      <c r="G1158" t="s">
        <v>1674</v>
      </c>
      <c r="K1158">
        <v>15547</v>
      </c>
      <c r="L1158">
        <f t="shared" si="54"/>
        <v>2170.31</v>
      </c>
      <c r="M1158">
        <f>IFERROR(VLOOKUP(K1158,Sheet10!$I:$N,6,FALSE),0)</f>
        <v>2170.31</v>
      </c>
      <c r="N1158">
        <f t="shared" si="55"/>
        <v>0</v>
      </c>
      <c r="O1158">
        <f>IFERROR(VLOOKUP(K1158,Sheet9!$D:$K,8,FALSE),0)</f>
        <v>2170.31</v>
      </c>
      <c r="P1158">
        <f t="shared" si="56"/>
        <v>0</v>
      </c>
    </row>
    <row r="1159" spans="1:16" ht="15" customHeight="1" x14ac:dyDescent="0.25">
      <c r="A1159" t="s">
        <v>956</v>
      </c>
      <c r="B1159" t="s">
        <v>957</v>
      </c>
      <c r="C1159">
        <v>16149</v>
      </c>
      <c r="D1159">
        <v>106.7</v>
      </c>
      <c r="E1159">
        <v>81.69</v>
      </c>
      <c r="F1159">
        <v>25.01</v>
      </c>
      <c r="G1159" t="s">
        <v>1674</v>
      </c>
      <c r="K1159">
        <v>16319</v>
      </c>
      <c r="L1159">
        <f t="shared" si="54"/>
        <v>1387.6799999999998</v>
      </c>
      <c r="M1159">
        <f>IFERROR(VLOOKUP(K1159,Sheet10!$I:$N,6,FALSE),0)</f>
        <v>1387.68</v>
      </c>
      <c r="N1159">
        <f t="shared" si="55"/>
        <v>0</v>
      </c>
      <c r="O1159">
        <f>IFERROR(VLOOKUP(K1159,Sheet9!$D:$K,8,FALSE),0)</f>
        <v>1387.68</v>
      </c>
      <c r="P1159">
        <f t="shared" si="56"/>
        <v>0</v>
      </c>
    </row>
    <row r="1160" spans="1:16" ht="15" customHeight="1" x14ac:dyDescent="0.25">
      <c r="A1160" t="s">
        <v>956</v>
      </c>
      <c r="B1160" t="s">
        <v>957</v>
      </c>
      <c r="C1160">
        <v>16276</v>
      </c>
      <c r="D1160">
        <v>106.7</v>
      </c>
      <c r="E1160">
        <v>81.69</v>
      </c>
      <c r="F1160">
        <v>25.01</v>
      </c>
      <c r="G1160" t="s">
        <v>1674</v>
      </c>
      <c r="K1160">
        <v>15832</v>
      </c>
      <c r="L1160">
        <f t="shared" si="54"/>
        <v>536.57000000000005</v>
      </c>
      <c r="M1160">
        <f>IFERROR(VLOOKUP(K1160,Sheet10!$I:$N,6,FALSE),0)</f>
        <v>536.57000000000005</v>
      </c>
      <c r="N1160">
        <f t="shared" si="55"/>
        <v>0</v>
      </c>
      <c r="O1160">
        <f>IFERROR(VLOOKUP(K1160,Sheet9!$D:$K,8,FALSE),0)</f>
        <v>536.57000000000005</v>
      </c>
      <c r="P1160">
        <f t="shared" si="56"/>
        <v>0</v>
      </c>
    </row>
    <row r="1161" spans="1:16" ht="15" customHeight="1" x14ac:dyDescent="0.25">
      <c r="A1161" t="s">
        <v>956</v>
      </c>
      <c r="B1161" t="s">
        <v>957</v>
      </c>
      <c r="C1161">
        <v>15633</v>
      </c>
      <c r="D1161">
        <v>160.05000000000001</v>
      </c>
      <c r="E1161">
        <v>122.54</v>
      </c>
      <c r="F1161">
        <v>37.51</v>
      </c>
      <c r="G1161" t="s">
        <v>1674</v>
      </c>
      <c r="K1161">
        <v>2202</v>
      </c>
      <c r="L1161">
        <f t="shared" si="54"/>
        <v>7701.65</v>
      </c>
      <c r="M1161">
        <f>IFERROR(VLOOKUP(K1161,Sheet10!$I:$N,6,FALSE),0)</f>
        <v>7701.65</v>
      </c>
      <c r="N1161">
        <f t="shared" si="55"/>
        <v>0</v>
      </c>
      <c r="O1161">
        <f>IFERROR(VLOOKUP(K1161,Sheet9!$D:$K,8,FALSE),0)</f>
        <v>7701.65</v>
      </c>
      <c r="P1161">
        <f t="shared" si="56"/>
        <v>0</v>
      </c>
    </row>
    <row r="1162" spans="1:16" ht="15" customHeight="1" x14ac:dyDescent="0.25">
      <c r="A1162" t="s">
        <v>956</v>
      </c>
      <c r="B1162" t="s">
        <v>957</v>
      </c>
      <c r="C1162">
        <v>16357</v>
      </c>
      <c r="D1162">
        <v>160.04</v>
      </c>
      <c r="E1162">
        <v>122.54</v>
      </c>
      <c r="F1162">
        <v>37.5</v>
      </c>
      <c r="G1162" t="s">
        <v>1674</v>
      </c>
      <c r="K1162">
        <v>15773</v>
      </c>
      <c r="L1162">
        <f t="shared" si="54"/>
        <v>2047.32</v>
      </c>
      <c r="M1162">
        <f>IFERROR(VLOOKUP(K1162,Sheet10!$I:$N,6,FALSE),0)</f>
        <v>2047.32</v>
      </c>
      <c r="N1162">
        <f t="shared" si="55"/>
        <v>0</v>
      </c>
      <c r="O1162">
        <f>IFERROR(VLOOKUP(K1162,Sheet9!$D:$K,8,FALSE),0)</f>
        <v>2047.32</v>
      </c>
      <c r="P1162">
        <f t="shared" si="56"/>
        <v>0</v>
      </c>
    </row>
    <row r="1163" spans="1:16" ht="15" customHeight="1" x14ac:dyDescent="0.25">
      <c r="A1163" t="s">
        <v>956</v>
      </c>
      <c r="B1163" t="s">
        <v>957</v>
      </c>
      <c r="C1163">
        <v>15814</v>
      </c>
      <c r="D1163">
        <v>213.39</v>
      </c>
      <c r="E1163">
        <v>163.38999999999999</v>
      </c>
      <c r="F1163">
        <v>50</v>
      </c>
      <c r="G1163" t="s">
        <v>1674</v>
      </c>
      <c r="K1163">
        <v>15546</v>
      </c>
      <c r="L1163">
        <f t="shared" si="54"/>
        <v>4094.64</v>
      </c>
      <c r="M1163">
        <f>IFERROR(VLOOKUP(K1163,Sheet10!$I:$N,6,FALSE),0)</f>
        <v>4094.64</v>
      </c>
      <c r="N1163">
        <f t="shared" si="55"/>
        <v>0</v>
      </c>
      <c r="O1163">
        <f>IFERROR(VLOOKUP(K1163,Sheet9!$D:$K,8,FALSE),0)</f>
        <v>4094.64</v>
      </c>
      <c r="P1163">
        <f t="shared" si="56"/>
        <v>0</v>
      </c>
    </row>
    <row r="1164" spans="1:16" ht="15" customHeight="1" x14ac:dyDescent="0.25">
      <c r="A1164" t="s">
        <v>956</v>
      </c>
      <c r="B1164" t="s">
        <v>957</v>
      </c>
      <c r="C1164">
        <v>16254</v>
      </c>
      <c r="D1164">
        <v>213.39</v>
      </c>
      <c r="E1164">
        <v>163.38999999999999</v>
      </c>
      <c r="F1164">
        <v>50</v>
      </c>
      <c r="G1164" t="s">
        <v>1674</v>
      </c>
      <c r="K1164">
        <v>16053</v>
      </c>
      <c r="L1164">
        <f t="shared" si="54"/>
        <v>1556.6100000000001</v>
      </c>
      <c r="M1164">
        <f>IFERROR(VLOOKUP(K1164,Sheet10!$I:$N,6,FALSE),0)</f>
        <v>1556.61</v>
      </c>
      <c r="N1164">
        <f t="shared" si="55"/>
        <v>0</v>
      </c>
      <c r="O1164">
        <f>IFERROR(VLOOKUP(K1164,Sheet9!$D:$K,8,FALSE),0)</f>
        <v>1556.61</v>
      </c>
      <c r="P1164">
        <f t="shared" si="56"/>
        <v>0</v>
      </c>
    </row>
    <row r="1165" spans="1:16" ht="15" customHeight="1" x14ac:dyDescent="0.25">
      <c r="A1165" t="s">
        <v>956</v>
      </c>
      <c r="B1165" t="s">
        <v>957</v>
      </c>
      <c r="C1165">
        <v>16347</v>
      </c>
      <c r="D1165">
        <v>213.4</v>
      </c>
      <c r="E1165">
        <v>163.38999999999999</v>
      </c>
      <c r="F1165">
        <v>50.01</v>
      </c>
      <c r="G1165" t="s">
        <v>1674</v>
      </c>
      <c r="K1165">
        <v>15804</v>
      </c>
      <c r="L1165">
        <f t="shared" si="54"/>
        <v>39.15</v>
      </c>
      <c r="M1165">
        <f>IFERROR(VLOOKUP(K1165,Sheet10!$I:$N,6,FALSE),0)</f>
        <v>39.15</v>
      </c>
      <c r="N1165">
        <f t="shared" si="55"/>
        <v>0</v>
      </c>
      <c r="O1165">
        <f>IFERROR(VLOOKUP(K1165,Sheet9!$D:$K,8,FALSE),0)</f>
        <v>39.15</v>
      </c>
      <c r="P1165">
        <f t="shared" si="56"/>
        <v>0</v>
      </c>
    </row>
    <row r="1166" spans="1:16" ht="15" customHeight="1" x14ac:dyDescent="0.25">
      <c r="A1166" t="s">
        <v>956</v>
      </c>
      <c r="B1166" t="s">
        <v>957</v>
      </c>
      <c r="C1166">
        <v>15563</v>
      </c>
      <c r="D1166">
        <v>266.73</v>
      </c>
      <c r="E1166">
        <v>204.23</v>
      </c>
      <c r="F1166">
        <v>62.5</v>
      </c>
      <c r="G1166" t="s">
        <v>1674</v>
      </c>
      <c r="K1166">
        <v>15867</v>
      </c>
      <c r="L1166">
        <f t="shared" si="54"/>
        <v>626.42999999999995</v>
      </c>
      <c r="M1166">
        <f>IFERROR(VLOOKUP(K1166,Sheet10!$I:$N,6,FALSE),0)</f>
        <v>626.42999999999995</v>
      </c>
      <c r="N1166">
        <f t="shared" si="55"/>
        <v>0</v>
      </c>
      <c r="O1166">
        <f>IFERROR(VLOOKUP(K1166,Sheet9!$D:$K,8,FALSE),0)</f>
        <v>626.42999999999995</v>
      </c>
      <c r="P1166">
        <f t="shared" si="56"/>
        <v>0</v>
      </c>
    </row>
    <row r="1167" spans="1:16" ht="15" customHeight="1" x14ac:dyDescent="0.25">
      <c r="A1167" t="s">
        <v>956</v>
      </c>
      <c r="B1167" t="s">
        <v>957</v>
      </c>
      <c r="C1167">
        <v>15925</v>
      </c>
      <c r="D1167">
        <v>320.08999999999997</v>
      </c>
      <c r="E1167">
        <v>245.08</v>
      </c>
      <c r="F1167">
        <v>75.010000000000005</v>
      </c>
      <c r="G1167" t="s">
        <v>1674</v>
      </c>
      <c r="K1167">
        <v>16133</v>
      </c>
      <c r="L1167">
        <f t="shared" si="54"/>
        <v>1638.58</v>
      </c>
      <c r="M1167">
        <f>IFERROR(VLOOKUP(K1167,Sheet10!$I:$N,6,FALSE),0)</f>
        <v>1638.58</v>
      </c>
      <c r="N1167">
        <f t="shared" si="55"/>
        <v>0</v>
      </c>
      <c r="O1167">
        <f>IFERROR(VLOOKUP(K1167,Sheet9!$D:$K,8,FALSE),0)</f>
        <v>1638.58</v>
      </c>
      <c r="P1167">
        <f t="shared" si="56"/>
        <v>0</v>
      </c>
    </row>
    <row r="1168" spans="1:16" ht="15" customHeight="1" x14ac:dyDescent="0.25">
      <c r="A1168" t="s">
        <v>956</v>
      </c>
      <c r="B1168" t="s">
        <v>957</v>
      </c>
      <c r="C1168">
        <v>15517</v>
      </c>
      <c r="D1168">
        <v>426.79</v>
      </c>
      <c r="E1168">
        <v>326.77</v>
      </c>
      <c r="F1168">
        <v>100.02</v>
      </c>
      <c r="G1168" t="s">
        <v>1674</v>
      </c>
      <c r="K1168">
        <v>15410</v>
      </c>
      <c r="L1168">
        <f t="shared" si="54"/>
        <v>48.85</v>
      </c>
      <c r="M1168">
        <f>IFERROR(VLOOKUP(K1168,Sheet10!$I:$N,6,FALSE),0)</f>
        <v>48.85</v>
      </c>
      <c r="N1168">
        <f t="shared" si="55"/>
        <v>0</v>
      </c>
      <c r="O1168">
        <f>IFERROR(VLOOKUP(K1168,Sheet9!$D:$K,8,FALSE),0)</f>
        <v>48.85</v>
      </c>
      <c r="P1168">
        <f t="shared" si="56"/>
        <v>0</v>
      </c>
    </row>
    <row r="1169" spans="1:16" ht="15" customHeight="1" x14ac:dyDescent="0.25">
      <c r="A1169" t="s">
        <v>1010</v>
      </c>
      <c r="B1169" t="s">
        <v>1011</v>
      </c>
      <c r="C1169">
        <v>15473</v>
      </c>
      <c r="D1169">
        <v>253.57</v>
      </c>
      <c r="E1169">
        <v>168.53</v>
      </c>
      <c r="F1169">
        <v>85.04</v>
      </c>
      <c r="G1169" t="s">
        <v>1674</v>
      </c>
      <c r="K1169">
        <v>15670</v>
      </c>
      <c r="L1169">
        <f t="shared" si="54"/>
        <v>6.7</v>
      </c>
      <c r="M1169">
        <f>IFERROR(VLOOKUP(K1169,Sheet10!$I:$N,6,FALSE),0)</f>
        <v>6.7</v>
      </c>
      <c r="N1169">
        <f t="shared" si="55"/>
        <v>0</v>
      </c>
      <c r="O1169">
        <f>IFERROR(VLOOKUP(K1169,Sheet9!$D:$K,8,FALSE),0)</f>
        <v>6.7</v>
      </c>
      <c r="P1169">
        <f t="shared" si="56"/>
        <v>0</v>
      </c>
    </row>
    <row r="1170" spans="1:16" ht="15" customHeight="1" x14ac:dyDescent="0.25">
      <c r="A1170" t="s">
        <v>1010</v>
      </c>
      <c r="B1170" t="s">
        <v>1011</v>
      </c>
      <c r="C1170">
        <v>16006</v>
      </c>
      <c r="D1170">
        <v>253.57</v>
      </c>
      <c r="E1170">
        <v>168.53</v>
      </c>
      <c r="F1170">
        <v>85.04</v>
      </c>
      <c r="G1170" t="s">
        <v>1674</v>
      </c>
      <c r="K1170">
        <v>16391</v>
      </c>
      <c r="L1170">
        <f t="shared" si="54"/>
        <v>100.8</v>
      </c>
      <c r="M1170">
        <f>IFERROR(VLOOKUP(K1170,Sheet10!$I:$N,6,FALSE),0)</f>
        <v>100.8</v>
      </c>
      <c r="N1170">
        <f t="shared" si="55"/>
        <v>0</v>
      </c>
      <c r="O1170">
        <f>IFERROR(VLOOKUP(K1170,Sheet9!$D:$K,8,FALSE),0)</f>
        <v>100.8</v>
      </c>
      <c r="P1170">
        <f t="shared" si="56"/>
        <v>0</v>
      </c>
    </row>
    <row r="1171" spans="1:16" ht="15" customHeight="1" x14ac:dyDescent="0.25">
      <c r="A1171" t="s">
        <v>1617</v>
      </c>
      <c r="B1171" t="s">
        <v>1618</v>
      </c>
      <c r="C1171">
        <v>15473</v>
      </c>
      <c r="D1171">
        <v>95.54</v>
      </c>
      <c r="E1171">
        <v>63.66</v>
      </c>
      <c r="F1171">
        <v>31.88</v>
      </c>
      <c r="G1171" t="s">
        <v>1674</v>
      </c>
      <c r="K1171">
        <v>16334</v>
      </c>
      <c r="L1171">
        <f t="shared" si="54"/>
        <v>201.6</v>
      </c>
      <c r="M1171">
        <f>IFERROR(VLOOKUP(K1171,Sheet10!$I:$N,6,FALSE),0)</f>
        <v>201.6</v>
      </c>
      <c r="N1171">
        <f t="shared" si="55"/>
        <v>0</v>
      </c>
      <c r="O1171">
        <f>IFERROR(VLOOKUP(K1171,Sheet9!$D:$K,8,FALSE),0)</f>
        <v>201.6</v>
      </c>
      <c r="P1171">
        <f t="shared" si="56"/>
        <v>0</v>
      </c>
    </row>
    <row r="1172" spans="1:16" ht="15" customHeight="1" x14ac:dyDescent="0.25">
      <c r="A1172" t="s">
        <v>1170</v>
      </c>
      <c r="B1172" t="s">
        <v>1171</v>
      </c>
      <c r="C1172">
        <v>15398</v>
      </c>
      <c r="D1172">
        <v>108.93</v>
      </c>
      <c r="E1172">
        <v>81.2</v>
      </c>
      <c r="F1172">
        <v>27.73</v>
      </c>
      <c r="G1172" t="s">
        <v>1674</v>
      </c>
      <c r="K1172">
        <v>16245</v>
      </c>
      <c r="L1172">
        <f t="shared" si="54"/>
        <v>9496.65</v>
      </c>
      <c r="M1172">
        <f>IFERROR(VLOOKUP(K1172,Sheet10!$I:$N,6,FALSE),0)</f>
        <v>9496.65</v>
      </c>
      <c r="N1172">
        <f t="shared" si="55"/>
        <v>0</v>
      </c>
      <c r="O1172">
        <f>IFERROR(VLOOKUP(K1172,Sheet9!$D:$K,8,FALSE),0)</f>
        <v>9496.65</v>
      </c>
      <c r="P1172">
        <f t="shared" si="56"/>
        <v>0</v>
      </c>
    </row>
    <row r="1173" spans="1:16" ht="15" customHeight="1" x14ac:dyDescent="0.25">
      <c r="A1173" t="s">
        <v>1170</v>
      </c>
      <c r="B1173" t="s">
        <v>1171</v>
      </c>
      <c r="C1173">
        <v>15459</v>
      </c>
      <c r="D1173">
        <v>526.79</v>
      </c>
      <c r="E1173">
        <v>406.01</v>
      </c>
      <c r="F1173">
        <v>120.78</v>
      </c>
      <c r="G1173" t="s">
        <v>1674</v>
      </c>
      <c r="K1173">
        <v>16193</v>
      </c>
      <c r="L1173">
        <f t="shared" si="54"/>
        <v>61.61</v>
      </c>
      <c r="M1173">
        <f>IFERROR(VLOOKUP(K1173,Sheet10!$I:$N,6,FALSE),0)</f>
        <v>61.61</v>
      </c>
      <c r="N1173">
        <f t="shared" si="55"/>
        <v>0</v>
      </c>
      <c r="O1173">
        <f>IFERROR(VLOOKUP(K1173,Sheet9!$D:$K,8,FALSE),0)</f>
        <v>61.61</v>
      </c>
      <c r="P1173">
        <f t="shared" si="56"/>
        <v>0</v>
      </c>
    </row>
    <row r="1174" spans="1:16" ht="15" customHeight="1" x14ac:dyDescent="0.25">
      <c r="A1174" t="s">
        <v>1170</v>
      </c>
      <c r="B1174" t="s">
        <v>1171</v>
      </c>
      <c r="C1174">
        <v>15504</v>
      </c>
      <c r="D1174">
        <v>2107.14</v>
      </c>
      <c r="E1174">
        <v>1624.05</v>
      </c>
      <c r="F1174">
        <v>483.09</v>
      </c>
      <c r="G1174" t="s">
        <v>1674</v>
      </c>
      <c r="K1174">
        <v>16214</v>
      </c>
      <c r="L1174">
        <f t="shared" si="54"/>
        <v>61.61</v>
      </c>
      <c r="M1174">
        <f>IFERROR(VLOOKUP(K1174,Sheet10!$I:$N,6,FALSE),0)</f>
        <v>61.61</v>
      </c>
      <c r="N1174">
        <f t="shared" si="55"/>
        <v>0</v>
      </c>
      <c r="O1174">
        <f>IFERROR(VLOOKUP(K1174,Sheet9!$D:$K,8,FALSE),0)</f>
        <v>61.61</v>
      </c>
      <c r="P1174">
        <f t="shared" si="56"/>
        <v>0</v>
      </c>
    </row>
    <row r="1175" spans="1:16" ht="15" customHeight="1" x14ac:dyDescent="0.25">
      <c r="A1175" t="s">
        <v>1170</v>
      </c>
      <c r="B1175" t="s">
        <v>1171</v>
      </c>
      <c r="C1175">
        <v>16162</v>
      </c>
      <c r="D1175">
        <v>217.86</v>
      </c>
      <c r="E1175">
        <v>162.41</v>
      </c>
      <c r="F1175">
        <v>55.45</v>
      </c>
      <c r="G1175" t="s">
        <v>1674</v>
      </c>
      <c r="K1175">
        <v>15643</v>
      </c>
      <c r="L1175">
        <f t="shared" si="54"/>
        <v>340.89</v>
      </c>
      <c r="M1175">
        <f>IFERROR(VLOOKUP(K1175,Sheet10!$I:$N,6,FALSE),0)</f>
        <v>340.89</v>
      </c>
      <c r="N1175">
        <f t="shared" si="55"/>
        <v>0</v>
      </c>
      <c r="O1175">
        <f>IFERROR(VLOOKUP(K1175,Sheet9!$D:$K,8,FALSE),0)</f>
        <v>340.89</v>
      </c>
      <c r="P1175">
        <f t="shared" si="56"/>
        <v>0</v>
      </c>
    </row>
    <row r="1176" spans="1:16" ht="15" customHeight="1" x14ac:dyDescent="0.25">
      <c r="A1176" t="s">
        <v>1170</v>
      </c>
      <c r="B1176" t="s">
        <v>1171</v>
      </c>
      <c r="C1176">
        <v>16348</v>
      </c>
      <c r="D1176">
        <v>217.86</v>
      </c>
      <c r="E1176">
        <v>162.41</v>
      </c>
      <c r="F1176">
        <v>55.45</v>
      </c>
      <c r="G1176" t="s">
        <v>1674</v>
      </c>
    </row>
    <row r="1177" spans="1:16" ht="15" customHeight="1" x14ac:dyDescent="0.25">
      <c r="A1177" t="s">
        <v>1170</v>
      </c>
      <c r="B1177" t="s">
        <v>1171</v>
      </c>
      <c r="C1177">
        <v>16301</v>
      </c>
      <c r="D1177">
        <v>326.79000000000002</v>
      </c>
      <c r="E1177">
        <v>243.61</v>
      </c>
      <c r="F1177">
        <v>83.18</v>
      </c>
      <c r="G1177" t="s">
        <v>1674</v>
      </c>
    </row>
    <row r="1178" spans="1:16" ht="15" customHeight="1" x14ac:dyDescent="0.25">
      <c r="A1178" t="s">
        <v>1170</v>
      </c>
      <c r="B1178" t="s">
        <v>1171</v>
      </c>
      <c r="C1178">
        <v>15366</v>
      </c>
      <c r="D1178">
        <v>108.93</v>
      </c>
      <c r="E1178">
        <v>81.19</v>
      </c>
      <c r="F1178">
        <v>27.74</v>
      </c>
      <c r="G1178" t="s">
        <v>1674</v>
      </c>
    </row>
    <row r="1179" spans="1:16" ht="15" customHeight="1" x14ac:dyDescent="0.25">
      <c r="A1179" t="s">
        <v>1170</v>
      </c>
      <c r="B1179" t="s">
        <v>1171</v>
      </c>
      <c r="C1179">
        <v>16172</v>
      </c>
      <c r="D1179">
        <v>108.93</v>
      </c>
      <c r="E1179">
        <v>81.19</v>
      </c>
      <c r="F1179">
        <v>27.74</v>
      </c>
      <c r="G1179" t="s">
        <v>1674</v>
      </c>
    </row>
    <row r="1180" spans="1:16" ht="15" customHeight="1" x14ac:dyDescent="0.25">
      <c r="A1180" t="s">
        <v>826</v>
      </c>
      <c r="B1180" t="s">
        <v>827</v>
      </c>
      <c r="C1180">
        <v>15484</v>
      </c>
      <c r="D1180">
        <v>127.68</v>
      </c>
      <c r="E1180">
        <v>94.49</v>
      </c>
      <c r="F1180">
        <v>33.19</v>
      </c>
      <c r="G1180" t="s">
        <v>1674</v>
      </c>
    </row>
    <row r="1181" spans="1:16" ht="15" customHeight="1" x14ac:dyDescent="0.25">
      <c r="A1181" t="s">
        <v>826</v>
      </c>
      <c r="B1181" t="s">
        <v>827</v>
      </c>
      <c r="C1181">
        <v>15543</v>
      </c>
      <c r="D1181">
        <v>127.68</v>
      </c>
      <c r="E1181">
        <v>94.49</v>
      </c>
      <c r="F1181">
        <v>33.19</v>
      </c>
      <c r="G1181" t="s">
        <v>1674</v>
      </c>
    </row>
    <row r="1182" spans="1:16" ht="15" customHeight="1" x14ac:dyDescent="0.25">
      <c r="A1182" t="s">
        <v>826</v>
      </c>
      <c r="B1182" t="s">
        <v>827</v>
      </c>
      <c r="C1182">
        <v>15648</v>
      </c>
      <c r="D1182">
        <v>1208.93</v>
      </c>
      <c r="E1182">
        <v>944.87</v>
      </c>
      <c r="F1182">
        <v>264.06</v>
      </c>
      <c r="G1182" t="s">
        <v>1674</v>
      </c>
    </row>
    <row r="1183" spans="1:16" ht="15" customHeight="1" x14ac:dyDescent="0.25">
      <c r="A1183" t="s">
        <v>826</v>
      </c>
      <c r="B1183" t="s">
        <v>827</v>
      </c>
      <c r="C1183">
        <v>15668</v>
      </c>
      <c r="D1183">
        <v>127.68</v>
      </c>
      <c r="E1183">
        <v>94.49</v>
      </c>
      <c r="F1183">
        <v>33.19</v>
      </c>
      <c r="G1183" t="s">
        <v>1674</v>
      </c>
    </row>
    <row r="1184" spans="1:16" ht="15" customHeight="1" x14ac:dyDescent="0.25">
      <c r="A1184" t="s">
        <v>826</v>
      </c>
      <c r="B1184" t="s">
        <v>827</v>
      </c>
      <c r="C1184">
        <v>15766</v>
      </c>
      <c r="D1184">
        <v>127.68</v>
      </c>
      <c r="E1184">
        <v>94.49</v>
      </c>
      <c r="F1184">
        <v>33.19</v>
      </c>
      <c r="G1184" t="s">
        <v>1674</v>
      </c>
    </row>
    <row r="1185" spans="1:7" ht="15" customHeight="1" x14ac:dyDescent="0.25">
      <c r="A1185" t="s">
        <v>826</v>
      </c>
      <c r="B1185" t="s">
        <v>827</v>
      </c>
      <c r="C1185">
        <v>16007</v>
      </c>
      <c r="D1185">
        <v>616.96</v>
      </c>
      <c r="E1185">
        <v>472.43</v>
      </c>
      <c r="F1185">
        <v>144.53</v>
      </c>
      <c r="G1185" t="s">
        <v>1674</v>
      </c>
    </row>
    <row r="1186" spans="1:7" ht="15" customHeight="1" x14ac:dyDescent="0.25">
      <c r="A1186" t="s">
        <v>826</v>
      </c>
      <c r="B1186" t="s">
        <v>827</v>
      </c>
      <c r="C1186">
        <v>16153</v>
      </c>
      <c r="D1186">
        <v>127.68</v>
      </c>
      <c r="E1186">
        <v>94.49</v>
      </c>
      <c r="F1186">
        <v>33.19</v>
      </c>
      <c r="G1186" t="s">
        <v>1674</v>
      </c>
    </row>
    <row r="1187" spans="1:7" ht="15" customHeight="1" x14ac:dyDescent="0.25">
      <c r="A1187" t="s">
        <v>826</v>
      </c>
      <c r="B1187" t="s">
        <v>827</v>
      </c>
      <c r="C1187">
        <v>16307</v>
      </c>
      <c r="D1187">
        <v>127.68</v>
      </c>
      <c r="E1187">
        <v>94.49</v>
      </c>
      <c r="F1187">
        <v>33.19</v>
      </c>
      <c r="G1187" t="s">
        <v>1674</v>
      </c>
    </row>
    <row r="1188" spans="1:7" ht="15" customHeight="1" x14ac:dyDescent="0.25">
      <c r="A1188" t="s">
        <v>826</v>
      </c>
      <c r="B1188" t="s">
        <v>827</v>
      </c>
      <c r="C1188">
        <v>15735</v>
      </c>
      <c r="D1188">
        <v>255.36</v>
      </c>
      <c r="E1188">
        <v>188.97</v>
      </c>
      <c r="F1188">
        <v>66.39</v>
      </c>
      <c r="G1188" t="s">
        <v>1674</v>
      </c>
    </row>
    <row r="1189" spans="1:7" ht="15" customHeight="1" x14ac:dyDescent="0.25">
      <c r="A1189" t="s">
        <v>826</v>
      </c>
      <c r="B1189" t="s">
        <v>827</v>
      </c>
      <c r="C1189">
        <v>16461</v>
      </c>
      <c r="D1189">
        <v>255.35</v>
      </c>
      <c r="E1189">
        <v>188.97</v>
      </c>
      <c r="F1189">
        <v>66.38</v>
      </c>
      <c r="G1189" t="s">
        <v>1674</v>
      </c>
    </row>
    <row r="1190" spans="1:7" ht="15" customHeight="1" x14ac:dyDescent="0.25">
      <c r="A1190" t="s">
        <v>826</v>
      </c>
      <c r="B1190" t="s">
        <v>827</v>
      </c>
      <c r="C1190">
        <v>16294</v>
      </c>
      <c r="D1190">
        <v>1813.39</v>
      </c>
      <c r="E1190">
        <v>1417.3</v>
      </c>
      <c r="F1190">
        <v>396.09</v>
      </c>
      <c r="G1190" t="s">
        <v>1674</v>
      </c>
    </row>
    <row r="1191" spans="1:7" ht="15" customHeight="1" x14ac:dyDescent="0.25">
      <c r="A1191" t="s">
        <v>826</v>
      </c>
      <c r="B1191" t="s">
        <v>827</v>
      </c>
      <c r="C1191">
        <v>15323</v>
      </c>
      <c r="D1191">
        <v>127.68</v>
      </c>
      <c r="E1191">
        <v>94.49</v>
      </c>
      <c r="F1191">
        <v>33.19</v>
      </c>
      <c r="G1191" t="s">
        <v>1674</v>
      </c>
    </row>
    <row r="1192" spans="1:7" ht="15" customHeight="1" x14ac:dyDescent="0.25">
      <c r="A1192" t="s">
        <v>826</v>
      </c>
      <c r="B1192" t="s">
        <v>827</v>
      </c>
      <c r="C1192">
        <v>15684</v>
      </c>
      <c r="D1192">
        <v>127.68</v>
      </c>
      <c r="E1192">
        <v>94.48</v>
      </c>
      <c r="F1192">
        <v>33.200000000000003</v>
      </c>
      <c r="G1192" t="s">
        <v>1674</v>
      </c>
    </row>
    <row r="1193" spans="1:7" ht="15" customHeight="1" x14ac:dyDescent="0.25">
      <c r="A1193" t="s">
        <v>826</v>
      </c>
      <c r="B1193" t="s">
        <v>827</v>
      </c>
      <c r="C1193">
        <v>15750</v>
      </c>
      <c r="D1193">
        <v>616.97</v>
      </c>
      <c r="E1193">
        <v>472.4</v>
      </c>
      <c r="F1193">
        <v>144.57</v>
      </c>
      <c r="G1193" t="s">
        <v>1674</v>
      </c>
    </row>
    <row r="1194" spans="1:7" ht="15" customHeight="1" x14ac:dyDescent="0.25">
      <c r="A1194" t="s">
        <v>826</v>
      </c>
      <c r="B1194" t="s">
        <v>827</v>
      </c>
      <c r="C1194">
        <v>15781</v>
      </c>
      <c r="D1194">
        <v>127.68</v>
      </c>
      <c r="E1194">
        <v>94.48</v>
      </c>
      <c r="F1194">
        <v>33.200000000000003</v>
      </c>
      <c r="G1194" t="s">
        <v>1674</v>
      </c>
    </row>
    <row r="1195" spans="1:7" ht="15" customHeight="1" x14ac:dyDescent="0.25">
      <c r="A1195" t="s">
        <v>826</v>
      </c>
      <c r="B1195" t="s">
        <v>827</v>
      </c>
      <c r="C1195">
        <v>15885</v>
      </c>
      <c r="D1195">
        <v>127.68</v>
      </c>
      <c r="E1195">
        <v>94.48</v>
      </c>
      <c r="F1195">
        <v>33.200000000000003</v>
      </c>
      <c r="G1195" t="s">
        <v>1674</v>
      </c>
    </row>
    <row r="1196" spans="1:7" ht="15" customHeight="1" x14ac:dyDescent="0.25">
      <c r="A1196" t="s">
        <v>826</v>
      </c>
      <c r="B1196" t="s">
        <v>827</v>
      </c>
      <c r="C1196">
        <v>15990</v>
      </c>
      <c r="D1196">
        <v>127.68</v>
      </c>
      <c r="E1196">
        <v>94.48</v>
      </c>
      <c r="F1196">
        <v>33.200000000000003</v>
      </c>
      <c r="G1196" t="s">
        <v>1674</v>
      </c>
    </row>
    <row r="1197" spans="1:7" ht="15" customHeight="1" x14ac:dyDescent="0.25">
      <c r="A1197" t="s">
        <v>826</v>
      </c>
      <c r="B1197" t="s">
        <v>827</v>
      </c>
      <c r="C1197">
        <v>16210</v>
      </c>
      <c r="D1197">
        <v>616.96</v>
      </c>
      <c r="E1197">
        <v>472.4</v>
      </c>
      <c r="F1197">
        <v>144.56</v>
      </c>
      <c r="G1197" t="s">
        <v>1674</v>
      </c>
    </row>
    <row r="1198" spans="1:7" ht="15" customHeight="1" x14ac:dyDescent="0.25">
      <c r="A1198" t="s">
        <v>826</v>
      </c>
      <c r="B1198" t="s">
        <v>827</v>
      </c>
      <c r="C1198">
        <v>16213</v>
      </c>
      <c r="D1198">
        <v>616.96</v>
      </c>
      <c r="E1198">
        <v>472.4</v>
      </c>
      <c r="F1198">
        <v>144.56</v>
      </c>
      <c r="G1198" t="s">
        <v>1674</v>
      </c>
    </row>
    <row r="1199" spans="1:7" ht="15" customHeight="1" x14ac:dyDescent="0.25">
      <c r="A1199" t="s">
        <v>826</v>
      </c>
      <c r="B1199" t="s">
        <v>827</v>
      </c>
      <c r="C1199">
        <v>16256</v>
      </c>
      <c r="D1199">
        <v>127.68</v>
      </c>
      <c r="E1199">
        <v>94.48</v>
      </c>
      <c r="F1199">
        <v>33.200000000000003</v>
      </c>
      <c r="G1199" t="s">
        <v>1674</v>
      </c>
    </row>
    <row r="1200" spans="1:7" ht="15" customHeight="1" x14ac:dyDescent="0.25">
      <c r="A1200" t="s">
        <v>826</v>
      </c>
      <c r="B1200" t="s">
        <v>827</v>
      </c>
      <c r="C1200">
        <v>16337</v>
      </c>
      <c r="D1200">
        <v>127.68</v>
      </c>
      <c r="E1200">
        <v>94.48</v>
      </c>
      <c r="F1200">
        <v>33.200000000000003</v>
      </c>
      <c r="G1200" t="s">
        <v>1674</v>
      </c>
    </row>
    <row r="1201" spans="1:7" ht="15" customHeight="1" x14ac:dyDescent="0.25">
      <c r="A1201" t="s">
        <v>860</v>
      </c>
      <c r="B1201" t="s">
        <v>861</v>
      </c>
      <c r="C1201">
        <v>15694</v>
      </c>
      <c r="D1201">
        <v>92.86</v>
      </c>
      <c r="E1201">
        <v>70.599999999999994</v>
      </c>
      <c r="F1201">
        <v>22.26</v>
      </c>
      <c r="G1201" t="s">
        <v>1674</v>
      </c>
    </row>
    <row r="1202" spans="1:7" ht="15" customHeight="1" x14ac:dyDescent="0.25">
      <c r="A1202" t="s">
        <v>860</v>
      </c>
      <c r="B1202" t="s">
        <v>861</v>
      </c>
      <c r="C1202">
        <v>15779</v>
      </c>
      <c r="D1202">
        <v>92.86</v>
      </c>
      <c r="E1202">
        <v>70.599999999999994</v>
      </c>
      <c r="F1202">
        <v>22.26</v>
      </c>
      <c r="G1202" t="s">
        <v>1674</v>
      </c>
    </row>
    <row r="1203" spans="1:7" ht="15" customHeight="1" x14ac:dyDescent="0.25">
      <c r="A1203" t="s">
        <v>860</v>
      </c>
      <c r="B1203" t="s">
        <v>861</v>
      </c>
      <c r="C1203">
        <v>16105</v>
      </c>
      <c r="D1203">
        <v>92.86</v>
      </c>
      <c r="E1203">
        <v>70.599999999999994</v>
      </c>
      <c r="F1203">
        <v>22.26</v>
      </c>
      <c r="G1203" t="s">
        <v>1674</v>
      </c>
    </row>
    <row r="1204" spans="1:7" ht="15" customHeight="1" x14ac:dyDescent="0.25">
      <c r="A1204" t="s">
        <v>860</v>
      </c>
      <c r="B1204" t="s">
        <v>861</v>
      </c>
      <c r="C1204">
        <v>16377</v>
      </c>
      <c r="D1204">
        <v>92.86</v>
      </c>
      <c r="E1204">
        <v>70.599999999999994</v>
      </c>
      <c r="F1204">
        <v>22.26</v>
      </c>
      <c r="G1204" t="s">
        <v>1674</v>
      </c>
    </row>
    <row r="1205" spans="1:7" ht="15" customHeight="1" x14ac:dyDescent="0.25">
      <c r="A1205" t="s">
        <v>860</v>
      </c>
      <c r="B1205" t="s">
        <v>861</v>
      </c>
      <c r="C1205">
        <v>16463</v>
      </c>
      <c r="D1205">
        <v>1799.12</v>
      </c>
      <c r="E1205">
        <v>1412.05</v>
      </c>
      <c r="F1205">
        <v>387.07</v>
      </c>
      <c r="G1205" t="s">
        <v>1674</v>
      </c>
    </row>
    <row r="1206" spans="1:7" ht="15" customHeight="1" x14ac:dyDescent="0.25">
      <c r="A1206" t="s">
        <v>860</v>
      </c>
      <c r="B1206" t="s">
        <v>861</v>
      </c>
      <c r="C1206">
        <v>15825</v>
      </c>
      <c r="D1206">
        <v>3598.21</v>
      </c>
      <c r="E1206">
        <v>2824.11</v>
      </c>
      <c r="F1206">
        <v>774.1</v>
      </c>
      <c r="G1206" t="s">
        <v>1674</v>
      </c>
    </row>
    <row r="1207" spans="1:7" ht="15" customHeight="1" x14ac:dyDescent="0.25">
      <c r="A1207" t="s">
        <v>860</v>
      </c>
      <c r="B1207" t="s">
        <v>861</v>
      </c>
      <c r="C1207">
        <v>16248</v>
      </c>
      <c r="D1207">
        <v>900</v>
      </c>
      <c r="E1207">
        <v>706.03</v>
      </c>
      <c r="F1207">
        <v>193.97</v>
      </c>
      <c r="G1207" t="s">
        <v>1674</v>
      </c>
    </row>
    <row r="1208" spans="1:7" ht="15" customHeight="1" x14ac:dyDescent="0.25">
      <c r="A1208" t="s">
        <v>860</v>
      </c>
      <c r="B1208" t="s">
        <v>861</v>
      </c>
      <c r="C1208">
        <v>15554</v>
      </c>
      <c r="D1208">
        <v>1785.71</v>
      </c>
      <c r="E1208">
        <v>1401.9</v>
      </c>
      <c r="F1208">
        <v>383.81</v>
      </c>
      <c r="G1208" t="s">
        <v>1674</v>
      </c>
    </row>
    <row r="1209" spans="1:7" ht="15" customHeight="1" x14ac:dyDescent="0.25">
      <c r="A1209" t="s">
        <v>860</v>
      </c>
      <c r="B1209" t="s">
        <v>861</v>
      </c>
      <c r="C1209">
        <v>15880</v>
      </c>
      <c r="D1209">
        <v>92.86</v>
      </c>
      <c r="E1209">
        <v>70.09</v>
      </c>
      <c r="F1209">
        <v>22.77</v>
      </c>
      <c r="G1209" t="s">
        <v>1674</v>
      </c>
    </row>
    <row r="1210" spans="1:7" ht="15" customHeight="1" x14ac:dyDescent="0.25">
      <c r="A1210" t="s">
        <v>1090</v>
      </c>
      <c r="B1210" t="s">
        <v>1091</v>
      </c>
      <c r="C1210">
        <v>15735</v>
      </c>
      <c r="D1210">
        <v>46.43</v>
      </c>
      <c r="E1210">
        <v>34.369999999999997</v>
      </c>
      <c r="F1210">
        <v>12.06</v>
      </c>
      <c r="G1210" t="s">
        <v>1674</v>
      </c>
    </row>
    <row r="1211" spans="1:7" ht="15" customHeight="1" x14ac:dyDescent="0.25">
      <c r="A1211" t="s">
        <v>1090</v>
      </c>
      <c r="B1211" t="s">
        <v>1091</v>
      </c>
      <c r="C1211">
        <v>16408</v>
      </c>
      <c r="D1211">
        <v>139.29</v>
      </c>
      <c r="E1211">
        <v>103.12</v>
      </c>
      <c r="F1211">
        <v>36.17</v>
      </c>
      <c r="G1211" t="s">
        <v>1674</v>
      </c>
    </row>
    <row r="1212" spans="1:7" ht="15" customHeight="1" x14ac:dyDescent="0.25">
      <c r="A1212" t="s">
        <v>1090</v>
      </c>
      <c r="B1212" t="s">
        <v>1091</v>
      </c>
      <c r="C1212">
        <v>15753</v>
      </c>
      <c r="D1212">
        <v>23.21</v>
      </c>
      <c r="E1212">
        <v>17.12</v>
      </c>
      <c r="F1212">
        <v>6.09</v>
      </c>
      <c r="G1212" t="s">
        <v>1674</v>
      </c>
    </row>
    <row r="1213" spans="1:7" ht="15" customHeight="1" x14ac:dyDescent="0.25">
      <c r="A1213" t="s">
        <v>1090</v>
      </c>
      <c r="B1213" t="s">
        <v>1091</v>
      </c>
      <c r="C1213">
        <v>15997</v>
      </c>
      <c r="D1213">
        <v>23.22</v>
      </c>
      <c r="E1213">
        <v>17.12</v>
      </c>
      <c r="F1213">
        <v>6.1</v>
      </c>
      <c r="G1213" t="s">
        <v>1674</v>
      </c>
    </row>
    <row r="1214" spans="1:7" ht="15" customHeight="1" x14ac:dyDescent="0.25">
      <c r="A1214" t="s">
        <v>1090</v>
      </c>
      <c r="B1214" t="s">
        <v>1091</v>
      </c>
      <c r="C1214">
        <v>16015</v>
      </c>
      <c r="D1214">
        <v>46.43</v>
      </c>
      <c r="E1214">
        <v>34.24</v>
      </c>
      <c r="F1214">
        <v>12.19</v>
      </c>
      <c r="G1214" t="s">
        <v>1674</v>
      </c>
    </row>
    <row r="1215" spans="1:7" ht="15" customHeight="1" x14ac:dyDescent="0.25">
      <c r="A1215" t="s">
        <v>1090</v>
      </c>
      <c r="B1215" t="s">
        <v>1091</v>
      </c>
      <c r="C1215">
        <v>15590</v>
      </c>
      <c r="D1215">
        <v>92.86</v>
      </c>
      <c r="E1215">
        <v>68.48</v>
      </c>
      <c r="F1215">
        <v>24.38</v>
      </c>
      <c r="G1215" t="s">
        <v>1674</v>
      </c>
    </row>
    <row r="1216" spans="1:7" ht="15" customHeight="1" x14ac:dyDescent="0.25">
      <c r="A1216" t="s">
        <v>1090</v>
      </c>
      <c r="B1216" t="s">
        <v>1091</v>
      </c>
      <c r="C1216">
        <v>15685</v>
      </c>
      <c r="D1216">
        <v>185.71</v>
      </c>
      <c r="E1216">
        <v>136.96</v>
      </c>
      <c r="F1216">
        <v>48.75</v>
      </c>
      <c r="G1216" t="s">
        <v>1674</v>
      </c>
    </row>
    <row r="1217" spans="1:7" ht="15" customHeight="1" x14ac:dyDescent="0.25">
      <c r="A1217" t="s">
        <v>1212</v>
      </c>
      <c r="B1217" t="s">
        <v>1213</v>
      </c>
      <c r="C1217">
        <v>15702</v>
      </c>
      <c r="D1217">
        <v>70.540000000000006</v>
      </c>
      <c r="E1217">
        <v>53.79</v>
      </c>
      <c r="F1217">
        <v>16.75</v>
      </c>
      <c r="G1217" t="s">
        <v>1674</v>
      </c>
    </row>
    <row r="1218" spans="1:7" ht="15" customHeight="1" x14ac:dyDescent="0.25">
      <c r="A1218" t="s">
        <v>1212</v>
      </c>
      <c r="B1218" t="s">
        <v>1213</v>
      </c>
      <c r="C1218">
        <v>15842</v>
      </c>
      <c r="D1218">
        <v>70.09</v>
      </c>
      <c r="E1218">
        <v>53.79</v>
      </c>
      <c r="F1218">
        <v>16.3</v>
      </c>
      <c r="G1218" t="s">
        <v>1674</v>
      </c>
    </row>
    <row r="1219" spans="1:7" ht="15" customHeight="1" x14ac:dyDescent="0.25">
      <c r="A1219" t="s">
        <v>1212</v>
      </c>
      <c r="B1219" t="s">
        <v>1213</v>
      </c>
      <c r="C1219">
        <v>15718</v>
      </c>
      <c r="D1219">
        <v>140.18</v>
      </c>
      <c r="E1219">
        <v>107.59</v>
      </c>
      <c r="F1219">
        <v>32.590000000000003</v>
      </c>
      <c r="G1219" t="s">
        <v>1674</v>
      </c>
    </row>
    <row r="1220" spans="1:7" ht="15" customHeight="1" x14ac:dyDescent="0.25">
      <c r="A1220" t="s">
        <v>1212</v>
      </c>
      <c r="B1220" t="s">
        <v>1213</v>
      </c>
      <c r="C1220">
        <v>16069</v>
      </c>
      <c r="D1220">
        <v>129.46</v>
      </c>
      <c r="E1220">
        <v>107.59</v>
      </c>
      <c r="F1220">
        <v>21.87</v>
      </c>
      <c r="G1220" t="s">
        <v>1674</v>
      </c>
    </row>
    <row r="1221" spans="1:7" ht="15" customHeight="1" x14ac:dyDescent="0.25">
      <c r="A1221" t="s">
        <v>1238</v>
      </c>
      <c r="B1221" t="s">
        <v>1239</v>
      </c>
      <c r="C1221">
        <v>15932</v>
      </c>
      <c r="D1221">
        <v>140.18</v>
      </c>
      <c r="E1221">
        <v>107.37</v>
      </c>
      <c r="F1221">
        <v>32.81</v>
      </c>
      <c r="G1221" t="s">
        <v>1674</v>
      </c>
    </row>
    <row r="1222" spans="1:7" ht="15" customHeight="1" x14ac:dyDescent="0.25">
      <c r="A1222" t="s">
        <v>1262</v>
      </c>
      <c r="B1222" t="s">
        <v>1263</v>
      </c>
      <c r="C1222">
        <v>15749</v>
      </c>
      <c r="D1222">
        <v>33.93</v>
      </c>
      <c r="E1222">
        <v>23.96</v>
      </c>
      <c r="F1222">
        <v>9.9700000000000006</v>
      </c>
      <c r="G1222" t="s">
        <v>1674</v>
      </c>
    </row>
    <row r="1223" spans="1:7" ht="15" customHeight="1" x14ac:dyDescent="0.25">
      <c r="A1223" t="s">
        <v>1262</v>
      </c>
      <c r="B1223" t="s">
        <v>1263</v>
      </c>
      <c r="C1223">
        <v>16328</v>
      </c>
      <c r="D1223">
        <v>33.93</v>
      </c>
      <c r="E1223">
        <v>23.96</v>
      </c>
      <c r="F1223">
        <v>9.9700000000000006</v>
      </c>
      <c r="G1223" t="s">
        <v>1674</v>
      </c>
    </row>
    <row r="1224" spans="1:7" ht="15" customHeight="1" x14ac:dyDescent="0.25">
      <c r="A1224" t="s">
        <v>1262</v>
      </c>
      <c r="B1224" t="s">
        <v>1263</v>
      </c>
      <c r="C1224">
        <v>16392</v>
      </c>
      <c r="D1224">
        <v>33.93</v>
      </c>
      <c r="E1224">
        <v>23.96</v>
      </c>
      <c r="F1224">
        <v>9.9700000000000006</v>
      </c>
      <c r="G1224" t="s">
        <v>1674</v>
      </c>
    </row>
    <row r="1225" spans="1:7" ht="15" customHeight="1" x14ac:dyDescent="0.25">
      <c r="A1225" t="s">
        <v>1262</v>
      </c>
      <c r="B1225" t="s">
        <v>1263</v>
      </c>
      <c r="C1225">
        <v>15460</v>
      </c>
      <c r="D1225">
        <v>67.86</v>
      </c>
      <c r="E1225">
        <v>47.92</v>
      </c>
      <c r="F1225">
        <v>19.940000000000001</v>
      </c>
      <c r="G1225" t="s">
        <v>1674</v>
      </c>
    </row>
    <row r="1226" spans="1:7" ht="15" customHeight="1" x14ac:dyDescent="0.25">
      <c r="A1226" t="s">
        <v>1262</v>
      </c>
      <c r="B1226" t="s">
        <v>1263</v>
      </c>
      <c r="C1226">
        <v>15931</v>
      </c>
      <c r="D1226">
        <v>101.79</v>
      </c>
      <c r="E1226">
        <v>71.88</v>
      </c>
      <c r="F1226">
        <v>29.91</v>
      </c>
      <c r="G1226" t="s">
        <v>1674</v>
      </c>
    </row>
    <row r="1227" spans="1:7" ht="15" customHeight="1" x14ac:dyDescent="0.25">
      <c r="A1227" t="s">
        <v>1573</v>
      </c>
      <c r="B1227" t="s">
        <v>1574</v>
      </c>
      <c r="C1227">
        <v>16161</v>
      </c>
      <c r="D1227">
        <v>201.79</v>
      </c>
      <c r="E1227">
        <v>134.15</v>
      </c>
      <c r="F1227">
        <v>67.64</v>
      </c>
      <c r="G1227" t="s">
        <v>1674</v>
      </c>
    </row>
    <row r="1228" spans="1:7" ht="15" customHeight="1" x14ac:dyDescent="0.25">
      <c r="A1228" t="s">
        <v>1274</v>
      </c>
      <c r="B1228" t="s">
        <v>1275</v>
      </c>
      <c r="C1228">
        <v>16116</v>
      </c>
      <c r="D1228">
        <v>147.32</v>
      </c>
      <c r="E1228">
        <v>114.06</v>
      </c>
      <c r="F1228">
        <v>33.26</v>
      </c>
      <c r="G1228" t="s">
        <v>1674</v>
      </c>
    </row>
    <row r="1229" spans="1:7" ht="15" customHeight="1" x14ac:dyDescent="0.25">
      <c r="A1229" t="s">
        <v>1230</v>
      </c>
      <c r="B1229" t="s">
        <v>1231</v>
      </c>
      <c r="C1229">
        <v>15516</v>
      </c>
      <c r="D1229">
        <v>99.11</v>
      </c>
      <c r="E1229">
        <v>70.77</v>
      </c>
      <c r="F1229">
        <v>28.34</v>
      </c>
      <c r="G1229" t="s">
        <v>1674</v>
      </c>
    </row>
    <row r="1230" spans="1:7" ht="15" customHeight="1" x14ac:dyDescent="0.25">
      <c r="A1230" t="s">
        <v>1230</v>
      </c>
      <c r="B1230" t="s">
        <v>1231</v>
      </c>
      <c r="C1230">
        <v>16258</v>
      </c>
      <c r="D1230">
        <v>99.11</v>
      </c>
      <c r="E1230">
        <v>70.77</v>
      </c>
      <c r="F1230">
        <v>28.34</v>
      </c>
      <c r="G1230" t="s">
        <v>1674</v>
      </c>
    </row>
    <row r="1231" spans="1:7" ht="15" customHeight="1" x14ac:dyDescent="0.25">
      <c r="A1231" t="s">
        <v>1230</v>
      </c>
      <c r="B1231" t="s">
        <v>1231</v>
      </c>
      <c r="C1231">
        <v>16276</v>
      </c>
      <c r="D1231">
        <v>99.11</v>
      </c>
      <c r="E1231">
        <v>70.77</v>
      </c>
      <c r="F1231">
        <v>28.34</v>
      </c>
      <c r="G1231" t="s">
        <v>1674</v>
      </c>
    </row>
    <row r="1232" spans="1:7" ht="15" customHeight="1" x14ac:dyDescent="0.25">
      <c r="A1232" t="s">
        <v>1230</v>
      </c>
      <c r="B1232" t="s">
        <v>1231</v>
      </c>
      <c r="C1232">
        <v>16466</v>
      </c>
      <c r="D1232">
        <v>99.11</v>
      </c>
      <c r="E1232">
        <v>70.77</v>
      </c>
      <c r="F1232">
        <v>28.34</v>
      </c>
      <c r="G1232" t="s">
        <v>1674</v>
      </c>
    </row>
    <row r="1233" spans="1:7" ht="15" customHeight="1" x14ac:dyDescent="0.25">
      <c r="A1233" t="s">
        <v>1230</v>
      </c>
      <c r="B1233" t="s">
        <v>1231</v>
      </c>
      <c r="C1233">
        <v>15633</v>
      </c>
      <c r="D1233">
        <v>198.21</v>
      </c>
      <c r="E1233">
        <v>141.54</v>
      </c>
      <c r="F1233">
        <v>56.67</v>
      </c>
      <c r="G1233" t="s">
        <v>1674</v>
      </c>
    </row>
    <row r="1234" spans="1:7" ht="15" customHeight="1" x14ac:dyDescent="0.25">
      <c r="A1234" t="s">
        <v>1142</v>
      </c>
      <c r="B1234" t="s">
        <v>1143</v>
      </c>
      <c r="C1234">
        <v>15516</v>
      </c>
      <c r="D1234">
        <v>66.069999999999993</v>
      </c>
      <c r="E1234">
        <v>47.15</v>
      </c>
      <c r="F1234">
        <v>18.920000000000002</v>
      </c>
      <c r="G1234" t="s">
        <v>1674</v>
      </c>
    </row>
    <row r="1235" spans="1:7" ht="15" customHeight="1" x14ac:dyDescent="0.25">
      <c r="A1235" t="s">
        <v>1142</v>
      </c>
      <c r="B1235" t="s">
        <v>1143</v>
      </c>
      <c r="C1235">
        <v>15635</v>
      </c>
      <c r="D1235">
        <v>66.069999999999993</v>
      </c>
      <c r="E1235">
        <v>47.16</v>
      </c>
      <c r="F1235">
        <v>18.91</v>
      </c>
      <c r="G1235" t="s">
        <v>1674</v>
      </c>
    </row>
    <row r="1236" spans="1:7" ht="15" customHeight="1" x14ac:dyDescent="0.25">
      <c r="A1236" t="s">
        <v>1142</v>
      </c>
      <c r="B1236" t="s">
        <v>1143</v>
      </c>
      <c r="C1236">
        <v>16139</v>
      </c>
      <c r="D1236">
        <v>66.069999999999993</v>
      </c>
      <c r="E1236">
        <v>47.15</v>
      </c>
      <c r="F1236">
        <v>18.920000000000002</v>
      </c>
      <c r="G1236" t="s">
        <v>1674</v>
      </c>
    </row>
    <row r="1237" spans="1:7" ht="15" customHeight="1" x14ac:dyDescent="0.25">
      <c r="A1237" t="s">
        <v>1044</v>
      </c>
      <c r="B1237" t="s">
        <v>1045</v>
      </c>
      <c r="C1237">
        <v>16039</v>
      </c>
      <c r="D1237">
        <v>289.29000000000002</v>
      </c>
      <c r="E1237">
        <v>192.41</v>
      </c>
      <c r="F1237">
        <v>96.88</v>
      </c>
      <c r="G1237" t="s">
        <v>1674</v>
      </c>
    </row>
    <row r="1238" spans="1:7" ht="15" customHeight="1" x14ac:dyDescent="0.25">
      <c r="A1238" t="s">
        <v>1044</v>
      </c>
      <c r="B1238" t="s">
        <v>1045</v>
      </c>
      <c r="C1238">
        <v>15686</v>
      </c>
      <c r="D1238">
        <v>289.29000000000002</v>
      </c>
      <c r="E1238">
        <v>192.41</v>
      </c>
      <c r="F1238">
        <v>96.88</v>
      </c>
      <c r="G1238" t="s">
        <v>1674</v>
      </c>
    </row>
    <row r="1239" spans="1:7" ht="15" customHeight="1" x14ac:dyDescent="0.25">
      <c r="A1239" t="s">
        <v>1044</v>
      </c>
      <c r="B1239" t="s">
        <v>1045</v>
      </c>
      <c r="C1239">
        <v>16265</v>
      </c>
      <c r="D1239">
        <v>571.42999999999995</v>
      </c>
      <c r="E1239">
        <v>384.82</v>
      </c>
      <c r="F1239">
        <v>186.61</v>
      </c>
      <c r="G1239" t="s">
        <v>1674</v>
      </c>
    </row>
    <row r="1240" spans="1:7" ht="15" customHeight="1" x14ac:dyDescent="0.25">
      <c r="A1240" t="s">
        <v>1210</v>
      </c>
      <c r="B1240" t="s">
        <v>1211</v>
      </c>
      <c r="C1240">
        <v>15679</v>
      </c>
      <c r="D1240">
        <v>2717.86</v>
      </c>
      <c r="E1240">
        <v>2015.25</v>
      </c>
      <c r="F1240">
        <v>702.61</v>
      </c>
      <c r="G1240" t="s">
        <v>1674</v>
      </c>
    </row>
    <row r="1241" spans="1:7" ht="15" customHeight="1" x14ac:dyDescent="0.25">
      <c r="A1241" t="s">
        <v>1210</v>
      </c>
      <c r="B1241" t="s">
        <v>1211</v>
      </c>
      <c r="C1241">
        <v>16179</v>
      </c>
      <c r="D1241">
        <v>377.23</v>
      </c>
      <c r="E1241">
        <v>268.7</v>
      </c>
      <c r="F1241">
        <v>108.53</v>
      </c>
      <c r="G1241" t="s">
        <v>1674</v>
      </c>
    </row>
    <row r="1242" spans="1:7" ht="15" customHeight="1" x14ac:dyDescent="0.25">
      <c r="A1242" t="s">
        <v>1422</v>
      </c>
      <c r="B1242" t="s">
        <v>1423</v>
      </c>
      <c r="C1242">
        <v>16241</v>
      </c>
      <c r="D1242">
        <v>11.16</v>
      </c>
      <c r="E1242">
        <v>8.5</v>
      </c>
      <c r="F1242">
        <v>2.66</v>
      </c>
      <c r="G1242" t="s">
        <v>1674</v>
      </c>
    </row>
    <row r="1243" spans="1:7" ht="15" customHeight="1" x14ac:dyDescent="0.25">
      <c r="A1243" t="s">
        <v>1422</v>
      </c>
      <c r="B1243" t="s">
        <v>1423</v>
      </c>
      <c r="C1243">
        <v>16055</v>
      </c>
      <c r="D1243">
        <v>33.479999999999997</v>
      </c>
      <c r="E1243">
        <v>25.5</v>
      </c>
      <c r="F1243">
        <v>7.98</v>
      </c>
      <c r="G1243" t="s">
        <v>1674</v>
      </c>
    </row>
    <row r="1244" spans="1:7" ht="15" customHeight="1" x14ac:dyDescent="0.25">
      <c r="A1244" t="s">
        <v>1346</v>
      </c>
      <c r="B1244" t="s">
        <v>1347</v>
      </c>
      <c r="C1244">
        <v>15490</v>
      </c>
      <c r="D1244">
        <v>13.62</v>
      </c>
      <c r="E1244">
        <v>10.31</v>
      </c>
      <c r="F1244">
        <v>3.31</v>
      </c>
      <c r="G1244" t="s">
        <v>1674</v>
      </c>
    </row>
    <row r="1245" spans="1:7" ht="15" customHeight="1" x14ac:dyDescent="0.25">
      <c r="A1245" t="s">
        <v>1346</v>
      </c>
      <c r="B1245" t="s">
        <v>1347</v>
      </c>
      <c r="C1245">
        <v>16073</v>
      </c>
      <c r="D1245">
        <v>13.62</v>
      </c>
      <c r="E1245">
        <v>10.31</v>
      </c>
      <c r="F1245">
        <v>3.31</v>
      </c>
      <c r="G1245" t="s">
        <v>1674</v>
      </c>
    </row>
    <row r="1246" spans="1:7" ht="15" customHeight="1" x14ac:dyDescent="0.25">
      <c r="A1246" t="s">
        <v>1346</v>
      </c>
      <c r="B1246" t="s">
        <v>1347</v>
      </c>
      <c r="C1246">
        <v>16142</v>
      </c>
      <c r="D1246">
        <v>13.62</v>
      </c>
      <c r="E1246">
        <v>10.31</v>
      </c>
      <c r="F1246">
        <v>3.31</v>
      </c>
      <c r="G1246" t="s">
        <v>1674</v>
      </c>
    </row>
    <row r="1247" spans="1:7" ht="15" customHeight="1" x14ac:dyDescent="0.25">
      <c r="A1247" t="s">
        <v>1346</v>
      </c>
      <c r="B1247" t="s">
        <v>1347</v>
      </c>
      <c r="C1247">
        <v>16338</v>
      </c>
      <c r="D1247">
        <v>13.62</v>
      </c>
      <c r="E1247">
        <v>10.31</v>
      </c>
      <c r="F1247">
        <v>3.31</v>
      </c>
      <c r="G1247" t="s">
        <v>1674</v>
      </c>
    </row>
    <row r="1248" spans="1:7" ht="15" customHeight="1" x14ac:dyDescent="0.25">
      <c r="A1248" t="s">
        <v>1346</v>
      </c>
      <c r="B1248" t="s">
        <v>1347</v>
      </c>
      <c r="C1248">
        <v>16254</v>
      </c>
      <c r="D1248">
        <v>27.23</v>
      </c>
      <c r="E1248">
        <v>20.63</v>
      </c>
      <c r="F1248">
        <v>6.6</v>
      </c>
      <c r="G1248" t="s">
        <v>1674</v>
      </c>
    </row>
    <row r="1249" spans="1:7" ht="15" customHeight="1" x14ac:dyDescent="0.25">
      <c r="A1249" t="s">
        <v>1635</v>
      </c>
      <c r="B1249" t="s">
        <v>1636</v>
      </c>
      <c r="C1249">
        <v>16139</v>
      </c>
      <c r="D1249">
        <v>45.09</v>
      </c>
      <c r="E1249">
        <v>29.91</v>
      </c>
      <c r="F1249">
        <v>15.18</v>
      </c>
      <c r="G1249" t="s">
        <v>1674</v>
      </c>
    </row>
    <row r="1250" spans="1:7" ht="15" customHeight="1" x14ac:dyDescent="0.25">
      <c r="A1250" t="s">
        <v>1304</v>
      </c>
      <c r="B1250" t="s">
        <v>1305</v>
      </c>
      <c r="C1250">
        <v>15833</v>
      </c>
      <c r="D1250">
        <v>19.2</v>
      </c>
      <c r="E1250">
        <v>12.42</v>
      </c>
      <c r="F1250">
        <v>6.78</v>
      </c>
      <c r="G1250" t="s">
        <v>1674</v>
      </c>
    </row>
    <row r="1251" spans="1:7" ht="15" customHeight="1" x14ac:dyDescent="0.25">
      <c r="A1251" t="s">
        <v>1204</v>
      </c>
      <c r="B1251" t="s">
        <v>1205</v>
      </c>
      <c r="C1251">
        <v>16171</v>
      </c>
      <c r="D1251">
        <v>504.46</v>
      </c>
      <c r="E1251">
        <v>410.27</v>
      </c>
      <c r="F1251">
        <v>94.19</v>
      </c>
      <c r="G1251" t="s">
        <v>1674</v>
      </c>
    </row>
    <row r="1252" spans="1:7" ht="15" customHeight="1" x14ac:dyDescent="0.25">
      <c r="A1252" t="s">
        <v>1204</v>
      </c>
      <c r="B1252" t="s">
        <v>1205</v>
      </c>
      <c r="C1252">
        <v>16177</v>
      </c>
      <c r="D1252">
        <v>504.46</v>
      </c>
      <c r="E1252">
        <v>410.27</v>
      </c>
      <c r="F1252">
        <v>94.19</v>
      </c>
      <c r="G1252" t="s">
        <v>1674</v>
      </c>
    </row>
    <row r="1253" spans="1:7" ht="15" customHeight="1" x14ac:dyDescent="0.25">
      <c r="A1253" t="s">
        <v>1066</v>
      </c>
      <c r="B1253" t="s">
        <v>1067</v>
      </c>
      <c r="C1253">
        <v>15775</v>
      </c>
      <c r="D1253">
        <v>391.07</v>
      </c>
      <c r="E1253">
        <v>347.98</v>
      </c>
      <c r="F1253">
        <v>43.09</v>
      </c>
      <c r="G1253" t="s">
        <v>1674</v>
      </c>
    </row>
    <row r="1254" spans="1:7" ht="15" customHeight="1" x14ac:dyDescent="0.25">
      <c r="A1254" t="s">
        <v>1066</v>
      </c>
      <c r="B1254" t="s">
        <v>1067</v>
      </c>
      <c r="C1254">
        <v>16381</v>
      </c>
      <c r="D1254">
        <v>391.07</v>
      </c>
      <c r="E1254">
        <v>347.98</v>
      </c>
      <c r="F1254">
        <v>43.09</v>
      </c>
      <c r="G1254" t="s">
        <v>1674</v>
      </c>
    </row>
    <row r="1255" spans="1:7" ht="15" customHeight="1" x14ac:dyDescent="0.25">
      <c r="A1255" t="s">
        <v>1066</v>
      </c>
      <c r="B1255" t="s">
        <v>1067</v>
      </c>
      <c r="C1255">
        <v>2299</v>
      </c>
      <c r="D1255">
        <v>391.07</v>
      </c>
      <c r="E1255">
        <v>347.98</v>
      </c>
      <c r="F1255">
        <v>43.09</v>
      </c>
      <c r="G1255" t="s">
        <v>1692</v>
      </c>
    </row>
    <row r="1256" spans="1:7" ht="15" customHeight="1" x14ac:dyDescent="0.25">
      <c r="A1256" t="s">
        <v>1066</v>
      </c>
      <c r="B1256" t="s">
        <v>1067</v>
      </c>
      <c r="C1256">
        <v>2312</v>
      </c>
      <c r="D1256">
        <v>586.61</v>
      </c>
      <c r="E1256">
        <v>521.97</v>
      </c>
      <c r="F1256">
        <v>64.64</v>
      </c>
      <c r="G1256" t="s">
        <v>1692</v>
      </c>
    </row>
    <row r="1257" spans="1:7" ht="15" customHeight="1" x14ac:dyDescent="0.25">
      <c r="A1257" t="s">
        <v>1066</v>
      </c>
      <c r="B1257" t="s">
        <v>1067</v>
      </c>
      <c r="C1257">
        <v>2303</v>
      </c>
      <c r="D1257">
        <v>6843.75</v>
      </c>
      <c r="E1257">
        <v>6089.66</v>
      </c>
      <c r="F1257">
        <v>754.09</v>
      </c>
      <c r="G1257" t="s">
        <v>1692</v>
      </c>
    </row>
    <row r="1258" spans="1:7" ht="15" customHeight="1" x14ac:dyDescent="0.25">
      <c r="A1258" t="s">
        <v>1400</v>
      </c>
      <c r="B1258" t="s">
        <v>1401</v>
      </c>
      <c r="C1258">
        <v>15432</v>
      </c>
      <c r="D1258">
        <v>46.43</v>
      </c>
      <c r="E1258">
        <v>38.46</v>
      </c>
      <c r="F1258">
        <v>7.97</v>
      </c>
      <c r="G1258" t="s">
        <v>1674</v>
      </c>
    </row>
    <row r="1259" spans="1:7" ht="15" customHeight="1" x14ac:dyDescent="0.25">
      <c r="A1259" t="s">
        <v>1589</v>
      </c>
      <c r="B1259" t="s">
        <v>1590</v>
      </c>
      <c r="C1259">
        <v>16056</v>
      </c>
      <c r="D1259">
        <v>392.86</v>
      </c>
      <c r="E1259">
        <v>335.23</v>
      </c>
      <c r="F1259">
        <v>57.63</v>
      </c>
      <c r="G1259" t="s">
        <v>1674</v>
      </c>
    </row>
    <row r="1260" spans="1:7" ht="15" customHeight="1" x14ac:dyDescent="0.25">
      <c r="A1260" t="s">
        <v>1372</v>
      </c>
      <c r="B1260" t="s">
        <v>1373</v>
      </c>
      <c r="C1260">
        <v>15823</v>
      </c>
      <c r="D1260">
        <v>10.94</v>
      </c>
      <c r="E1260">
        <v>7.74</v>
      </c>
      <c r="F1260">
        <v>3.2</v>
      </c>
      <c r="G1260" t="s">
        <v>1674</v>
      </c>
    </row>
    <row r="1261" spans="1:7" ht="15" customHeight="1" x14ac:dyDescent="0.25">
      <c r="A1261" t="s">
        <v>1372</v>
      </c>
      <c r="B1261" t="s">
        <v>1373</v>
      </c>
      <c r="C1261">
        <v>16313</v>
      </c>
      <c r="D1261">
        <v>10.94</v>
      </c>
      <c r="E1261">
        <v>7.75</v>
      </c>
      <c r="F1261">
        <v>3.19</v>
      </c>
      <c r="G1261" t="s">
        <v>1674</v>
      </c>
    </row>
    <row r="1262" spans="1:7" ht="15" customHeight="1" x14ac:dyDescent="0.25">
      <c r="A1262" t="s">
        <v>1372</v>
      </c>
      <c r="B1262" t="s">
        <v>1373</v>
      </c>
      <c r="C1262">
        <v>16384</v>
      </c>
      <c r="D1262">
        <v>10.94</v>
      </c>
      <c r="E1262">
        <v>7.74</v>
      </c>
      <c r="F1262">
        <v>3.2</v>
      </c>
      <c r="G1262" t="s">
        <v>1674</v>
      </c>
    </row>
    <row r="1263" spans="1:7" ht="15" customHeight="1" x14ac:dyDescent="0.25">
      <c r="A1263" t="s">
        <v>1406</v>
      </c>
      <c r="B1263" t="s">
        <v>1407</v>
      </c>
      <c r="C1263">
        <v>15566</v>
      </c>
      <c r="D1263">
        <v>14.29</v>
      </c>
      <c r="E1263">
        <v>10.19</v>
      </c>
      <c r="F1263">
        <v>4.0999999999999996</v>
      </c>
      <c r="G1263" t="s">
        <v>1674</v>
      </c>
    </row>
    <row r="1264" spans="1:7" ht="15" customHeight="1" x14ac:dyDescent="0.25">
      <c r="A1264" t="s">
        <v>1280</v>
      </c>
      <c r="B1264" t="s">
        <v>1281</v>
      </c>
      <c r="C1264">
        <v>15392</v>
      </c>
      <c r="D1264">
        <v>17.190000000000001</v>
      </c>
      <c r="E1264">
        <v>12.15</v>
      </c>
      <c r="F1264">
        <v>5.04</v>
      </c>
      <c r="G1264" t="s">
        <v>1674</v>
      </c>
    </row>
    <row r="1265" spans="1:7" ht="15" customHeight="1" x14ac:dyDescent="0.25">
      <c r="A1265" t="s">
        <v>1280</v>
      </c>
      <c r="B1265" t="s">
        <v>1281</v>
      </c>
      <c r="C1265">
        <v>15522</v>
      </c>
      <c r="D1265">
        <v>17.190000000000001</v>
      </c>
      <c r="E1265">
        <v>12.15</v>
      </c>
      <c r="F1265">
        <v>5.04</v>
      </c>
      <c r="G1265" t="s">
        <v>1674</v>
      </c>
    </row>
    <row r="1266" spans="1:7" ht="15" customHeight="1" x14ac:dyDescent="0.25">
      <c r="A1266" t="s">
        <v>1296</v>
      </c>
      <c r="B1266" t="s">
        <v>1297</v>
      </c>
      <c r="C1266">
        <v>15608</v>
      </c>
      <c r="D1266">
        <v>47.77</v>
      </c>
      <c r="E1266">
        <v>33.909999999999997</v>
      </c>
      <c r="F1266">
        <v>13.86</v>
      </c>
      <c r="G1266" t="s">
        <v>1674</v>
      </c>
    </row>
    <row r="1267" spans="1:7" ht="15" customHeight="1" x14ac:dyDescent="0.25">
      <c r="A1267" t="s">
        <v>1296</v>
      </c>
      <c r="B1267" t="s">
        <v>1297</v>
      </c>
      <c r="C1267">
        <v>16392</v>
      </c>
      <c r="D1267">
        <v>47.77</v>
      </c>
      <c r="E1267">
        <v>33.909999999999997</v>
      </c>
      <c r="F1267">
        <v>13.86</v>
      </c>
      <c r="G1267" t="s">
        <v>1674</v>
      </c>
    </row>
    <row r="1268" spans="1:7" ht="15" customHeight="1" x14ac:dyDescent="0.25">
      <c r="A1268" t="s">
        <v>1296</v>
      </c>
      <c r="B1268" t="s">
        <v>1297</v>
      </c>
      <c r="C1268">
        <v>15931</v>
      </c>
      <c r="D1268">
        <v>71.650000000000006</v>
      </c>
      <c r="E1268">
        <v>50.86</v>
      </c>
      <c r="F1268">
        <v>20.79</v>
      </c>
      <c r="G1268" t="s">
        <v>1674</v>
      </c>
    </row>
    <row r="1269" spans="1:7" ht="15" customHeight="1" x14ac:dyDescent="0.25">
      <c r="A1269" t="s">
        <v>1336</v>
      </c>
      <c r="B1269" t="s">
        <v>1337</v>
      </c>
      <c r="C1269">
        <v>15379</v>
      </c>
      <c r="D1269">
        <v>31.47</v>
      </c>
      <c r="E1269">
        <v>22.34</v>
      </c>
      <c r="F1269">
        <v>9.1300000000000008</v>
      </c>
      <c r="G1269" t="s">
        <v>1674</v>
      </c>
    </row>
    <row r="1270" spans="1:7" ht="15" customHeight="1" x14ac:dyDescent="0.25">
      <c r="A1270" t="s">
        <v>1336</v>
      </c>
      <c r="B1270" t="s">
        <v>1337</v>
      </c>
      <c r="C1270">
        <v>15432</v>
      </c>
      <c r="D1270">
        <v>31.47</v>
      </c>
      <c r="E1270">
        <v>22.34</v>
      </c>
      <c r="F1270">
        <v>9.1300000000000008</v>
      </c>
      <c r="G1270" t="s">
        <v>1674</v>
      </c>
    </row>
    <row r="1271" spans="1:7" ht="15" customHeight="1" x14ac:dyDescent="0.25">
      <c r="A1271" t="s">
        <v>1336</v>
      </c>
      <c r="B1271" t="s">
        <v>1337</v>
      </c>
      <c r="C1271">
        <v>15490</v>
      </c>
      <c r="D1271">
        <v>31.47</v>
      </c>
      <c r="E1271">
        <v>22.34</v>
      </c>
      <c r="F1271">
        <v>9.1300000000000008</v>
      </c>
      <c r="G1271" t="s">
        <v>1674</v>
      </c>
    </row>
    <row r="1272" spans="1:7" ht="15" customHeight="1" x14ac:dyDescent="0.25">
      <c r="A1272" t="s">
        <v>1414</v>
      </c>
      <c r="B1272" t="s">
        <v>1415</v>
      </c>
      <c r="C1272">
        <v>15844</v>
      </c>
      <c r="D1272">
        <v>50.89</v>
      </c>
      <c r="E1272">
        <v>33.6</v>
      </c>
      <c r="F1272">
        <v>17.29</v>
      </c>
      <c r="G1272" t="s">
        <v>1674</v>
      </c>
    </row>
    <row r="1273" spans="1:7" ht="15" customHeight="1" x14ac:dyDescent="0.25">
      <c r="A1273" t="s">
        <v>1260</v>
      </c>
      <c r="B1273" t="s">
        <v>1261</v>
      </c>
      <c r="C1273">
        <v>15620</v>
      </c>
      <c r="D1273">
        <v>139.72999999999999</v>
      </c>
      <c r="E1273">
        <v>129.46</v>
      </c>
      <c r="F1273">
        <v>10.27</v>
      </c>
      <c r="G1273" t="s">
        <v>1674</v>
      </c>
    </row>
    <row r="1274" spans="1:7" ht="15" customHeight="1" x14ac:dyDescent="0.25">
      <c r="A1274" t="s">
        <v>1260</v>
      </c>
      <c r="B1274" t="s">
        <v>1261</v>
      </c>
      <c r="C1274">
        <v>15881</v>
      </c>
      <c r="D1274">
        <v>489.06</v>
      </c>
      <c r="E1274">
        <v>453.13</v>
      </c>
      <c r="F1274">
        <v>35.93</v>
      </c>
      <c r="G1274" t="s">
        <v>1674</v>
      </c>
    </row>
    <row r="1275" spans="1:7" ht="15" customHeight="1" x14ac:dyDescent="0.25">
      <c r="A1275" t="s">
        <v>1525</v>
      </c>
      <c r="B1275" t="s">
        <v>1526</v>
      </c>
      <c r="C1275">
        <v>15911</v>
      </c>
      <c r="D1275">
        <v>276.79000000000002</v>
      </c>
      <c r="E1275">
        <v>221.3</v>
      </c>
      <c r="F1275">
        <v>55.49</v>
      </c>
      <c r="G1275" t="s">
        <v>1674</v>
      </c>
    </row>
    <row r="1276" spans="1:7" ht="15" customHeight="1" x14ac:dyDescent="0.25">
      <c r="A1276" t="s">
        <v>1525</v>
      </c>
      <c r="B1276" t="s">
        <v>1526</v>
      </c>
      <c r="C1276">
        <v>2234</v>
      </c>
      <c r="D1276">
        <v>1218.75</v>
      </c>
      <c r="E1276">
        <v>1014.09</v>
      </c>
      <c r="F1276">
        <v>204.66</v>
      </c>
      <c r="G1276" t="s">
        <v>1692</v>
      </c>
    </row>
    <row r="1277" spans="1:7" ht="15" customHeight="1" x14ac:dyDescent="0.25">
      <c r="A1277" t="s">
        <v>1517</v>
      </c>
      <c r="B1277" t="s">
        <v>1518</v>
      </c>
      <c r="C1277">
        <v>15730</v>
      </c>
      <c r="D1277">
        <v>187.5</v>
      </c>
      <c r="E1277">
        <v>164.3</v>
      </c>
      <c r="F1277">
        <v>23.2</v>
      </c>
      <c r="G1277" t="s">
        <v>1674</v>
      </c>
    </row>
    <row r="1278" spans="1:7" ht="15" customHeight="1" x14ac:dyDescent="0.25">
      <c r="A1278" t="s">
        <v>1517</v>
      </c>
      <c r="B1278" t="s">
        <v>1518</v>
      </c>
      <c r="C1278">
        <v>16190</v>
      </c>
      <c r="D1278">
        <v>216.96</v>
      </c>
      <c r="E1278">
        <v>197.16</v>
      </c>
      <c r="F1278">
        <v>19.8</v>
      </c>
      <c r="G1278" t="s">
        <v>1674</v>
      </c>
    </row>
    <row r="1279" spans="1:7" ht="15" customHeight="1" x14ac:dyDescent="0.25">
      <c r="A1279" t="s">
        <v>1517</v>
      </c>
      <c r="B1279" t="s">
        <v>1518</v>
      </c>
      <c r="C1279">
        <v>15661</v>
      </c>
      <c r="D1279">
        <v>1988.84</v>
      </c>
      <c r="E1279">
        <v>1807.35</v>
      </c>
      <c r="F1279">
        <v>181.49</v>
      </c>
      <c r="G1279" t="s">
        <v>1674</v>
      </c>
    </row>
    <row r="1280" spans="1:7" ht="15" customHeight="1" x14ac:dyDescent="0.25">
      <c r="A1280" t="s">
        <v>1517</v>
      </c>
      <c r="B1280" t="s">
        <v>1518</v>
      </c>
      <c r="C1280">
        <v>16272</v>
      </c>
      <c r="D1280">
        <v>5564.29</v>
      </c>
      <c r="E1280">
        <v>5389.18</v>
      </c>
      <c r="F1280">
        <v>175.11</v>
      </c>
      <c r="G1280" t="s">
        <v>1674</v>
      </c>
    </row>
    <row r="1281" spans="1:7" ht="15" customHeight="1" x14ac:dyDescent="0.25">
      <c r="A1281" t="s">
        <v>828</v>
      </c>
      <c r="B1281" t="s">
        <v>829</v>
      </c>
      <c r="C1281">
        <v>15339</v>
      </c>
      <c r="D1281">
        <v>2387.5</v>
      </c>
      <c r="E1281">
        <v>1993.73</v>
      </c>
      <c r="F1281">
        <v>393.77</v>
      </c>
      <c r="G1281" t="s">
        <v>1674</v>
      </c>
    </row>
    <row r="1282" spans="1:7" ht="15" customHeight="1" x14ac:dyDescent="0.25">
      <c r="A1282" t="s">
        <v>828</v>
      </c>
      <c r="B1282" t="s">
        <v>829</v>
      </c>
      <c r="C1282">
        <v>15665</v>
      </c>
      <c r="D1282">
        <v>1017.86</v>
      </c>
      <c r="E1282">
        <v>848.75</v>
      </c>
      <c r="F1282">
        <v>169.11</v>
      </c>
      <c r="G1282" t="s">
        <v>1674</v>
      </c>
    </row>
    <row r="1283" spans="1:7" ht="15" customHeight="1" x14ac:dyDescent="0.25">
      <c r="A1283" t="s">
        <v>828</v>
      </c>
      <c r="B1283" t="s">
        <v>829</v>
      </c>
      <c r="C1283">
        <v>15991</v>
      </c>
      <c r="D1283">
        <v>2035.71</v>
      </c>
      <c r="E1283">
        <v>1697.51</v>
      </c>
      <c r="F1283">
        <v>338.2</v>
      </c>
      <c r="G1283" t="s">
        <v>1674</v>
      </c>
    </row>
    <row r="1284" spans="1:7" ht="15" customHeight="1" x14ac:dyDescent="0.25">
      <c r="A1284" t="s">
        <v>828</v>
      </c>
      <c r="B1284" t="s">
        <v>829</v>
      </c>
      <c r="C1284">
        <v>2146</v>
      </c>
      <c r="D1284">
        <v>3741.96</v>
      </c>
      <c r="E1284">
        <v>3112.09</v>
      </c>
      <c r="F1284">
        <v>629.87</v>
      </c>
      <c r="G1284" t="s">
        <v>1692</v>
      </c>
    </row>
    <row r="1285" spans="1:7" ht="15" customHeight="1" x14ac:dyDescent="0.25">
      <c r="A1285" t="s">
        <v>828</v>
      </c>
      <c r="B1285" t="s">
        <v>829</v>
      </c>
      <c r="C1285">
        <v>2147</v>
      </c>
      <c r="D1285">
        <v>3741.97</v>
      </c>
      <c r="E1285">
        <v>3112.09</v>
      </c>
      <c r="F1285">
        <v>629.88</v>
      </c>
      <c r="G1285" t="s">
        <v>1692</v>
      </c>
    </row>
    <row r="1286" spans="1:7" ht="15" customHeight="1" x14ac:dyDescent="0.25">
      <c r="A1286" t="s">
        <v>862</v>
      </c>
      <c r="B1286" t="s">
        <v>863</v>
      </c>
      <c r="C1286">
        <v>15665</v>
      </c>
      <c r="D1286">
        <v>4428.57</v>
      </c>
      <c r="E1286">
        <v>3733.97</v>
      </c>
      <c r="F1286">
        <v>694.6</v>
      </c>
      <c r="G1286" t="s">
        <v>1674</v>
      </c>
    </row>
    <row r="1287" spans="1:7" ht="15" customHeight="1" x14ac:dyDescent="0.25">
      <c r="A1287" t="s">
        <v>1216</v>
      </c>
      <c r="B1287" t="s">
        <v>1217</v>
      </c>
      <c r="C1287">
        <v>15585</v>
      </c>
      <c r="D1287">
        <v>61.83</v>
      </c>
      <c r="E1287">
        <v>45.76</v>
      </c>
      <c r="F1287">
        <v>16.07</v>
      </c>
      <c r="G1287" t="s">
        <v>1674</v>
      </c>
    </row>
    <row r="1288" spans="1:7" ht="15" customHeight="1" x14ac:dyDescent="0.25">
      <c r="A1288" t="s">
        <v>1216</v>
      </c>
      <c r="B1288" t="s">
        <v>1217</v>
      </c>
      <c r="C1288">
        <v>16270</v>
      </c>
      <c r="D1288">
        <v>61.83</v>
      </c>
      <c r="E1288">
        <v>45.76</v>
      </c>
      <c r="F1288">
        <v>16.07</v>
      </c>
      <c r="G1288" t="s">
        <v>1674</v>
      </c>
    </row>
    <row r="1289" spans="1:7" ht="15" customHeight="1" x14ac:dyDescent="0.25">
      <c r="A1289" t="s">
        <v>1216</v>
      </c>
      <c r="B1289" t="s">
        <v>1217</v>
      </c>
      <c r="C1289">
        <v>16442</v>
      </c>
      <c r="D1289">
        <v>61.83</v>
      </c>
      <c r="E1289">
        <v>45.76</v>
      </c>
      <c r="F1289">
        <v>16.07</v>
      </c>
      <c r="G1289" t="s">
        <v>1674</v>
      </c>
    </row>
    <row r="1290" spans="1:7" ht="15" customHeight="1" x14ac:dyDescent="0.25">
      <c r="A1290" t="s">
        <v>1034</v>
      </c>
      <c r="B1290" t="s">
        <v>1035</v>
      </c>
      <c r="C1290">
        <v>15775</v>
      </c>
      <c r="D1290">
        <v>112.5</v>
      </c>
      <c r="E1290">
        <v>85.29</v>
      </c>
      <c r="F1290">
        <v>27.21</v>
      </c>
      <c r="G1290" t="s">
        <v>1674</v>
      </c>
    </row>
    <row r="1291" spans="1:7" ht="15" customHeight="1" x14ac:dyDescent="0.25">
      <c r="A1291" t="s">
        <v>1034</v>
      </c>
      <c r="B1291" t="s">
        <v>1035</v>
      </c>
      <c r="C1291">
        <v>16066</v>
      </c>
      <c r="D1291">
        <v>112.5</v>
      </c>
      <c r="E1291">
        <v>85.29</v>
      </c>
      <c r="F1291">
        <v>27.21</v>
      </c>
      <c r="G1291" t="s">
        <v>1674</v>
      </c>
    </row>
    <row r="1292" spans="1:7" ht="15" customHeight="1" x14ac:dyDescent="0.25">
      <c r="A1292" t="s">
        <v>1561</v>
      </c>
      <c r="B1292" t="s">
        <v>1562</v>
      </c>
      <c r="C1292">
        <v>15407</v>
      </c>
      <c r="D1292">
        <v>47.1</v>
      </c>
      <c r="E1292">
        <v>35.78</v>
      </c>
      <c r="F1292">
        <v>11.32</v>
      </c>
      <c r="G1292" t="s">
        <v>1674</v>
      </c>
    </row>
    <row r="1293" spans="1:7" ht="15" customHeight="1" x14ac:dyDescent="0.25">
      <c r="A1293" t="s">
        <v>1561</v>
      </c>
      <c r="B1293" t="s">
        <v>1562</v>
      </c>
      <c r="C1293">
        <v>15470</v>
      </c>
      <c r="D1293">
        <v>47.1</v>
      </c>
      <c r="E1293">
        <v>35.79</v>
      </c>
      <c r="F1293">
        <v>11.31</v>
      </c>
      <c r="G1293" t="s">
        <v>1674</v>
      </c>
    </row>
    <row r="1294" spans="1:7" ht="15" customHeight="1" x14ac:dyDescent="0.25">
      <c r="A1294" t="s">
        <v>1561</v>
      </c>
      <c r="B1294" t="s">
        <v>1562</v>
      </c>
      <c r="C1294">
        <v>15665</v>
      </c>
      <c r="D1294">
        <v>47.32</v>
      </c>
      <c r="E1294">
        <v>35.78</v>
      </c>
      <c r="F1294">
        <v>11.54</v>
      </c>
      <c r="G1294" t="s">
        <v>1674</v>
      </c>
    </row>
    <row r="1295" spans="1:7" ht="15" customHeight="1" x14ac:dyDescent="0.25">
      <c r="A1295" t="s">
        <v>1561</v>
      </c>
      <c r="B1295" t="s">
        <v>1562</v>
      </c>
      <c r="C1295">
        <v>15949</v>
      </c>
      <c r="D1295">
        <v>47.1</v>
      </c>
      <c r="E1295">
        <v>35.79</v>
      </c>
      <c r="F1295">
        <v>11.31</v>
      </c>
      <c r="G1295" t="s">
        <v>1674</v>
      </c>
    </row>
    <row r="1296" spans="1:7" ht="15" customHeight="1" x14ac:dyDescent="0.25">
      <c r="A1296" t="s">
        <v>1561</v>
      </c>
      <c r="B1296" t="s">
        <v>1562</v>
      </c>
      <c r="C1296">
        <v>15961</v>
      </c>
      <c r="D1296">
        <v>47.1</v>
      </c>
      <c r="E1296">
        <v>35.78</v>
      </c>
      <c r="F1296">
        <v>11.32</v>
      </c>
      <c r="G1296" t="s">
        <v>1674</v>
      </c>
    </row>
    <row r="1297" spans="1:7" ht="15" customHeight="1" x14ac:dyDescent="0.25">
      <c r="A1297" t="s">
        <v>1561</v>
      </c>
      <c r="B1297" t="s">
        <v>1562</v>
      </c>
      <c r="C1297">
        <v>16026</v>
      </c>
      <c r="D1297">
        <v>47.32</v>
      </c>
      <c r="E1297">
        <v>35.79</v>
      </c>
      <c r="F1297">
        <v>11.53</v>
      </c>
      <c r="G1297" t="s">
        <v>1674</v>
      </c>
    </row>
    <row r="1298" spans="1:7" ht="15" customHeight="1" x14ac:dyDescent="0.25">
      <c r="A1298" t="s">
        <v>1561</v>
      </c>
      <c r="B1298" t="s">
        <v>1562</v>
      </c>
      <c r="C1298">
        <v>16253</v>
      </c>
      <c r="D1298">
        <v>47.1</v>
      </c>
      <c r="E1298">
        <v>35.78</v>
      </c>
      <c r="F1298">
        <v>11.32</v>
      </c>
      <c r="G1298" t="s">
        <v>1674</v>
      </c>
    </row>
    <row r="1299" spans="1:7" ht="15" customHeight="1" x14ac:dyDescent="0.25">
      <c r="A1299" t="s">
        <v>1561</v>
      </c>
      <c r="B1299" t="s">
        <v>1562</v>
      </c>
      <c r="C1299">
        <v>16282</v>
      </c>
      <c r="D1299">
        <v>47.1</v>
      </c>
      <c r="E1299">
        <v>35.79</v>
      </c>
      <c r="F1299">
        <v>11.31</v>
      </c>
      <c r="G1299" t="s">
        <v>1674</v>
      </c>
    </row>
    <row r="1300" spans="1:7" ht="15" customHeight="1" x14ac:dyDescent="0.25">
      <c r="A1300" t="s">
        <v>1561</v>
      </c>
      <c r="B1300" t="s">
        <v>1562</v>
      </c>
      <c r="C1300">
        <v>16350</v>
      </c>
      <c r="D1300">
        <v>47.1</v>
      </c>
      <c r="E1300">
        <v>35.78</v>
      </c>
      <c r="F1300">
        <v>11.32</v>
      </c>
      <c r="G1300" t="s">
        <v>1674</v>
      </c>
    </row>
    <row r="1301" spans="1:7" ht="15" customHeight="1" x14ac:dyDescent="0.25">
      <c r="A1301" t="s">
        <v>1028</v>
      </c>
      <c r="B1301" t="s">
        <v>1029</v>
      </c>
      <c r="C1301">
        <v>15361</v>
      </c>
      <c r="D1301">
        <v>93.75</v>
      </c>
      <c r="E1301">
        <v>78.06</v>
      </c>
      <c r="F1301">
        <v>15.69</v>
      </c>
      <c r="G1301" t="s">
        <v>1674</v>
      </c>
    </row>
    <row r="1302" spans="1:7" ht="15" customHeight="1" x14ac:dyDescent="0.25">
      <c r="A1302" t="s">
        <v>1028</v>
      </c>
      <c r="B1302" t="s">
        <v>1029</v>
      </c>
      <c r="C1302">
        <v>16199</v>
      </c>
      <c r="D1302">
        <v>93.75</v>
      </c>
      <c r="E1302">
        <v>78.06</v>
      </c>
      <c r="F1302">
        <v>15.69</v>
      </c>
      <c r="G1302" t="s">
        <v>1674</v>
      </c>
    </row>
    <row r="1303" spans="1:7" ht="15" customHeight="1" x14ac:dyDescent="0.25">
      <c r="A1303" t="s">
        <v>1186</v>
      </c>
      <c r="B1303" t="s">
        <v>1187</v>
      </c>
      <c r="C1303">
        <v>16081</v>
      </c>
      <c r="D1303">
        <v>318.75</v>
      </c>
      <c r="E1303">
        <v>265.12</v>
      </c>
      <c r="F1303">
        <v>53.63</v>
      </c>
      <c r="G1303" t="s">
        <v>1674</v>
      </c>
    </row>
    <row r="1304" spans="1:7" ht="15" customHeight="1" x14ac:dyDescent="0.25">
      <c r="A1304" t="s">
        <v>1567</v>
      </c>
      <c r="B1304" t="s">
        <v>1568</v>
      </c>
      <c r="C1304">
        <v>15379</v>
      </c>
      <c r="D1304">
        <v>560.72</v>
      </c>
      <c r="E1304">
        <v>466.94</v>
      </c>
      <c r="F1304">
        <v>93.78</v>
      </c>
      <c r="G1304" t="s">
        <v>1674</v>
      </c>
    </row>
    <row r="1305" spans="1:7" ht="15" customHeight="1" x14ac:dyDescent="0.25">
      <c r="A1305" t="s">
        <v>1396</v>
      </c>
      <c r="B1305" t="s">
        <v>1397</v>
      </c>
      <c r="C1305">
        <v>15469</v>
      </c>
      <c r="D1305">
        <v>50</v>
      </c>
      <c r="E1305">
        <v>41.53</v>
      </c>
      <c r="F1305">
        <v>8.4700000000000006</v>
      </c>
      <c r="G1305" t="s">
        <v>1674</v>
      </c>
    </row>
    <row r="1306" spans="1:7" ht="15" customHeight="1" x14ac:dyDescent="0.25">
      <c r="A1306" t="s">
        <v>1396</v>
      </c>
      <c r="B1306" t="s">
        <v>1397</v>
      </c>
      <c r="C1306">
        <v>16121</v>
      </c>
      <c r="D1306">
        <v>50</v>
      </c>
      <c r="E1306">
        <v>41.53</v>
      </c>
      <c r="F1306">
        <v>8.4700000000000006</v>
      </c>
      <c r="G1306" t="s">
        <v>1674</v>
      </c>
    </row>
    <row r="1307" spans="1:7" ht="15" customHeight="1" x14ac:dyDescent="0.25">
      <c r="A1307" t="s">
        <v>1396</v>
      </c>
      <c r="B1307" t="s">
        <v>1397</v>
      </c>
      <c r="C1307">
        <v>16441</v>
      </c>
      <c r="D1307">
        <v>50</v>
      </c>
      <c r="E1307">
        <v>41.53</v>
      </c>
      <c r="F1307">
        <v>8.4700000000000006</v>
      </c>
      <c r="G1307" t="s">
        <v>1674</v>
      </c>
    </row>
    <row r="1308" spans="1:7" ht="15" customHeight="1" x14ac:dyDescent="0.25">
      <c r="A1308" t="s">
        <v>1396</v>
      </c>
      <c r="B1308" t="s">
        <v>1397</v>
      </c>
      <c r="C1308">
        <v>15592</v>
      </c>
      <c r="D1308">
        <v>100</v>
      </c>
      <c r="E1308">
        <v>83.06</v>
      </c>
      <c r="F1308">
        <v>16.940000000000001</v>
      </c>
      <c r="G1308" t="s">
        <v>1674</v>
      </c>
    </row>
    <row r="1309" spans="1:7" ht="15" customHeight="1" x14ac:dyDescent="0.25">
      <c r="A1309" t="s">
        <v>1300</v>
      </c>
      <c r="B1309" t="s">
        <v>1301</v>
      </c>
      <c r="C1309">
        <v>15800</v>
      </c>
      <c r="D1309">
        <v>116.96</v>
      </c>
      <c r="E1309">
        <v>89.96</v>
      </c>
      <c r="F1309">
        <v>27</v>
      </c>
      <c r="G1309" t="s">
        <v>1674</v>
      </c>
    </row>
    <row r="1310" spans="1:7" ht="15" customHeight="1" x14ac:dyDescent="0.25">
      <c r="A1310" t="s">
        <v>1300</v>
      </c>
      <c r="B1310" t="s">
        <v>1301</v>
      </c>
      <c r="C1310">
        <v>16020</v>
      </c>
      <c r="D1310">
        <v>116.96</v>
      </c>
      <c r="E1310">
        <v>89.95</v>
      </c>
      <c r="F1310">
        <v>27.01</v>
      </c>
      <c r="G1310" t="s">
        <v>1674</v>
      </c>
    </row>
    <row r="1311" spans="1:7" ht="15" customHeight="1" x14ac:dyDescent="0.25">
      <c r="A1311" t="s">
        <v>1300</v>
      </c>
      <c r="B1311" t="s">
        <v>1301</v>
      </c>
      <c r="C1311">
        <v>16306</v>
      </c>
      <c r="D1311">
        <v>116.96</v>
      </c>
      <c r="E1311">
        <v>89.96</v>
      </c>
      <c r="F1311">
        <v>27</v>
      </c>
      <c r="G1311" t="s">
        <v>1674</v>
      </c>
    </row>
    <row r="1312" spans="1:7" ht="15" customHeight="1" x14ac:dyDescent="0.25">
      <c r="A1312" t="s">
        <v>936</v>
      </c>
      <c r="B1312" t="s">
        <v>937</v>
      </c>
      <c r="C1312">
        <v>15847</v>
      </c>
      <c r="D1312">
        <v>156.25</v>
      </c>
      <c r="E1312">
        <v>122.16</v>
      </c>
      <c r="F1312">
        <v>34.090000000000003</v>
      </c>
      <c r="G1312" t="s">
        <v>1674</v>
      </c>
    </row>
    <row r="1313" spans="1:7" ht="15" customHeight="1" x14ac:dyDescent="0.25">
      <c r="A1313" t="s">
        <v>936</v>
      </c>
      <c r="B1313" t="s">
        <v>937</v>
      </c>
      <c r="C1313">
        <v>16233</v>
      </c>
      <c r="D1313">
        <v>468.75</v>
      </c>
      <c r="E1313">
        <v>366.47</v>
      </c>
      <c r="F1313">
        <v>102.28</v>
      </c>
      <c r="G1313" t="s">
        <v>1674</v>
      </c>
    </row>
    <row r="1314" spans="1:7" ht="15" customHeight="1" x14ac:dyDescent="0.25">
      <c r="A1314" t="s">
        <v>936</v>
      </c>
      <c r="B1314" t="s">
        <v>937</v>
      </c>
      <c r="C1314">
        <v>16325</v>
      </c>
      <c r="D1314">
        <v>156.25</v>
      </c>
      <c r="E1314">
        <v>148.74</v>
      </c>
      <c r="F1314">
        <v>7.51</v>
      </c>
      <c r="G1314" t="s">
        <v>1674</v>
      </c>
    </row>
    <row r="1315" spans="1:7" ht="15" customHeight="1" x14ac:dyDescent="0.25">
      <c r="A1315" t="s">
        <v>936</v>
      </c>
      <c r="B1315" t="s">
        <v>937</v>
      </c>
      <c r="C1315">
        <v>16239</v>
      </c>
      <c r="D1315">
        <v>312.5</v>
      </c>
      <c r="E1315">
        <v>297.49</v>
      </c>
      <c r="F1315">
        <v>15.01</v>
      </c>
      <c r="G1315" t="s">
        <v>1674</v>
      </c>
    </row>
    <row r="1316" spans="1:7" ht="15" customHeight="1" x14ac:dyDescent="0.25">
      <c r="A1316" t="s">
        <v>936</v>
      </c>
      <c r="B1316" t="s">
        <v>937</v>
      </c>
      <c r="C1316">
        <v>16256</v>
      </c>
      <c r="D1316">
        <v>625.01</v>
      </c>
      <c r="E1316">
        <v>594.97</v>
      </c>
      <c r="F1316">
        <v>30.04</v>
      </c>
      <c r="G1316" t="s">
        <v>1674</v>
      </c>
    </row>
    <row r="1317" spans="1:7" ht="15" customHeight="1" x14ac:dyDescent="0.25">
      <c r="A1317" t="s">
        <v>936</v>
      </c>
      <c r="B1317" t="s">
        <v>937</v>
      </c>
      <c r="C1317">
        <v>15634</v>
      </c>
      <c r="D1317">
        <v>781.25</v>
      </c>
      <c r="E1317">
        <v>743.72</v>
      </c>
      <c r="F1317">
        <v>37.53</v>
      </c>
      <c r="G1317" t="s">
        <v>1674</v>
      </c>
    </row>
    <row r="1318" spans="1:7" ht="15" customHeight="1" x14ac:dyDescent="0.25">
      <c r="A1318" t="s">
        <v>936</v>
      </c>
      <c r="B1318" t="s">
        <v>937</v>
      </c>
      <c r="C1318">
        <v>15879</v>
      </c>
      <c r="D1318">
        <v>1562.5</v>
      </c>
      <c r="E1318">
        <v>1487.43</v>
      </c>
      <c r="F1318">
        <v>75.069999999999993</v>
      </c>
      <c r="G1318" t="s">
        <v>1674</v>
      </c>
    </row>
    <row r="1319" spans="1:7" ht="15" customHeight="1" x14ac:dyDescent="0.25">
      <c r="A1319" t="s">
        <v>936</v>
      </c>
      <c r="B1319" t="s">
        <v>937</v>
      </c>
      <c r="C1319">
        <v>16069</v>
      </c>
      <c r="D1319">
        <v>3125</v>
      </c>
      <c r="E1319">
        <v>2974.86</v>
      </c>
      <c r="F1319">
        <v>150.13999999999999</v>
      </c>
      <c r="G1319" t="s">
        <v>1674</v>
      </c>
    </row>
    <row r="1320" spans="1:7" ht="15" customHeight="1" x14ac:dyDescent="0.25">
      <c r="A1320" t="s">
        <v>936</v>
      </c>
      <c r="B1320" t="s">
        <v>937</v>
      </c>
      <c r="C1320">
        <v>2327</v>
      </c>
      <c r="D1320">
        <v>781.25</v>
      </c>
      <c r="E1320">
        <v>693.6</v>
      </c>
      <c r="F1320">
        <v>87.65</v>
      </c>
      <c r="G1320" t="s">
        <v>1692</v>
      </c>
    </row>
    <row r="1321" spans="1:7" ht="15" customHeight="1" x14ac:dyDescent="0.25">
      <c r="A1321" t="s">
        <v>1473</v>
      </c>
      <c r="B1321" t="s">
        <v>1474</v>
      </c>
      <c r="C1321">
        <v>2165</v>
      </c>
      <c r="D1321">
        <v>18348.21</v>
      </c>
      <c r="E1321">
        <v>15948.66</v>
      </c>
      <c r="F1321">
        <v>2399.5500000000002</v>
      </c>
      <c r="G1321" t="s">
        <v>1692</v>
      </c>
    </row>
    <row r="1322" spans="1:7" ht="15" customHeight="1" x14ac:dyDescent="0.25">
      <c r="A1322" t="s">
        <v>1032</v>
      </c>
      <c r="B1322" t="s">
        <v>1033</v>
      </c>
      <c r="C1322">
        <v>15327</v>
      </c>
      <c r="D1322">
        <v>41.52</v>
      </c>
      <c r="E1322">
        <v>35.94</v>
      </c>
      <c r="F1322">
        <v>5.58</v>
      </c>
      <c r="G1322" t="s">
        <v>1674</v>
      </c>
    </row>
    <row r="1323" spans="1:7" ht="15" customHeight="1" x14ac:dyDescent="0.25">
      <c r="A1323" t="s">
        <v>1032</v>
      </c>
      <c r="B1323" t="s">
        <v>1033</v>
      </c>
      <c r="C1323">
        <v>15735</v>
      </c>
      <c r="D1323">
        <v>166.07</v>
      </c>
      <c r="E1323">
        <v>143.75</v>
      </c>
      <c r="F1323">
        <v>22.32</v>
      </c>
      <c r="G1323" t="s">
        <v>1674</v>
      </c>
    </row>
    <row r="1324" spans="1:7" ht="15" customHeight="1" x14ac:dyDescent="0.25">
      <c r="A1324" t="s">
        <v>1032</v>
      </c>
      <c r="B1324" t="s">
        <v>1033</v>
      </c>
      <c r="C1324">
        <v>16137</v>
      </c>
      <c r="D1324">
        <v>41.52</v>
      </c>
      <c r="E1324">
        <v>35.94</v>
      </c>
      <c r="F1324">
        <v>5.58</v>
      </c>
      <c r="G1324" t="s">
        <v>1674</v>
      </c>
    </row>
    <row r="1325" spans="1:7" ht="15" customHeight="1" x14ac:dyDescent="0.25">
      <c r="A1325" t="s">
        <v>1032</v>
      </c>
      <c r="B1325" t="s">
        <v>1033</v>
      </c>
      <c r="C1325">
        <v>15354</v>
      </c>
      <c r="D1325">
        <v>83.04</v>
      </c>
      <c r="E1325">
        <v>71.87</v>
      </c>
      <c r="F1325">
        <v>11.17</v>
      </c>
      <c r="G1325" t="s">
        <v>1674</v>
      </c>
    </row>
    <row r="1326" spans="1:7" ht="15" customHeight="1" x14ac:dyDescent="0.25">
      <c r="A1326" t="s">
        <v>1032</v>
      </c>
      <c r="B1326" t="s">
        <v>1033</v>
      </c>
      <c r="C1326">
        <v>15364</v>
      </c>
      <c r="D1326">
        <v>124.55</v>
      </c>
      <c r="E1326">
        <v>107.81</v>
      </c>
      <c r="F1326">
        <v>16.739999999999998</v>
      </c>
      <c r="G1326" t="s">
        <v>1674</v>
      </c>
    </row>
    <row r="1327" spans="1:7" ht="15" customHeight="1" x14ac:dyDescent="0.25">
      <c r="A1327" t="s">
        <v>1032</v>
      </c>
      <c r="B1327" t="s">
        <v>1033</v>
      </c>
      <c r="C1327">
        <v>15951</v>
      </c>
      <c r="D1327">
        <v>124.55</v>
      </c>
      <c r="E1327">
        <v>107.81</v>
      </c>
      <c r="F1327">
        <v>16.739999999999998</v>
      </c>
      <c r="G1327" t="s">
        <v>1674</v>
      </c>
    </row>
    <row r="1328" spans="1:7" ht="15" customHeight="1" x14ac:dyDescent="0.25">
      <c r="A1328" t="s">
        <v>1032</v>
      </c>
      <c r="B1328" t="s">
        <v>1033</v>
      </c>
      <c r="C1328">
        <v>16004</v>
      </c>
      <c r="D1328">
        <v>124.55</v>
      </c>
      <c r="E1328">
        <v>107.81</v>
      </c>
      <c r="F1328">
        <v>16.739999999999998</v>
      </c>
      <c r="G1328" t="s">
        <v>1674</v>
      </c>
    </row>
    <row r="1329" spans="1:7" ht="15" customHeight="1" x14ac:dyDescent="0.25">
      <c r="A1329" t="s">
        <v>1032</v>
      </c>
      <c r="B1329" t="s">
        <v>1033</v>
      </c>
      <c r="C1329">
        <v>15729</v>
      </c>
      <c r="D1329">
        <v>415.18</v>
      </c>
      <c r="E1329">
        <v>359.38</v>
      </c>
      <c r="F1329">
        <v>55.8</v>
      </c>
      <c r="G1329" t="s">
        <v>1674</v>
      </c>
    </row>
    <row r="1330" spans="1:7" ht="15" customHeight="1" x14ac:dyDescent="0.25">
      <c r="A1330" t="s">
        <v>1032</v>
      </c>
      <c r="B1330" t="s">
        <v>1033</v>
      </c>
      <c r="C1330">
        <v>15362</v>
      </c>
      <c r="D1330">
        <v>830.36</v>
      </c>
      <c r="E1330">
        <v>718.75</v>
      </c>
      <c r="F1330">
        <v>111.61</v>
      </c>
      <c r="G1330" t="s">
        <v>1674</v>
      </c>
    </row>
    <row r="1331" spans="1:7" ht="15" customHeight="1" x14ac:dyDescent="0.25">
      <c r="A1331" t="s">
        <v>1032</v>
      </c>
      <c r="B1331" t="s">
        <v>1033</v>
      </c>
      <c r="C1331">
        <v>15718</v>
      </c>
      <c r="D1331">
        <v>830.35</v>
      </c>
      <c r="E1331">
        <v>718.75</v>
      </c>
      <c r="F1331">
        <v>111.6</v>
      </c>
      <c r="G1331" t="s">
        <v>1674</v>
      </c>
    </row>
    <row r="1332" spans="1:7" ht="15" customHeight="1" x14ac:dyDescent="0.25">
      <c r="A1332" t="s">
        <v>1062</v>
      </c>
      <c r="B1332" t="s">
        <v>1063</v>
      </c>
      <c r="C1332">
        <v>15936</v>
      </c>
      <c r="D1332">
        <v>474.11</v>
      </c>
      <c r="E1332">
        <v>413.84</v>
      </c>
      <c r="F1332">
        <v>60.27</v>
      </c>
      <c r="G1332" t="s">
        <v>1674</v>
      </c>
    </row>
    <row r="1333" spans="1:7" ht="15" customHeight="1" x14ac:dyDescent="0.25">
      <c r="A1333" t="s">
        <v>1062</v>
      </c>
      <c r="B1333" t="s">
        <v>1063</v>
      </c>
      <c r="C1333">
        <v>15718</v>
      </c>
      <c r="D1333">
        <v>158.04</v>
      </c>
      <c r="E1333">
        <v>137.16</v>
      </c>
      <c r="F1333">
        <v>20.88</v>
      </c>
      <c r="G1333" t="s">
        <v>1674</v>
      </c>
    </row>
    <row r="1334" spans="1:7" ht="15" customHeight="1" x14ac:dyDescent="0.25">
      <c r="A1334" t="s">
        <v>1062</v>
      </c>
      <c r="B1334" t="s">
        <v>1063</v>
      </c>
      <c r="C1334">
        <v>16309</v>
      </c>
      <c r="D1334">
        <v>158.04</v>
      </c>
      <c r="E1334">
        <v>137.16</v>
      </c>
      <c r="F1334">
        <v>20.88</v>
      </c>
      <c r="G1334" t="s">
        <v>1674</v>
      </c>
    </row>
    <row r="1335" spans="1:7" ht="15" customHeight="1" x14ac:dyDescent="0.25">
      <c r="A1335" t="s">
        <v>1062</v>
      </c>
      <c r="B1335" t="s">
        <v>1063</v>
      </c>
      <c r="C1335">
        <v>15335</v>
      </c>
      <c r="D1335">
        <v>237.05</v>
      </c>
      <c r="E1335">
        <v>205.74</v>
      </c>
      <c r="F1335">
        <v>31.31</v>
      </c>
      <c r="G1335" t="s">
        <v>1674</v>
      </c>
    </row>
    <row r="1336" spans="1:7" ht="15" customHeight="1" x14ac:dyDescent="0.25">
      <c r="A1336" t="s">
        <v>1062</v>
      </c>
      <c r="B1336" t="s">
        <v>1063</v>
      </c>
      <c r="C1336">
        <v>15968</v>
      </c>
      <c r="D1336">
        <v>237.05</v>
      </c>
      <c r="E1336">
        <v>205.74</v>
      </c>
      <c r="F1336">
        <v>31.31</v>
      </c>
      <c r="G1336" t="s">
        <v>1674</v>
      </c>
    </row>
    <row r="1337" spans="1:7" ht="15" customHeight="1" x14ac:dyDescent="0.25">
      <c r="A1337" t="s">
        <v>1062</v>
      </c>
      <c r="B1337" t="s">
        <v>1063</v>
      </c>
      <c r="C1337">
        <v>15729</v>
      </c>
      <c r="D1337">
        <v>395.09</v>
      </c>
      <c r="E1337">
        <v>342.89</v>
      </c>
      <c r="F1337">
        <v>52.2</v>
      </c>
      <c r="G1337" t="s">
        <v>1674</v>
      </c>
    </row>
    <row r="1338" spans="1:7" ht="15" customHeight="1" x14ac:dyDescent="0.25">
      <c r="A1338" t="s">
        <v>1637</v>
      </c>
      <c r="B1338" t="s">
        <v>1638</v>
      </c>
      <c r="C1338">
        <v>15327</v>
      </c>
      <c r="D1338">
        <v>97.32</v>
      </c>
      <c r="E1338">
        <v>83.93</v>
      </c>
      <c r="F1338">
        <v>13.39</v>
      </c>
      <c r="G1338" t="s">
        <v>1674</v>
      </c>
    </row>
    <row r="1339" spans="1:7" ht="15" customHeight="1" x14ac:dyDescent="0.25">
      <c r="A1339" t="s">
        <v>1106</v>
      </c>
      <c r="B1339" t="s">
        <v>1107</v>
      </c>
      <c r="C1339">
        <v>16280</v>
      </c>
      <c r="D1339">
        <v>422.99</v>
      </c>
      <c r="E1339">
        <v>375.11</v>
      </c>
      <c r="F1339">
        <v>47.88</v>
      </c>
      <c r="G1339" t="s">
        <v>1674</v>
      </c>
    </row>
    <row r="1340" spans="1:7" ht="15" customHeight="1" x14ac:dyDescent="0.25">
      <c r="A1340" t="s">
        <v>1106</v>
      </c>
      <c r="B1340" t="s">
        <v>1107</v>
      </c>
      <c r="C1340">
        <v>15951</v>
      </c>
      <c r="D1340">
        <v>84.6</v>
      </c>
      <c r="E1340">
        <v>68.75</v>
      </c>
      <c r="F1340">
        <v>15.85</v>
      </c>
      <c r="G1340" t="s">
        <v>1674</v>
      </c>
    </row>
    <row r="1341" spans="1:7" ht="15" customHeight="1" x14ac:dyDescent="0.25">
      <c r="A1341" t="s">
        <v>1106</v>
      </c>
      <c r="B1341" t="s">
        <v>1107</v>
      </c>
      <c r="C1341">
        <v>16158</v>
      </c>
      <c r="D1341">
        <v>84.6</v>
      </c>
      <c r="E1341">
        <v>68.75</v>
      </c>
      <c r="F1341">
        <v>15.85</v>
      </c>
      <c r="G1341" t="s">
        <v>1674</v>
      </c>
    </row>
    <row r="1342" spans="1:7" ht="15" customHeight="1" x14ac:dyDescent="0.25">
      <c r="A1342" t="s">
        <v>1106</v>
      </c>
      <c r="B1342" t="s">
        <v>1107</v>
      </c>
      <c r="C1342">
        <v>15354</v>
      </c>
      <c r="D1342">
        <v>169.2</v>
      </c>
      <c r="E1342">
        <v>137.5</v>
      </c>
      <c r="F1342">
        <v>31.7</v>
      </c>
      <c r="G1342" t="s">
        <v>1674</v>
      </c>
    </row>
    <row r="1343" spans="1:7" ht="15" customHeight="1" x14ac:dyDescent="0.25">
      <c r="A1343" t="s">
        <v>1106</v>
      </c>
      <c r="B1343" t="s">
        <v>1107</v>
      </c>
      <c r="C1343">
        <v>16239</v>
      </c>
      <c r="D1343">
        <v>169.2</v>
      </c>
      <c r="E1343">
        <v>137.5</v>
      </c>
      <c r="F1343">
        <v>31.7</v>
      </c>
      <c r="G1343" t="s">
        <v>1674</v>
      </c>
    </row>
    <row r="1344" spans="1:7" ht="15" customHeight="1" x14ac:dyDescent="0.25">
      <c r="A1344" t="s">
        <v>1106</v>
      </c>
      <c r="B1344" t="s">
        <v>1107</v>
      </c>
      <c r="C1344">
        <v>16256</v>
      </c>
      <c r="D1344">
        <v>338.39</v>
      </c>
      <c r="E1344">
        <v>275</v>
      </c>
      <c r="F1344">
        <v>63.39</v>
      </c>
      <c r="G1344" t="s">
        <v>1674</v>
      </c>
    </row>
    <row r="1345" spans="1:7" ht="15" customHeight="1" x14ac:dyDescent="0.25">
      <c r="A1345" t="s">
        <v>1306</v>
      </c>
      <c r="B1345" t="s">
        <v>1307</v>
      </c>
      <c r="C1345">
        <v>15749</v>
      </c>
      <c r="D1345">
        <v>2.68</v>
      </c>
      <c r="E1345">
        <v>1.84</v>
      </c>
      <c r="F1345">
        <v>0.84</v>
      </c>
      <c r="G1345" t="s">
        <v>1674</v>
      </c>
    </row>
    <row r="1346" spans="1:7" ht="15" customHeight="1" x14ac:dyDescent="0.25">
      <c r="A1346" t="s">
        <v>1306</v>
      </c>
      <c r="B1346" t="s">
        <v>1307</v>
      </c>
      <c r="C1346">
        <v>15633</v>
      </c>
      <c r="D1346">
        <v>5.36</v>
      </c>
      <c r="E1346">
        <v>3.69</v>
      </c>
      <c r="F1346">
        <v>1.67</v>
      </c>
      <c r="G1346" t="s">
        <v>1674</v>
      </c>
    </row>
    <row r="1347" spans="1:7" ht="15" customHeight="1" x14ac:dyDescent="0.25">
      <c r="A1347" t="s">
        <v>1306</v>
      </c>
      <c r="B1347" t="s">
        <v>1307</v>
      </c>
      <c r="C1347">
        <v>15516</v>
      </c>
      <c r="D1347">
        <v>6.7</v>
      </c>
      <c r="E1347">
        <v>4.6100000000000003</v>
      </c>
      <c r="F1347">
        <v>2.09</v>
      </c>
      <c r="G1347" t="s">
        <v>1674</v>
      </c>
    </row>
    <row r="1348" spans="1:7" ht="15" customHeight="1" x14ac:dyDescent="0.25">
      <c r="A1348" t="s">
        <v>1306</v>
      </c>
      <c r="B1348" t="s">
        <v>1307</v>
      </c>
      <c r="C1348">
        <v>15989</v>
      </c>
      <c r="D1348">
        <v>6.7</v>
      </c>
      <c r="E1348">
        <v>4.6100000000000003</v>
      </c>
      <c r="F1348">
        <v>2.09</v>
      </c>
      <c r="G1348" t="s">
        <v>1674</v>
      </c>
    </row>
    <row r="1349" spans="1:7" ht="15" customHeight="1" x14ac:dyDescent="0.25">
      <c r="A1349" t="s">
        <v>1306</v>
      </c>
      <c r="B1349" t="s">
        <v>1307</v>
      </c>
      <c r="C1349">
        <v>15768</v>
      </c>
      <c r="D1349">
        <v>13.39</v>
      </c>
      <c r="E1349">
        <v>9.2200000000000006</v>
      </c>
      <c r="F1349">
        <v>4.17</v>
      </c>
      <c r="G1349" t="s">
        <v>1674</v>
      </c>
    </row>
    <row r="1350" spans="1:7" ht="15" customHeight="1" x14ac:dyDescent="0.25">
      <c r="A1350" t="s">
        <v>1306</v>
      </c>
      <c r="B1350" t="s">
        <v>1307</v>
      </c>
      <c r="C1350">
        <v>15635</v>
      </c>
      <c r="D1350">
        <v>20.09</v>
      </c>
      <c r="E1350">
        <v>13.83</v>
      </c>
      <c r="F1350">
        <v>6.26</v>
      </c>
      <c r="G1350" t="s">
        <v>1674</v>
      </c>
    </row>
    <row r="1351" spans="1:7" ht="15" customHeight="1" x14ac:dyDescent="0.25">
      <c r="A1351" t="s">
        <v>1306</v>
      </c>
      <c r="B1351" t="s">
        <v>1307</v>
      </c>
      <c r="C1351">
        <v>15666</v>
      </c>
      <c r="D1351">
        <v>26.79</v>
      </c>
      <c r="E1351">
        <v>18.440000000000001</v>
      </c>
      <c r="F1351">
        <v>8.35</v>
      </c>
      <c r="G1351" t="s">
        <v>1674</v>
      </c>
    </row>
    <row r="1352" spans="1:7" ht="15" customHeight="1" x14ac:dyDescent="0.25">
      <c r="A1352" t="s">
        <v>1306</v>
      </c>
      <c r="B1352" t="s">
        <v>1307</v>
      </c>
      <c r="C1352">
        <v>16327</v>
      </c>
      <c r="D1352">
        <v>26.79</v>
      </c>
      <c r="E1352">
        <v>18.440000000000001</v>
      </c>
      <c r="F1352">
        <v>8.35</v>
      </c>
      <c r="G1352" t="s">
        <v>1674</v>
      </c>
    </row>
    <row r="1353" spans="1:7" ht="15" customHeight="1" x14ac:dyDescent="0.25">
      <c r="A1353" t="s">
        <v>1306</v>
      </c>
      <c r="B1353" t="s">
        <v>1307</v>
      </c>
      <c r="C1353">
        <v>16346</v>
      </c>
      <c r="D1353">
        <v>26.79</v>
      </c>
      <c r="E1353">
        <v>18.440000000000001</v>
      </c>
      <c r="F1353">
        <v>8.35</v>
      </c>
      <c r="G1353" t="s">
        <v>1674</v>
      </c>
    </row>
    <row r="1354" spans="1:7" ht="15" customHeight="1" x14ac:dyDescent="0.25">
      <c r="A1354" t="s">
        <v>1306</v>
      </c>
      <c r="B1354" t="s">
        <v>1307</v>
      </c>
      <c r="C1354">
        <v>15707</v>
      </c>
      <c r="D1354">
        <v>133.93</v>
      </c>
      <c r="E1354">
        <v>92.19</v>
      </c>
      <c r="F1354">
        <v>41.74</v>
      </c>
      <c r="G1354" t="s">
        <v>1674</v>
      </c>
    </row>
    <row r="1355" spans="1:7" ht="15" customHeight="1" x14ac:dyDescent="0.25">
      <c r="A1355" t="s">
        <v>1438</v>
      </c>
      <c r="B1355" t="s">
        <v>1439</v>
      </c>
      <c r="C1355">
        <v>15513</v>
      </c>
      <c r="D1355">
        <v>3.57</v>
      </c>
      <c r="E1355">
        <v>2.4500000000000002</v>
      </c>
      <c r="F1355">
        <v>1.1200000000000001</v>
      </c>
      <c r="G1355" t="s">
        <v>1674</v>
      </c>
    </row>
    <row r="1356" spans="1:7" ht="15" customHeight="1" x14ac:dyDescent="0.25">
      <c r="A1356" t="s">
        <v>1438</v>
      </c>
      <c r="B1356" t="s">
        <v>1439</v>
      </c>
      <c r="C1356">
        <v>16378</v>
      </c>
      <c r="D1356">
        <v>7.14</v>
      </c>
      <c r="E1356">
        <v>4.91</v>
      </c>
      <c r="F1356">
        <v>2.23</v>
      </c>
      <c r="G1356" t="s">
        <v>1674</v>
      </c>
    </row>
    <row r="1357" spans="1:7" ht="15" customHeight="1" x14ac:dyDescent="0.25">
      <c r="A1357" t="s">
        <v>1438</v>
      </c>
      <c r="B1357" t="s">
        <v>1439</v>
      </c>
      <c r="C1357">
        <v>15580</v>
      </c>
      <c r="D1357">
        <v>14.28</v>
      </c>
      <c r="E1357">
        <v>9.82</v>
      </c>
      <c r="F1357">
        <v>4.46</v>
      </c>
      <c r="G1357" t="s">
        <v>1674</v>
      </c>
    </row>
    <row r="1358" spans="1:7" ht="15" customHeight="1" x14ac:dyDescent="0.25">
      <c r="A1358" t="s">
        <v>1404</v>
      </c>
      <c r="B1358" t="s">
        <v>1405</v>
      </c>
      <c r="C1358">
        <v>15783</v>
      </c>
      <c r="D1358">
        <v>2.9</v>
      </c>
      <c r="E1358">
        <v>1.96</v>
      </c>
      <c r="F1358">
        <v>0.94</v>
      </c>
      <c r="G1358" t="s">
        <v>1674</v>
      </c>
    </row>
    <row r="1359" spans="1:7" ht="15" customHeight="1" x14ac:dyDescent="0.25">
      <c r="A1359" t="s">
        <v>1404</v>
      </c>
      <c r="B1359" t="s">
        <v>1405</v>
      </c>
      <c r="C1359">
        <v>16338</v>
      </c>
      <c r="D1359">
        <v>2.9</v>
      </c>
      <c r="E1359">
        <v>1.96</v>
      </c>
      <c r="F1359">
        <v>0.94</v>
      </c>
      <c r="G1359" t="s">
        <v>1674</v>
      </c>
    </row>
    <row r="1360" spans="1:7" ht="15" customHeight="1" x14ac:dyDescent="0.25">
      <c r="A1360" t="s">
        <v>1404</v>
      </c>
      <c r="B1360" t="s">
        <v>1405</v>
      </c>
      <c r="C1360">
        <v>15429</v>
      </c>
      <c r="D1360">
        <v>5.8</v>
      </c>
      <c r="E1360">
        <v>3.91</v>
      </c>
      <c r="F1360">
        <v>1.89</v>
      </c>
      <c r="G1360" t="s">
        <v>1674</v>
      </c>
    </row>
    <row r="1361" spans="1:7" ht="15" customHeight="1" x14ac:dyDescent="0.25">
      <c r="A1361" t="s">
        <v>1404</v>
      </c>
      <c r="B1361" t="s">
        <v>1405</v>
      </c>
      <c r="C1361">
        <v>16378</v>
      </c>
      <c r="D1361">
        <v>5.8</v>
      </c>
      <c r="E1361">
        <v>3.91</v>
      </c>
      <c r="F1361">
        <v>1.89</v>
      </c>
      <c r="G1361" t="s">
        <v>1674</v>
      </c>
    </row>
    <row r="1362" spans="1:7" ht="15" customHeight="1" x14ac:dyDescent="0.25">
      <c r="A1362" t="s">
        <v>1404</v>
      </c>
      <c r="B1362" t="s">
        <v>1405</v>
      </c>
      <c r="C1362">
        <v>15513</v>
      </c>
      <c r="D1362">
        <v>8.6999999999999993</v>
      </c>
      <c r="E1362">
        <v>5.87</v>
      </c>
      <c r="F1362">
        <v>2.83</v>
      </c>
      <c r="G1362" t="s">
        <v>1674</v>
      </c>
    </row>
    <row r="1363" spans="1:7" ht="15" customHeight="1" x14ac:dyDescent="0.25">
      <c r="A1363" t="s">
        <v>1404</v>
      </c>
      <c r="B1363" t="s">
        <v>1405</v>
      </c>
      <c r="C1363">
        <v>15460</v>
      </c>
      <c r="D1363">
        <v>11.61</v>
      </c>
      <c r="E1363">
        <v>7.82</v>
      </c>
      <c r="F1363">
        <v>3.79</v>
      </c>
      <c r="G1363" t="s">
        <v>1674</v>
      </c>
    </row>
    <row r="1364" spans="1:7" ht="15" customHeight="1" x14ac:dyDescent="0.25">
      <c r="A1364" t="s">
        <v>1404</v>
      </c>
      <c r="B1364" t="s">
        <v>1405</v>
      </c>
      <c r="C1364">
        <v>15908</v>
      </c>
      <c r="D1364">
        <v>14.51</v>
      </c>
      <c r="E1364">
        <v>9.7799999999999994</v>
      </c>
      <c r="F1364">
        <v>4.7300000000000004</v>
      </c>
      <c r="G1364" t="s">
        <v>1674</v>
      </c>
    </row>
    <row r="1365" spans="1:7" ht="15" customHeight="1" x14ac:dyDescent="0.25">
      <c r="A1365" t="s">
        <v>1318</v>
      </c>
      <c r="B1365" t="s">
        <v>1319</v>
      </c>
      <c r="C1365">
        <v>16254</v>
      </c>
      <c r="D1365">
        <v>4.24</v>
      </c>
      <c r="E1365">
        <v>2.9</v>
      </c>
      <c r="F1365">
        <v>1.34</v>
      </c>
      <c r="G1365" t="s">
        <v>1674</v>
      </c>
    </row>
    <row r="1366" spans="1:7" ht="15" customHeight="1" x14ac:dyDescent="0.25">
      <c r="A1366" t="s">
        <v>1318</v>
      </c>
      <c r="B1366" t="s">
        <v>1319</v>
      </c>
      <c r="C1366">
        <v>16276</v>
      </c>
      <c r="D1366">
        <v>4.24</v>
      </c>
      <c r="E1366">
        <v>2.9</v>
      </c>
      <c r="F1366">
        <v>1.34</v>
      </c>
      <c r="G1366" t="s">
        <v>1674</v>
      </c>
    </row>
    <row r="1367" spans="1:7" ht="15" customHeight="1" x14ac:dyDescent="0.25">
      <c r="A1367" t="s">
        <v>1318</v>
      </c>
      <c r="B1367" t="s">
        <v>1319</v>
      </c>
      <c r="C1367">
        <v>15633</v>
      </c>
      <c r="D1367">
        <v>8.48</v>
      </c>
      <c r="E1367">
        <v>5.8</v>
      </c>
      <c r="F1367">
        <v>2.68</v>
      </c>
      <c r="G1367" t="s">
        <v>1674</v>
      </c>
    </row>
    <row r="1368" spans="1:7" ht="15" customHeight="1" x14ac:dyDescent="0.25">
      <c r="A1368" t="s">
        <v>1318</v>
      </c>
      <c r="B1368" t="s">
        <v>1319</v>
      </c>
      <c r="C1368">
        <v>16347</v>
      </c>
      <c r="D1368">
        <v>8.48</v>
      </c>
      <c r="E1368">
        <v>5.8</v>
      </c>
      <c r="F1368">
        <v>2.68</v>
      </c>
      <c r="G1368" t="s">
        <v>1674</v>
      </c>
    </row>
    <row r="1369" spans="1:7" ht="15" customHeight="1" x14ac:dyDescent="0.25">
      <c r="A1369" t="s">
        <v>1318</v>
      </c>
      <c r="B1369" t="s">
        <v>1319</v>
      </c>
      <c r="C1369">
        <v>15460</v>
      </c>
      <c r="D1369">
        <v>12.72</v>
      </c>
      <c r="E1369">
        <v>8.7100000000000009</v>
      </c>
      <c r="F1369">
        <v>4.01</v>
      </c>
      <c r="G1369" t="s">
        <v>1674</v>
      </c>
    </row>
    <row r="1370" spans="1:7" ht="15" customHeight="1" x14ac:dyDescent="0.25">
      <c r="A1370" t="s">
        <v>1318</v>
      </c>
      <c r="B1370" t="s">
        <v>1319</v>
      </c>
      <c r="C1370">
        <v>15842</v>
      </c>
      <c r="D1370">
        <v>12.72</v>
      </c>
      <c r="E1370">
        <v>8.7100000000000009</v>
      </c>
      <c r="F1370">
        <v>4.01</v>
      </c>
      <c r="G1370" t="s">
        <v>1674</v>
      </c>
    </row>
    <row r="1371" spans="1:7" ht="15" customHeight="1" x14ac:dyDescent="0.25">
      <c r="A1371" t="s">
        <v>1318</v>
      </c>
      <c r="B1371" t="s">
        <v>1319</v>
      </c>
      <c r="C1371">
        <v>16149</v>
      </c>
      <c r="D1371">
        <v>12.72</v>
      </c>
      <c r="E1371">
        <v>8.6999999999999993</v>
      </c>
      <c r="F1371">
        <v>4.0199999999999996</v>
      </c>
      <c r="G1371" t="s">
        <v>1674</v>
      </c>
    </row>
    <row r="1372" spans="1:7" ht="15" customHeight="1" x14ac:dyDescent="0.25">
      <c r="A1372" t="s">
        <v>1318</v>
      </c>
      <c r="B1372" t="s">
        <v>1319</v>
      </c>
      <c r="C1372">
        <v>16378</v>
      </c>
      <c r="D1372">
        <v>12.72</v>
      </c>
      <c r="E1372">
        <v>8.7100000000000009</v>
      </c>
      <c r="F1372">
        <v>4.01</v>
      </c>
      <c r="G1372" t="s">
        <v>1674</v>
      </c>
    </row>
    <row r="1373" spans="1:7" ht="15" customHeight="1" x14ac:dyDescent="0.25">
      <c r="A1373" t="s">
        <v>1318</v>
      </c>
      <c r="B1373" t="s">
        <v>1319</v>
      </c>
      <c r="C1373">
        <v>15513</v>
      </c>
      <c r="D1373">
        <v>16.96</v>
      </c>
      <c r="E1373">
        <v>11.61</v>
      </c>
      <c r="F1373">
        <v>5.35</v>
      </c>
      <c r="G1373" t="s">
        <v>1674</v>
      </c>
    </row>
    <row r="1374" spans="1:7" ht="15" customHeight="1" x14ac:dyDescent="0.25">
      <c r="A1374" t="s">
        <v>1318</v>
      </c>
      <c r="B1374" t="s">
        <v>1319</v>
      </c>
      <c r="C1374">
        <v>15563</v>
      </c>
      <c r="D1374">
        <v>21.21</v>
      </c>
      <c r="E1374">
        <v>14.51</v>
      </c>
      <c r="F1374">
        <v>6.7</v>
      </c>
      <c r="G1374" t="s">
        <v>1674</v>
      </c>
    </row>
    <row r="1375" spans="1:7" ht="15" customHeight="1" x14ac:dyDescent="0.25">
      <c r="A1375" t="s">
        <v>1318</v>
      </c>
      <c r="B1375" t="s">
        <v>1319</v>
      </c>
      <c r="C1375">
        <v>15908</v>
      </c>
      <c r="D1375">
        <v>21.2</v>
      </c>
      <c r="E1375">
        <v>14.51</v>
      </c>
      <c r="F1375">
        <v>6.69</v>
      </c>
      <c r="G1375" t="s">
        <v>1674</v>
      </c>
    </row>
    <row r="1376" spans="1:7" ht="15" customHeight="1" x14ac:dyDescent="0.25">
      <c r="A1376" t="s">
        <v>1318</v>
      </c>
      <c r="B1376" t="s">
        <v>1319</v>
      </c>
      <c r="C1376">
        <v>15925</v>
      </c>
      <c r="D1376">
        <v>21.21</v>
      </c>
      <c r="E1376">
        <v>14.51</v>
      </c>
      <c r="F1376">
        <v>6.7</v>
      </c>
      <c r="G1376" t="s">
        <v>1674</v>
      </c>
    </row>
    <row r="1377" spans="1:7" ht="15" customHeight="1" x14ac:dyDescent="0.25">
      <c r="A1377" t="s">
        <v>1318</v>
      </c>
      <c r="B1377" t="s">
        <v>1319</v>
      </c>
      <c r="C1377">
        <v>15950</v>
      </c>
      <c r="D1377">
        <v>25.45</v>
      </c>
      <c r="E1377">
        <v>17.41</v>
      </c>
      <c r="F1377">
        <v>8.0399999999999991</v>
      </c>
      <c r="G1377" t="s">
        <v>1674</v>
      </c>
    </row>
    <row r="1378" spans="1:7" ht="15" customHeight="1" x14ac:dyDescent="0.25">
      <c r="A1378" t="s">
        <v>1318</v>
      </c>
      <c r="B1378" t="s">
        <v>1319</v>
      </c>
      <c r="C1378">
        <v>15431</v>
      </c>
      <c r="D1378">
        <v>33.93</v>
      </c>
      <c r="E1378">
        <v>23.21</v>
      </c>
      <c r="F1378">
        <v>10.72</v>
      </c>
      <c r="G1378" t="s">
        <v>1674</v>
      </c>
    </row>
    <row r="1379" spans="1:7" ht="15" customHeight="1" x14ac:dyDescent="0.25">
      <c r="A1379" t="s">
        <v>1318</v>
      </c>
      <c r="B1379" t="s">
        <v>1319</v>
      </c>
      <c r="C1379">
        <v>16358</v>
      </c>
      <c r="D1379">
        <v>37.950000000000003</v>
      </c>
      <c r="E1379">
        <v>29.02</v>
      </c>
      <c r="F1379">
        <v>8.93</v>
      </c>
      <c r="G1379" t="s">
        <v>1674</v>
      </c>
    </row>
    <row r="1380" spans="1:7" ht="15" customHeight="1" x14ac:dyDescent="0.25">
      <c r="A1380" t="s">
        <v>1316</v>
      </c>
      <c r="B1380" t="s">
        <v>1317</v>
      </c>
      <c r="C1380">
        <v>16378</v>
      </c>
      <c r="D1380">
        <v>6.03</v>
      </c>
      <c r="E1380">
        <v>4.16</v>
      </c>
      <c r="F1380">
        <v>1.87</v>
      </c>
      <c r="G1380" t="s">
        <v>1674</v>
      </c>
    </row>
    <row r="1381" spans="1:7" ht="15" customHeight="1" x14ac:dyDescent="0.25">
      <c r="A1381" t="s">
        <v>1316</v>
      </c>
      <c r="B1381" t="s">
        <v>1317</v>
      </c>
      <c r="C1381">
        <v>15507</v>
      </c>
      <c r="D1381">
        <v>30.13</v>
      </c>
      <c r="E1381">
        <v>20.8</v>
      </c>
      <c r="F1381">
        <v>9.33</v>
      </c>
      <c r="G1381" t="s">
        <v>1674</v>
      </c>
    </row>
    <row r="1382" spans="1:7" ht="15" customHeight="1" x14ac:dyDescent="0.25">
      <c r="A1382" t="s">
        <v>1378</v>
      </c>
      <c r="B1382" t="s">
        <v>1379</v>
      </c>
      <c r="C1382">
        <v>15513</v>
      </c>
      <c r="D1382">
        <v>6.25</v>
      </c>
      <c r="E1382">
        <v>4.46</v>
      </c>
      <c r="F1382">
        <v>1.79</v>
      </c>
      <c r="G1382" t="s">
        <v>1674</v>
      </c>
    </row>
    <row r="1383" spans="1:7" ht="15" customHeight="1" x14ac:dyDescent="0.25">
      <c r="A1383" t="s">
        <v>1378</v>
      </c>
      <c r="B1383" t="s">
        <v>1379</v>
      </c>
      <c r="C1383">
        <v>16258</v>
      </c>
      <c r="D1383">
        <v>6.25</v>
      </c>
      <c r="E1383">
        <v>4.46</v>
      </c>
      <c r="F1383">
        <v>1.79</v>
      </c>
      <c r="G1383" t="s">
        <v>1674</v>
      </c>
    </row>
    <row r="1384" spans="1:7" ht="15" customHeight="1" x14ac:dyDescent="0.25">
      <c r="A1384" t="s">
        <v>1378</v>
      </c>
      <c r="B1384" t="s">
        <v>1379</v>
      </c>
      <c r="C1384">
        <v>16276</v>
      </c>
      <c r="D1384">
        <v>6.25</v>
      </c>
      <c r="E1384">
        <v>4.46</v>
      </c>
      <c r="F1384">
        <v>1.79</v>
      </c>
      <c r="G1384" t="s">
        <v>1674</v>
      </c>
    </row>
    <row r="1385" spans="1:7" ht="15" customHeight="1" x14ac:dyDescent="0.25">
      <c r="A1385" t="s">
        <v>1378</v>
      </c>
      <c r="B1385" t="s">
        <v>1379</v>
      </c>
      <c r="C1385">
        <v>16338</v>
      </c>
      <c r="D1385">
        <v>6.25</v>
      </c>
      <c r="E1385">
        <v>4.46</v>
      </c>
      <c r="F1385">
        <v>1.79</v>
      </c>
      <c r="G1385" t="s">
        <v>1674</v>
      </c>
    </row>
    <row r="1386" spans="1:7" ht="15" customHeight="1" x14ac:dyDescent="0.25">
      <c r="A1386" t="s">
        <v>1378</v>
      </c>
      <c r="B1386" t="s">
        <v>1379</v>
      </c>
      <c r="C1386">
        <v>15633</v>
      </c>
      <c r="D1386">
        <v>12.5</v>
      </c>
      <c r="E1386">
        <v>8.92</v>
      </c>
      <c r="F1386">
        <v>3.58</v>
      </c>
      <c r="G1386" t="s">
        <v>1674</v>
      </c>
    </row>
    <row r="1387" spans="1:7" ht="15" customHeight="1" x14ac:dyDescent="0.25">
      <c r="A1387" t="s">
        <v>1378</v>
      </c>
      <c r="B1387" t="s">
        <v>1379</v>
      </c>
      <c r="C1387">
        <v>16149</v>
      </c>
      <c r="D1387">
        <v>18.75</v>
      </c>
      <c r="E1387">
        <v>13.38</v>
      </c>
      <c r="F1387">
        <v>5.37</v>
      </c>
      <c r="G1387" t="s">
        <v>1674</v>
      </c>
    </row>
    <row r="1388" spans="1:7" ht="15" customHeight="1" x14ac:dyDescent="0.25">
      <c r="A1388" t="s">
        <v>1378</v>
      </c>
      <c r="B1388" t="s">
        <v>1379</v>
      </c>
      <c r="C1388">
        <v>15925</v>
      </c>
      <c r="D1388">
        <v>37.5</v>
      </c>
      <c r="E1388">
        <v>26.76</v>
      </c>
      <c r="F1388">
        <v>10.74</v>
      </c>
      <c r="G1388" t="s">
        <v>1674</v>
      </c>
    </row>
    <row r="1389" spans="1:7" ht="15" customHeight="1" x14ac:dyDescent="0.25">
      <c r="A1389" t="s">
        <v>1424</v>
      </c>
      <c r="B1389" t="s">
        <v>1425</v>
      </c>
      <c r="C1389">
        <v>15419</v>
      </c>
      <c r="D1389">
        <v>5.13</v>
      </c>
      <c r="E1389">
        <v>3.35</v>
      </c>
      <c r="F1389">
        <v>1.78</v>
      </c>
      <c r="G1389" t="s">
        <v>1674</v>
      </c>
    </row>
    <row r="1390" spans="1:7" ht="15" customHeight="1" x14ac:dyDescent="0.25">
      <c r="A1390" t="s">
        <v>1424</v>
      </c>
      <c r="B1390" t="s">
        <v>1425</v>
      </c>
      <c r="C1390">
        <v>15461</v>
      </c>
      <c r="D1390">
        <v>5.13</v>
      </c>
      <c r="E1390">
        <v>3.35</v>
      </c>
      <c r="F1390">
        <v>1.78</v>
      </c>
      <c r="G1390" t="s">
        <v>1674</v>
      </c>
    </row>
    <row r="1391" spans="1:7" ht="15" customHeight="1" x14ac:dyDescent="0.25">
      <c r="A1391" t="s">
        <v>1430</v>
      </c>
      <c r="B1391" t="s">
        <v>1431</v>
      </c>
      <c r="C1391">
        <v>16254</v>
      </c>
      <c r="D1391">
        <v>4.6900000000000004</v>
      </c>
      <c r="E1391">
        <v>3.33</v>
      </c>
      <c r="F1391">
        <v>1.36</v>
      </c>
      <c r="G1391" t="s">
        <v>1674</v>
      </c>
    </row>
    <row r="1392" spans="1:7" ht="15" customHeight="1" x14ac:dyDescent="0.25">
      <c r="A1392" t="s">
        <v>1430</v>
      </c>
      <c r="B1392" t="s">
        <v>1431</v>
      </c>
      <c r="C1392">
        <v>15487</v>
      </c>
      <c r="D1392">
        <v>9.3800000000000008</v>
      </c>
      <c r="E1392">
        <v>6.66</v>
      </c>
      <c r="F1392">
        <v>2.72</v>
      </c>
      <c r="G1392" t="s">
        <v>1674</v>
      </c>
    </row>
    <row r="1393" spans="1:7" ht="15" customHeight="1" x14ac:dyDescent="0.25">
      <c r="A1393" t="s">
        <v>1312</v>
      </c>
      <c r="B1393" t="s">
        <v>1313</v>
      </c>
      <c r="C1393">
        <v>15783</v>
      </c>
      <c r="D1393">
        <v>4.6900000000000004</v>
      </c>
      <c r="E1393">
        <v>3.33</v>
      </c>
      <c r="F1393">
        <v>1.36</v>
      </c>
      <c r="G1393" t="s">
        <v>1674</v>
      </c>
    </row>
    <row r="1394" spans="1:7" ht="15" customHeight="1" x14ac:dyDescent="0.25">
      <c r="A1394" t="s">
        <v>1312</v>
      </c>
      <c r="B1394" t="s">
        <v>1313</v>
      </c>
      <c r="C1394">
        <v>16139</v>
      </c>
      <c r="D1394">
        <v>4.6900000000000004</v>
      </c>
      <c r="E1394">
        <v>3.33</v>
      </c>
      <c r="F1394">
        <v>1.36</v>
      </c>
      <c r="G1394" t="s">
        <v>1674</v>
      </c>
    </row>
    <row r="1395" spans="1:7" ht="15" customHeight="1" x14ac:dyDescent="0.25">
      <c r="A1395" t="s">
        <v>1312</v>
      </c>
      <c r="B1395" t="s">
        <v>1313</v>
      </c>
      <c r="C1395">
        <v>16254</v>
      </c>
      <c r="D1395">
        <v>4.6900000000000004</v>
      </c>
      <c r="E1395">
        <v>3.33</v>
      </c>
      <c r="F1395">
        <v>1.36</v>
      </c>
      <c r="G1395" t="s">
        <v>1674</v>
      </c>
    </row>
    <row r="1396" spans="1:7" ht="15" customHeight="1" x14ac:dyDescent="0.25">
      <c r="A1396" t="s">
        <v>1344</v>
      </c>
      <c r="B1396" t="s">
        <v>1345</v>
      </c>
      <c r="C1396">
        <v>15513</v>
      </c>
      <c r="D1396">
        <v>6.03</v>
      </c>
      <c r="E1396">
        <v>4.16</v>
      </c>
      <c r="F1396">
        <v>1.87</v>
      </c>
      <c r="G1396" t="s">
        <v>1674</v>
      </c>
    </row>
    <row r="1397" spans="1:7" ht="15" customHeight="1" x14ac:dyDescent="0.25">
      <c r="A1397" t="s">
        <v>1344</v>
      </c>
      <c r="B1397" t="s">
        <v>1345</v>
      </c>
      <c r="C1397">
        <v>15563</v>
      </c>
      <c r="D1397">
        <v>6.03</v>
      </c>
      <c r="E1397">
        <v>4.16</v>
      </c>
      <c r="F1397">
        <v>1.87</v>
      </c>
      <c r="G1397" t="s">
        <v>1674</v>
      </c>
    </row>
    <row r="1398" spans="1:7" ht="15" customHeight="1" x14ac:dyDescent="0.25">
      <c r="A1398" t="s">
        <v>1344</v>
      </c>
      <c r="B1398" t="s">
        <v>1345</v>
      </c>
      <c r="C1398">
        <v>15633</v>
      </c>
      <c r="D1398">
        <v>6.03</v>
      </c>
      <c r="E1398">
        <v>4.16</v>
      </c>
      <c r="F1398">
        <v>1.87</v>
      </c>
      <c r="G1398" t="s">
        <v>1674</v>
      </c>
    </row>
    <row r="1399" spans="1:7" ht="15" customHeight="1" x14ac:dyDescent="0.25">
      <c r="A1399" t="s">
        <v>1344</v>
      </c>
      <c r="B1399" t="s">
        <v>1345</v>
      </c>
      <c r="C1399">
        <v>16276</v>
      </c>
      <c r="D1399">
        <v>6.03</v>
      </c>
      <c r="E1399">
        <v>4.16</v>
      </c>
      <c r="F1399">
        <v>1.87</v>
      </c>
      <c r="G1399" t="s">
        <v>1674</v>
      </c>
    </row>
    <row r="1400" spans="1:7" ht="15" customHeight="1" x14ac:dyDescent="0.25">
      <c r="A1400" t="s">
        <v>1344</v>
      </c>
      <c r="B1400" t="s">
        <v>1345</v>
      </c>
      <c r="C1400">
        <v>15511</v>
      </c>
      <c r="D1400">
        <v>12.05</v>
      </c>
      <c r="E1400">
        <v>8.32</v>
      </c>
      <c r="F1400">
        <v>3.73</v>
      </c>
      <c r="G1400" t="s">
        <v>1674</v>
      </c>
    </row>
    <row r="1401" spans="1:7" ht="15" customHeight="1" x14ac:dyDescent="0.25">
      <c r="A1401" t="s">
        <v>1344</v>
      </c>
      <c r="B1401" t="s">
        <v>1345</v>
      </c>
      <c r="C1401">
        <v>15950</v>
      </c>
      <c r="D1401">
        <v>12.05</v>
      </c>
      <c r="E1401">
        <v>8.32</v>
      </c>
      <c r="F1401">
        <v>3.73</v>
      </c>
      <c r="G1401" t="s">
        <v>1674</v>
      </c>
    </row>
    <row r="1402" spans="1:7" ht="15" customHeight="1" x14ac:dyDescent="0.25">
      <c r="A1402" t="s">
        <v>1344</v>
      </c>
      <c r="B1402" t="s">
        <v>1345</v>
      </c>
      <c r="C1402">
        <v>16149</v>
      </c>
      <c r="D1402">
        <v>12.05</v>
      </c>
      <c r="E1402">
        <v>8.32</v>
      </c>
      <c r="F1402">
        <v>3.73</v>
      </c>
      <c r="G1402" t="s">
        <v>1674</v>
      </c>
    </row>
    <row r="1403" spans="1:7" ht="15" customHeight="1" x14ac:dyDescent="0.25">
      <c r="A1403" t="s">
        <v>1344</v>
      </c>
      <c r="B1403" t="s">
        <v>1345</v>
      </c>
      <c r="C1403">
        <v>16347</v>
      </c>
      <c r="D1403">
        <v>18.079999999999998</v>
      </c>
      <c r="E1403">
        <v>12.48</v>
      </c>
      <c r="F1403">
        <v>5.6</v>
      </c>
      <c r="G1403" t="s">
        <v>1674</v>
      </c>
    </row>
    <row r="1404" spans="1:7" ht="15" customHeight="1" x14ac:dyDescent="0.25">
      <c r="A1404" t="s">
        <v>1344</v>
      </c>
      <c r="B1404" t="s">
        <v>1345</v>
      </c>
      <c r="C1404">
        <v>15908</v>
      </c>
      <c r="D1404">
        <v>30.13</v>
      </c>
      <c r="E1404">
        <v>20.81</v>
      </c>
      <c r="F1404">
        <v>9.32</v>
      </c>
      <c r="G1404" t="s">
        <v>1674</v>
      </c>
    </row>
    <row r="1405" spans="1:7" ht="15" customHeight="1" x14ac:dyDescent="0.25">
      <c r="A1405" t="s">
        <v>1344</v>
      </c>
      <c r="B1405" t="s">
        <v>1345</v>
      </c>
      <c r="C1405">
        <v>15925</v>
      </c>
      <c r="D1405">
        <v>30.13</v>
      </c>
      <c r="E1405">
        <v>20.81</v>
      </c>
      <c r="F1405">
        <v>9.32</v>
      </c>
      <c r="G1405" t="s">
        <v>1674</v>
      </c>
    </row>
    <row r="1406" spans="1:7" ht="15" customHeight="1" x14ac:dyDescent="0.25">
      <c r="A1406" t="s">
        <v>1444</v>
      </c>
      <c r="B1406" t="s">
        <v>1445</v>
      </c>
      <c r="C1406">
        <v>15513</v>
      </c>
      <c r="D1406">
        <v>6.7</v>
      </c>
      <c r="E1406">
        <v>4.6399999999999997</v>
      </c>
      <c r="F1406">
        <v>2.06</v>
      </c>
      <c r="G1406" t="s">
        <v>1674</v>
      </c>
    </row>
    <row r="1407" spans="1:7" ht="15" customHeight="1" x14ac:dyDescent="0.25">
      <c r="A1407" t="s">
        <v>1388</v>
      </c>
      <c r="B1407" t="s">
        <v>1389</v>
      </c>
      <c r="C1407">
        <v>15770</v>
      </c>
      <c r="D1407">
        <v>52.23</v>
      </c>
      <c r="E1407">
        <v>36.83</v>
      </c>
      <c r="F1407">
        <v>15.4</v>
      </c>
      <c r="G1407" t="s">
        <v>1674</v>
      </c>
    </row>
    <row r="1408" spans="1:7" ht="15" customHeight="1" x14ac:dyDescent="0.25">
      <c r="A1408" t="s">
        <v>1244</v>
      </c>
      <c r="B1408" t="s">
        <v>1245</v>
      </c>
      <c r="C1408">
        <v>15369</v>
      </c>
      <c r="D1408">
        <v>29.46</v>
      </c>
      <c r="E1408">
        <v>21.02</v>
      </c>
      <c r="F1408">
        <v>8.44</v>
      </c>
      <c r="G1408" t="s">
        <v>1674</v>
      </c>
    </row>
    <row r="1409" spans="1:7" ht="15" customHeight="1" x14ac:dyDescent="0.25">
      <c r="A1409" t="s">
        <v>1244</v>
      </c>
      <c r="B1409" t="s">
        <v>1245</v>
      </c>
      <c r="C1409">
        <v>16016</v>
      </c>
      <c r="D1409">
        <v>29.46</v>
      </c>
      <c r="E1409">
        <v>21.02</v>
      </c>
      <c r="F1409">
        <v>8.44</v>
      </c>
      <c r="G1409" t="s">
        <v>1674</v>
      </c>
    </row>
    <row r="1410" spans="1:7" ht="15" customHeight="1" x14ac:dyDescent="0.25">
      <c r="A1410" t="s">
        <v>1244</v>
      </c>
      <c r="B1410" t="s">
        <v>1245</v>
      </c>
      <c r="C1410">
        <v>16246</v>
      </c>
      <c r="D1410">
        <v>29.46</v>
      </c>
      <c r="E1410">
        <v>21.02</v>
      </c>
      <c r="F1410">
        <v>8.44</v>
      </c>
      <c r="G1410" t="s">
        <v>1674</v>
      </c>
    </row>
    <row r="1411" spans="1:7" ht="15" customHeight="1" x14ac:dyDescent="0.25">
      <c r="A1411" t="s">
        <v>1244</v>
      </c>
      <c r="B1411" t="s">
        <v>1245</v>
      </c>
      <c r="C1411">
        <v>16246</v>
      </c>
      <c r="D1411">
        <v>58.93</v>
      </c>
      <c r="E1411">
        <v>42.03</v>
      </c>
      <c r="F1411">
        <v>16.899999999999999</v>
      </c>
      <c r="G1411" t="s">
        <v>1674</v>
      </c>
    </row>
    <row r="1412" spans="1:7" ht="15" customHeight="1" x14ac:dyDescent="0.25">
      <c r="A1412" t="s">
        <v>1565</v>
      </c>
      <c r="B1412" t="s">
        <v>1566</v>
      </c>
      <c r="C1412">
        <v>15974</v>
      </c>
      <c r="D1412">
        <v>80.36</v>
      </c>
      <c r="E1412">
        <v>53.13</v>
      </c>
      <c r="F1412">
        <v>27.23</v>
      </c>
      <c r="G1412" t="s">
        <v>1674</v>
      </c>
    </row>
    <row r="1413" spans="1:7" ht="15" customHeight="1" x14ac:dyDescent="0.25">
      <c r="A1413" t="s">
        <v>1565</v>
      </c>
      <c r="B1413" t="s">
        <v>1566</v>
      </c>
      <c r="C1413">
        <v>15683</v>
      </c>
      <c r="D1413">
        <v>200.89</v>
      </c>
      <c r="E1413">
        <v>132.81</v>
      </c>
      <c r="F1413">
        <v>68.08</v>
      </c>
      <c r="G1413" t="s">
        <v>1674</v>
      </c>
    </row>
    <row r="1414" spans="1:7" ht="15" customHeight="1" x14ac:dyDescent="0.25">
      <c r="A1414" t="s">
        <v>1629</v>
      </c>
      <c r="B1414" t="s">
        <v>1630</v>
      </c>
      <c r="C1414">
        <v>16330</v>
      </c>
      <c r="D1414">
        <v>85.94</v>
      </c>
      <c r="E1414">
        <v>66.38</v>
      </c>
      <c r="F1414">
        <v>19.559999999999999</v>
      </c>
      <c r="G1414" t="s">
        <v>1674</v>
      </c>
    </row>
    <row r="1415" spans="1:7" ht="15" customHeight="1" x14ac:dyDescent="0.25">
      <c r="A1415" t="s">
        <v>1298</v>
      </c>
      <c r="B1415" t="s">
        <v>1299</v>
      </c>
      <c r="C1415">
        <v>15430</v>
      </c>
      <c r="D1415">
        <v>169.64</v>
      </c>
      <c r="E1415">
        <v>129.06</v>
      </c>
      <c r="F1415">
        <v>40.58</v>
      </c>
      <c r="G1415" t="s">
        <v>1674</v>
      </c>
    </row>
    <row r="1416" spans="1:7" ht="15" customHeight="1" x14ac:dyDescent="0.25">
      <c r="A1416" t="s">
        <v>1298</v>
      </c>
      <c r="B1416" t="s">
        <v>1299</v>
      </c>
      <c r="C1416">
        <v>15451</v>
      </c>
      <c r="D1416">
        <v>169.64</v>
      </c>
      <c r="E1416">
        <v>129.06</v>
      </c>
      <c r="F1416">
        <v>40.58</v>
      </c>
      <c r="G1416" t="s">
        <v>1674</v>
      </c>
    </row>
    <row r="1417" spans="1:7" ht="15" customHeight="1" x14ac:dyDescent="0.25">
      <c r="A1417" t="s">
        <v>1298</v>
      </c>
      <c r="B1417" t="s">
        <v>1299</v>
      </c>
      <c r="C1417">
        <v>15720</v>
      </c>
      <c r="D1417">
        <v>169.64</v>
      </c>
      <c r="E1417">
        <v>129.06</v>
      </c>
      <c r="F1417">
        <v>40.58</v>
      </c>
      <c r="G1417" t="s">
        <v>1674</v>
      </c>
    </row>
    <row r="1418" spans="1:7" ht="15" customHeight="1" x14ac:dyDescent="0.25">
      <c r="A1418" t="s">
        <v>1298</v>
      </c>
      <c r="B1418" t="s">
        <v>1299</v>
      </c>
      <c r="C1418">
        <v>15842</v>
      </c>
      <c r="D1418">
        <v>169.65</v>
      </c>
      <c r="E1418">
        <v>129.06</v>
      </c>
      <c r="F1418">
        <v>40.590000000000003</v>
      </c>
      <c r="G1418" t="s">
        <v>1674</v>
      </c>
    </row>
    <row r="1419" spans="1:7" ht="15" customHeight="1" x14ac:dyDescent="0.25">
      <c r="A1419" t="s">
        <v>1298</v>
      </c>
      <c r="B1419" t="s">
        <v>1299</v>
      </c>
      <c r="C1419">
        <v>15974</v>
      </c>
      <c r="D1419">
        <v>169.64</v>
      </c>
      <c r="E1419">
        <v>129.06</v>
      </c>
      <c r="F1419">
        <v>40.58</v>
      </c>
      <c r="G1419" t="s">
        <v>1674</v>
      </c>
    </row>
    <row r="1420" spans="1:7" ht="15" customHeight="1" x14ac:dyDescent="0.25">
      <c r="A1420" t="s">
        <v>1298</v>
      </c>
      <c r="B1420" t="s">
        <v>1299</v>
      </c>
      <c r="C1420">
        <v>16075</v>
      </c>
      <c r="D1420">
        <v>169.64</v>
      </c>
      <c r="E1420">
        <v>129.07</v>
      </c>
      <c r="F1420">
        <v>40.57</v>
      </c>
      <c r="G1420" t="s">
        <v>1674</v>
      </c>
    </row>
    <row r="1421" spans="1:7" ht="15" customHeight="1" x14ac:dyDescent="0.25">
      <c r="A1421" t="s">
        <v>1298</v>
      </c>
      <c r="B1421" t="s">
        <v>1299</v>
      </c>
      <c r="C1421">
        <v>16152</v>
      </c>
      <c r="D1421">
        <v>169.64</v>
      </c>
      <c r="E1421">
        <v>129.06</v>
      </c>
      <c r="F1421">
        <v>40.58</v>
      </c>
      <c r="G1421" t="s">
        <v>1674</v>
      </c>
    </row>
    <row r="1422" spans="1:7" ht="15" customHeight="1" x14ac:dyDescent="0.25">
      <c r="A1422" t="s">
        <v>1298</v>
      </c>
      <c r="B1422" t="s">
        <v>1299</v>
      </c>
      <c r="C1422">
        <v>16330</v>
      </c>
      <c r="D1422">
        <v>169.64</v>
      </c>
      <c r="E1422">
        <v>129.07</v>
      </c>
      <c r="F1422">
        <v>40.57</v>
      </c>
      <c r="G1422" t="s">
        <v>1674</v>
      </c>
    </row>
    <row r="1423" spans="1:7" ht="15" customHeight="1" x14ac:dyDescent="0.25">
      <c r="A1423" t="s">
        <v>1479</v>
      </c>
      <c r="B1423" t="s">
        <v>1480</v>
      </c>
      <c r="C1423">
        <v>15442</v>
      </c>
      <c r="D1423">
        <v>6341.07</v>
      </c>
      <c r="E1423">
        <v>4840.08</v>
      </c>
      <c r="F1423">
        <v>1500.99</v>
      </c>
      <c r="G1423" t="s">
        <v>1674</v>
      </c>
    </row>
    <row r="1424" spans="1:7" ht="15" customHeight="1" x14ac:dyDescent="0.25">
      <c r="A1424" t="s">
        <v>1543</v>
      </c>
      <c r="B1424" t="s">
        <v>1544</v>
      </c>
      <c r="C1424">
        <v>15760</v>
      </c>
      <c r="D1424">
        <v>223.21</v>
      </c>
      <c r="E1424">
        <v>148.44999999999999</v>
      </c>
      <c r="F1424">
        <v>74.760000000000005</v>
      </c>
      <c r="G1424" t="s">
        <v>1674</v>
      </c>
    </row>
    <row r="1425" spans="1:7" ht="15" customHeight="1" x14ac:dyDescent="0.25">
      <c r="A1425" t="s">
        <v>1543</v>
      </c>
      <c r="B1425" t="s">
        <v>1544</v>
      </c>
      <c r="C1425">
        <v>15837</v>
      </c>
      <c r="D1425">
        <v>223.22</v>
      </c>
      <c r="E1425">
        <v>148.44999999999999</v>
      </c>
      <c r="F1425">
        <v>74.77</v>
      </c>
      <c r="G1425" t="s">
        <v>1674</v>
      </c>
    </row>
    <row r="1426" spans="1:7" ht="15" customHeight="1" x14ac:dyDescent="0.25">
      <c r="A1426" t="s">
        <v>1603</v>
      </c>
      <c r="B1426" t="s">
        <v>1604</v>
      </c>
      <c r="C1426">
        <v>15514</v>
      </c>
      <c r="D1426">
        <v>193.75</v>
      </c>
      <c r="E1426">
        <v>148.44999999999999</v>
      </c>
      <c r="F1426">
        <v>45.3</v>
      </c>
      <c r="G1426" t="s">
        <v>1674</v>
      </c>
    </row>
    <row r="1427" spans="1:7" ht="15" customHeight="1" x14ac:dyDescent="0.25">
      <c r="A1427" t="s">
        <v>1593</v>
      </c>
      <c r="B1427" t="s">
        <v>1594</v>
      </c>
      <c r="C1427">
        <v>16109</v>
      </c>
      <c r="D1427">
        <v>59.6</v>
      </c>
      <c r="E1427">
        <v>39.51</v>
      </c>
      <c r="F1427">
        <v>20.09</v>
      </c>
      <c r="G1427" t="s">
        <v>1674</v>
      </c>
    </row>
    <row r="1428" spans="1:7" ht="15" customHeight="1" x14ac:dyDescent="0.25">
      <c r="A1428" t="s">
        <v>1593</v>
      </c>
      <c r="B1428" t="s">
        <v>1594</v>
      </c>
      <c r="C1428">
        <v>16297</v>
      </c>
      <c r="D1428">
        <v>99.33</v>
      </c>
      <c r="E1428">
        <v>65.849999999999994</v>
      </c>
      <c r="F1428">
        <v>33.479999999999997</v>
      </c>
      <c r="G1428" t="s">
        <v>1674</v>
      </c>
    </row>
    <row r="1429" spans="1:7" ht="15" customHeight="1" x14ac:dyDescent="0.25">
      <c r="A1429" t="s">
        <v>1014</v>
      </c>
      <c r="B1429" t="s">
        <v>1015</v>
      </c>
      <c r="C1429">
        <v>15679</v>
      </c>
      <c r="D1429">
        <v>2010.71</v>
      </c>
      <c r="E1429">
        <v>1275.22</v>
      </c>
      <c r="F1429">
        <v>735.49</v>
      </c>
      <c r="G1429" t="s">
        <v>1674</v>
      </c>
    </row>
    <row r="1430" spans="1:7" ht="15" customHeight="1" x14ac:dyDescent="0.25">
      <c r="A1430" t="s">
        <v>1014</v>
      </c>
      <c r="B1430" t="s">
        <v>1015</v>
      </c>
      <c r="C1430">
        <v>16198</v>
      </c>
      <c r="D1430">
        <v>167.19</v>
      </c>
      <c r="E1430">
        <v>119.02</v>
      </c>
      <c r="F1430">
        <v>48.17</v>
      </c>
      <c r="G1430" t="s">
        <v>1674</v>
      </c>
    </row>
    <row r="1431" spans="1:7" ht="15" customHeight="1" x14ac:dyDescent="0.25">
      <c r="A1431" t="s">
        <v>1014</v>
      </c>
      <c r="B1431" t="s">
        <v>1015</v>
      </c>
      <c r="C1431">
        <v>16179</v>
      </c>
      <c r="D1431">
        <v>282.37</v>
      </c>
      <c r="E1431">
        <v>187.03</v>
      </c>
      <c r="F1431">
        <v>95.34</v>
      </c>
      <c r="G1431" t="s">
        <v>1674</v>
      </c>
    </row>
    <row r="1432" spans="1:7" ht="15" customHeight="1" x14ac:dyDescent="0.25">
      <c r="A1432" t="s">
        <v>1657</v>
      </c>
      <c r="B1432" t="s">
        <v>1658</v>
      </c>
      <c r="C1432">
        <v>15574</v>
      </c>
      <c r="D1432">
        <v>4.24</v>
      </c>
      <c r="E1432">
        <v>3.18</v>
      </c>
      <c r="F1432">
        <v>1.06</v>
      </c>
      <c r="G1432" t="s">
        <v>1674</v>
      </c>
    </row>
    <row r="1433" spans="1:7" ht="15" customHeight="1" x14ac:dyDescent="0.25">
      <c r="A1433" t="s">
        <v>1116</v>
      </c>
      <c r="B1433" t="s">
        <v>1117</v>
      </c>
      <c r="C1433">
        <v>16108</v>
      </c>
      <c r="D1433">
        <v>17.41</v>
      </c>
      <c r="E1433">
        <v>12.41</v>
      </c>
      <c r="F1433">
        <v>5</v>
      </c>
      <c r="G1433" t="s">
        <v>1674</v>
      </c>
    </row>
    <row r="1434" spans="1:7" ht="15" customHeight="1" x14ac:dyDescent="0.25">
      <c r="A1434" t="s">
        <v>1116</v>
      </c>
      <c r="B1434" t="s">
        <v>1117</v>
      </c>
      <c r="C1434">
        <v>15564</v>
      </c>
      <c r="D1434">
        <v>87.06</v>
      </c>
      <c r="E1434">
        <v>62.06</v>
      </c>
      <c r="F1434">
        <v>25</v>
      </c>
      <c r="G1434" t="s">
        <v>1674</v>
      </c>
    </row>
    <row r="1435" spans="1:7" ht="15" customHeight="1" x14ac:dyDescent="0.25">
      <c r="A1435" t="s">
        <v>1116</v>
      </c>
      <c r="B1435" t="s">
        <v>1117</v>
      </c>
      <c r="C1435">
        <v>16276</v>
      </c>
      <c r="D1435">
        <v>87.05</v>
      </c>
      <c r="E1435">
        <v>62.07</v>
      </c>
      <c r="F1435">
        <v>24.98</v>
      </c>
      <c r="G1435" t="s">
        <v>1674</v>
      </c>
    </row>
    <row r="1436" spans="1:7" ht="15" customHeight="1" x14ac:dyDescent="0.25">
      <c r="A1436" t="s">
        <v>1116</v>
      </c>
      <c r="B1436" t="s">
        <v>1117</v>
      </c>
      <c r="C1436">
        <v>16143</v>
      </c>
      <c r="D1436">
        <v>174.11</v>
      </c>
      <c r="E1436">
        <v>124.13</v>
      </c>
      <c r="F1436">
        <v>49.98</v>
      </c>
      <c r="G1436" t="s">
        <v>1674</v>
      </c>
    </row>
    <row r="1437" spans="1:7" ht="15" customHeight="1" x14ac:dyDescent="0.25">
      <c r="A1437" t="s">
        <v>622</v>
      </c>
      <c r="B1437" t="s">
        <v>623</v>
      </c>
      <c r="C1437">
        <v>15445</v>
      </c>
      <c r="D1437">
        <v>176.79</v>
      </c>
      <c r="E1437">
        <v>158.75</v>
      </c>
      <c r="F1437">
        <v>18.04</v>
      </c>
      <c r="G1437" t="s">
        <v>1674</v>
      </c>
    </row>
    <row r="1438" spans="1:7" ht="15" customHeight="1" x14ac:dyDescent="0.25">
      <c r="A1438" t="s">
        <v>622</v>
      </c>
      <c r="B1438" t="s">
        <v>623</v>
      </c>
      <c r="C1438">
        <v>15982</v>
      </c>
      <c r="D1438">
        <v>176.78</v>
      </c>
      <c r="E1438">
        <v>167.48</v>
      </c>
      <c r="F1438">
        <v>9.3000000000000007</v>
      </c>
      <c r="G1438" t="s">
        <v>1674</v>
      </c>
    </row>
    <row r="1439" spans="1:7" ht="15" customHeight="1" x14ac:dyDescent="0.25">
      <c r="A1439" t="s">
        <v>622</v>
      </c>
      <c r="B1439" t="s">
        <v>623</v>
      </c>
      <c r="C1439">
        <v>15981</v>
      </c>
      <c r="D1439">
        <v>353.57</v>
      </c>
      <c r="E1439">
        <v>334.96</v>
      </c>
      <c r="F1439">
        <v>18.61</v>
      </c>
      <c r="G1439" t="s">
        <v>1674</v>
      </c>
    </row>
    <row r="1440" spans="1:7" ht="15" customHeight="1" x14ac:dyDescent="0.25">
      <c r="A1440" t="s">
        <v>622</v>
      </c>
      <c r="B1440" t="s">
        <v>623</v>
      </c>
      <c r="C1440">
        <v>16117</v>
      </c>
      <c r="D1440">
        <v>353.57</v>
      </c>
      <c r="E1440">
        <v>334.97</v>
      </c>
      <c r="F1440">
        <v>18.600000000000001</v>
      </c>
      <c r="G1440" t="s">
        <v>1674</v>
      </c>
    </row>
    <row r="1441" spans="1:7" ht="15" customHeight="1" x14ac:dyDescent="0.25">
      <c r="A1441" t="s">
        <v>622</v>
      </c>
      <c r="B1441" t="s">
        <v>623</v>
      </c>
      <c r="C1441">
        <v>16383</v>
      </c>
      <c r="D1441">
        <v>353.57</v>
      </c>
      <c r="E1441">
        <v>334.97</v>
      </c>
      <c r="F1441">
        <v>18.600000000000001</v>
      </c>
      <c r="G1441" t="s">
        <v>1674</v>
      </c>
    </row>
    <row r="1442" spans="1:7" ht="15" customHeight="1" x14ac:dyDescent="0.25">
      <c r="A1442" t="s">
        <v>622</v>
      </c>
      <c r="B1442" t="s">
        <v>623</v>
      </c>
      <c r="C1442">
        <v>16461</v>
      </c>
      <c r="D1442">
        <v>353.57</v>
      </c>
      <c r="E1442">
        <v>334.97</v>
      </c>
      <c r="F1442">
        <v>18.600000000000001</v>
      </c>
      <c r="G1442" t="s">
        <v>1674</v>
      </c>
    </row>
    <row r="1443" spans="1:7" ht="15" customHeight="1" x14ac:dyDescent="0.25">
      <c r="A1443" t="s">
        <v>622</v>
      </c>
      <c r="B1443" t="s">
        <v>623</v>
      </c>
      <c r="C1443">
        <v>15936</v>
      </c>
      <c r="D1443">
        <v>530.36</v>
      </c>
      <c r="E1443">
        <v>502.45</v>
      </c>
      <c r="F1443">
        <v>27.91</v>
      </c>
      <c r="G1443" t="s">
        <v>1674</v>
      </c>
    </row>
    <row r="1444" spans="1:7" ht="15" customHeight="1" x14ac:dyDescent="0.25">
      <c r="A1444" t="s">
        <v>622</v>
      </c>
      <c r="B1444" t="s">
        <v>623</v>
      </c>
      <c r="C1444">
        <v>16151</v>
      </c>
      <c r="D1444">
        <v>530.35</v>
      </c>
      <c r="E1444">
        <v>502.45</v>
      </c>
      <c r="F1444">
        <v>27.9</v>
      </c>
      <c r="G1444" t="s">
        <v>1674</v>
      </c>
    </row>
    <row r="1445" spans="1:7" ht="15" customHeight="1" x14ac:dyDescent="0.25">
      <c r="A1445" t="s">
        <v>622</v>
      </c>
      <c r="B1445" t="s">
        <v>623</v>
      </c>
      <c r="C1445">
        <v>15623</v>
      </c>
      <c r="D1445">
        <v>707.14</v>
      </c>
      <c r="E1445">
        <v>669.93</v>
      </c>
      <c r="F1445">
        <v>37.21</v>
      </c>
      <c r="G1445" t="s">
        <v>1674</v>
      </c>
    </row>
    <row r="1446" spans="1:7" ht="15" customHeight="1" x14ac:dyDescent="0.25">
      <c r="A1446" t="s">
        <v>622</v>
      </c>
      <c r="B1446" t="s">
        <v>623</v>
      </c>
      <c r="C1446">
        <v>16033</v>
      </c>
      <c r="D1446">
        <v>883.93</v>
      </c>
      <c r="E1446">
        <v>837.41</v>
      </c>
      <c r="F1446">
        <v>46.52</v>
      </c>
      <c r="G1446" t="s">
        <v>1674</v>
      </c>
    </row>
    <row r="1447" spans="1:7" ht="15" customHeight="1" x14ac:dyDescent="0.25">
      <c r="A1447" t="s">
        <v>622</v>
      </c>
      <c r="B1447" t="s">
        <v>623</v>
      </c>
      <c r="C1447">
        <v>16141</v>
      </c>
      <c r="D1447">
        <v>883.93</v>
      </c>
      <c r="E1447">
        <v>837.41</v>
      </c>
      <c r="F1447">
        <v>46.52</v>
      </c>
      <c r="G1447" t="s">
        <v>1674</v>
      </c>
    </row>
    <row r="1448" spans="1:7" ht="15" customHeight="1" x14ac:dyDescent="0.25">
      <c r="A1448" t="s">
        <v>622</v>
      </c>
      <c r="B1448" t="s">
        <v>623</v>
      </c>
      <c r="C1448">
        <v>16231</v>
      </c>
      <c r="D1448">
        <v>883.93</v>
      </c>
      <c r="E1448">
        <v>837.41</v>
      </c>
      <c r="F1448">
        <v>46.52</v>
      </c>
      <c r="G1448" t="s">
        <v>1674</v>
      </c>
    </row>
    <row r="1449" spans="1:7" ht="15" customHeight="1" x14ac:dyDescent="0.25">
      <c r="A1449" t="s">
        <v>622</v>
      </c>
      <c r="B1449" t="s">
        <v>623</v>
      </c>
      <c r="C1449">
        <v>16311</v>
      </c>
      <c r="D1449">
        <v>883.93</v>
      </c>
      <c r="E1449">
        <v>837.41</v>
      </c>
      <c r="F1449">
        <v>46.52</v>
      </c>
      <c r="G1449" t="s">
        <v>1674</v>
      </c>
    </row>
    <row r="1450" spans="1:7" ht="15" customHeight="1" x14ac:dyDescent="0.25">
      <c r="A1450" t="s">
        <v>622</v>
      </c>
      <c r="B1450" t="s">
        <v>623</v>
      </c>
      <c r="C1450">
        <v>16329</v>
      </c>
      <c r="D1450">
        <v>1414.29</v>
      </c>
      <c r="E1450">
        <v>1339.86</v>
      </c>
      <c r="F1450">
        <v>74.430000000000007</v>
      </c>
      <c r="G1450" t="s">
        <v>1674</v>
      </c>
    </row>
    <row r="1451" spans="1:7" ht="15" customHeight="1" x14ac:dyDescent="0.25">
      <c r="A1451" t="s">
        <v>622</v>
      </c>
      <c r="B1451" t="s">
        <v>623</v>
      </c>
      <c r="C1451">
        <v>16223</v>
      </c>
      <c r="D1451">
        <v>1767.86</v>
      </c>
      <c r="E1451">
        <v>1674.82</v>
      </c>
      <c r="F1451">
        <v>93.04</v>
      </c>
      <c r="G1451" t="s">
        <v>1674</v>
      </c>
    </row>
    <row r="1452" spans="1:7" ht="15" customHeight="1" x14ac:dyDescent="0.25">
      <c r="A1452" t="s">
        <v>622</v>
      </c>
      <c r="B1452" t="s">
        <v>623</v>
      </c>
      <c r="C1452">
        <v>16024</v>
      </c>
      <c r="D1452">
        <v>1944.64</v>
      </c>
      <c r="E1452">
        <v>1842.31</v>
      </c>
      <c r="F1452">
        <v>102.33</v>
      </c>
      <c r="G1452" t="s">
        <v>1674</v>
      </c>
    </row>
    <row r="1453" spans="1:7" ht="15" customHeight="1" x14ac:dyDescent="0.25">
      <c r="A1453" t="s">
        <v>622</v>
      </c>
      <c r="B1453" t="s">
        <v>623</v>
      </c>
      <c r="C1453">
        <v>15593</v>
      </c>
      <c r="D1453">
        <v>2298.21</v>
      </c>
      <c r="E1453">
        <v>2177.27</v>
      </c>
      <c r="F1453">
        <v>120.94</v>
      </c>
      <c r="G1453" t="s">
        <v>1674</v>
      </c>
    </row>
    <row r="1454" spans="1:7" ht="15" customHeight="1" x14ac:dyDescent="0.25">
      <c r="A1454" t="s">
        <v>622</v>
      </c>
      <c r="B1454" t="s">
        <v>623</v>
      </c>
      <c r="C1454">
        <v>15928</v>
      </c>
      <c r="D1454">
        <v>2651.79</v>
      </c>
      <c r="E1454">
        <v>2512.2399999999998</v>
      </c>
      <c r="F1454">
        <v>139.55000000000001</v>
      </c>
      <c r="G1454" t="s">
        <v>1674</v>
      </c>
    </row>
    <row r="1455" spans="1:7" ht="15" customHeight="1" x14ac:dyDescent="0.25">
      <c r="A1455" t="s">
        <v>622</v>
      </c>
      <c r="B1455" t="s">
        <v>623</v>
      </c>
      <c r="C1455">
        <v>16465</v>
      </c>
      <c r="D1455">
        <v>2651.78</v>
      </c>
      <c r="E1455">
        <v>2512.2399999999998</v>
      </c>
      <c r="F1455">
        <v>139.54</v>
      </c>
      <c r="G1455" t="s">
        <v>1674</v>
      </c>
    </row>
    <row r="1456" spans="1:7" ht="15" customHeight="1" x14ac:dyDescent="0.25">
      <c r="A1456" t="s">
        <v>622</v>
      </c>
      <c r="B1456" t="s">
        <v>623</v>
      </c>
      <c r="C1456">
        <v>16470</v>
      </c>
      <c r="D1456">
        <v>2651.79</v>
      </c>
      <c r="E1456">
        <v>2512.2399999999998</v>
      </c>
      <c r="F1456">
        <v>139.55000000000001</v>
      </c>
      <c r="G1456" t="s">
        <v>1674</v>
      </c>
    </row>
    <row r="1457" spans="1:7" ht="15" customHeight="1" x14ac:dyDescent="0.25">
      <c r="A1457" t="s">
        <v>622</v>
      </c>
      <c r="B1457" t="s">
        <v>623</v>
      </c>
      <c r="C1457">
        <v>15646</v>
      </c>
      <c r="D1457">
        <v>3535.71</v>
      </c>
      <c r="E1457">
        <v>3349.65</v>
      </c>
      <c r="F1457">
        <v>186.06</v>
      </c>
      <c r="G1457" t="s">
        <v>1674</v>
      </c>
    </row>
    <row r="1458" spans="1:7" ht="15" customHeight="1" x14ac:dyDescent="0.25">
      <c r="A1458" t="s">
        <v>622</v>
      </c>
      <c r="B1458" t="s">
        <v>623</v>
      </c>
      <c r="C1458">
        <v>16103</v>
      </c>
      <c r="D1458">
        <v>3535.72</v>
      </c>
      <c r="E1458">
        <v>3349.65</v>
      </c>
      <c r="F1458">
        <v>186.07</v>
      </c>
      <c r="G1458" t="s">
        <v>1674</v>
      </c>
    </row>
    <row r="1459" spans="1:7" ht="15" customHeight="1" x14ac:dyDescent="0.25">
      <c r="A1459" t="s">
        <v>622</v>
      </c>
      <c r="B1459" t="s">
        <v>623</v>
      </c>
      <c r="C1459">
        <v>16205</v>
      </c>
      <c r="D1459">
        <v>7071.43</v>
      </c>
      <c r="E1459">
        <v>6699.3</v>
      </c>
      <c r="F1459">
        <v>372.13</v>
      </c>
      <c r="G1459" t="s">
        <v>1674</v>
      </c>
    </row>
    <row r="1460" spans="1:7" ht="15" customHeight="1" x14ac:dyDescent="0.25">
      <c r="A1460" t="s">
        <v>622</v>
      </c>
      <c r="B1460" t="s">
        <v>623</v>
      </c>
      <c r="C1460">
        <v>15664</v>
      </c>
      <c r="D1460">
        <v>176.79</v>
      </c>
      <c r="E1460">
        <v>167.48</v>
      </c>
      <c r="F1460">
        <v>9.31</v>
      </c>
      <c r="G1460" t="s">
        <v>1674</v>
      </c>
    </row>
    <row r="1461" spans="1:7" ht="15" customHeight="1" x14ac:dyDescent="0.25">
      <c r="A1461" t="s">
        <v>622</v>
      </c>
      <c r="B1461" t="s">
        <v>623</v>
      </c>
      <c r="C1461">
        <v>15752</v>
      </c>
      <c r="D1461">
        <v>176.79</v>
      </c>
      <c r="E1461">
        <v>167.48</v>
      </c>
      <c r="F1461">
        <v>9.31</v>
      </c>
      <c r="G1461" t="s">
        <v>1674</v>
      </c>
    </row>
    <row r="1462" spans="1:7" ht="15" customHeight="1" x14ac:dyDescent="0.25">
      <c r="A1462" t="s">
        <v>622</v>
      </c>
      <c r="B1462" t="s">
        <v>623</v>
      </c>
      <c r="C1462">
        <v>16216</v>
      </c>
      <c r="D1462">
        <v>176.78</v>
      </c>
      <c r="E1462">
        <v>164.36</v>
      </c>
      <c r="F1462">
        <v>12.42</v>
      </c>
      <c r="G1462" t="s">
        <v>1674</v>
      </c>
    </row>
    <row r="1463" spans="1:7" ht="15" customHeight="1" x14ac:dyDescent="0.25">
      <c r="A1463" t="s">
        <v>622</v>
      </c>
      <c r="B1463" t="s">
        <v>623</v>
      </c>
      <c r="C1463">
        <v>15323</v>
      </c>
      <c r="D1463">
        <v>353.57</v>
      </c>
      <c r="E1463">
        <v>334.97</v>
      </c>
      <c r="F1463">
        <v>18.600000000000001</v>
      </c>
      <c r="G1463" t="s">
        <v>1674</v>
      </c>
    </row>
    <row r="1464" spans="1:7" ht="15" customHeight="1" x14ac:dyDescent="0.25">
      <c r="A1464" t="s">
        <v>622</v>
      </c>
      <c r="B1464" t="s">
        <v>623</v>
      </c>
      <c r="C1464">
        <v>15411</v>
      </c>
      <c r="D1464">
        <v>353.57</v>
      </c>
      <c r="E1464">
        <v>334.96</v>
      </c>
      <c r="F1464">
        <v>18.61</v>
      </c>
      <c r="G1464" t="s">
        <v>1674</v>
      </c>
    </row>
    <row r="1465" spans="1:7" ht="15" customHeight="1" x14ac:dyDescent="0.25">
      <c r="A1465" t="s">
        <v>622</v>
      </c>
      <c r="B1465" t="s">
        <v>623</v>
      </c>
      <c r="C1465">
        <v>15471</v>
      </c>
      <c r="D1465">
        <v>353.57</v>
      </c>
      <c r="E1465">
        <v>334.97</v>
      </c>
      <c r="F1465">
        <v>18.600000000000001</v>
      </c>
      <c r="G1465" t="s">
        <v>1674</v>
      </c>
    </row>
    <row r="1466" spans="1:7" ht="15" customHeight="1" x14ac:dyDescent="0.25">
      <c r="A1466" t="s">
        <v>622</v>
      </c>
      <c r="B1466" t="s">
        <v>623</v>
      </c>
      <c r="C1466">
        <v>15601</v>
      </c>
      <c r="D1466">
        <v>353.57</v>
      </c>
      <c r="E1466">
        <v>334.96</v>
      </c>
      <c r="F1466">
        <v>18.61</v>
      </c>
      <c r="G1466" t="s">
        <v>1674</v>
      </c>
    </row>
    <row r="1467" spans="1:7" ht="15" customHeight="1" x14ac:dyDescent="0.25">
      <c r="A1467" t="s">
        <v>622</v>
      </c>
      <c r="B1467" t="s">
        <v>623</v>
      </c>
      <c r="C1467">
        <v>15618</v>
      </c>
      <c r="D1467">
        <v>353.57</v>
      </c>
      <c r="E1467">
        <v>334.97</v>
      </c>
      <c r="F1467">
        <v>18.600000000000001</v>
      </c>
      <c r="G1467" t="s">
        <v>1674</v>
      </c>
    </row>
    <row r="1468" spans="1:7" ht="15" customHeight="1" x14ac:dyDescent="0.25">
      <c r="A1468" t="s">
        <v>622</v>
      </c>
      <c r="B1468" t="s">
        <v>623</v>
      </c>
      <c r="C1468">
        <v>15752</v>
      </c>
      <c r="D1468">
        <v>353.57</v>
      </c>
      <c r="E1468">
        <v>334.97</v>
      </c>
      <c r="F1468">
        <v>18.600000000000001</v>
      </c>
      <c r="G1468" t="s">
        <v>1674</v>
      </c>
    </row>
    <row r="1469" spans="1:7" ht="15" customHeight="1" x14ac:dyDescent="0.25">
      <c r="A1469" t="s">
        <v>622</v>
      </c>
      <c r="B1469" t="s">
        <v>623</v>
      </c>
      <c r="C1469">
        <v>16011</v>
      </c>
      <c r="D1469">
        <v>353.57</v>
      </c>
      <c r="E1469">
        <v>328.73</v>
      </c>
      <c r="F1469">
        <v>24.84</v>
      </c>
      <c r="G1469" t="s">
        <v>1674</v>
      </c>
    </row>
    <row r="1470" spans="1:7" ht="15" customHeight="1" x14ac:dyDescent="0.25">
      <c r="A1470" t="s">
        <v>622</v>
      </c>
      <c r="B1470" t="s">
        <v>623</v>
      </c>
      <c r="C1470">
        <v>16365</v>
      </c>
      <c r="D1470">
        <v>353.57</v>
      </c>
      <c r="E1470">
        <v>330.91</v>
      </c>
      <c r="F1470">
        <v>22.66</v>
      </c>
      <c r="G1470" t="s">
        <v>1674</v>
      </c>
    </row>
    <row r="1471" spans="1:7" ht="15" customHeight="1" x14ac:dyDescent="0.25">
      <c r="A1471" t="s">
        <v>622</v>
      </c>
      <c r="B1471" t="s">
        <v>623</v>
      </c>
      <c r="C1471">
        <v>16462</v>
      </c>
      <c r="D1471">
        <v>353.57</v>
      </c>
      <c r="E1471">
        <v>330.91</v>
      </c>
      <c r="F1471">
        <v>22.66</v>
      </c>
      <c r="G1471" t="s">
        <v>1674</v>
      </c>
    </row>
    <row r="1472" spans="1:7" ht="15" customHeight="1" x14ac:dyDescent="0.25">
      <c r="A1472" t="s">
        <v>622</v>
      </c>
      <c r="B1472" t="s">
        <v>623</v>
      </c>
      <c r="C1472">
        <v>16167</v>
      </c>
      <c r="D1472">
        <v>530.35</v>
      </c>
      <c r="E1472">
        <v>493.09</v>
      </c>
      <c r="F1472">
        <v>37.26</v>
      </c>
      <c r="G1472" t="s">
        <v>1674</v>
      </c>
    </row>
    <row r="1473" spans="1:7" ht="15" customHeight="1" x14ac:dyDescent="0.25">
      <c r="A1473" t="s">
        <v>622</v>
      </c>
      <c r="B1473" t="s">
        <v>623</v>
      </c>
      <c r="C1473">
        <v>16421</v>
      </c>
      <c r="D1473">
        <v>530.36</v>
      </c>
      <c r="E1473">
        <v>496.36</v>
      </c>
      <c r="F1473">
        <v>34</v>
      </c>
      <c r="G1473" t="s">
        <v>1674</v>
      </c>
    </row>
    <row r="1474" spans="1:7" ht="15" customHeight="1" x14ac:dyDescent="0.25">
      <c r="A1474" t="s">
        <v>622</v>
      </c>
      <c r="B1474" t="s">
        <v>623</v>
      </c>
      <c r="C1474">
        <v>16446</v>
      </c>
      <c r="D1474">
        <v>530.36</v>
      </c>
      <c r="E1474">
        <v>496.36</v>
      </c>
      <c r="F1474">
        <v>34</v>
      </c>
      <c r="G1474" t="s">
        <v>1674</v>
      </c>
    </row>
    <row r="1475" spans="1:7" ht="15" customHeight="1" x14ac:dyDescent="0.25">
      <c r="A1475" t="s">
        <v>622</v>
      </c>
      <c r="B1475" t="s">
        <v>623</v>
      </c>
      <c r="C1475">
        <v>16253</v>
      </c>
      <c r="D1475">
        <v>1237.5</v>
      </c>
      <c r="E1475">
        <v>1150.55</v>
      </c>
      <c r="F1475">
        <v>86.95</v>
      </c>
      <c r="G1475" t="s">
        <v>1674</v>
      </c>
    </row>
    <row r="1476" spans="1:7" ht="15" customHeight="1" x14ac:dyDescent="0.25">
      <c r="A1476" t="s">
        <v>622</v>
      </c>
      <c r="B1476" t="s">
        <v>623</v>
      </c>
      <c r="C1476">
        <v>15468</v>
      </c>
      <c r="D1476">
        <v>1414.29</v>
      </c>
      <c r="E1476">
        <v>1339.86</v>
      </c>
      <c r="F1476">
        <v>74.430000000000007</v>
      </c>
      <c r="G1476" t="s">
        <v>1674</v>
      </c>
    </row>
    <row r="1477" spans="1:7" ht="15" customHeight="1" x14ac:dyDescent="0.25">
      <c r="A1477" t="s">
        <v>622</v>
      </c>
      <c r="B1477" t="s">
        <v>623</v>
      </c>
      <c r="C1477">
        <v>15622</v>
      </c>
      <c r="D1477">
        <v>1767.85</v>
      </c>
      <c r="E1477">
        <v>1674.82</v>
      </c>
      <c r="F1477">
        <v>93.03</v>
      </c>
      <c r="G1477" t="s">
        <v>1674</v>
      </c>
    </row>
    <row r="1478" spans="1:7" ht="15" customHeight="1" x14ac:dyDescent="0.25">
      <c r="A1478" t="s">
        <v>622</v>
      </c>
      <c r="B1478" t="s">
        <v>623</v>
      </c>
      <c r="C1478">
        <v>16394</v>
      </c>
      <c r="D1478">
        <v>1767.86</v>
      </c>
      <c r="E1478">
        <v>1654.54</v>
      </c>
      <c r="F1478">
        <v>113.32</v>
      </c>
      <c r="G1478" t="s">
        <v>1674</v>
      </c>
    </row>
    <row r="1479" spans="1:7" ht="15" customHeight="1" x14ac:dyDescent="0.25">
      <c r="A1479" t="s">
        <v>622</v>
      </c>
      <c r="B1479" t="s">
        <v>623</v>
      </c>
      <c r="C1479">
        <v>16395</v>
      </c>
      <c r="D1479">
        <v>1767.86</v>
      </c>
      <c r="E1479">
        <v>1654.54</v>
      </c>
      <c r="F1479">
        <v>113.32</v>
      </c>
      <c r="G1479" t="s">
        <v>1674</v>
      </c>
    </row>
    <row r="1480" spans="1:7" ht="15" customHeight="1" x14ac:dyDescent="0.25">
      <c r="A1480" t="s">
        <v>622</v>
      </c>
      <c r="B1480" t="s">
        <v>623</v>
      </c>
      <c r="C1480">
        <v>16072</v>
      </c>
      <c r="D1480">
        <v>2651.79</v>
      </c>
      <c r="E1480">
        <v>2465.46</v>
      </c>
      <c r="F1480">
        <v>186.33</v>
      </c>
      <c r="G1480" t="s">
        <v>1674</v>
      </c>
    </row>
    <row r="1481" spans="1:7" ht="15" customHeight="1" x14ac:dyDescent="0.25">
      <c r="A1481" t="s">
        <v>622</v>
      </c>
      <c r="B1481" t="s">
        <v>623</v>
      </c>
      <c r="C1481">
        <v>2143</v>
      </c>
      <c r="D1481">
        <v>3535.71</v>
      </c>
      <c r="E1481">
        <v>3349.65</v>
      </c>
      <c r="F1481">
        <v>186.06</v>
      </c>
      <c r="G1481" t="s">
        <v>1692</v>
      </c>
    </row>
    <row r="1482" spans="1:7" ht="15" customHeight="1" x14ac:dyDescent="0.25">
      <c r="A1482" t="s">
        <v>622</v>
      </c>
      <c r="B1482" t="s">
        <v>623</v>
      </c>
      <c r="C1482">
        <v>2206</v>
      </c>
      <c r="D1482">
        <v>3535.71</v>
      </c>
      <c r="E1482">
        <v>3287.28</v>
      </c>
      <c r="F1482">
        <v>248.43</v>
      </c>
      <c r="G1482" t="s">
        <v>1692</v>
      </c>
    </row>
    <row r="1483" spans="1:7" ht="15" customHeight="1" x14ac:dyDescent="0.25">
      <c r="A1483" t="s">
        <v>622</v>
      </c>
      <c r="B1483" t="s">
        <v>623</v>
      </c>
      <c r="C1483">
        <v>2248</v>
      </c>
      <c r="D1483">
        <v>3535.71</v>
      </c>
      <c r="E1483">
        <v>3287.28</v>
      </c>
      <c r="F1483">
        <v>248.43</v>
      </c>
      <c r="G1483" t="s">
        <v>1692</v>
      </c>
    </row>
    <row r="1484" spans="1:7" ht="15" customHeight="1" x14ac:dyDescent="0.25">
      <c r="A1484" t="s">
        <v>622</v>
      </c>
      <c r="B1484" t="s">
        <v>623</v>
      </c>
      <c r="C1484">
        <v>2284</v>
      </c>
      <c r="D1484">
        <v>3535.71</v>
      </c>
      <c r="E1484">
        <v>3310.52</v>
      </c>
      <c r="F1484">
        <v>225.19</v>
      </c>
      <c r="G1484" t="s">
        <v>1692</v>
      </c>
    </row>
    <row r="1485" spans="1:7" ht="15" customHeight="1" x14ac:dyDescent="0.25">
      <c r="A1485" t="s">
        <v>622</v>
      </c>
      <c r="B1485" t="s">
        <v>623</v>
      </c>
      <c r="C1485">
        <v>2183</v>
      </c>
      <c r="D1485">
        <v>3889.29</v>
      </c>
      <c r="E1485">
        <v>3684.62</v>
      </c>
      <c r="F1485">
        <v>204.67</v>
      </c>
      <c r="G1485" t="s">
        <v>1692</v>
      </c>
    </row>
    <row r="1486" spans="1:7" ht="15" customHeight="1" x14ac:dyDescent="0.25">
      <c r="A1486" t="s">
        <v>622</v>
      </c>
      <c r="B1486" t="s">
        <v>623</v>
      </c>
      <c r="C1486">
        <v>2150</v>
      </c>
      <c r="D1486">
        <v>4773.21</v>
      </c>
      <c r="E1486">
        <v>4522.03</v>
      </c>
      <c r="F1486">
        <v>251.18</v>
      </c>
      <c r="G1486" t="s">
        <v>1692</v>
      </c>
    </row>
    <row r="1487" spans="1:7" ht="15" customHeight="1" x14ac:dyDescent="0.25">
      <c r="A1487" t="s">
        <v>622</v>
      </c>
      <c r="B1487" t="s">
        <v>623</v>
      </c>
      <c r="C1487">
        <v>2187</v>
      </c>
      <c r="D1487">
        <v>5303.57</v>
      </c>
      <c r="E1487">
        <v>4731.47</v>
      </c>
      <c r="F1487">
        <v>572.1</v>
      </c>
      <c r="G1487" t="s">
        <v>1692</v>
      </c>
    </row>
    <row r="1488" spans="1:7" ht="15" customHeight="1" x14ac:dyDescent="0.25">
      <c r="A1488" t="s">
        <v>622</v>
      </c>
      <c r="B1488" t="s">
        <v>623</v>
      </c>
      <c r="C1488">
        <v>2516</v>
      </c>
      <c r="D1488">
        <v>7071.43</v>
      </c>
      <c r="E1488">
        <v>6619.22</v>
      </c>
      <c r="F1488">
        <v>452.21</v>
      </c>
      <c r="G1488" t="s">
        <v>1692</v>
      </c>
    </row>
    <row r="1489" spans="1:7" ht="15" customHeight="1" x14ac:dyDescent="0.25">
      <c r="A1489" t="s">
        <v>622</v>
      </c>
      <c r="B1489" t="s">
        <v>623</v>
      </c>
      <c r="C1489">
        <v>2279</v>
      </c>
      <c r="D1489">
        <v>8839.2900000000009</v>
      </c>
      <c r="E1489">
        <v>8276.31</v>
      </c>
      <c r="F1489">
        <v>562.98</v>
      </c>
      <c r="G1489" t="s">
        <v>1692</v>
      </c>
    </row>
    <row r="1490" spans="1:7" ht="15" customHeight="1" x14ac:dyDescent="0.25">
      <c r="A1490" t="s">
        <v>622</v>
      </c>
      <c r="B1490" t="s">
        <v>623</v>
      </c>
      <c r="C1490">
        <v>2517</v>
      </c>
      <c r="D1490">
        <v>8839.2800000000007</v>
      </c>
      <c r="E1490">
        <v>8274.02</v>
      </c>
      <c r="F1490">
        <v>565.26</v>
      </c>
      <c r="G1490" t="s">
        <v>1692</v>
      </c>
    </row>
    <row r="1491" spans="1:7" ht="15" customHeight="1" x14ac:dyDescent="0.25">
      <c r="A1491" t="s">
        <v>622</v>
      </c>
      <c r="B1491" t="s">
        <v>623</v>
      </c>
      <c r="C1491">
        <v>2155</v>
      </c>
      <c r="D1491">
        <v>12375</v>
      </c>
      <c r="E1491">
        <v>11723.78</v>
      </c>
      <c r="F1491">
        <v>651.22</v>
      </c>
      <c r="G1491" t="s">
        <v>1692</v>
      </c>
    </row>
    <row r="1492" spans="1:7" ht="15" customHeight="1" x14ac:dyDescent="0.25">
      <c r="A1492" t="s">
        <v>622</v>
      </c>
      <c r="B1492" t="s">
        <v>623</v>
      </c>
      <c r="C1492">
        <v>2324</v>
      </c>
      <c r="D1492">
        <v>17678.57</v>
      </c>
      <c r="E1492">
        <v>16552.62</v>
      </c>
      <c r="F1492">
        <v>1125.95</v>
      </c>
      <c r="G1492" t="s">
        <v>1692</v>
      </c>
    </row>
    <row r="1493" spans="1:7" ht="15" customHeight="1" x14ac:dyDescent="0.25">
      <c r="A1493" t="s">
        <v>622</v>
      </c>
      <c r="B1493" t="s">
        <v>623</v>
      </c>
      <c r="C1493">
        <v>2181</v>
      </c>
      <c r="D1493">
        <v>19250</v>
      </c>
      <c r="E1493">
        <v>18423.080000000002</v>
      </c>
      <c r="F1493">
        <v>826.92</v>
      </c>
      <c r="G1493" t="s">
        <v>1692</v>
      </c>
    </row>
    <row r="1494" spans="1:7" ht="15" customHeight="1" x14ac:dyDescent="0.25">
      <c r="A1494" t="s">
        <v>968</v>
      </c>
      <c r="B1494" t="s">
        <v>969</v>
      </c>
      <c r="C1494">
        <v>16461</v>
      </c>
      <c r="D1494">
        <v>195.54</v>
      </c>
      <c r="E1494">
        <v>147.54</v>
      </c>
      <c r="F1494">
        <v>48</v>
      </c>
      <c r="G1494" t="s">
        <v>1674</v>
      </c>
    </row>
    <row r="1495" spans="1:7" ht="15" customHeight="1" x14ac:dyDescent="0.25">
      <c r="A1495" t="s">
        <v>968</v>
      </c>
      <c r="B1495" t="s">
        <v>969</v>
      </c>
      <c r="C1495">
        <v>16337</v>
      </c>
      <c r="D1495">
        <v>65.180000000000007</v>
      </c>
      <c r="E1495">
        <v>48.24</v>
      </c>
      <c r="F1495">
        <v>16.940000000000001</v>
      </c>
      <c r="G1495" t="s">
        <v>1674</v>
      </c>
    </row>
    <row r="1496" spans="1:7" ht="15" customHeight="1" x14ac:dyDescent="0.25">
      <c r="A1496" t="s">
        <v>968</v>
      </c>
      <c r="B1496" t="s">
        <v>969</v>
      </c>
      <c r="C1496">
        <v>15968</v>
      </c>
      <c r="D1496">
        <v>325.89</v>
      </c>
      <c r="E1496">
        <v>256.45999999999998</v>
      </c>
      <c r="F1496">
        <v>69.430000000000007</v>
      </c>
      <c r="G1496" t="s">
        <v>1674</v>
      </c>
    </row>
    <row r="1497" spans="1:7" ht="15" customHeight="1" x14ac:dyDescent="0.25">
      <c r="A1497" t="s">
        <v>968</v>
      </c>
      <c r="B1497" t="s">
        <v>969</v>
      </c>
      <c r="C1497">
        <v>16025</v>
      </c>
      <c r="D1497">
        <v>423.66</v>
      </c>
      <c r="E1497">
        <v>333.39</v>
      </c>
      <c r="F1497">
        <v>90.27</v>
      </c>
      <c r="G1497" t="s">
        <v>1674</v>
      </c>
    </row>
    <row r="1498" spans="1:7" ht="15" customHeight="1" x14ac:dyDescent="0.25">
      <c r="A1498" t="s">
        <v>968</v>
      </c>
      <c r="B1498" t="s">
        <v>969</v>
      </c>
      <c r="C1498">
        <v>16352</v>
      </c>
      <c r="D1498">
        <v>814.73</v>
      </c>
      <c r="E1498">
        <v>603.05999999999995</v>
      </c>
      <c r="F1498">
        <v>211.67</v>
      </c>
      <c r="G1498" t="s">
        <v>1674</v>
      </c>
    </row>
    <row r="1499" spans="1:7" ht="15" customHeight="1" x14ac:dyDescent="0.25">
      <c r="A1499" t="s">
        <v>968</v>
      </c>
      <c r="B1499" t="s">
        <v>969</v>
      </c>
      <c r="C1499">
        <v>15371</v>
      </c>
      <c r="D1499">
        <v>1024.55</v>
      </c>
      <c r="E1499">
        <v>769.37</v>
      </c>
      <c r="F1499">
        <v>255.18</v>
      </c>
      <c r="G1499" t="s">
        <v>1674</v>
      </c>
    </row>
    <row r="1500" spans="1:7" ht="15" customHeight="1" x14ac:dyDescent="0.25">
      <c r="A1500" t="s">
        <v>968</v>
      </c>
      <c r="B1500" t="s">
        <v>969</v>
      </c>
      <c r="C1500">
        <v>15536</v>
      </c>
      <c r="D1500">
        <v>1024.55</v>
      </c>
      <c r="E1500">
        <v>769.37</v>
      </c>
      <c r="F1500">
        <v>255.18</v>
      </c>
      <c r="G1500" t="s">
        <v>1674</v>
      </c>
    </row>
    <row r="1501" spans="1:7" ht="15" customHeight="1" x14ac:dyDescent="0.25">
      <c r="A1501" t="s">
        <v>968</v>
      </c>
      <c r="B1501" t="s">
        <v>969</v>
      </c>
      <c r="C1501">
        <v>15693</v>
      </c>
      <c r="D1501">
        <v>977.68</v>
      </c>
      <c r="E1501">
        <v>769.37</v>
      </c>
      <c r="F1501">
        <v>208.31</v>
      </c>
      <c r="G1501" t="s">
        <v>1674</v>
      </c>
    </row>
    <row r="1502" spans="1:7" ht="15" customHeight="1" x14ac:dyDescent="0.25">
      <c r="A1502" t="s">
        <v>804</v>
      </c>
      <c r="B1502" t="s">
        <v>805</v>
      </c>
      <c r="C1502">
        <v>16367</v>
      </c>
      <c r="D1502">
        <v>113.39</v>
      </c>
      <c r="E1502">
        <v>98.58</v>
      </c>
      <c r="F1502">
        <v>14.81</v>
      </c>
      <c r="G1502" t="s">
        <v>1674</v>
      </c>
    </row>
    <row r="1503" spans="1:7" ht="15" customHeight="1" x14ac:dyDescent="0.25">
      <c r="A1503" t="s">
        <v>804</v>
      </c>
      <c r="B1503" t="s">
        <v>805</v>
      </c>
      <c r="C1503">
        <v>16033</v>
      </c>
      <c r="D1503">
        <v>226.79</v>
      </c>
      <c r="E1503">
        <v>218.54</v>
      </c>
      <c r="F1503">
        <v>8.25</v>
      </c>
      <c r="G1503" t="s">
        <v>1674</v>
      </c>
    </row>
    <row r="1504" spans="1:7" ht="15" customHeight="1" x14ac:dyDescent="0.25">
      <c r="A1504" t="s">
        <v>804</v>
      </c>
      <c r="B1504" t="s">
        <v>805</v>
      </c>
      <c r="C1504">
        <v>15874</v>
      </c>
      <c r="D1504">
        <v>170.09</v>
      </c>
      <c r="E1504">
        <v>145.38999999999999</v>
      </c>
      <c r="F1504">
        <v>24.7</v>
      </c>
      <c r="G1504" t="s">
        <v>1674</v>
      </c>
    </row>
    <row r="1505" spans="1:7" ht="15" customHeight="1" x14ac:dyDescent="0.25">
      <c r="A1505" t="s">
        <v>804</v>
      </c>
      <c r="B1505" t="s">
        <v>805</v>
      </c>
      <c r="C1505">
        <v>15850</v>
      </c>
      <c r="D1505">
        <v>226.79</v>
      </c>
      <c r="E1505">
        <v>193.85</v>
      </c>
      <c r="F1505">
        <v>32.94</v>
      </c>
      <c r="G1505" t="s">
        <v>1674</v>
      </c>
    </row>
    <row r="1506" spans="1:7" ht="15" customHeight="1" x14ac:dyDescent="0.25">
      <c r="A1506" t="s">
        <v>804</v>
      </c>
      <c r="B1506" t="s">
        <v>805</v>
      </c>
      <c r="C1506">
        <v>15518</v>
      </c>
      <c r="D1506">
        <v>283.48</v>
      </c>
      <c r="E1506">
        <v>242.32</v>
      </c>
      <c r="F1506">
        <v>41.16</v>
      </c>
      <c r="G1506" t="s">
        <v>1674</v>
      </c>
    </row>
    <row r="1507" spans="1:7" ht="15" customHeight="1" x14ac:dyDescent="0.25">
      <c r="A1507" t="s">
        <v>804</v>
      </c>
      <c r="B1507" t="s">
        <v>805</v>
      </c>
      <c r="C1507">
        <v>15968</v>
      </c>
      <c r="D1507">
        <v>340.18</v>
      </c>
      <c r="E1507">
        <v>290.77999999999997</v>
      </c>
      <c r="F1507">
        <v>49.4</v>
      </c>
      <c r="G1507" t="s">
        <v>1674</v>
      </c>
    </row>
    <row r="1508" spans="1:7" ht="15" customHeight="1" x14ac:dyDescent="0.25">
      <c r="A1508" t="s">
        <v>804</v>
      </c>
      <c r="B1508" t="s">
        <v>805</v>
      </c>
      <c r="C1508">
        <v>15813</v>
      </c>
      <c r="D1508">
        <v>5669.64</v>
      </c>
      <c r="E1508">
        <v>4846.3</v>
      </c>
      <c r="F1508">
        <v>823.34</v>
      </c>
      <c r="G1508" t="s">
        <v>1674</v>
      </c>
    </row>
    <row r="1509" spans="1:7" ht="15" customHeight="1" x14ac:dyDescent="0.25">
      <c r="A1509" t="s">
        <v>810</v>
      </c>
      <c r="B1509" t="s">
        <v>811</v>
      </c>
      <c r="C1509">
        <v>15357</v>
      </c>
      <c r="D1509">
        <v>301.33999999999997</v>
      </c>
      <c r="E1509">
        <v>274.26</v>
      </c>
      <c r="F1509">
        <v>27.08</v>
      </c>
      <c r="G1509" t="s">
        <v>1674</v>
      </c>
    </row>
    <row r="1510" spans="1:7" ht="15" customHeight="1" x14ac:dyDescent="0.25">
      <c r="A1510" t="s">
        <v>810</v>
      </c>
      <c r="B1510" t="s">
        <v>811</v>
      </c>
      <c r="C1510">
        <v>15632</v>
      </c>
      <c r="D1510">
        <v>904.02</v>
      </c>
      <c r="E1510">
        <v>822.78</v>
      </c>
      <c r="F1510">
        <v>81.239999999999995</v>
      </c>
      <c r="G1510" t="s">
        <v>1674</v>
      </c>
    </row>
    <row r="1511" spans="1:7" ht="15" customHeight="1" x14ac:dyDescent="0.25">
      <c r="A1511" t="s">
        <v>810</v>
      </c>
      <c r="B1511" t="s">
        <v>811</v>
      </c>
      <c r="C1511">
        <v>16145</v>
      </c>
      <c r="D1511">
        <v>13660.71</v>
      </c>
      <c r="E1511">
        <v>10957.89</v>
      </c>
      <c r="F1511">
        <v>2702.82</v>
      </c>
      <c r="G1511" t="s">
        <v>1674</v>
      </c>
    </row>
    <row r="1512" spans="1:7" ht="15" customHeight="1" x14ac:dyDescent="0.25">
      <c r="A1512" t="s">
        <v>810</v>
      </c>
      <c r="B1512" t="s">
        <v>811</v>
      </c>
      <c r="C1512">
        <v>15939</v>
      </c>
      <c r="D1512">
        <v>60.27</v>
      </c>
      <c r="E1512">
        <v>54.77</v>
      </c>
      <c r="F1512">
        <v>5.5</v>
      </c>
      <c r="G1512" t="s">
        <v>1674</v>
      </c>
    </row>
    <row r="1513" spans="1:7" ht="15" customHeight="1" x14ac:dyDescent="0.25">
      <c r="A1513" t="s">
        <v>810</v>
      </c>
      <c r="B1513" t="s">
        <v>811</v>
      </c>
      <c r="C1513">
        <v>15412</v>
      </c>
      <c r="D1513">
        <v>180.8</v>
      </c>
      <c r="E1513">
        <v>164.31</v>
      </c>
      <c r="F1513">
        <v>16.489999999999998</v>
      </c>
      <c r="G1513" t="s">
        <v>1674</v>
      </c>
    </row>
    <row r="1514" spans="1:7" ht="15" customHeight="1" x14ac:dyDescent="0.25">
      <c r="A1514" t="s">
        <v>810</v>
      </c>
      <c r="B1514" t="s">
        <v>811</v>
      </c>
      <c r="C1514">
        <v>15818</v>
      </c>
      <c r="D1514">
        <v>301.33999999999997</v>
      </c>
      <c r="E1514">
        <v>273.86</v>
      </c>
      <c r="F1514">
        <v>27.48</v>
      </c>
      <c r="G1514" t="s">
        <v>1674</v>
      </c>
    </row>
    <row r="1515" spans="1:7" ht="15" customHeight="1" x14ac:dyDescent="0.25">
      <c r="A1515" t="s">
        <v>810</v>
      </c>
      <c r="B1515" t="s">
        <v>811</v>
      </c>
      <c r="C1515">
        <v>16086</v>
      </c>
      <c r="D1515">
        <v>482.14</v>
      </c>
      <c r="E1515">
        <v>438.17</v>
      </c>
      <c r="F1515">
        <v>43.97</v>
      </c>
      <c r="G1515" t="s">
        <v>1674</v>
      </c>
    </row>
    <row r="1516" spans="1:7" ht="15" customHeight="1" x14ac:dyDescent="0.25">
      <c r="A1516" t="s">
        <v>810</v>
      </c>
      <c r="B1516" t="s">
        <v>811</v>
      </c>
      <c r="C1516">
        <v>16183</v>
      </c>
      <c r="D1516">
        <v>3013.39</v>
      </c>
      <c r="E1516">
        <v>2738.58</v>
      </c>
      <c r="F1516">
        <v>274.81</v>
      </c>
      <c r="G1516" t="s">
        <v>1674</v>
      </c>
    </row>
    <row r="1517" spans="1:7" ht="15" customHeight="1" x14ac:dyDescent="0.25">
      <c r="A1517" t="s">
        <v>810</v>
      </c>
      <c r="B1517" t="s">
        <v>811</v>
      </c>
      <c r="C1517">
        <v>2252</v>
      </c>
      <c r="D1517">
        <v>602.67999999999995</v>
      </c>
      <c r="E1517">
        <v>546.87</v>
      </c>
      <c r="F1517">
        <v>55.81</v>
      </c>
      <c r="G1517" t="s">
        <v>1692</v>
      </c>
    </row>
    <row r="1518" spans="1:7" ht="15" customHeight="1" x14ac:dyDescent="0.25">
      <c r="A1518" t="s">
        <v>810</v>
      </c>
      <c r="B1518" t="s">
        <v>811</v>
      </c>
      <c r="C1518">
        <v>2264</v>
      </c>
      <c r="D1518">
        <v>602.67999999999995</v>
      </c>
      <c r="E1518">
        <v>546.88</v>
      </c>
      <c r="F1518">
        <v>55.8</v>
      </c>
      <c r="G1518" t="s">
        <v>1692</v>
      </c>
    </row>
    <row r="1519" spans="1:7" ht="15" customHeight="1" x14ac:dyDescent="0.25">
      <c r="A1519" t="s">
        <v>810</v>
      </c>
      <c r="B1519" t="s">
        <v>811</v>
      </c>
      <c r="C1519">
        <v>2225</v>
      </c>
      <c r="D1519">
        <v>5781.25</v>
      </c>
      <c r="E1519">
        <v>5468.75</v>
      </c>
      <c r="F1519">
        <v>312.5</v>
      </c>
      <c r="G1519" t="s">
        <v>1692</v>
      </c>
    </row>
    <row r="1520" spans="1:7" ht="15" customHeight="1" x14ac:dyDescent="0.25">
      <c r="A1520" t="s">
        <v>810</v>
      </c>
      <c r="B1520" t="s">
        <v>811</v>
      </c>
      <c r="C1520">
        <v>2249</v>
      </c>
      <c r="D1520">
        <v>9040.18</v>
      </c>
      <c r="E1520">
        <v>8203.1299999999992</v>
      </c>
      <c r="F1520">
        <v>837.05</v>
      </c>
      <c r="G1520" t="s">
        <v>1692</v>
      </c>
    </row>
    <row r="1521" spans="1:7" ht="15" customHeight="1" x14ac:dyDescent="0.25">
      <c r="A1521" t="s">
        <v>810</v>
      </c>
      <c r="B1521" t="s">
        <v>811</v>
      </c>
      <c r="C1521">
        <v>2224</v>
      </c>
      <c r="D1521">
        <v>11562.5</v>
      </c>
      <c r="E1521">
        <v>10937.5</v>
      </c>
      <c r="F1521">
        <v>625</v>
      </c>
      <c r="G1521" t="s">
        <v>1692</v>
      </c>
    </row>
    <row r="1522" spans="1:7" ht="15" customHeight="1" x14ac:dyDescent="0.25">
      <c r="A1522" t="s">
        <v>810</v>
      </c>
      <c r="B1522" t="s">
        <v>811</v>
      </c>
      <c r="C1522">
        <v>2236</v>
      </c>
      <c r="D1522">
        <v>12053.57</v>
      </c>
      <c r="E1522">
        <v>10937.5</v>
      </c>
      <c r="F1522">
        <v>1116.07</v>
      </c>
      <c r="G1522" t="s">
        <v>1692</v>
      </c>
    </row>
    <row r="1523" spans="1:7" ht="15" customHeight="1" x14ac:dyDescent="0.25">
      <c r="A1523" t="s">
        <v>810</v>
      </c>
      <c r="B1523" t="s">
        <v>811</v>
      </c>
      <c r="C1523">
        <v>2287</v>
      </c>
      <c r="D1523">
        <v>11562.5</v>
      </c>
      <c r="E1523">
        <v>10937.5</v>
      </c>
      <c r="F1523">
        <v>625</v>
      </c>
      <c r="G1523" t="s">
        <v>1692</v>
      </c>
    </row>
    <row r="1524" spans="1:7" ht="15" customHeight="1" x14ac:dyDescent="0.25">
      <c r="A1524" t="s">
        <v>810</v>
      </c>
      <c r="B1524" t="s">
        <v>811</v>
      </c>
      <c r="C1524">
        <v>2258</v>
      </c>
      <c r="D1524">
        <v>17276.78</v>
      </c>
      <c r="E1524">
        <v>16406.25</v>
      </c>
      <c r="F1524">
        <v>870.53</v>
      </c>
      <c r="G1524" t="s">
        <v>1692</v>
      </c>
    </row>
    <row r="1525" spans="1:7" ht="15" customHeight="1" x14ac:dyDescent="0.25">
      <c r="A1525" t="s">
        <v>473</v>
      </c>
      <c r="B1525" t="s">
        <v>474</v>
      </c>
      <c r="C1525">
        <v>2184</v>
      </c>
      <c r="D1525">
        <v>707.14</v>
      </c>
      <c r="E1525">
        <v>636.83000000000004</v>
      </c>
      <c r="F1525">
        <v>70.31</v>
      </c>
      <c r="G1525" t="s">
        <v>1692</v>
      </c>
    </row>
    <row r="1526" spans="1:7" ht="15" customHeight="1" x14ac:dyDescent="0.25">
      <c r="A1526" t="s">
        <v>473</v>
      </c>
      <c r="B1526" t="s">
        <v>474</v>
      </c>
      <c r="C1526">
        <v>2264</v>
      </c>
      <c r="D1526">
        <v>785.71</v>
      </c>
      <c r="E1526">
        <v>707.59</v>
      </c>
      <c r="F1526">
        <v>78.12</v>
      </c>
      <c r="G1526" t="s">
        <v>1692</v>
      </c>
    </row>
    <row r="1527" spans="1:7" ht="15" customHeight="1" x14ac:dyDescent="0.25">
      <c r="A1527" t="s">
        <v>473</v>
      </c>
      <c r="B1527" t="s">
        <v>474</v>
      </c>
      <c r="C1527">
        <v>2326</v>
      </c>
      <c r="D1527">
        <v>1571.43</v>
      </c>
      <c r="E1527">
        <v>1415.18</v>
      </c>
      <c r="F1527">
        <v>156.25</v>
      </c>
      <c r="G1527" t="s">
        <v>1692</v>
      </c>
    </row>
    <row r="1528" spans="1:7" ht="15" customHeight="1" x14ac:dyDescent="0.25">
      <c r="A1528" t="s">
        <v>473</v>
      </c>
      <c r="B1528" t="s">
        <v>474</v>
      </c>
      <c r="C1528">
        <v>2267</v>
      </c>
      <c r="D1528">
        <v>2357.14</v>
      </c>
      <c r="E1528">
        <v>2122.77</v>
      </c>
      <c r="F1528">
        <v>234.37</v>
      </c>
      <c r="G1528" t="s">
        <v>1692</v>
      </c>
    </row>
    <row r="1529" spans="1:7" ht="15" customHeight="1" x14ac:dyDescent="0.25">
      <c r="A1529" t="s">
        <v>473</v>
      </c>
      <c r="B1529" t="s">
        <v>474</v>
      </c>
      <c r="C1529">
        <v>2516</v>
      </c>
      <c r="D1529">
        <v>2357.14</v>
      </c>
      <c r="E1529">
        <v>2154.75</v>
      </c>
      <c r="F1529">
        <v>202.39</v>
      </c>
      <c r="G1529" t="s">
        <v>1692</v>
      </c>
    </row>
    <row r="1530" spans="1:7" ht="15" customHeight="1" x14ac:dyDescent="0.25">
      <c r="A1530" t="s">
        <v>473</v>
      </c>
      <c r="B1530" t="s">
        <v>474</v>
      </c>
      <c r="C1530">
        <v>2142</v>
      </c>
      <c r="D1530">
        <v>3928.57</v>
      </c>
      <c r="E1530">
        <v>3537.95</v>
      </c>
      <c r="F1530">
        <v>390.62</v>
      </c>
      <c r="G1530" t="s">
        <v>1692</v>
      </c>
    </row>
    <row r="1531" spans="1:7" ht="15" customHeight="1" x14ac:dyDescent="0.25">
      <c r="A1531" t="s">
        <v>473</v>
      </c>
      <c r="B1531" t="s">
        <v>474</v>
      </c>
      <c r="C1531">
        <v>2517</v>
      </c>
      <c r="D1531">
        <v>3928.57</v>
      </c>
      <c r="E1531">
        <v>3591.25</v>
      </c>
      <c r="F1531">
        <v>337.32</v>
      </c>
      <c r="G1531" t="s">
        <v>1692</v>
      </c>
    </row>
    <row r="1532" spans="1:7" ht="15" customHeight="1" x14ac:dyDescent="0.25">
      <c r="A1532" t="s">
        <v>473</v>
      </c>
      <c r="B1532" t="s">
        <v>474</v>
      </c>
      <c r="C1532">
        <v>2328</v>
      </c>
      <c r="D1532">
        <v>4321.43</v>
      </c>
      <c r="E1532">
        <v>3891.74</v>
      </c>
      <c r="F1532">
        <v>429.69</v>
      </c>
      <c r="G1532" t="s">
        <v>1692</v>
      </c>
    </row>
    <row r="1533" spans="1:7" ht="15" customHeight="1" x14ac:dyDescent="0.25">
      <c r="A1533" t="s">
        <v>473</v>
      </c>
      <c r="B1533" t="s">
        <v>474</v>
      </c>
      <c r="C1533">
        <v>2334</v>
      </c>
      <c r="D1533">
        <v>5500</v>
      </c>
      <c r="E1533">
        <v>4953.12</v>
      </c>
      <c r="F1533">
        <v>546.88</v>
      </c>
      <c r="G1533" t="s">
        <v>1692</v>
      </c>
    </row>
    <row r="1534" spans="1:7" ht="15" customHeight="1" x14ac:dyDescent="0.25">
      <c r="A1534" t="s">
        <v>473</v>
      </c>
      <c r="B1534" t="s">
        <v>474</v>
      </c>
      <c r="C1534">
        <v>2154</v>
      </c>
      <c r="D1534">
        <v>11157.14</v>
      </c>
      <c r="E1534">
        <v>10047.77</v>
      </c>
      <c r="F1534">
        <v>1109.3699999999999</v>
      </c>
      <c r="G1534" t="s">
        <v>1692</v>
      </c>
    </row>
    <row r="1535" spans="1:7" ht="15" customHeight="1" x14ac:dyDescent="0.25">
      <c r="A1535" t="s">
        <v>473</v>
      </c>
      <c r="B1535" t="s">
        <v>474</v>
      </c>
      <c r="C1535">
        <v>2249</v>
      </c>
      <c r="D1535">
        <v>11785.72</v>
      </c>
      <c r="E1535">
        <v>10613.84</v>
      </c>
      <c r="F1535">
        <v>1171.8800000000001</v>
      </c>
      <c r="G1535" t="s">
        <v>1692</v>
      </c>
    </row>
    <row r="1536" spans="1:7" ht="15" customHeight="1" x14ac:dyDescent="0.25">
      <c r="A1536" t="s">
        <v>473</v>
      </c>
      <c r="B1536" t="s">
        <v>474</v>
      </c>
      <c r="C1536">
        <v>2268</v>
      </c>
      <c r="D1536">
        <v>11618.3</v>
      </c>
      <c r="E1536">
        <v>10613.84</v>
      </c>
      <c r="F1536">
        <v>1004.46</v>
      </c>
      <c r="G1536" t="s">
        <v>1692</v>
      </c>
    </row>
    <row r="1537" spans="1:7" ht="15" customHeight="1" x14ac:dyDescent="0.25">
      <c r="A1537" t="s">
        <v>473</v>
      </c>
      <c r="B1537" t="s">
        <v>474</v>
      </c>
      <c r="C1537">
        <v>2287</v>
      </c>
      <c r="D1537">
        <v>15714.29</v>
      </c>
      <c r="E1537">
        <v>14151.78</v>
      </c>
      <c r="F1537">
        <v>1562.51</v>
      </c>
      <c r="G1537" t="s">
        <v>1692</v>
      </c>
    </row>
    <row r="1538" spans="1:7" ht="15" customHeight="1" x14ac:dyDescent="0.25">
      <c r="A1538" t="s">
        <v>473</v>
      </c>
      <c r="B1538" t="s">
        <v>474</v>
      </c>
      <c r="C1538">
        <v>2278</v>
      </c>
      <c r="D1538">
        <v>19363.84</v>
      </c>
      <c r="E1538">
        <v>17689.73</v>
      </c>
      <c r="F1538">
        <v>1674.11</v>
      </c>
      <c r="G1538" t="s">
        <v>1692</v>
      </c>
    </row>
    <row r="1539" spans="1:7" ht="15" customHeight="1" x14ac:dyDescent="0.25">
      <c r="A1539" t="s">
        <v>473</v>
      </c>
      <c r="B1539" t="s">
        <v>474</v>
      </c>
      <c r="C1539">
        <v>16013</v>
      </c>
      <c r="D1539">
        <v>157.13999999999999</v>
      </c>
      <c r="E1539">
        <v>141.52000000000001</v>
      </c>
      <c r="F1539">
        <v>15.62</v>
      </c>
      <c r="G1539" t="s">
        <v>1674</v>
      </c>
    </row>
    <row r="1540" spans="1:7" ht="15" customHeight="1" x14ac:dyDescent="0.25">
      <c r="A1540" t="s">
        <v>473</v>
      </c>
      <c r="B1540" t="s">
        <v>474</v>
      </c>
      <c r="C1540">
        <v>16083</v>
      </c>
      <c r="D1540">
        <v>235.72</v>
      </c>
      <c r="E1540">
        <v>212.28</v>
      </c>
      <c r="F1540">
        <v>23.44</v>
      </c>
      <c r="G1540" t="s">
        <v>1674</v>
      </c>
    </row>
    <row r="1541" spans="1:7" ht="15" customHeight="1" x14ac:dyDescent="0.25">
      <c r="A1541" t="s">
        <v>473</v>
      </c>
      <c r="B1541" t="s">
        <v>474</v>
      </c>
      <c r="C1541">
        <v>15420</v>
      </c>
      <c r="D1541">
        <v>392.86</v>
      </c>
      <c r="E1541">
        <v>353.79</v>
      </c>
      <c r="F1541">
        <v>39.07</v>
      </c>
      <c r="G1541" t="s">
        <v>1674</v>
      </c>
    </row>
    <row r="1542" spans="1:7" ht="15" customHeight="1" x14ac:dyDescent="0.25">
      <c r="A1542" t="s">
        <v>473</v>
      </c>
      <c r="B1542" t="s">
        <v>474</v>
      </c>
      <c r="C1542">
        <v>15871</v>
      </c>
      <c r="D1542">
        <v>392.86</v>
      </c>
      <c r="E1542">
        <v>353.79</v>
      </c>
      <c r="F1542">
        <v>39.07</v>
      </c>
      <c r="G1542" t="s">
        <v>1674</v>
      </c>
    </row>
    <row r="1543" spans="1:7" ht="15" customHeight="1" x14ac:dyDescent="0.25">
      <c r="A1543" t="s">
        <v>473</v>
      </c>
      <c r="B1543" t="s">
        <v>474</v>
      </c>
      <c r="C1543">
        <v>16064</v>
      </c>
      <c r="D1543">
        <v>392.86</v>
      </c>
      <c r="E1543">
        <v>353.79</v>
      </c>
      <c r="F1543">
        <v>39.07</v>
      </c>
      <c r="G1543" t="s">
        <v>1674</v>
      </c>
    </row>
    <row r="1544" spans="1:7" ht="15" customHeight="1" x14ac:dyDescent="0.25">
      <c r="A1544" t="s">
        <v>473</v>
      </c>
      <c r="B1544" t="s">
        <v>474</v>
      </c>
      <c r="C1544">
        <v>15397</v>
      </c>
      <c r="D1544">
        <v>785.71</v>
      </c>
      <c r="E1544">
        <v>707.59</v>
      </c>
      <c r="F1544">
        <v>78.12</v>
      </c>
      <c r="G1544" t="s">
        <v>1674</v>
      </c>
    </row>
    <row r="1545" spans="1:7" ht="15" customHeight="1" x14ac:dyDescent="0.25">
      <c r="A1545" t="s">
        <v>473</v>
      </c>
      <c r="B1545" t="s">
        <v>474</v>
      </c>
      <c r="C1545">
        <v>16065</v>
      </c>
      <c r="D1545">
        <v>785.71</v>
      </c>
      <c r="E1545">
        <v>707.59</v>
      </c>
      <c r="F1545">
        <v>78.12</v>
      </c>
      <c r="G1545" t="s">
        <v>1674</v>
      </c>
    </row>
    <row r="1546" spans="1:7" ht="15" customHeight="1" x14ac:dyDescent="0.25">
      <c r="A1546" t="s">
        <v>473</v>
      </c>
      <c r="B1546" t="s">
        <v>474</v>
      </c>
      <c r="C1546">
        <v>16367</v>
      </c>
      <c r="D1546">
        <v>785.72</v>
      </c>
      <c r="E1546">
        <v>707.59</v>
      </c>
      <c r="F1546">
        <v>78.13</v>
      </c>
      <c r="G1546" t="s">
        <v>1674</v>
      </c>
    </row>
    <row r="1547" spans="1:7" ht="15" customHeight="1" x14ac:dyDescent="0.25">
      <c r="A1547" t="s">
        <v>473</v>
      </c>
      <c r="B1547" t="s">
        <v>474</v>
      </c>
      <c r="C1547">
        <v>16368</v>
      </c>
      <c r="D1547">
        <v>785.71</v>
      </c>
      <c r="E1547">
        <v>707.59</v>
      </c>
      <c r="F1547">
        <v>78.12</v>
      </c>
      <c r="G1547" t="s">
        <v>1674</v>
      </c>
    </row>
    <row r="1548" spans="1:7" ht="15" customHeight="1" x14ac:dyDescent="0.25">
      <c r="A1548" t="s">
        <v>473</v>
      </c>
      <c r="B1548" t="s">
        <v>474</v>
      </c>
      <c r="C1548">
        <v>16380</v>
      </c>
      <c r="D1548">
        <v>785.72</v>
      </c>
      <c r="E1548">
        <v>707.59</v>
      </c>
      <c r="F1548">
        <v>78.13</v>
      </c>
      <c r="G1548" t="s">
        <v>1674</v>
      </c>
    </row>
    <row r="1549" spans="1:7" ht="15" customHeight="1" x14ac:dyDescent="0.25">
      <c r="A1549" t="s">
        <v>473</v>
      </c>
      <c r="B1549" t="s">
        <v>474</v>
      </c>
      <c r="C1549">
        <v>15488</v>
      </c>
      <c r="D1549">
        <v>1178.57</v>
      </c>
      <c r="E1549">
        <v>1061.3800000000001</v>
      </c>
      <c r="F1549">
        <v>117.19</v>
      </c>
      <c r="G1549" t="s">
        <v>1674</v>
      </c>
    </row>
    <row r="1550" spans="1:7" ht="15" customHeight="1" x14ac:dyDescent="0.25">
      <c r="A1550" t="s">
        <v>473</v>
      </c>
      <c r="B1550" t="s">
        <v>474</v>
      </c>
      <c r="C1550">
        <v>15658</v>
      </c>
      <c r="D1550">
        <v>1178.57</v>
      </c>
      <c r="E1550">
        <v>1061.3800000000001</v>
      </c>
      <c r="F1550">
        <v>117.19</v>
      </c>
      <c r="G1550" t="s">
        <v>1674</v>
      </c>
    </row>
    <row r="1551" spans="1:7" ht="15" customHeight="1" x14ac:dyDescent="0.25">
      <c r="A1551" t="s">
        <v>473</v>
      </c>
      <c r="B1551" t="s">
        <v>474</v>
      </c>
      <c r="C1551">
        <v>16232</v>
      </c>
      <c r="D1551">
        <v>1178.57</v>
      </c>
      <c r="E1551">
        <v>1061.3800000000001</v>
      </c>
      <c r="F1551">
        <v>117.19</v>
      </c>
      <c r="G1551" t="s">
        <v>1674</v>
      </c>
    </row>
    <row r="1552" spans="1:7" ht="15" customHeight="1" x14ac:dyDescent="0.25">
      <c r="A1552" t="s">
        <v>473</v>
      </c>
      <c r="B1552" t="s">
        <v>474</v>
      </c>
      <c r="C1552">
        <v>16419</v>
      </c>
      <c r="D1552">
        <v>1205.3599999999999</v>
      </c>
      <c r="E1552">
        <v>1061.3800000000001</v>
      </c>
      <c r="F1552">
        <v>143.97999999999999</v>
      </c>
      <c r="G1552" t="s">
        <v>1674</v>
      </c>
    </row>
    <row r="1553" spans="1:7" ht="15" customHeight="1" x14ac:dyDescent="0.25">
      <c r="A1553" t="s">
        <v>473</v>
      </c>
      <c r="B1553" t="s">
        <v>474</v>
      </c>
      <c r="C1553">
        <v>15930</v>
      </c>
      <c r="D1553">
        <v>5500</v>
      </c>
      <c r="E1553">
        <v>4953.13</v>
      </c>
      <c r="F1553">
        <v>546.87</v>
      </c>
      <c r="G1553" t="s">
        <v>1674</v>
      </c>
    </row>
    <row r="1554" spans="1:7" ht="15" customHeight="1" x14ac:dyDescent="0.25">
      <c r="A1554" t="s">
        <v>473</v>
      </c>
      <c r="B1554" t="s">
        <v>474</v>
      </c>
      <c r="C1554">
        <v>15860</v>
      </c>
      <c r="D1554">
        <v>6285.72</v>
      </c>
      <c r="E1554">
        <v>5660.71</v>
      </c>
      <c r="F1554">
        <v>625.01</v>
      </c>
      <c r="G1554" t="s">
        <v>1674</v>
      </c>
    </row>
    <row r="1555" spans="1:7" ht="15" customHeight="1" x14ac:dyDescent="0.25">
      <c r="A1555" t="s">
        <v>473</v>
      </c>
      <c r="B1555" t="s">
        <v>474</v>
      </c>
      <c r="C1555">
        <v>16433</v>
      </c>
      <c r="D1555">
        <v>6910.71</v>
      </c>
      <c r="E1555">
        <v>6085.27</v>
      </c>
      <c r="F1555">
        <v>825.44</v>
      </c>
      <c r="G1555" t="s">
        <v>1674</v>
      </c>
    </row>
    <row r="1556" spans="1:7" ht="15" customHeight="1" x14ac:dyDescent="0.25">
      <c r="A1556" t="s">
        <v>473</v>
      </c>
      <c r="B1556" t="s">
        <v>474</v>
      </c>
      <c r="C1556">
        <v>15619</v>
      </c>
      <c r="D1556">
        <v>54218.75</v>
      </c>
      <c r="E1556">
        <v>49531.26</v>
      </c>
      <c r="F1556">
        <v>4687.49</v>
      </c>
      <c r="G1556" t="s">
        <v>1674</v>
      </c>
    </row>
    <row r="1557" spans="1:7" ht="15" customHeight="1" x14ac:dyDescent="0.25">
      <c r="A1557" t="s">
        <v>473</v>
      </c>
      <c r="B1557" t="s">
        <v>474</v>
      </c>
      <c r="C1557">
        <v>15409</v>
      </c>
      <c r="D1557">
        <v>157.13999999999999</v>
      </c>
      <c r="E1557">
        <v>141.52000000000001</v>
      </c>
      <c r="F1557">
        <v>15.62</v>
      </c>
      <c r="G1557" t="s">
        <v>1674</v>
      </c>
    </row>
    <row r="1558" spans="1:7" ht="15" customHeight="1" x14ac:dyDescent="0.25">
      <c r="A1558" t="s">
        <v>473</v>
      </c>
      <c r="B1558" t="s">
        <v>474</v>
      </c>
      <c r="C1558">
        <v>15578</v>
      </c>
      <c r="D1558">
        <v>157.13999999999999</v>
      </c>
      <c r="E1558">
        <v>141.52000000000001</v>
      </c>
      <c r="F1558">
        <v>15.62</v>
      </c>
      <c r="G1558" t="s">
        <v>1674</v>
      </c>
    </row>
    <row r="1559" spans="1:7" ht="15" customHeight="1" x14ac:dyDescent="0.25">
      <c r="A1559" t="s">
        <v>473</v>
      </c>
      <c r="B1559" t="s">
        <v>474</v>
      </c>
      <c r="C1559">
        <v>15786</v>
      </c>
      <c r="D1559">
        <v>157.13999999999999</v>
      </c>
      <c r="E1559">
        <v>141.52000000000001</v>
      </c>
      <c r="F1559">
        <v>15.62</v>
      </c>
      <c r="G1559" t="s">
        <v>1674</v>
      </c>
    </row>
    <row r="1560" spans="1:7" ht="15" customHeight="1" x14ac:dyDescent="0.25">
      <c r="A1560" t="s">
        <v>473</v>
      </c>
      <c r="B1560" t="s">
        <v>474</v>
      </c>
      <c r="C1560">
        <v>15874</v>
      </c>
      <c r="D1560">
        <v>157.13999999999999</v>
      </c>
      <c r="E1560">
        <v>141.52000000000001</v>
      </c>
      <c r="F1560">
        <v>15.62</v>
      </c>
      <c r="G1560" t="s">
        <v>1674</v>
      </c>
    </row>
    <row r="1561" spans="1:7" ht="15" customHeight="1" x14ac:dyDescent="0.25">
      <c r="A1561" t="s">
        <v>473</v>
      </c>
      <c r="B1561" t="s">
        <v>474</v>
      </c>
      <c r="C1561">
        <v>16041</v>
      </c>
      <c r="D1561">
        <v>157.13999999999999</v>
      </c>
      <c r="E1561">
        <v>141.52000000000001</v>
      </c>
      <c r="F1561">
        <v>15.62</v>
      </c>
      <c r="G1561" t="s">
        <v>1674</v>
      </c>
    </row>
    <row r="1562" spans="1:7" ht="15" customHeight="1" x14ac:dyDescent="0.25">
      <c r="A1562" t="s">
        <v>473</v>
      </c>
      <c r="B1562" t="s">
        <v>474</v>
      </c>
      <c r="C1562">
        <v>16066</v>
      </c>
      <c r="D1562">
        <v>157.13999999999999</v>
      </c>
      <c r="E1562">
        <v>141.52000000000001</v>
      </c>
      <c r="F1562">
        <v>15.62</v>
      </c>
      <c r="G1562" t="s">
        <v>1674</v>
      </c>
    </row>
    <row r="1563" spans="1:7" ht="15" customHeight="1" x14ac:dyDescent="0.25">
      <c r="A1563" t="s">
        <v>473</v>
      </c>
      <c r="B1563" t="s">
        <v>474</v>
      </c>
      <c r="C1563">
        <v>16086</v>
      </c>
      <c r="D1563">
        <v>157.13999999999999</v>
      </c>
      <c r="E1563">
        <v>141.52000000000001</v>
      </c>
      <c r="F1563">
        <v>15.62</v>
      </c>
      <c r="G1563" t="s">
        <v>1674</v>
      </c>
    </row>
    <row r="1564" spans="1:7" ht="15" customHeight="1" x14ac:dyDescent="0.25">
      <c r="A1564" t="s">
        <v>473</v>
      </c>
      <c r="B1564" t="s">
        <v>474</v>
      </c>
      <c r="C1564">
        <v>16338</v>
      </c>
      <c r="D1564">
        <v>157.13999999999999</v>
      </c>
      <c r="E1564">
        <v>141.52000000000001</v>
      </c>
      <c r="F1564">
        <v>15.62</v>
      </c>
      <c r="G1564" t="s">
        <v>1674</v>
      </c>
    </row>
    <row r="1565" spans="1:7" ht="15" customHeight="1" x14ac:dyDescent="0.25">
      <c r="A1565" t="s">
        <v>473</v>
      </c>
      <c r="B1565" t="s">
        <v>474</v>
      </c>
      <c r="C1565">
        <v>16456</v>
      </c>
      <c r="D1565">
        <v>157.13999999999999</v>
      </c>
      <c r="E1565">
        <v>141.52000000000001</v>
      </c>
      <c r="F1565">
        <v>15.62</v>
      </c>
      <c r="G1565" t="s">
        <v>1674</v>
      </c>
    </row>
    <row r="1566" spans="1:7" ht="15" customHeight="1" x14ac:dyDescent="0.25">
      <c r="A1566" t="s">
        <v>473</v>
      </c>
      <c r="B1566" t="s">
        <v>474</v>
      </c>
      <c r="C1566">
        <v>15323</v>
      </c>
      <c r="D1566">
        <v>235.71</v>
      </c>
      <c r="E1566">
        <v>212.28</v>
      </c>
      <c r="F1566">
        <v>23.43</v>
      </c>
      <c r="G1566" t="s">
        <v>1674</v>
      </c>
    </row>
    <row r="1567" spans="1:7" ht="15" customHeight="1" x14ac:dyDescent="0.25">
      <c r="A1567" t="s">
        <v>473</v>
      </c>
      <c r="B1567" t="s">
        <v>474</v>
      </c>
      <c r="C1567">
        <v>15726</v>
      </c>
      <c r="D1567">
        <v>235.71</v>
      </c>
      <c r="E1567">
        <v>212.28</v>
      </c>
      <c r="F1567">
        <v>23.43</v>
      </c>
      <c r="G1567" t="s">
        <v>1674</v>
      </c>
    </row>
    <row r="1568" spans="1:7" ht="15" customHeight="1" x14ac:dyDescent="0.25">
      <c r="A1568" t="s">
        <v>473</v>
      </c>
      <c r="B1568" t="s">
        <v>474</v>
      </c>
      <c r="C1568">
        <v>15855</v>
      </c>
      <c r="D1568">
        <v>235.71</v>
      </c>
      <c r="E1568">
        <v>212.28</v>
      </c>
      <c r="F1568">
        <v>23.43</v>
      </c>
      <c r="G1568" t="s">
        <v>1674</v>
      </c>
    </row>
    <row r="1569" spans="1:7" ht="15" customHeight="1" x14ac:dyDescent="0.25">
      <c r="A1569" t="s">
        <v>473</v>
      </c>
      <c r="B1569" t="s">
        <v>474</v>
      </c>
      <c r="C1569">
        <v>16182</v>
      </c>
      <c r="D1569">
        <v>235.71</v>
      </c>
      <c r="E1569">
        <v>212.28</v>
      </c>
      <c r="F1569">
        <v>23.43</v>
      </c>
      <c r="G1569" t="s">
        <v>1674</v>
      </c>
    </row>
    <row r="1570" spans="1:7" ht="15" customHeight="1" x14ac:dyDescent="0.25">
      <c r="A1570" t="s">
        <v>473</v>
      </c>
      <c r="B1570" t="s">
        <v>474</v>
      </c>
      <c r="C1570">
        <v>15471</v>
      </c>
      <c r="D1570">
        <v>392.86</v>
      </c>
      <c r="E1570">
        <v>353.79</v>
      </c>
      <c r="F1570">
        <v>39.07</v>
      </c>
      <c r="G1570" t="s">
        <v>1674</v>
      </c>
    </row>
    <row r="1571" spans="1:7" ht="15" customHeight="1" x14ac:dyDescent="0.25">
      <c r="A1571" t="s">
        <v>473</v>
      </c>
      <c r="B1571" t="s">
        <v>474</v>
      </c>
      <c r="C1571">
        <v>15622</v>
      </c>
      <c r="D1571">
        <v>392.86</v>
      </c>
      <c r="E1571">
        <v>353.79</v>
      </c>
      <c r="F1571">
        <v>39.07</v>
      </c>
      <c r="G1571" t="s">
        <v>1674</v>
      </c>
    </row>
    <row r="1572" spans="1:7" ht="15" customHeight="1" x14ac:dyDescent="0.25">
      <c r="A1572" t="s">
        <v>473</v>
      </c>
      <c r="B1572" t="s">
        <v>474</v>
      </c>
      <c r="C1572">
        <v>15673</v>
      </c>
      <c r="D1572">
        <v>392.86</v>
      </c>
      <c r="E1572">
        <v>353.79</v>
      </c>
      <c r="F1572">
        <v>39.07</v>
      </c>
      <c r="G1572" t="s">
        <v>1674</v>
      </c>
    </row>
    <row r="1573" spans="1:7" ht="15" customHeight="1" x14ac:dyDescent="0.25">
      <c r="A1573" t="s">
        <v>473</v>
      </c>
      <c r="B1573" t="s">
        <v>474</v>
      </c>
      <c r="C1573">
        <v>15818</v>
      </c>
      <c r="D1573">
        <v>392.86</v>
      </c>
      <c r="E1573">
        <v>353.8</v>
      </c>
      <c r="F1573">
        <v>39.06</v>
      </c>
      <c r="G1573" t="s">
        <v>1674</v>
      </c>
    </row>
    <row r="1574" spans="1:7" ht="15" customHeight="1" x14ac:dyDescent="0.25">
      <c r="A1574" t="s">
        <v>473</v>
      </c>
      <c r="B1574" t="s">
        <v>474</v>
      </c>
      <c r="C1574">
        <v>15992</v>
      </c>
      <c r="D1574">
        <v>392.86</v>
      </c>
      <c r="E1574">
        <v>353.79</v>
      </c>
      <c r="F1574">
        <v>39.07</v>
      </c>
      <c r="G1574" t="s">
        <v>1674</v>
      </c>
    </row>
    <row r="1575" spans="1:7" ht="15" customHeight="1" x14ac:dyDescent="0.25">
      <c r="A1575" t="s">
        <v>473</v>
      </c>
      <c r="B1575" t="s">
        <v>474</v>
      </c>
      <c r="C1575">
        <v>16060</v>
      </c>
      <c r="D1575">
        <v>392.86</v>
      </c>
      <c r="E1575">
        <v>353.79</v>
      </c>
      <c r="F1575">
        <v>39.07</v>
      </c>
      <c r="G1575" t="s">
        <v>1674</v>
      </c>
    </row>
    <row r="1576" spans="1:7" ht="15" customHeight="1" x14ac:dyDescent="0.25">
      <c r="A1576" t="s">
        <v>473</v>
      </c>
      <c r="B1576" t="s">
        <v>474</v>
      </c>
      <c r="C1576">
        <v>16435</v>
      </c>
      <c r="D1576">
        <v>392.86</v>
      </c>
      <c r="E1576">
        <v>353.79</v>
      </c>
      <c r="F1576">
        <v>39.07</v>
      </c>
      <c r="G1576" t="s">
        <v>1674</v>
      </c>
    </row>
    <row r="1577" spans="1:7" ht="15" customHeight="1" x14ac:dyDescent="0.25">
      <c r="A1577" t="s">
        <v>473</v>
      </c>
      <c r="B1577" t="s">
        <v>474</v>
      </c>
      <c r="C1577">
        <v>15601</v>
      </c>
      <c r="D1577">
        <v>471.43</v>
      </c>
      <c r="E1577">
        <v>424.55</v>
      </c>
      <c r="F1577">
        <v>46.88</v>
      </c>
      <c r="G1577" t="s">
        <v>1674</v>
      </c>
    </row>
    <row r="1578" spans="1:7" ht="15" customHeight="1" x14ac:dyDescent="0.25">
      <c r="A1578" t="s">
        <v>473</v>
      </c>
      <c r="B1578" t="s">
        <v>474</v>
      </c>
      <c r="C1578">
        <v>15374</v>
      </c>
      <c r="D1578">
        <v>628.57000000000005</v>
      </c>
      <c r="E1578">
        <v>566.07000000000005</v>
      </c>
      <c r="F1578">
        <v>62.5</v>
      </c>
      <c r="G1578" t="s">
        <v>1674</v>
      </c>
    </row>
    <row r="1579" spans="1:7" ht="15" customHeight="1" x14ac:dyDescent="0.25">
      <c r="A1579" t="s">
        <v>473</v>
      </c>
      <c r="B1579" t="s">
        <v>474</v>
      </c>
      <c r="C1579">
        <v>15775</v>
      </c>
      <c r="D1579">
        <v>628.57000000000005</v>
      </c>
      <c r="E1579">
        <v>566.07000000000005</v>
      </c>
      <c r="F1579">
        <v>62.5</v>
      </c>
      <c r="G1579" t="s">
        <v>1674</v>
      </c>
    </row>
    <row r="1580" spans="1:7" ht="15" customHeight="1" x14ac:dyDescent="0.25">
      <c r="A1580" t="s">
        <v>473</v>
      </c>
      <c r="B1580" t="s">
        <v>474</v>
      </c>
      <c r="C1580">
        <v>16308</v>
      </c>
      <c r="D1580">
        <v>628.57000000000005</v>
      </c>
      <c r="E1580">
        <v>566.07000000000005</v>
      </c>
      <c r="F1580">
        <v>62.5</v>
      </c>
      <c r="G1580" t="s">
        <v>1674</v>
      </c>
    </row>
    <row r="1581" spans="1:7" ht="15" customHeight="1" x14ac:dyDescent="0.25">
      <c r="A1581" t="s">
        <v>473</v>
      </c>
      <c r="B1581" t="s">
        <v>474</v>
      </c>
      <c r="C1581">
        <v>15673</v>
      </c>
      <c r="D1581">
        <v>707.14</v>
      </c>
      <c r="E1581">
        <v>636.83000000000004</v>
      </c>
      <c r="F1581">
        <v>70.31</v>
      </c>
      <c r="G1581" t="s">
        <v>1674</v>
      </c>
    </row>
    <row r="1582" spans="1:7" ht="15" customHeight="1" x14ac:dyDescent="0.25">
      <c r="A1582" t="s">
        <v>473</v>
      </c>
      <c r="B1582" t="s">
        <v>474</v>
      </c>
      <c r="C1582">
        <v>15507</v>
      </c>
      <c r="D1582">
        <v>785.71</v>
      </c>
      <c r="E1582">
        <v>707.59</v>
      </c>
      <c r="F1582">
        <v>78.12</v>
      </c>
      <c r="G1582" t="s">
        <v>1674</v>
      </c>
    </row>
    <row r="1583" spans="1:7" ht="15" customHeight="1" x14ac:dyDescent="0.25">
      <c r="A1583" t="s">
        <v>473</v>
      </c>
      <c r="B1583" t="s">
        <v>474</v>
      </c>
      <c r="C1583">
        <v>15859</v>
      </c>
      <c r="D1583">
        <v>785.71</v>
      </c>
      <c r="E1583">
        <v>707.59</v>
      </c>
      <c r="F1583">
        <v>78.12</v>
      </c>
      <c r="G1583" t="s">
        <v>1674</v>
      </c>
    </row>
    <row r="1584" spans="1:7" ht="15" customHeight="1" x14ac:dyDescent="0.25">
      <c r="A1584" t="s">
        <v>473</v>
      </c>
      <c r="B1584" t="s">
        <v>474</v>
      </c>
      <c r="C1584">
        <v>15968</v>
      </c>
      <c r="D1584">
        <v>942.86</v>
      </c>
      <c r="E1584">
        <v>849.11</v>
      </c>
      <c r="F1584">
        <v>93.75</v>
      </c>
      <c r="G1584" t="s">
        <v>1674</v>
      </c>
    </row>
    <row r="1585" spans="1:7" ht="15" customHeight="1" x14ac:dyDescent="0.25">
      <c r="A1585" t="s">
        <v>473</v>
      </c>
      <c r="B1585" t="s">
        <v>474</v>
      </c>
      <c r="C1585">
        <v>16375</v>
      </c>
      <c r="D1585">
        <v>2357.14</v>
      </c>
      <c r="E1585">
        <v>2122.77</v>
      </c>
      <c r="F1585">
        <v>234.37</v>
      </c>
      <c r="G1585" t="s">
        <v>1674</v>
      </c>
    </row>
    <row r="1586" spans="1:7" ht="15" customHeight="1" x14ac:dyDescent="0.25">
      <c r="A1586" t="s">
        <v>1012</v>
      </c>
      <c r="B1586" t="s">
        <v>1013</v>
      </c>
      <c r="C1586">
        <v>15845</v>
      </c>
      <c r="D1586">
        <v>1345.54</v>
      </c>
      <c r="E1586">
        <v>1007.3</v>
      </c>
      <c r="F1586">
        <v>338.24</v>
      </c>
      <c r="G1586" t="s">
        <v>1674</v>
      </c>
    </row>
    <row r="1587" spans="1:7" ht="15" customHeight="1" x14ac:dyDescent="0.25">
      <c r="A1587" t="s">
        <v>1012</v>
      </c>
      <c r="B1587" t="s">
        <v>1013</v>
      </c>
      <c r="C1587">
        <v>15845</v>
      </c>
      <c r="D1587">
        <v>982.14</v>
      </c>
      <c r="E1587">
        <v>503.65</v>
      </c>
      <c r="F1587">
        <v>478.49</v>
      </c>
      <c r="G1587" t="s">
        <v>1674</v>
      </c>
    </row>
    <row r="1588" spans="1:7" ht="15" customHeight="1" x14ac:dyDescent="0.25">
      <c r="A1588" t="s">
        <v>948</v>
      </c>
      <c r="B1588" t="s">
        <v>949</v>
      </c>
      <c r="C1588">
        <v>16428</v>
      </c>
      <c r="D1588">
        <v>986.61</v>
      </c>
      <c r="E1588">
        <v>663.97</v>
      </c>
      <c r="F1588">
        <v>322.64</v>
      </c>
      <c r="G1588" t="s">
        <v>1674</v>
      </c>
    </row>
    <row r="1589" spans="1:7" ht="15" customHeight="1" x14ac:dyDescent="0.25">
      <c r="A1589" t="s">
        <v>948</v>
      </c>
      <c r="B1589" t="s">
        <v>949</v>
      </c>
      <c r="C1589">
        <v>15370</v>
      </c>
      <c r="D1589">
        <v>2959.82</v>
      </c>
      <c r="E1589">
        <v>1991.92</v>
      </c>
      <c r="F1589">
        <v>967.9</v>
      </c>
      <c r="G1589" t="s">
        <v>1674</v>
      </c>
    </row>
    <row r="1590" spans="1:7" ht="15" customHeight="1" x14ac:dyDescent="0.25">
      <c r="A1590" t="s">
        <v>1018</v>
      </c>
      <c r="B1590" t="s">
        <v>1019</v>
      </c>
      <c r="C1590">
        <v>16057</v>
      </c>
      <c r="D1590">
        <v>1216.07</v>
      </c>
      <c r="E1590">
        <v>995.98</v>
      </c>
      <c r="F1590">
        <v>220.09</v>
      </c>
      <c r="G1590" t="s">
        <v>1674</v>
      </c>
    </row>
    <row r="1591" spans="1:7" ht="15" customHeight="1" x14ac:dyDescent="0.25">
      <c r="A1591" t="s">
        <v>1018</v>
      </c>
      <c r="B1591" t="s">
        <v>1019</v>
      </c>
      <c r="C1591">
        <v>16057</v>
      </c>
      <c r="D1591">
        <v>609.38</v>
      </c>
      <c r="E1591">
        <v>497.99</v>
      </c>
      <c r="F1591">
        <v>111.39</v>
      </c>
      <c r="G1591" t="s">
        <v>1674</v>
      </c>
    </row>
    <row r="1592" spans="1:7" ht="15" customHeight="1" x14ac:dyDescent="0.25">
      <c r="A1592" t="s">
        <v>908</v>
      </c>
      <c r="B1592" t="s">
        <v>909</v>
      </c>
      <c r="C1592">
        <v>15329</v>
      </c>
      <c r="D1592">
        <v>1547.32</v>
      </c>
      <c r="E1592">
        <v>1322.99</v>
      </c>
      <c r="F1592">
        <v>224.33</v>
      </c>
      <c r="G1592" t="s">
        <v>1674</v>
      </c>
    </row>
    <row r="1593" spans="1:7" ht="15" customHeight="1" x14ac:dyDescent="0.25">
      <c r="A1593" t="s">
        <v>908</v>
      </c>
      <c r="B1593" t="s">
        <v>909</v>
      </c>
      <c r="C1593">
        <v>15723</v>
      </c>
      <c r="D1593">
        <v>4641.96</v>
      </c>
      <c r="E1593">
        <v>3968.97</v>
      </c>
      <c r="F1593">
        <v>672.99</v>
      </c>
      <c r="G1593" t="s">
        <v>1674</v>
      </c>
    </row>
    <row r="1594" spans="1:7" ht="15" customHeight="1" x14ac:dyDescent="0.25">
      <c r="A1594" t="s">
        <v>908</v>
      </c>
      <c r="B1594" t="s">
        <v>909</v>
      </c>
      <c r="C1594">
        <v>15589</v>
      </c>
      <c r="D1594">
        <v>321.43</v>
      </c>
      <c r="E1594">
        <v>264.60000000000002</v>
      </c>
      <c r="F1594">
        <v>56.83</v>
      </c>
      <c r="G1594" t="s">
        <v>1674</v>
      </c>
    </row>
    <row r="1595" spans="1:7" ht="15" customHeight="1" x14ac:dyDescent="0.25">
      <c r="A1595" t="s">
        <v>1236</v>
      </c>
      <c r="B1595" t="s">
        <v>1237</v>
      </c>
      <c r="C1595">
        <v>15822</v>
      </c>
      <c r="D1595">
        <v>161.61000000000001</v>
      </c>
      <c r="E1595">
        <v>134.62</v>
      </c>
      <c r="F1595">
        <v>26.99</v>
      </c>
      <c r="G1595" t="s">
        <v>1674</v>
      </c>
    </row>
    <row r="1596" spans="1:7" ht="15" customHeight="1" x14ac:dyDescent="0.25">
      <c r="A1596" t="s">
        <v>1236</v>
      </c>
      <c r="B1596" t="s">
        <v>1237</v>
      </c>
      <c r="C1596">
        <v>15682</v>
      </c>
      <c r="D1596">
        <v>323.22000000000003</v>
      </c>
      <c r="E1596">
        <v>269.24</v>
      </c>
      <c r="F1596">
        <v>53.98</v>
      </c>
      <c r="G1596" t="s">
        <v>1674</v>
      </c>
    </row>
    <row r="1597" spans="1:7" ht="15" customHeight="1" x14ac:dyDescent="0.25">
      <c r="A1597" t="s">
        <v>1619</v>
      </c>
      <c r="B1597" t="s">
        <v>1620</v>
      </c>
      <c r="C1597">
        <v>15682</v>
      </c>
      <c r="D1597">
        <v>175.89</v>
      </c>
      <c r="E1597">
        <v>146.32</v>
      </c>
      <c r="F1597">
        <v>29.57</v>
      </c>
      <c r="G1597" t="s">
        <v>1674</v>
      </c>
    </row>
    <row r="1598" spans="1:7" ht="15" customHeight="1" x14ac:dyDescent="0.25">
      <c r="A1598" t="s">
        <v>1292</v>
      </c>
      <c r="B1598" t="s">
        <v>1293</v>
      </c>
      <c r="C1598">
        <v>15715</v>
      </c>
      <c r="D1598">
        <v>58.48</v>
      </c>
      <c r="E1598">
        <v>38.840000000000003</v>
      </c>
      <c r="F1598">
        <v>19.64</v>
      </c>
      <c r="G1598" t="s">
        <v>1674</v>
      </c>
    </row>
    <row r="1599" spans="1:7" ht="15" customHeight="1" x14ac:dyDescent="0.25">
      <c r="A1599" t="s">
        <v>1292</v>
      </c>
      <c r="B1599" t="s">
        <v>1293</v>
      </c>
      <c r="C1599">
        <v>16124</v>
      </c>
      <c r="D1599">
        <v>526.34</v>
      </c>
      <c r="E1599">
        <v>349.55</v>
      </c>
      <c r="F1599">
        <v>176.79</v>
      </c>
      <c r="G1599" t="s">
        <v>1674</v>
      </c>
    </row>
    <row r="1600" spans="1:7" ht="15" customHeight="1" x14ac:dyDescent="0.25">
      <c r="A1600" t="s">
        <v>1527</v>
      </c>
      <c r="B1600" t="s">
        <v>1528</v>
      </c>
      <c r="C1600">
        <v>15741</v>
      </c>
      <c r="D1600">
        <v>982.14</v>
      </c>
      <c r="E1600">
        <v>731.59</v>
      </c>
      <c r="F1600">
        <v>250.55</v>
      </c>
      <c r="G1600" t="s">
        <v>1674</v>
      </c>
    </row>
    <row r="1601" spans="1:7" ht="15" customHeight="1" x14ac:dyDescent="0.25">
      <c r="A1601" t="s">
        <v>1240</v>
      </c>
      <c r="B1601" t="s">
        <v>1241</v>
      </c>
      <c r="C1601">
        <v>15451</v>
      </c>
      <c r="D1601">
        <v>15.85</v>
      </c>
      <c r="E1601">
        <v>11.98</v>
      </c>
      <c r="F1601">
        <v>3.87</v>
      </c>
      <c r="G1601" t="s">
        <v>1674</v>
      </c>
    </row>
    <row r="1602" spans="1:7" ht="15" customHeight="1" x14ac:dyDescent="0.25">
      <c r="A1602" t="s">
        <v>1240</v>
      </c>
      <c r="B1602" t="s">
        <v>1241</v>
      </c>
      <c r="C1602">
        <v>16149</v>
      </c>
      <c r="D1602">
        <v>63.39</v>
      </c>
      <c r="E1602">
        <v>47.91</v>
      </c>
      <c r="F1602">
        <v>15.48</v>
      </c>
      <c r="G1602" t="s">
        <v>1674</v>
      </c>
    </row>
    <row r="1603" spans="1:7" ht="15" customHeight="1" x14ac:dyDescent="0.25">
      <c r="A1603" t="s">
        <v>1240</v>
      </c>
      <c r="B1603" t="s">
        <v>1241</v>
      </c>
      <c r="C1603">
        <v>15478</v>
      </c>
      <c r="D1603">
        <v>87.05</v>
      </c>
      <c r="E1603">
        <v>71.87</v>
      </c>
      <c r="F1603">
        <v>15.18</v>
      </c>
      <c r="G1603" t="s">
        <v>1674</v>
      </c>
    </row>
    <row r="1604" spans="1:7" ht="15" customHeight="1" x14ac:dyDescent="0.25">
      <c r="A1604" t="s">
        <v>1240</v>
      </c>
      <c r="B1604" t="s">
        <v>1241</v>
      </c>
      <c r="C1604">
        <v>15770</v>
      </c>
      <c r="D1604">
        <v>95.09</v>
      </c>
      <c r="E1604">
        <v>71.86</v>
      </c>
      <c r="F1604">
        <v>23.23</v>
      </c>
      <c r="G1604" t="s">
        <v>1674</v>
      </c>
    </row>
    <row r="1605" spans="1:7" ht="15" customHeight="1" x14ac:dyDescent="0.25">
      <c r="A1605" t="s">
        <v>1240</v>
      </c>
      <c r="B1605" t="s">
        <v>1241</v>
      </c>
      <c r="C1605">
        <v>16235</v>
      </c>
      <c r="D1605">
        <v>116.07</v>
      </c>
      <c r="E1605">
        <v>95.82</v>
      </c>
      <c r="F1605">
        <v>20.25</v>
      </c>
      <c r="G1605" t="s">
        <v>1674</v>
      </c>
    </row>
    <row r="1606" spans="1:7" ht="15" customHeight="1" x14ac:dyDescent="0.25">
      <c r="A1606" t="s">
        <v>1342</v>
      </c>
      <c r="B1606" t="s">
        <v>1343</v>
      </c>
      <c r="C1606">
        <v>15451</v>
      </c>
      <c r="D1606">
        <v>5.8</v>
      </c>
      <c r="E1606">
        <v>4.3899999999999997</v>
      </c>
      <c r="F1606">
        <v>1.41</v>
      </c>
      <c r="G1606" t="s">
        <v>1674</v>
      </c>
    </row>
    <row r="1607" spans="1:7" ht="15" customHeight="1" x14ac:dyDescent="0.25">
      <c r="A1607" t="s">
        <v>1342</v>
      </c>
      <c r="B1607" t="s">
        <v>1343</v>
      </c>
      <c r="C1607">
        <v>16149</v>
      </c>
      <c r="D1607">
        <v>23.21</v>
      </c>
      <c r="E1607">
        <v>17.559999999999999</v>
      </c>
      <c r="F1607">
        <v>5.65</v>
      </c>
      <c r="G1607" t="s">
        <v>1674</v>
      </c>
    </row>
    <row r="1608" spans="1:7" ht="15" customHeight="1" x14ac:dyDescent="0.25">
      <c r="A1608" t="s">
        <v>1342</v>
      </c>
      <c r="B1608" t="s">
        <v>1343</v>
      </c>
      <c r="C1608">
        <v>15478</v>
      </c>
      <c r="D1608">
        <v>32.14</v>
      </c>
      <c r="E1608">
        <v>26.34</v>
      </c>
      <c r="F1608">
        <v>5.8</v>
      </c>
      <c r="G1608" t="s">
        <v>1674</v>
      </c>
    </row>
    <row r="1609" spans="1:7" ht="15" customHeight="1" x14ac:dyDescent="0.25">
      <c r="A1609" t="s">
        <v>1342</v>
      </c>
      <c r="B1609" t="s">
        <v>1343</v>
      </c>
      <c r="C1609">
        <v>15770</v>
      </c>
      <c r="D1609">
        <v>34.82</v>
      </c>
      <c r="E1609">
        <v>26.34</v>
      </c>
      <c r="F1609">
        <v>8.48</v>
      </c>
      <c r="G1609" t="s">
        <v>1674</v>
      </c>
    </row>
    <row r="1610" spans="1:7" ht="15" customHeight="1" x14ac:dyDescent="0.25">
      <c r="A1610" t="s">
        <v>1342</v>
      </c>
      <c r="B1610" t="s">
        <v>1343</v>
      </c>
      <c r="C1610">
        <v>16235</v>
      </c>
      <c r="D1610">
        <v>42.86</v>
      </c>
      <c r="E1610">
        <v>35.11</v>
      </c>
      <c r="F1610">
        <v>7.75</v>
      </c>
      <c r="G1610" t="s">
        <v>1674</v>
      </c>
    </row>
    <row r="1611" spans="1:7" ht="15" customHeight="1" x14ac:dyDescent="0.25">
      <c r="A1611" t="s">
        <v>1196</v>
      </c>
      <c r="B1611" t="s">
        <v>1197</v>
      </c>
      <c r="C1611">
        <v>15822</v>
      </c>
      <c r="D1611">
        <v>90.18</v>
      </c>
      <c r="E1611">
        <v>63.81</v>
      </c>
      <c r="F1611">
        <v>26.37</v>
      </c>
      <c r="G1611" t="s">
        <v>1674</v>
      </c>
    </row>
    <row r="1612" spans="1:7" ht="15" customHeight="1" x14ac:dyDescent="0.25">
      <c r="A1612" t="s">
        <v>1096</v>
      </c>
      <c r="B1612" t="s">
        <v>1097</v>
      </c>
      <c r="C1612">
        <v>15542</v>
      </c>
      <c r="D1612">
        <v>124.11</v>
      </c>
      <c r="E1612">
        <v>88.39</v>
      </c>
      <c r="F1612">
        <v>35.72</v>
      </c>
      <c r="G1612" t="s">
        <v>1674</v>
      </c>
    </row>
    <row r="1613" spans="1:7" ht="15" customHeight="1" x14ac:dyDescent="0.25">
      <c r="A1613" t="s">
        <v>1096</v>
      </c>
      <c r="B1613" t="s">
        <v>1097</v>
      </c>
      <c r="C1613">
        <v>15478</v>
      </c>
      <c r="D1613">
        <v>496.43</v>
      </c>
      <c r="E1613">
        <v>353.57</v>
      </c>
      <c r="F1613">
        <v>142.86000000000001</v>
      </c>
      <c r="G1613" t="s">
        <v>1674</v>
      </c>
    </row>
    <row r="1614" spans="1:7" ht="15" customHeight="1" x14ac:dyDescent="0.25">
      <c r="A1614" t="s">
        <v>1182</v>
      </c>
      <c r="B1614" t="s">
        <v>1183</v>
      </c>
      <c r="C1614">
        <v>15967</v>
      </c>
      <c r="D1614">
        <v>187.5</v>
      </c>
      <c r="E1614">
        <v>133.47</v>
      </c>
      <c r="F1614">
        <v>54.03</v>
      </c>
      <c r="G1614" t="s">
        <v>1674</v>
      </c>
    </row>
    <row r="1615" spans="1:7" ht="15" customHeight="1" x14ac:dyDescent="0.25">
      <c r="A1615" t="s">
        <v>1126</v>
      </c>
      <c r="B1615" t="s">
        <v>1127</v>
      </c>
      <c r="C1615">
        <v>15491</v>
      </c>
      <c r="D1615">
        <v>2428.5700000000002</v>
      </c>
      <c r="E1615">
        <v>1852.68</v>
      </c>
      <c r="F1615">
        <v>575.89</v>
      </c>
      <c r="G1615" t="s">
        <v>1674</v>
      </c>
    </row>
    <row r="1616" spans="1:7" ht="15" customHeight="1" x14ac:dyDescent="0.25">
      <c r="A1616" t="s">
        <v>1641</v>
      </c>
      <c r="B1616" t="s">
        <v>1642</v>
      </c>
      <c r="C1616">
        <v>15573</v>
      </c>
      <c r="D1616">
        <v>20.54</v>
      </c>
      <c r="E1616">
        <v>14.61</v>
      </c>
      <c r="F1616">
        <v>5.93</v>
      </c>
      <c r="G1616" t="s">
        <v>1674</v>
      </c>
    </row>
    <row r="1617" spans="1:7" ht="15" customHeight="1" x14ac:dyDescent="0.25">
      <c r="A1617" t="s">
        <v>1641</v>
      </c>
      <c r="B1617" t="s">
        <v>1642</v>
      </c>
      <c r="C1617">
        <v>15967</v>
      </c>
      <c r="D1617">
        <v>20.54</v>
      </c>
      <c r="E1617">
        <v>14.61</v>
      </c>
      <c r="F1617">
        <v>5.93</v>
      </c>
      <c r="G1617" t="s">
        <v>1674</v>
      </c>
    </row>
    <row r="1618" spans="1:7" ht="15" customHeight="1" x14ac:dyDescent="0.25">
      <c r="A1618" t="s">
        <v>1631</v>
      </c>
      <c r="B1618" t="s">
        <v>1632</v>
      </c>
      <c r="C1618">
        <v>16179</v>
      </c>
      <c r="D1618">
        <v>20.54</v>
      </c>
      <c r="E1618">
        <v>14.64</v>
      </c>
      <c r="F1618">
        <v>5.9</v>
      </c>
      <c r="G1618" t="s">
        <v>1674</v>
      </c>
    </row>
    <row r="1619" spans="1:7" ht="15" customHeight="1" x14ac:dyDescent="0.25">
      <c r="A1619" t="s">
        <v>1631</v>
      </c>
      <c r="B1619" t="s">
        <v>1632</v>
      </c>
      <c r="C1619">
        <v>15576</v>
      </c>
      <c r="D1619">
        <v>41.07</v>
      </c>
      <c r="E1619">
        <v>29.28</v>
      </c>
      <c r="F1619">
        <v>11.79</v>
      </c>
      <c r="G1619" t="s">
        <v>1674</v>
      </c>
    </row>
    <row r="1620" spans="1:7" ht="15" customHeight="1" x14ac:dyDescent="0.25">
      <c r="A1620" t="s">
        <v>1651</v>
      </c>
      <c r="B1620" t="s">
        <v>1652</v>
      </c>
      <c r="C1620">
        <v>16121</v>
      </c>
      <c r="D1620">
        <v>21.43</v>
      </c>
      <c r="E1620">
        <v>15.23</v>
      </c>
      <c r="F1620">
        <v>6.2</v>
      </c>
      <c r="G1620" t="s">
        <v>1674</v>
      </c>
    </row>
    <row r="1621" spans="1:7" ht="15" customHeight="1" x14ac:dyDescent="0.25">
      <c r="A1621" t="s">
        <v>1150</v>
      </c>
      <c r="B1621" t="s">
        <v>1151</v>
      </c>
      <c r="C1621">
        <v>15570</v>
      </c>
      <c r="D1621">
        <v>305.36</v>
      </c>
      <c r="E1621">
        <v>203</v>
      </c>
      <c r="F1621">
        <v>102.36</v>
      </c>
      <c r="G1621" t="s">
        <v>1674</v>
      </c>
    </row>
    <row r="1622" spans="1:7" ht="15" customHeight="1" x14ac:dyDescent="0.25">
      <c r="A1622" t="s">
        <v>1354</v>
      </c>
      <c r="B1622" t="s">
        <v>1355</v>
      </c>
      <c r="C1622">
        <v>15502</v>
      </c>
      <c r="D1622">
        <v>24.78</v>
      </c>
      <c r="E1622">
        <v>17.559999999999999</v>
      </c>
      <c r="F1622">
        <v>7.22</v>
      </c>
      <c r="G1622" t="s">
        <v>1674</v>
      </c>
    </row>
    <row r="1623" spans="1:7" ht="15" customHeight="1" x14ac:dyDescent="0.25">
      <c r="A1623" t="s">
        <v>1354</v>
      </c>
      <c r="B1623" t="s">
        <v>1355</v>
      </c>
      <c r="C1623">
        <v>15952</v>
      </c>
      <c r="D1623">
        <v>24.78</v>
      </c>
      <c r="E1623">
        <v>351.15</v>
      </c>
      <c r="F1623">
        <v>-326.37</v>
      </c>
      <c r="G1623" t="s">
        <v>1674</v>
      </c>
    </row>
    <row r="1624" spans="1:7" ht="15" customHeight="1" x14ac:dyDescent="0.25">
      <c r="A1624" t="s">
        <v>1258</v>
      </c>
      <c r="B1624" t="s">
        <v>1259</v>
      </c>
      <c r="C1624">
        <v>15469</v>
      </c>
      <c r="D1624">
        <v>24.33</v>
      </c>
      <c r="E1624">
        <v>16.63</v>
      </c>
      <c r="F1624">
        <v>7.7</v>
      </c>
      <c r="G1624" t="s">
        <v>1674</v>
      </c>
    </row>
    <row r="1625" spans="1:7" ht="15" customHeight="1" x14ac:dyDescent="0.25">
      <c r="A1625" t="s">
        <v>1258</v>
      </c>
      <c r="B1625" t="s">
        <v>1259</v>
      </c>
      <c r="C1625">
        <v>16123</v>
      </c>
      <c r="D1625">
        <v>24.33</v>
      </c>
      <c r="E1625">
        <v>16.63</v>
      </c>
      <c r="F1625">
        <v>7.7</v>
      </c>
      <c r="G1625" t="s">
        <v>1674</v>
      </c>
    </row>
    <row r="1626" spans="1:7" ht="15" customHeight="1" x14ac:dyDescent="0.25">
      <c r="A1626" t="s">
        <v>1258</v>
      </c>
      <c r="B1626" t="s">
        <v>1259</v>
      </c>
      <c r="C1626">
        <v>16179</v>
      </c>
      <c r="D1626">
        <v>24.33</v>
      </c>
      <c r="E1626">
        <v>16.63</v>
      </c>
      <c r="F1626">
        <v>7.7</v>
      </c>
      <c r="G1626" t="s">
        <v>1674</v>
      </c>
    </row>
    <row r="1627" spans="1:7" ht="15" customHeight="1" x14ac:dyDescent="0.25">
      <c r="A1627" t="s">
        <v>1258</v>
      </c>
      <c r="B1627" t="s">
        <v>1259</v>
      </c>
      <c r="C1627">
        <v>15822</v>
      </c>
      <c r="D1627">
        <v>48.66</v>
      </c>
      <c r="E1627">
        <v>33.270000000000003</v>
      </c>
      <c r="F1627">
        <v>15.39</v>
      </c>
      <c r="G1627" t="s">
        <v>1674</v>
      </c>
    </row>
    <row r="1628" spans="1:7" ht="15" customHeight="1" x14ac:dyDescent="0.25">
      <c r="A1628" t="s">
        <v>1410</v>
      </c>
      <c r="B1628" t="s">
        <v>1411</v>
      </c>
      <c r="C1628">
        <v>16179</v>
      </c>
      <c r="D1628">
        <v>69.2</v>
      </c>
      <c r="E1628">
        <v>49.18</v>
      </c>
      <c r="F1628">
        <v>20.02</v>
      </c>
      <c r="G1628" t="s">
        <v>1674</v>
      </c>
    </row>
    <row r="1629" spans="1:7" ht="15" customHeight="1" x14ac:dyDescent="0.25">
      <c r="A1629" t="s">
        <v>1268</v>
      </c>
      <c r="B1629" t="s">
        <v>1269</v>
      </c>
      <c r="C1629">
        <v>15562</v>
      </c>
      <c r="D1629">
        <v>85.27</v>
      </c>
      <c r="E1629">
        <v>60.9</v>
      </c>
      <c r="F1629">
        <v>24.37</v>
      </c>
      <c r="G1629" t="s">
        <v>1674</v>
      </c>
    </row>
    <row r="1630" spans="1:7" ht="15" customHeight="1" x14ac:dyDescent="0.25">
      <c r="A1630" t="s">
        <v>1268</v>
      </c>
      <c r="B1630" t="s">
        <v>1269</v>
      </c>
      <c r="C1630">
        <v>15576</v>
      </c>
      <c r="D1630">
        <v>85.27</v>
      </c>
      <c r="E1630">
        <v>60.89</v>
      </c>
      <c r="F1630">
        <v>24.38</v>
      </c>
      <c r="G1630" t="s">
        <v>1674</v>
      </c>
    </row>
    <row r="1631" spans="1:7" ht="15" customHeight="1" x14ac:dyDescent="0.25">
      <c r="A1631" t="s">
        <v>1268</v>
      </c>
      <c r="B1631" t="s">
        <v>1269</v>
      </c>
      <c r="C1631">
        <v>15715</v>
      </c>
      <c r="D1631">
        <v>127.9</v>
      </c>
      <c r="E1631">
        <v>91.34</v>
      </c>
      <c r="F1631">
        <v>36.56</v>
      </c>
      <c r="G1631" t="s">
        <v>1674</v>
      </c>
    </row>
    <row r="1632" spans="1:7" ht="15" customHeight="1" x14ac:dyDescent="0.25">
      <c r="A1632" t="s">
        <v>1270</v>
      </c>
      <c r="B1632" t="s">
        <v>1271</v>
      </c>
      <c r="C1632">
        <v>15542</v>
      </c>
      <c r="D1632">
        <v>51.56</v>
      </c>
      <c r="E1632">
        <v>36.83</v>
      </c>
      <c r="F1632">
        <v>14.73</v>
      </c>
      <c r="G1632" t="s">
        <v>1674</v>
      </c>
    </row>
    <row r="1633" spans="1:7" ht="15" customHeight="1" x14ac:dyDescent="0.25">
      <c r="A1633" t="s">
        <v>1270</v>
      </c>
      <c r="B1633" t="s">
        <v>1271</v>
      </c>
      <c r="C1633">
        <v>15822</v>
      </c>
      <c r="D1633">
        <v>51.56</v>
      </c>
      <c r="E1633">
        <v>36.83</v>
      </c>
      <c r="F1633">
        <v>14.73</v>
      </c>
      <c r="G1633" t="s">
        <v>1674</v>
      </c>
    </row>
    <row r="1634" spans="1:7" ht="15" customHeight="1" x14ac:dyDescent="0.25">
      <c r="A1634" t="s">
        <v>1270</v>
      </c>
      <c r="B1634" t="s">
        <v>1271</v>
      </c>
      <c r="C1634">
        <v>15974</v>
      </c>
      <c r="D1634">
        <v>51.56</v>
      </c>
      <c r="E1634">
        <v>36.83</v>
      </c>
      <c r="F1634">
        <v>14.73</v>
      </c>
      <c r="G1634" t="s">
        <v>1674</v>
      </c>
    </row>
    <row r="1635" spans="1:7" ht="15" customHeight="1" x14ac:dyDescent="0.25">
      <c r="A1635" t="s">
        <v>1270</v>
      </c>
      <c r="B1635" t="s">
        <v>1271</v>
      </c>
      <c r="C1635">
        <v>15478</v>
      </c>
      <c r="D1635">
        <v>206.25</v>
      </c>
      <c r="E1635">
        <v>147.32</v>
      </c>
      <c r="F1635">
        <v>58.93</v>
      </c>
      <c r="G1635" t="s">
        <v>1674</v>
      </c>
    </row>
    <row r="1636" spans="1:7" ht="15" customHeight="1" x14ac:dyDescent="0.25">
      <c r="A1636" t="s">
        <v>1302</v>
      </c>
      <c r="B1636" t="s">
        <v>1303</v>
      </c>
      <c r="C1636">
        <v>15478</v>
      </c>
      <c r="D1636">
        <v>90.18</v>
      </c>
      <c r="E1636">
        <v>63.81</v>
      </c>
      <c r="F1636">
        <v>26.37</v>
      </c>
      <c r="G1636" t="s">
        <v>1674</v>
      </c>
    </row>
    <row r="1637" spans="1:7" ht="15" customHeight="1" x14ac:dyDescent="0.25">
      <c r="A1637" t="s">
        <v>1643</v>
      </c>
      <c r="B1637" t="s">
        <v>1644</v>
      </c>
      <c r="C1637">
        <v>16121</v>
      </c>
      <c r="D1637">
        <v>36.159999999999997</v>
      </c>
      <c r="E1637">
        <v>25.76</v>
      </c>
      <c r="F1637">
        <v>10.4</v>
      </c>
      <c r="G1637" t="s">
        <v>1674</v>
      </c>
    </row>
    <row r="1638" spans="1:7" ht="15" customHeight="1" x14ac:dyDescent="0.25">
      <c r="A1638" t="s">
        <v>1384</v>
      </c>
      <c r="B1638" t="s">
        <v>1385</v>
      </c>
      <c r="C1638">
        <v>16363</v>
      </c>
      <c r="D1638">
        <v>78.790000000000006</v>
      </c>
      <c r="E1638">
        <v>62.09</v>
      </c>
      <c r="F1638">
        <v>16.7</v>
      </c>
      <c r="G1638" t="s">
        <v>1674</v>
      </c>
    </row>
    <row r="1639" spans="1:7" ht="15" customHeight="1" x14ac:dyDescent="0.25">
      <c r="A1639" t="s">
        <v>994</v>
      </c>
      <c r="B1639" t="s">
        <v>995</v>
      </c>
      <c r="C1639">
        <v>16284</v>
      </c>
      <c r="D1639">
        <v>2018.75</v>
      </c>
      <c r="E1639">
        <v>1424.99</v>
      </c>
      <c r="F1639">
        <v>593.76</v>
      </c>
      <c r="G1639" t="s">
        <v>1674</v>
      </c>
    </row>
    <row r="1640" spans="1:7" ht="15" customHeight="1" x14ac:dyDescent="0.25">
      <c r="A1640" t="s">
        <v>994</v>
      </c>
      <c r="B1640" t="s">
        <v>995</v>
      </c>
      <c r="C1640">
        <v>16274</v>
      </c>
      <c r="D1640">
        <v>108.93</v>
      </c>
      <c r="E1640">
        <v>76</v>
      </c>
      <c r="F1640">
        <v>32.93</v>
      </c>
      <c r="G1640" t="s">
        <v>1674</v>
      </c>
    </row>
    <row r="1641" spans="1:7" ht="15" customHeight="1" x14ac:dyDescent="0.25">
      <c r="A1641" t="s">
        <v>994</v>
      </c>
      <c r="B1641" t="s">
        <v>995</v>
      </c>
      <c r="C1641">
        <v>15573</v>
      </c>
      <c r="D1641">
        <v>267.85000000000002</v>
      </c>
      <c r="E1641">
        <v>190</v>
      </c>
      <c r="F1641">
        <v>77.849999999999994</v>
      </c>
      <c r="G1641" t="s">
        <v>1674</v>
      </c>
    </row>
    <row r="1642" spans="1:7" ht="15" customHeight="1" x14ac:dyDescent="0.25">
      <c r="A1642" t="s">
        <v>994</v>
      </c>
      <c r="B1642" t="s">
        <v>995</v>
      </c>
      <c r="C1642">
        <v>16457</v>
      </c>
      <c r="D1642">
        <v>408.48</v>
      </c>
      <c r="E1642">
        <v>288.16000000000003</v>
      </c>
      <c r="F1642">
        <v>120.32</v>
      </c>
      <c r="G1642" t="s">
        <v>1674</v>
      </c>
    </row>
    <row r="1643" spans="1:7" ht="15" customHeight="1" x14ac:dyDescent="0.25">
      <c r="A1643" t="s">
        <v>994</v>
      </c>
      <c r="B1643" t="s">
        <v>995</v>
      </c>
      <c r="C1643">
        <v>16086</v>
      </c>
      <c r="D1643">
        <v>482.15</v>
      </c>
      <c r="E1643">
        <v>342</v>
      </c>
      <c r="F1643">
        <v>140.15</v>
      </c>
      <c r="G1643" t="s">
        <v>1674</v>
      </c>
    </row>
    <row r="1644" spans="1:7" ht="15" customHeight="1" x14ac:dyDescent="0.25">
      <c r="A1644" t="s">
        <v>1094</v>
      </c>
      <c r="B1644" t="s">
        <v>1095</v>
      </c>
      <c r="C1644">
        <v>15507</v>
      </c>
      <c r="D1644">
        <v>341.52</v>
      </c>
      <c r="E1644">
        <v>243.6</v>
      </c>
      <c r="F1644">
        <v>97.92</v>
      </c>
      <c r="G1644" t="s">
        <v>1674</v>
      </c>
    </row>
    <row r="1645" spans="1:7" ht="15" customHeight="1" x14ac:dyDescent="0.25">
      <c r="A1645" t="s">
        <v>1094</v>
      </c>
      <c r="B1645" t="s">
        <v>1095</v>
      </c>
      <c r="C1645">
        <v>15451</v>
      </c>
      <c r="D1645">
        <v>546.42999999999995</v>
      </c>
      <c r="E1645">
        <v>389.76</v>
      </c>
      <c r="F1645">
        <v>156.66999999999999</v>
      </c>
      <c r="G1645" t="s">
        <v>1674</v>
      </c>
    </row>
    <row r="1646" spans="1:7" ht="15" customHeight="1" x14ac:dyDescent="0.25">
      <c r="A1646" t="s">
        <v>1094</v>
      </c>
      <c r="B1646" t="s">
        <v>1095</v>
      </c>
      <c r="C1646">
        <v>15956</v>
      </c>
      <c r="D1646">
        <v>848.21</v>
      </c>
      <c r="E1646">
        <v>609</v>
      </c>
      <c r="F1646">
        <v>239.21</v>
      </c>
      <c r="G1646" t="s">
        <v>1674</v>
      </c>
    </row>
    <row r="1647" spans="1:7" ht="15" customHeight="1" x14ac:dyDescent="0.25">
      <c r="A1647" t="s">
        <v>1094</v>
      </c>
      <c r="B1647" t="s">
        <v>1095</v>
      </c>
      <c r="C1647">
        <v>16457</v>
      </c>
      <c r="D1647">
        <v>1707.59</v>
      </c>
      <c r="E1647">
        <v>1218</v>
      </c>
      <c r="F1647">
        <v>489.59</v>
      </c>
      <c r="G1647" t="s">
        <v>1674</v>
      </c>
    </row>
    <row r="1648" spans="1:7" ht="15" customHeight="1" x14ac:dyDescent="0.25">
      <c r="A1648" t="s">
        <v>966</v>
      </c>
      <c r="B1648" t="s">
        <v>967</v>
      </c>
      <c r="C1648">
        <v>16407</v>
      </c>
      <c r="D1648">
        <v>2521.4299999999998</v>
      </c>
      <c r="E1648">
        <v>2079.92</v>
      </c>
      <c r="F1648">
        <v>441.51</v>
      </c>
      <c r="G1648" t="s">
        <v>1674</v>
      </c>
    </row>
    <row r="1649" spans="1:7" ht="15" customHeight="1" x14ac:dyDescent="0.25">
      <c r="A1649" t="s">
        <v>966</v>
      </c>
      <c r="B1649" t="s">
        <v>967</v>
      </c>
      <c r="C1649">
        <v>15469</v>
      </c>
      <c r="D1649">
        <v>44.2</v>
      </c>
      <c r="E1649">
        <v>31.09</v>
      </c>
      <c r="F1649">
        <v>13.11</v>
      </c>
      <c r="G1649" t="s">
        <v>1674</v>
      </c>
    </row>
    <row r="1650" spans="1:7" ht="15" customHeight="1" x14ac:dyDescent="0.25">
      <c r="A1650" t="s">
        <v>966</v>
      </c>
      <c r="B1650" t="s">
        <v>967</v>
      </c>
      <c r="C1650">
        <v>15822</v>
      </c>
      <c r="D1650">
        <v>200.89</v>
      </c>
      <c r="E1650">
        <v>143.44</v>
      </c>
      <c r="F1650">
        <v>57.45</v>
      </c>
      <c r="G1650" t="s">
        <v>1674</v>
      </c>
    </row>
    <row r="1651" spans="1:7" ht="15" customHeight="1" x14ac:dyDescent="0.25">
      <c r="A1651" t="s">
        <v>966</v>
      </c>
      <c r="B1651" t="s">
        <v>967</v>
      </c>
      <c r="C1651">
        <v>16114</v>
      </c>
      <c r="D1651">
        <v>241.07</v>
      </c>
      <c r="E1651">
        <v>172.13</v>
      </c>
      <c r="F1651">
        <v>68.94</v>
      </c>
      <c r="G1651" t="s">
        <v>1674</v>
      </c>
    </row>
    <row r="1652" spans="1:7" ht="15" customHeight="1" x14ac:dyDescent="0.25">
      <c r="A1652" t="s">
        <v>966</v>
      </c>
      <c r="B1652" t="s">
        <v>967</v>
      </c>
      <c r="C1652">
        <v>16457</v>
      </c>
      <c r="D1652">
        <v>406.25</v>
      </c>
      <c r="E1652">
        <v>286.89</v>
      </c>
      <c r="F1652">
        <v>119.36</v>
      </c>
      <c r="G1652" t="s">
        <v>1674</v>
      </c>
    </row>
    <row r="1653" spans="1:7" ht="15" customHeight="1" x14ac:dyDescent="0.25">
      <c r="A1653" t="s">
        <v>966</v>
      </c>
      <c r="B1653" t="s">
        <v>967</v>
      </c>
      <c r="C1653">
        <v>15499</v>
      </c>
      <c r="D1653">
        <v>552.45000000000005</v>
      </c>
      <c r="E1653">
        <v>388.57</v>
      </c>
      <c r="F1653">
        <v>163.88</v>
      </c>
      <c r="G1653" t="s">
        <v>1674</v>
      </c>
    </row>
    <row r="1654" spans="1:7" ht="15" customHeight="1" x14ac:dyDescent="0.25">
      <c r="A1654" t="s">
        <v>1254</v>
      </c>
      <c r="B1654" t="s">
        <v>1255</v>
      </c>
      <c r="C1654">
        <v>15451</v>
      </c>
      <c r="D1654">
        <v>16.29</v>
      </c>
      <c r="E1654">
        <v>12.5</v>
      </c>
      <c r="F1654">
        <v>3.79</v>
      </c>
      <c r="G1654" t="s">
        <v>1674</v>
      </c>
    </row>
    <row r="1655" spans="1:7" ht="15" customHeight="1" x14ac:dyDescent="0.25">
      <c r="A1655" t="s">
        <v>1254</v>
      </c>
      <c r="B1655" t="s">
        <v>1255</v>
      </c>
      <c r="C1655">
        <v>16346</v>
      </c>
      <c r="D1655">
        <v>32.590000000000003</v>
      </c>
      <c r="E1655">
        <v>24.99</v>
      </c>
      <c r="F1655">
        <v>7.6</v>
      </c>
      <c r="G1655" t="s">
        <v>1674</v>
      </c>
    </row>
    <row r="1656" spans="1:7" ht="15" customHeight="1" x14ac:dyDescent="0.25">
      <c r="A1656" t="s">
        <v>1254</v>
      </c>
      <c r="B1656" t="s">
        <v>1255</v>
      </c>
      <c r="C1656">
        <v>16402</v>
      </c>
      <c r="D1656">
        <v>32.590000000000003</v>
      </c>
      <c r="E1656">
        <v>24.99</v>
      </c>
      <c r="F1656">
        <v>7.6</v>
      </c>
      <c r="G1656" t="s">
        <v>1674</v>
      </c>
    </row>
    <row r="1657" spans="1:7" ht="15" customHeight="1" x14ac:dyDescent="0.25">
      <c r="A1657" t="s">
        <v>1254</v>
      </c>
      <c r="B1657" t="s">
        <v>1255</v>
      </c>
      <c r="C1657">
        <v>16149</v>
      </c>
      <c r="D1657">
        <v>97.78</v>
      </c>
      <c r="E1657">
        <v>74.97</v>
      </c>
      <c r="F1657">
        <v>22.81</v>
      </c>
      <c r="G1657" t="s">
        <v>1674</v>
      </c>
    </row>
    <row r="1658" spans="1:7" ht="15" customHeight="1" x14ac:dyDescent="0.25">
      <c r="A1658" t="s">
        <v>1254</v>
      </c>
      <c r="B1658" t="s">
        <v>1255</v>
      </c>
      <c r="C1658">
        <v>16326</v>
      </c>
      <c r="D1658">
        <v>195.54</v>
      </c>
      <c r="E1658">
        <v>149.94</v>
      </c>
      <c r="F1658">
        <v>45.6</v>
      </c>
      <c r="G1658" t="s">
        <v>1674</v>
      </c>
    </row>
    <row r="1659" spans="1:7" ht="15" customHeight="1" x14ac:dyDescent="0.25">
      <c r="A1659" t="s">
        <v>1254</v>
      </c>
      <c r="B1659" t="s">
        <v>1255</v>
      </c>
      <c r="C1659">
        <v>15348</v>
      </c>
      <c r="D1659">
        <v>214.29</v>
      </c>
      <c r="E1659">
        <v>187.43</v>
      </c>
      <c r="F1659">
        <v>26.86</v>
      </c>
      <c r="G1659" t="s">
        <v>1674</v>
      </c>
    </row>
    <row r="1660" spans="1:7" ht="15" customHeight="1" x14ac:dyDescent="0.25">
      <c r="A1660" t="s">
        <v>1016</v>
      </c>
      <c r="B1660" t="s">
        <v>1017</v>
      </c>
      <c r="C1660">
        <v>15739</v>
      </c>
      <c r="D1660">
        <v>258.93</v>
      </c>
      <c r="E1660">
        <v>192.6</v>
      </c>
      <c r="F1660">
        <v>66.33</v>
      </c>
      <c r="G1660" t="s">
        <v>1674</v>
      </c>
    </row>
    <row r="1661" spans="1:7" ht="15" customHeight="1" x14ac:dyDescent="0.25">
      <c r="A1661" t="s">
        <v>1310</v>
      </c>
      <c r="B1661" t="s">
        <v>1311</v>
      </c>
      <c r="C1661">
        <v>15770</v>
      </c>
      <c r="D1661">
        <v>109.82</v>
      </c>
      <c r="E1661">
        <v>78.12</v>
      </c>
      <c r="F1661">
        <v>31.7</v>
      </c>
      <c r="G1661" t="s">
        <v>1674</v>
      </c>
    </row>
    <row r="1662" spans="1:7" ht="15" customHeight="1" x14ac:dyDescent="0.25">
      <c r="A1662" t="s">
        <v>1168</v>
      </c>
      <c r="B1662" t="s">
        <v>1169</v>
      </c>
      <c r="C1662">
        <v>15427</v>
      </c>
      <c r="D1662">
        <v>35.94</v>
      </c>
      <c r="E1662">
        <v>26.54</v>
      </c>
      <c r="F1662">
        <v>9.4</v>
      </c>
      <c r="G1662" t="s">
        <v>1674</v>
      </c>
    </row>
    <row r="1663" spans="1:7" ht="15" customHeight="1" x14ac:dyDescent="0.25">
      <c r="A1663" t="s">
        <v>1168</v>
      </c>
      <c r="B1663" t="s">
        <v>1169</v>
      </c>
      <c r="C1663">
        <v>15941</v>
      </c>
      <c r="D1663">
        <v>35.94</v>
      </c>
      <c r="E1663">
        <v>26.54</v>
      </c>
      <c r="F1663">
        <v>9.4</v>
      </c>
      <c r="G1663" t="s">
        <v>1674</v>
      </c>
    </row>
    <row r="1664" spans="1:7" ht="15" customHeight="1" x14ac:dyDescent="0.25">
      <c r="A1664" t="s">
        <v>1168</v>
      </c>
      <c r="B1664" t="s">
        <v>1169</v>
      </c>
      <c r="C1664">
        <v>16103</v>
      </c>
      <c r="D1664">
        <v>35.94</v>
      </c>
      <c r="E1664">
        <v>26.54</v>
      </c>
      <c r="F1664">
        <v>9.4</v>
      </c>
      <c r="G1664" t="s">
        <v>1674</v>
      </c>
    </row>
    <row r="1665" spans="1:7" ht="15" customHeight="1" x14ac:dyDescent="0.25">
      <c r="A1665" t="s">
        <v>1168</v>
      </c>
      <c r="B1665" t="s">
        <v>1169</v>
      </c>
      <c r="C1665">
        <v>16263</v>
      </c>
      <c r="D1665">
        <v>35.94</v>
      </c>
      <c r="E1665">
        <v>26.54</v>
      </c>
      <c r="F1665">
        <v>9.4</v>
      </c>
      <c r="G1665" t="s">
        <v>1674</v>
      </c>
    </row>
    <row r="1666" spans="1:7" ht="15" customHeight="1" x14ac:dyDescent="0.25">
      <c r="A1666" t="s">
        <v>1168</v>
      </c>
      <c r="B1666" t="s">
        <v>1169</v>
      </c>
      <c r="C1666">
        <v>15422</v>
      </c>
      <c r="D1666">
        <v>71.88</v>
      </c>
      <c r="E1666">
        <v>53.09</v>
      </c>
      <c r="F1666">
        <v>18.79</v>
      </c>
      <c r="G1666" t="s">
        <v>1674</v>
      </c>
    </row>
    <row r="1667" spans="1:7" ht="15" customHeight="1" x14ac:dyDescent="0.25">
      <c r="A1667" t="s">
        <v>1168</v>
      </c>
      <c r="B1667" t="s">
        <v>1169</v>
      </c>
      <c r="C1667">
        <v>15980</v>
      </c>
      <c r="D1667">
        <v>71.88</v>
      </c>
      <c r="E1667">
        <v>53.09</v>
      </c>
      <c r="F1667">
        <v>18.79</v>
      </c>
      <c r="G1667" t="s">
        <v>1674</v>
      </c>
    </row>
    <row r="1668" spans="1:7" ht="15" customHeight="1" x14ac:dyDescent="0.25">
      <c r="A1668" t="s">
        <v>1168</v>
      </c>
      <c r="B1668" t="s">
        <v>1169</v>
      </c>
      <c r="C1668">
        <v>16412</v>
      </c>
      <c r="D1668">
        <v>71.88</v>
      </c>
      <c r="E1668">
        <v>53.09</v>
      </c>
      <c r="F1668">
        <v>18.79</v>
      </c>
      <c r="G1668" t="s">
        <v>1674</v>
      </c>
    </row>
    <row r="1669" spans="1:7" ht="15" customHeight="1" x14ac:dyDescent="0.25">
      <c r="A1669" t="s">
        <v>1168</v>
      </c>
      <c r="B1669" t="s">
        <v>1169</v>
      </c>
      <c r="C1669">
        <v>15328</v>
      </c>
      <c r="D1669">
        <v>107.81</v>
      </c>
      <c r="E1669">
        <v>79.63</v>
      </c>
      <c r="F1669">
        <v>28.18</v>
      </c>
      <c r="G1669" t="s">
        <v>1674</v>
      </c>
    </row>
    <row r="1670" spans="1:7" ht="15" customHeight="1" x14ac:dyDescent="0.25">
      <c r="A1670" t="s">
        <v>1168</v>
      </c>
      <c r="B1670" t="s">
        <v>1169</v>
      </c>
      <c r="C1670">
        <v>15724</v>
      </c>
      <c r="D1670">
        <v>215.62</v>
      </c>
      <c r="E1670">
        <v>159.26</v>
      </c>
      <c r="F1670">
        <v>56.36</v>
      </c>
      <c r="G1670" t="s">
        <v>1674</v>
      </c>
    </row>
    <row r="1671" spans="1:7" ht="15" customHeight="1" x14ac:dyDescent="0.25">
      <c r="A1671" t="s">
        <v>1320</v>
      </c>
      <c r="B1671" t="s">
        <v>1321</v>
      </c>
      <c r="C1671">
        <v>15941</v>
      </c>
      <c r="D1671">
        <v>33.04</v>
      </c>
      <c r="E1671">
        <v>24</v>
      </c>
      <c r="F1671">
        <v>9.0399999999999991</v>
      </c>
      <c r="G1671" t="s">
        <v>1674</v>
      </c>
    </row>
    <row r="1672" spans="1:7" ht="15" customHeight="1" x14ac:dyDescent="0.25">
      <c r="A1672" t="s">
        <v>1320</v>
      </c>
      <c r="B1672" t="s">
        <v>1321</v>
      </c>
      <c r="C1672">
        <v>15837</v>
      </c>
      <c r="D1672">
        <v>66.069999999999993</v>
      </c>
      <c r="E1672">
        <v>47.99</v>
      </c>
      <c r="F1672">
        <v>18.079999999999998</v>
      </c>
      <c r="G1672" t="s">
        <v>1674</v>
      </c>
    </row>
    <row r="1673" spans="1:7" ht="15" customHeight="1" x14ac:dyDescent="0.25">
      <c r="A1673" t="s">
        <v>1320</v>
      </c>
      <c r="B1673" t="s">
        <v>1321</v>
      </c>
      <c r="C1673">
        <v>15909</v>
      </c>
      <c r="D1673">
        <v>66.069999999999993</v>
      </c>
      <c r="E1673">
        <v>47.99</v>
      </c>
      <c r="F1673">
        <v>18.079999999999998</v>
      </c>
      <c r="G1673" t="s">
        <v>1674</v>
      </c>
    </row>
    <row r="1674" spans="1:7" ht="15" customHeight="1" x14ac:dyDescent="0.25">
      <c r="A1674" t="s">
        <v>1320</v>
      </c>
      <c r="B1674" t="s">
        <v>1321</v>
      </c>
      <c r="C1674">
        <v>15380</v>
      </c>
      <c r="D1674">
        <v>33.04</v>
      </c>
      <c r="E1674">
        <v>24.57</v>
      </c>
      <c r="F1674">
        <v>8.4700000000000006</v>
      </c>
      <c r="G1674" t="s">
        <v>1674</v>
      </c>
    </row>
    <row r="1675" spans="1:7" ht="15" customHeight="1" x14ac:dyDescent="0.25">
      <c r="A1675" t="s">
        <v>1320</v>
      </c>
      <c r="B1675" t="s">
        <v>1321</v>
      </c>
      <c r="C1675">
        <v>15463</v>
      </c>
      <c r="D1675">
        <v>33.04</v>
      </c>
      <c r="E1675">
        <v>24.57</v>
      </c>
      <c r="F1675">
        <v>8.4700000000000006</v>
      </c>
      <c r="G1675" t="s">
        <v>1674</v>
      </c>
    </row>
    <row r="1676" spans="1:7" ht="15" customHeight="1" x14ac:dyDescent="0.25">
      <c r="A1676" t="s">
        <v>1320</v>
      </c>
      <c r="B1676" t="s">
        <v>1321</v>
      </c>
      <c r="C1676">
        <v>15974</v>
      </c>
      <c r="D1676">
        <v>33.04</v>
      </c>
      <c r="E1676">
        <v>24.57</v>
      </c>
      <c r="F1676">
        <v>8.4700000000000006</v>
      </c>
      <c r="G1676" t="s">
        <v>1674</v>
      </c>
    </row>
    <row r="1677" spans="1:7" ht="15" customHeight="1" x14ac:dyDescent="0.25">
      <c r="A1677" t="s">
        <v>1320</v>
      </c>
      <c r="B1677" t="s">
        <v>1321</v>
      </c>
      <c r="C1677">
        <v>16003</v>
      </c>
      <c r="D1677">
        <v>33.03</v>
      </c>
      <c r="E1677">
        <v>24.57</v>
      </c>
      <c r="F1677">
        <v>8.4600000000000009</v>
      </c>
      <c r="G1677" t="s">
        <v>1674</v>
      </c>
    </row>
    <row r="1678" spans="1:7" ht="15" customHeight="1" x14ac:dyDescent="0.25">
      <c r="A1678" t="s">
        <v>1320</v>
      </c>
      <c r="B1678" t="s">
        <v>1321</v>
      </c>
      <c r="C1678">
        <v>16388</v>
      </c>
      <c r="D1678">
        <v>33.04</v>
      </c>
      <c r="E1678">
        <v>24.57</v>
      </c>
      <c r="F1678">
        <v>8.4700000000000006</v>
      </c>
      <c r="G1678" t="s">
        <v>1674</v>
      </c>
    </row>
    <row r="1679" spans="1:7" ht="15" customHeight="1" x14ac:dyDescent="0.25">
      <c r="A1679" t="s">
        <v>1064</v>
      </c>
      <c r="B1679" t="s">
        <v>1065</v>
      </c>
      <c r="C1679">
        <v>16374</v>
      </c>
      <c r="D1679">
        <v>2191.0700000000002</v>
      </c>
      <c r="E1679">
        <v>1904.91</v>
      </c>
      <c r="F1679">
        <v>286.16000000000003</v>
      </c>
      <c r="G1679" t="s">
        <v>1674</v>
      </c>
    </row>
    <row r="1680" spans="1:7" ht="15" customHeight="1" x14ac:dyDescent="0.25">
      <c r="A1680" t="s">
        <v>1549</v>
      </c>
      <c r="B1680" t="s">
        <v>1550</v>
      </c>
      <c r="C1680">
        <v>15608</v>
      </c>
      <c r="D1680">
        <v>364.28</v>
      </c>
      <c r="E1680">
        <v>242.85</v>
      </c>
      <c r="F1680">
        <v>121.43</v>
      </c>
      <c r="G1680" t="s">
        <v>1674</v>
      </c>
    </row>
    <row r="1681" spans="1:7" ht="15" customHeight="1" x14ac:dyDescent="0.25">
      <c r="A1681" t="s">
        <v>1366</v>
      </c>
      <c r="B1681" t="s">
        <v>1367</v>
      </c>
      <c r="C1681">
        <v>15370</v>
      </c>
      <c r="D1681">
        <v>1111.6099999999999</v>
      </c>
      <c r="E1681">
        <v>880</v>
      </c>
      <c r="F1681">
        <v>231.61</v>
      </c>
      <c r="G1681" t="s">
        <v>1674</v>
      </c>
    </row>
    <row r="1682" spans="1:7" ht="15" customHeight="1" x14ac:dyDescent="0.25">
      <c r="A1682" t="s">
        <v>1366</v>
      </c>
      <c r="B1682" t="s">
        <v>1367</v>
      </c>
      <c r="C1682">
        <v>16428</v>
      </c>
      <c r="D1682">
        <v>1111.5999999999999</v>
      </c>
      <c r="E1682">
        <v>880</v>
      </c>
      <c r="F1682">
        <v>231.6</v>
      </c>
      <c r="G1682" t="s">
        <v>1674</v>
      </c>
    </row>
    <row r="1683" spans="1:7" ht="15" customHeight="1" x14ac:dyDescent="0.25">
      <c r="A1683" t="s">
        <v>1328</v>
      </c>
      <c r="B1683" t="s">
        <v>1329</v>
      </c>
      <c r="C1683">
        <v>15742</v>
      </c>
      <c r="D1683">
        <v>214.28</v>
      </c>
      <c r="E1683">
        <v>206.89</v>
      </c>
      <c r="F1683">
        <v>7.39</v>
      </c>
      <c r="G1683" t="s">
        <v>1674</v>
      </c>
    </row>
    <row r="1684" spans="1:7" ht="15" customHeight="1" x14ac:dyDescent="0.25">
      <c r="A1684" t="s">
        <v>1328</v>
      </c>
      <c r="B1684" t="s">
        <v>1329</v>
      </c>
      <c r="C1684">
        <v>15398</v>
      </c>
      <c r="D1684">
        <v>428.57</v>
      </c>
      <c r="E1684">
        <v>413.78</v>
      </c>
      <c r="F1684">
        <v>14.79</v>
      </c>
      <c r="G1684" t="s">
        <v>1674</v>
      </c>
    </row>
    <row r="1685" spans="1:7" ht="15" customHeight="1" x14ac:dyDescent="0.25">
      <c r="A1685" t="s">
        <v>1208</v>
      </c>
      <c r="B1685" t="s">
        <v>1209</v>
      </c>
      <c r="C1685">
        <v>15742</v>
      </c>
      <c r="D1685">
        <v>408.93</v>
      </c>
      <c r="E1685">
        <v>319.70999999999998</v>
      </c>
      <c r="F1685">
        <v>89.22</v>
      </c>
      <c r="G1685" t="s">
        <v>1674</v>
      </c>
    </row>
    <row r="1686" spans="1:7" ht="15" customHeight="1" x14ac:dyDescent="0.25">
      <c r="A1686" t="s">
        <v>1272</v>
      </c>
      <c r="B1686" t="s">
        <v>1273</v>
      </c>
      <c r="C1686">
        <v>15564</v>
      </c>
      <c r="D1686">
        <v>59.15</v>
      </c>
      <c r="E1686">
        <v>42.1</v>
      </c>
      <c r="F1686">
        <v>17.05</v>
      </c>
      <c r="G1686" t="s">
        <v>1674</v>
      </c>
    </row>
    <row r="1687" spans="1:7" ht="15" customHeight="1" x14ac:dyDescent="0.25">
      <c r="A1687" t="s">
        <v>1272</v>
      </c>
      <c r="B1687" t="s">
        <v>1273</v>
      </c>
      <c r="C1687">
        <v>15809</v>
      </c>
      <c r="D1687">
        <v>59.15</v>
      </c>
      <c r="E1687">
        <v>42.1</v>
      </c>
      <c r="F1687">
        <v>17.05</v>
      </c>
      <c r="G1687" t="s">
        <v>1674</v>
      </c>
    </row>
    <row r="1688" spans="1:7" ht="15" customHeight="1" x14ac:dyDescent="0.25">
      <c r="A1688" t="s">
        <v>1272</v>
      </c>
      <c r="B1688" t="s">
        <v>1273</v>
      </c>
      <c r="C1688">
        <v>16235</v>
      </c>
      <c r="D1688">
        <v>59.15</v>
      </c>
      <c r="E1688">
        <v>42.1</v>
      </c>
      <c r="F1688">
        <v>17.05</v>
      </c>
      <c r="G1688" t="s">
        <v>1674</v>
      </c>
    </row>
    <row r="1689" spans="1:7" ht="15" customHeight="1" x14ac:dyDescent="0.25">
      <c r="A1689" t="s">
        <v>1272</v>
      </c>
      <c r="B1689" t="s">
        <v>1273</v>
      </c>
      <c r="C1689">
        <v>16254</v>
      </c>
      <c r="D1689">
        <v>59.15</v>
      </c>
      <c r="E1689">
        <v>42.1</v>
      </c>
      <c r="F1689">
        <v>17.05</v>
      </c>
      <c r="G1689" t="s">
        <v>1674</v>
      </c>
    </row>
    <row r="1690" spans="1:7" ht="15" customHeight="1" x14ac:dyDescent="0.25">
      <c r="A1690" t="s">
        <v>1272</v>
      </c>
      <c r="B1690" t="s">
        <v>1273</v>
      </c>
      <c r="C1690">
        <v>16472</v>
      </c>
      <c r="D1690">
        <v>295.76</v>
      </c>
      <c r="E1690">
        <v>210.48</v>
      </c>
      <c r="F1690">
        <v>85.28</v>
      </c>
      <c r="G1690" t="s">
        <v>1674</v>
      </c>
    </row>
    <row r="1691" spans="1:7" ht="15" customHeight="1" x14ac:dyDescent="0.25">
      <c r="A1691" t="s">
        <v>1362</v>
      </c>
      <c r="B1691" t="s">
        <v>1363</v>
      </c>
      <c r="C1691">
        <v>15378</v>
      </c>
      <c r="D1691">
        <v>70.540000000000006</v>
      </c>
      <c r="E1691">
        <v>50.24</v>
      </c>
      <c r="F1691">
        <v>20.3</v>
      </c>
      <c r="G1691" t="s">
        <v>1674</v>
      </c>
    </row>
    <row r="1692" spans="1:7" ht="15" customHeight="1" x14ac:dyDescent="0.25">
      <c r="A1692" t="s">
        <v>1362</v>
      </c>
      <c r="B1692" t="s">
        <v>1363</v>
      </c>
      <c r="C1692">
        <v>15637</v>
      </c>
      <c r="D1692">
        <v>70.540000000000006</v>
      </c>
      <c r="E1692">
        <v>50.24</v>
      </c>
      <c r="F1692">
        <v>20.3</v>
      </c>
      <c r="G1692" t="s">
        <v>1674</v>
      </c>
    </row>
    <row r="1693" spans="1:7" ht="15" customHeight="1" x14ac:dyDescent="0.25">
      <c r="A1693" t="s">
        <v>1523</v>
      </c>
      <c r="B1693" t="s">
        <v>1524</v>
      </c>
      <c r="C1693">
        <v>15451</v>
      </c>
      <c r="D1693">
        <v>28.35</v>
      </c>
      <c r="E1693">
        <v>19.3</v>
      </c>
      <c r="F1693">
        <v>9.0500000000000007</v>
      </c>
      <c r="G1693" t="s">
        <v>1674</v>
      </c>
    </row>
    <row r="1694" spans="1:7" ht="15" customHeight="1" x14ac:dyDescent="0.25">
      <c r="A1694" t="s">
        <v>1523</v>
      </c>
      <c r="B1694" t="s">
        <v>1524</v>
      </c>
      <c r="C1694">
        <v>15378</v>
      </c>
      <c r="D1694">
        <v>566.96</v>
      </c>
      <c r="E1694">
        <v>385.92</v>
      </c>
      <c r="F1694">
        <v>181.04</v>
      </c>
      <c r="G1694" t="s">
        <v>1674</v>
      </c>
    </row>
    <row r="1695" spans="1:7" ht="15" customHeight="1" x14ac:dyDescent="0.25">
      <c r="A1695" t="s">
        <v>1523</v>
      </c>
      <c r="B1695" t="s">
        <v>1524</v>
      </c>
      <c r="C1695">
        <v>15491</v>
      </c>
      <c r="D1695">
        <v>599.11</v>
      </c>
      <c r="E1695">
        <v>424.5</v>
      </c>
      <c r="F1695">
        <v>174.61</v>
      </c>
      <c r="G1695" t="s">
        <v>1674</v>
      </c>
    </row>
    <row r="1696" spans="1:7" ht="15" customHeight="1" x14ac:dyDescent="0.25">
      <c r="A1696" t="s">
        <v>1278</v>
      </c>
      <c r="B1696" t="s">
        <v>1279</v>
      </c>
      <c r="C1696">
        <v>16247</v>
      </c>
      <c r="D1696">
        <v>1325.89</v>
      </c>
      <c r="E1696">
        <v>1227.6099999999999</v>
      </c>
      <c r="F1696">
        <v>98.28</v>
      </c>
      <c r="G1696" t="s">
        <v>1674</v>
      </c>
    </row>
    <row r="1697" spans="1:7" ht="15" customHeight="1" x14ac:dyDescent="0.25">
      <c r="A1697" t="s">
        <v>1278</v>
      </c>
      <c r="B1697" t="s">
        <v>1279</v>
      </c>
      <c r="C1697">
        <v>15926</v>
      </c>
      <c r="D1697">
        <v>10312.5</v>
      </c>
      <c r="E1697">
        <v>8593.25</v>
      </c>
      <c r="F1697">
        <v>1719.25</v>
      </c>
      <c r="G1697" t="s">
        <v>1674</v>
      </c>
    </row>
    <row r="1698" spans="1:7" ht="15" customHeight="1" x14ac:dyDescent="0.25">
      <c r="A1698" t="s">
        <v>1050</v>
      </c>
      <c r="B1698" t="s">
        <v>1051</v>
      </c>
      <c r="C1698">
        <v>15544</v>
      </c>
      <c r="D1698">
        <v>275</v>
      </c>
      <c r="E1698">
        <v>235.09</v>
      </c>
      <c r="F1698">
        <v>39.909999999999997</v>
      </c>
      <c r="G1698" t="s">
        <v>1674</v>
      </c>
    </row>
    <row r="1699" spans="1:7" ht="15" customHeight="1" x14ac:dyDescent="0.25">
      <c r="A1699" t="s">
        <v>1050</v>
      </c>
      <c r="B1699" t="s">
        <v>1051</v>
      </c>
      <c r="C1699">
        <v>16201</v>
      </c>
      <c r="D1699">
        <v>500</v>
      </c>
      <c r="E1699">
        <v>469.71</v>
      </c>
      <c r="F1699">
        <v>30.29</v>
      </c>
      <c r="G1699" t="s">
        <v>1674</v>
      </c>
    </row>
    <row r="1700" spans="1:7" ht="15" customHeight="1" x14ac:dyDescent="0.25">
      <c r="A1700" t="s">
        <v>1050</v>
      </c>
      <c r="B1700" t="s">
        <v>1051</v>
      </c>
      <c r="C1700">
        <v>16204</v>
      </c>
      <c r="D1700">
        <v>12500</v>
      </c>
      <c r="E1700">
        <v>11742.68</v>
      </c>
      <c r="F1700">
        <v>757.32</v>
      </c>
      <c r="G1700" t="s">
        <v>1674</v>
      </c>
    </row>
    <row r="1701" spans="1:7" ht="15" customHeight="1" x14ac:dyDescent="0.25">
      <c r="A1701" t="s">
        <v>1050</v>
      </c>
      <c r="B1701" t="s">
        <v>1051</v>
      </c>
      <c r="C1701">
        <v>2329</v>
      </c>
      <c r="D1701">
        <v>750</v>
      </c>
      <c r="E1701">
        <v>704.47</v>
      </c>
      <c r="F1701">
        <v>45.53</v>
      </c>
      <c r="G1701" t="s">
        <v>1692</v>
      </c>
    </row>
    <row r="1702" spans="1:7" ht="15" customHeight="1" x14ac:dyDescent="0.25">
      <c r="A1702" t="s">
        <v>1050</v>
      </c>
      <c r="B1702" t="s">
        <v>1051</v>
      </c>
      <c r="C1702">
        <v>2196</v>
      </c>
      <c r="D1702">
        <v>1375</v>
      </c>
      <c r="E1702">
        <v>1174.1600000000001</v>
      </c>
      <c r="F1702">
        <v>200.84</v>
      </c>
      <c r="G1702" t="s">
        <v>1692</v>
      </c>
    </row>
    <row r="1703" spans="1:7" ht="15" customHeight="1" x14ac:dyDescent="0.25">
      <c r="A1703" t="s">
        <v>1050</v>
      </c>
      <c r="B1703" t="s">
        <v>1051</v>
      </c>
      <c r="C1703">
        <v>2213</v>
      </c>
      <c r="D1703">
        <v>1375</v>
      </c>
      <c r="E1703">
        <v>1174.1600000000001</v>
      </c>
      <c r="F1703">
        <v>200.84</v>
      </c>
      <c r="G1703" t="s">
        <v>1692</v>
      </c>
    </row>
    <row r="1704" spans="1:7" ht="15" customHeight="1" x14ac:dyDescent="0.25">
      <c r="A1704" t="s">
        <v>1050</v>
      </c>
      <c r="B1704" t="s">
        <v>1051</v>
      </c>
      <c r="C1704">
        <v>2151</v>
      </c>
      <c r="D1704">
        <v>2475</v>
      </c>
      <c r="E1704">
        <v>2113.5</v>
      </c>
      <c r="F1704">
        <v>361.5</v>
      </c>
      <c r="G1704" t="s">
        <v>1692</v>
      </c>
    </row>
    <row r="1705" spans="1:7" ht="15" customHeight="1" x14ac:dyDescent="0.25">
      <c r="A1705" t="s">
        <v>1050</v>
      </c>
      <c r="B1705" t="s">
        <v>1051</v>
      </c>
      <c r="C1705">
        <v>2244</v>
      </c>
      <c r="D1705">
        <v>2500</v>
      </c>
      <c r="E1705">
        <v>2348.33</v>
      </c>
      <c r="F1705">
        <v>151.66999999999999</v>
      </c>
      <c r="G1705" t="s">
        <v>1692</v>
      </c>
    </row>
    <row r="1706" spans="1:7" ht="15" customHeight="1" x14ac:dyDescent="0.25">
      <c r="A1706" t="s">
        <v>1050</v>
      </c>
      <c r="B1706" t="s">
        <v>1051</v>
      </c>
      <c r="C1706">
        <v>2262</v>
      </c>
      <c r="D1706">
        <v>2500</v>
      </c>
      <c r="E1706">
        <v>2348.33</v>
      </c>
      <c r="F1706">
        <v>151.66999999999999</v>
      </c>
      <c r="G1706" t="s">
        <v>1692</v>
      </c>
    </row>
    <row r="1707" spans="1:7" ht="15" customHeight="1" x14ac:dyDescent="0.25">
      <c r="A1707" t="s">
        <v>1050</v>
      </c>
      <c r="B1707" t="s">
        <v>1051</v>
      </c>
      <c r="C1707">
        <v>2254</v>
      </c>
      <c r="D1707">
        <v>3750</v>
      </c>
      <c r="E1707">
        <v>3522.49</v>
      </c>
      <c r="F1707">
        <v>227.51</v>
      </c>
      <c r="G1707" t="s">
        <v>1692</v>
      </c>
    </row>
    <row r="1708" spans="1:7" ht="15" customHeight="1" x14ac:dyDescent="0.25">
      <c r="A1708" t="s">
        <v>1050</v>
      </c>
      <c r="B1708" t="s">
        <v>1051</v>
      </c>
      <c r="C1708">
        <v>2314</v>
      </c>
      <c r="D1708">
        <v>3750</v>
      </c>
      <c r="E1708">
        <v>3522.37</v>
      </c>
      <c r="F1708">
        <v>227.63</v>
      </c>
      <c r="G1708" t="s">
        <v>1692</v>
      </c>
    </row>
    <row r="1709" spans="1:7" ht="15" customHeight="1" x14ac:dyDescent="0.25">
      <c r="A1709" t="s">
        <v>1050</v>
      </c>
      <c r="B1709" t="s">
        <v>1051</v>
      </c>
      <c r="C1709">
        <v>2173</v>
      </c>
      <c r="D1709">
        <v>6600</v>
      </c>
      <c r="E1709">
        <v>5635.99</v>
      </c>
      <c r="F1709">
        <v>964.01</v>
      </c>
      <c r="G1709" t="s">
        <v>1692</v>
      </c>
    </row>
    <row r="1710" spans="1:7" ht="15" customHeight="1" x14ac:dyDescent="0.25">
      <c r="A1710" t="s">
        <v>1050</v>
      </c>
      <c r="B1710" t="s">
        <v>1051</v>
      </c>
      <c r="C1710">
        <v>2241</v>
      </c>
      <c r="D1710">
        <v>10000</v>
      </c>
      <c r="E1710">
        <v>9393.32</v>
      </c>
      <c r="F1710">
        <v>606.67999999999995</v>
      </c>
      <c r="G1710" t="s">
        <v>1692</v>
      </c>
    </row>
    <row r="1711" spans="1:7" ht="15" customHeight="1" x14ac:dyDescent="0.25">
      <c r="A1711" t="s">
        <v>940</v>
      </c>
      <c r="B1711" t="s">
        <v>941</v>
      </c>
      <c r="C1711">
        <v>2274</v>
      </c>
      <c r="D1711">
        <v>2218.75</v>
      </c>
      <c r="E1711">
        <v>2055.5100000000002</v>
      </c>
      <c r="F1711">
        <v>163.24</v>
      </c>
      <c r="G1711" t="s">
        <v>1692</v>
      </c>
    </row>
    <row r="1712" spans="1:7" ht="15" customHeight="1" x14ac:dyDescent="0.25">
      <c r="A1712" t="s">
        <v>940</v>
      </c>
      <c r="B1712" t="s">
        <v>941</v>
      </c>
      <c r="C1712">
        <v>15948</v>
      </c>
      <c r="D1712">
        <v>2535.71</v>
      </c>
      <c r="E1712">
        <v>2350.92</v>
      </c>
      <c r="F1712">
        <v>184.79</v>
      </c>
      <c r="G1712" t="s">
        <v>1674</v>
      </c>
    </row>
    <row r="1713" spans="1:7" ht="15" customHeight="1" x14ac:dyDescent="0.25">
      <c r="A1713" t="s">
        <v>940</v>
      </c>
      <c r="B1713" t="s">
        <v>941</v>
      </c>
      <c r="C1713">
        <v>16228</v>
      </c>
      <c r="D1713">
        <v>3169.64</v>
      </c>
      <c r="E1713">
        <v>2927.17</v>
      </c>
      <c r="F1713">
        <v>242.47</v>
      </c>
      <c r="G1713" t="s">
        <v>1674</v>
      </c>
    </row>
    <row r="1714" spans="1:7" ht="15" customHeight="1" x14ac:dyDescent="0.25">
      <c r="A1714" t="s">
        <v>914</v>
      </c>
      <c r="B1714" t="s">
        <v>915</v>
      </c>
      <c r="C1714">
        <v>15651</v>
      </c>
      <c r="D1714">
        <v>296.43</v>
      </c>
      <c r="E1714">
        <v>222.9</v>
      </c>
      <c r="F1714">
        <v>73.53</v>
      </c>
      <c r="G1714" t="s">
        <v>1674</v>
      </c>
    </row>
    <row r="1715" spans="1:7" ht="15" customHeight="1" x14ac:dyDescent="0.25">
      <c r="A1715" t="s">
        <v>914</v>
      </c>
      <c r="B1715" t="s">
        <v>915</v>
      </c>
      <c r="C1715">
        <v>15524</v>
      </c>
      <c r="D1715">
        <v>592.86</v>
      </c>
      <c r="E1715">
        <v>445.8</v>
      </c>
      <c r="F1715">
        <v>147.06</v>
      </c>
      <c r="G1715" t="s">
        <v>1674</v>
      </c>
    </row>
    <row r="1716" spans="1:7" ht="15" customHeight="1" x14ac:dyDescent="0.25">
      <c r="A1716" t="s">
        <v>914</v>
      </c>
      <c r="B1716" t="s">
        <v>915</v>
      </c>
      <c r="C1716">
        <v>15650</v>
      </c>
      <c r="D1716">
        <v>592.85</v>
      </c>
      <c r="E1716">
        <v>445.8</v>
      </c>
      <c r="F1716">
        <v>147.05000000000001</v>
      </c>
      <c r="G1716" t="s">
        <v>1674</v>
      </c>
    </row>
    <row r="1717" spans="1:7" ht="15" customHeight="1" x14ac:dyDescent="0.25">
      <c r="A1717" t="s">
        <v>914</v>
      </c>
      <c r="B1717" t="s">
        <v>915</v>
      </c>
      <c r="C1717">
        <v>15933</v>
      </c>
      <c r="D1717">
        <v>1778.57</v>
      </c>
      <c r="E1717">
        <v>1337.4</v>
      </c>
      <c r="F1717">
        <v>441.17</v>
      </c>
      <c r="G1717" t="s">
        <v>1674</v>
      </c>
    </row>
    <row r="1718" spans="1:7" ht="15" customHeight="1" x14ac:dyDescent="0.25">
      <c r="A1718" t="s">
        <v>914</v>
      </c>
      <c r="B1718" t="s">
        <v>915</v>
      </c>
      <c r="C1718">
        <v>15712</v>
      </c>
      <c r="D1718">
        <v>1926.79</v>
      </c>
      <c r="E1718">
        <v>1448.84</v>
      </c>
      <c r="F1718">
        <v>477.95</v>
      </c>
      <c r="G1718" t="s">
        <v>1674</v>
      </c>
    </row>
    <row r="1719" spans="1:7" ht="15" customHeight="1" x14ac:dyDescent="0.25">
      <c r="A1719" t="s">
        <v>914</v>
      </c>
      <c r="B1719" t="s">
        <v>915</v>
      </c>
      <c r="C1719">
        <v>15325</v>
      </c>
      <c r="D1719">
        <v>2223.21</v>
      </c>
      <c r="E1719">
        <v>1671.74</v>
      </c>
      <c r="F1719">
        <v>551.47</v>
      </c>
      <c r="G1719" t="s">
        <v>1674</v>
      </c>
    </row>
    <row r="1720" spans="1:7" ht="15" customHeight="1" x14ac:dyDescent="0.25">
      <c r="A1720" t="s">
        <v>914</v>
      </c>
      <c r="B1720" t="s">
        <v>915</v>
      </c>
      <c r="C1720">
        <v>16038</v>
      </c>
      <c r="D1720">
        <v>4258.93</v>
      </c>
      <c r="E1720">
        <v>3343.49</v>
      </c>
      <c r="F1720">
        <v>915.44</v>
      </c>
      <c r="G1720" t="s">
        <v>1674</v>
      </c>
    </row>
    <row r="1721" spans="1:7" ht="15" customHeight="1" x14ac:dyDescent="0.25">
      <c r="A1721" t="s">
        <v>914</v>
      </c>
      <c r="B1721" t="s">
        <v>915</v>
      </c>
      <c r="C1721">
        <v>15990</v>
      </c>
      <c r="D1721">
        <v>296.43</v>
      </c>
      <c r="E1721">
        <v>285.38</v>
      </c>
      <c r="F1721">
        <v>11.05</v>
      </c>
      <c r="G1721" t="s">
        <v>1674</v>
      </c>
    </row>
    <row r="1722" spans="1:7" ht="15" customHeight="1" x14ac:dyDescent="0.25">
      <c r="A1722" t="s">
        <v>914</v>
      </c>
      <c r="B1722" t="s">
        <v>915</v>
      </c>
      <c r="C1722">
        <v>15968</v>
      </c>
      <c r="D1722">
        <v>592.86</v>
      </c>
      <c r="E1722">
        <v>570.75</v>
      </c>
      <c r="F1722">
        <v>22.11</v>
      </c>
      <c r="G1722" t="s">
        <v>1674</v>
      </c>
    </row>
    <row r="1723" spans="1:7" ht="15" customHeight="1" x14ac:dyDescent="0.25">
      <c r="A1723" t="s">
        <v>914</v>
      </c>
      <c r="B1723" t="s">
        <v>915</v>
      </c>
      <c r="C1723">
        <v>2185</v>
      </c>
      <c r="D1723">
        <v>4968.75</v>
      </c>
      <c r="E1723">
        <v>4994.0600000000004</v>
      </c>
      <c r="F1723">
        <v>-25.31</v>
      </c>
      <c r="G1723" t="s">
        <v>1692</v>
      </c>
    </row>
    <row r="1724" spans="1:7" ht="15" customHeight="1" x14ac:dyDescent="0.25">
      <c r="A1724" t="s">
        <v>1070</v>
      </c>
      <c r="B1724" t="s">
        <v>1071</v>
      </c>
      <c r="C1724">
        <v>16410</v>
      </c>
      <c r="D1724">
        <v>355.36</v>
      </c>
      <c r="E1724">
        <v>315.25</v>
      </c>
      <c r="F1724">
        <v>40.11</v>
      </c>
      <c r="G1724" t="s">
        <v>1674</v>
      </c>
    </row>
    <row r="1725" spans="1:7" ht="15" customHeight="1" x14ac:dyDescent="0.25">
      <c r="A1725" t="s">
        <v>1070</v>
      </c>
      <c r="B1725" t="s">
        <v>1071</v>
      </c>
      <c r="C1725">
        <v>16153</v>
      </c>
      <c r="D1725">
        <v>1776.79</v>
      </c>
      <c r="E1725">
        <v>1576.27</v>
      </c>
      <c r="F1725">
        <v>200.52</v>
      </c>
      <c r="G1725" t="s">
        <v>1674</v>
      </c>
    </row>
    <row r="1726" spans="1:7" ht="15" customHeight="1" x14ac:dyDescent="0.25">
      <c r="A1726" t="s">
        <v>906</v>
      </c>
      <c r="B1726" t="s">
        <v>907</v>
      </c>
      <c r="C1726">
        <v>15469</v>
      </c>
      <c r="D1726">
        <v>569.64</v>
      </c>
      <c r="E1726">
        <v>514.05999999999995</v>
      </c>
      <c r="F1726">
        <v>55.58</v>
      </c>
      <c r="G1726" t="s">
        <v>1674</v>
      </c>
    </row>
    <row r="1727" spans="1:7" ht="15" customHeight="1" x14ac:dyDescent="0.25">
      <c r="A1727" t="s">
        <v>1446</v>
      </c>
      <c r="B1727" t="s">
        <v>1447</v>
      </c>
      <c r="C1727">
        <v>15735</v>
      </c>
      <c r="D1727">
        <v>264.51</v>
      </c>
      <c r="E1727">
        <v>243</v>
      </c>
      <c r="F1727">
        <v>21.51</v>
      </c>
      <c r="G1727" t="s">
        <v>1674</v>
      </c>
    </row>
    <row r="1728" spans="1:7" ht="15" customHeight="1" x14ac:dyDescent="0.25">
      <c r="A1728" t="s">
        <v>980</v>
      </c>
      <c r="B1728" t="s">
        <v>981</v>
      </c>
      <c r="C1728">
        <v>15524</v>
      </c>
      <c r="D1728">
        <v>112.5</v>
      </c>
      <c r="E1728">
        <v>82.47</v>
      </c>
      <c r="F1728">
        <v>30.03</v>
      </c>
      <c r="G1728" t="s">
        <v>1674</v>
      </c>
    </row>
    <row r="1729" spans="1:7" ht="15" customHeight="1" x14ac:dyDescent="0.25">
      <c r="A1729" t="s">
        <v>980</v>
      </c>
      <c r="B1729" t="s">
        <v>981</v>
      </c>
      <c r="C1729">
        <v>15968</v>
      </c>
      <c r="D1729">
        <v>225</v>
      </c>
      <c r="E1729">
        <v>209.75</v>
      </c>
      <c r="F1729">
        <v>15.25</v>
      </c>
      <c r="G1729" t="s">
        <v>1674</v>
      </c>
    </row>
    <row r="1730" spans="1:7" ht="15" customHeight="1" x14ac:dyDescent="0.25">
      <c r="A1730" t="s">
        <v>980</v>
      </c>
      <c r="B1730" t="s">
        <v>981</v>
      </c>
      <c r="C1730">
        <v>2266</v>
      </c>
      <c r="D1730">
        <v>112.5</v>
      </c>
      <c r="E1730">
        <v>104.97</v>
      </c>
      <c r="F1730">
        <v>7.53</v>
      </c>
      <c r="G1730" t="s">
        <v>1692</v>
      </c>
    </row>
    <row r="1731" spans="1:7" ht="15" customHeight="1" x14ac:dyDescent="0.25">
      <c r="A1731" t="s">
        <v>1082</v>
      </c>
      <c r="B1731" t="s">
        <v>1083</v>
      </c>
      <c r="C1731">
        <v>15936</v>
      </c>
      <c r="D1731">
        <v>1754.46</v>
      </c>
      <c r="E1731">
        <v>1525.68</v>
      </c>
      <c r="F1731">
        <v>228.78</v>
      </c>
      <c r="G1731" t="s">
        <v>1674</v>
      </c>
    </row>
    <row r="1732" spans="1:7" ht="15" customHeight="1" x14ac:dyDescent="0.25">
      <c r="A1732" t="s">
        <v>988</v>
      </c>
      <c r="B1732" t="s">
        <v>989</v>
      </c>
      <c r="C1732">
        <v>16377</v>
      </c>
      <c r="D1732">
        <v>222.32</v>
      </c>
      <c r="E1732">
        <v>170.4</v>
      </c>
      <c r="F1732">
        <v>51.92</v>
      </c>
      <c r="G1732" t="s">
        <v>1674</v>
      </c>
    </row>
    <row r="1733" spans="1:7" ht="15" customHeight="1" x14ac:dyDescent="0.25">
      <c r="A1733" t="s">
        <v>988</v>
      </c>
      <c r="B1733" t="s">
        <v>989</v>
      </c>
      <c r="C1733">
        <v>15936</v>
      </c>
      <c r="D1733">
        <v>444.64</v>
      </c>
      <c r="E1733">
        <v>340.8</v>
      </c>
      <c r="F1733">
        <v>103.84</v>
      </c>
      <c r="G1733" t="s">
        <v>1674</v>
      </c>
    </row>
    <row r="1734" spans="1:7" ht="15" customHeight="1" x14ac:dyDescent="0.25">
      <c r="A1734" t="s">
        <v>988</v>
      </c>
      <c r="B1734" t="s">
        <v>989</v>
      </c>
      <c r="C1734">
        <v>16033</v>
      </c>
      <c r="D1734">
        <v>666.96</v>
      </c>
      <c r="E1734">
        <v>511.21</v>
      </c>
      <c r="F1734">
        <v>155.75</v>
      </c>
      <c r="G1734" t="s">
        <v>1674</v>
      </c>
    </row>
    <row r="1735" spans="1:7" ht="15" customHeight="1" x14ac:dyDescent="0.25">
      <c r="A1735" t="s">
        <v>988</v>
      </c>
      <c r="B1735" t="s">
        <v>989</v>
      </c>
      <c r="C1735">
        <v>16266</v>
      </c>
      <c r="D1735">
        <v>1111.6099999999999</v>
      </c>
      <c r="E1735">
        <v>852.01</v>
      </c>
      <c r="F1735">
        <v>259.60000000000002</v>
      </c>
      <c r="G1735" t="s">
        <v>1674</v>
      </c>
    </row>
    <row r="1736" spans="1:7" ht="15" customHeight="1" x14ac:dyDescent="0.25">
      <c r="A1736" t="s">
        <v>988</v>
      </c>
      <c r="B1736" t="s">
        <v>989</v>
      </c>
      <c r="C1736">
        <v>16280</v>
      </c>
      <c r="D1736">
        <v>3334.82</v>
      </c>
      <c r="E1736">
        <v>2556.0300000000002</v>
      </c>
      <c r="F1736">
        <v>778.79</v>
      </c>
      <c r="G1736" t="s">
        <v>1674</v>
      </c>
    </row>
    <row r="1737" spans="1:7" ht="15" customHeight="1" x14ac:dyDescent="0.25">
      <c r="A1737" t="s">
        <v>1535</v>
      </c>
      <c r="B1737" t="s">
        <v>1536</v>
      </c>
      <c r="C1737">
        <v>15741</v>
      </c>
      <c r="D1737">
        <v>841.07</v>
      </c>
      <c r="E1737">
        <v>646.30999999999995</v>
      </c>
      <c r="F1737">
        <v>194.76</v>
      </c>
      <c r="G1737" t="s">
        <v>1674</v>
      </c>
    </row>
    <row r="1738" spans="1:7" ht="15" customHeight="1" x14ac:dyDescent="0.25">
      <c r="A1738" t="s">
        <v>1575</v>
      </c>
      <c r="B1738" t="s">
        <v>1576</v>
      </c>
      <c r="C1738">
        <v>15624</v>
      </c>
      <c r="D1738">
        <v>291.07</v>
      </c>
      <c r="E1738">
        <v>223.44</v>
      </c>
      <c r="F1738">
        <v>67.63</v>
      </c>
      <c r="G1738" t="s">
        <v>1674</v>
      </c>
    </row>
    <row r="1739" spans="1:7" ht="15" customHeight="1" x14ac:dyDescent="0.25">
      <c r="A1739" t="s">
        <v>1569</v>
      </c>
      <c r="B1739" t="s">
        <v>1570</v>
      </c>
      <c r="C1739">
        <v>15392</v>
      </c>
      <c r="D1739">
        <v>384.82</v>
      </c>
      <c r="E1739">
        <v>295.39999999999998</v>
      </c>
      <c r="F1739">
        <v>89.42</v>
      </c>
      <c r="G1739" t="s">
        <v>1674</v>
      </c>
    </row>
    <row r="1740" spans="1:7" ht="15" customHeight="1" x14ac:dyDescent="0.25">
      <c r="A1740" t="s">
        <v>1350</v>
      </c>
      <c r="B1740" t="s">
        <v>1351</v>
      </c>
      <c r="C1740">
        <v>15630</v>
      </c>
      <c r="D1740">
        <v>190.18</v>
      </c>
      <c r="E1740">
        <v>145.97999999999999</v>
      </c>
      <c r="F1740">
        <v>44.2</v>
      </c>
      <c r="G1740" t="s">
        <v>1674</v>
      </c>
    </row>
    <row r="1741" spans="1:7" ht="15" customHeight="1" x14ac:dyDescent="0.25">
      <c r="A1741" t="s">
        <v>1350</v>
      </c>
      <c r="B1741" t="s">
        <v>1351</v>
      </c>
      <c r="C1741">
        <v>16444</v>
      </c>
      <c r="D1741">
        <v>190.18</v>
      </c>
      <c r="E1741">
        <v>145.97999999999999</v>
      </c>
      <c r="F1741">
        <v>44.2</v>
      </c>
      <c r="G1741" t="s">
        <v>1674</v>
      </c>
    </row>
    <row r="1742" spans="1:7" ht="15" customHeight="1" x14ac:dyDescent="0.25">
      <c r="A1742" t="s">
        <v>1288</v>
      </c>
      <c r="B1742" t="s">
        <v>1289</v>
      </c>
      <c r="C1742">
        <v>15448</v>
      </c>
      <c r="D1742">
        <v>117.86</v>
      </c>
      <c r="E1742">
        <v>86.83</v>
      </c>
      <c r="F1742">
        <v>31.03</v>
      </c>
      <c r="G1742" t="s">
        <v>1674</v>
      </c>
    </row>
    <row r="1743" spans="1:7" ht="15" customHeight="1" x14ac:dyDescent="0.25">
      <c r="A1743" t="s">
        <v>1288</v>
      </c>
      <c r="B1743" t="s">
        <v>1289</v>
      </c>
      <c r="C1743">
        <v>16250</v>
      </c>
      <c r="D1743">
        <v>117.86</v>
      </c>
      <c r="E1743">
        <v>86.83</v>
      </c>
      <c r="F1743">
        <v>31.03</v>
      </c>
      <c r="G1743" t="s">
        <v>1674</v>
      </c>
    </row>
    <row r="1744" spans="1:7" ht="15" customHeight="1" x14ac:dyDescent="0.25">
      <c r="A1744" t="s">
        <v>1022</v>
      </c>
      <c r="B1744" t="s">
        <v>1023</v>
      </c>
      <c r="C1744">
        <v>15704</v>
      </c>
      <c r="D1744">
        <v>88.84</v>
      </c>
      <c r="E1744">
        <v>63.35</v>
      </c>
      <c r="F1744">
        <v>25.49</v>
      </c>
      <c r="G1744" t="s">
        <v>1674</v>
      </c>
    </row>
    <row r="1745" spans="1:7" ht="15" customHeight="1" x14ac:dyDescent="0.25">
      <c r="A1745" t="s">
        <v>1022</v>
      </c>
      <c r="B1745" t="s">
        <v>1023</v>
      </c>
      <c r="C1745">
        <v>15495</v>
      </c>
      <c r="D1745">
        <v>266.52</v>
      </c>
      <c r="E1745">
        <v>190.04</v>
      </c>
      <c r="F1745">
        <v>76.48</v>
      </c>
      <c r="G1745" t="s">
        <v>1674</v>
      </c>
    </row>
    <row r="1746" spans="1:7" ht="15" customHeight="1" x14ac:dyDescent="0.25">
      <c r="A1746" t="s">
        <v>1022</v>
      </c>
      <c r="B1746" t="s">
        <v>1023</v>
      </c>
      <c r="C1746">
        <v>15592</v>
      </c>
      <c r="D1746">
        <v>660.71</v>
      </c>
      <c r="E1746">
        <v>506.79</v>
      </c>
      <c r="F1746">
        <v>153.91999999999999</v>
      </c>
      <c r="G1746" t="s">
        <v>1674</v>
      </c>
    </row>
    <row r="1747" spans="1:7" ht="15" customHeight="1" x14ac:dyDescent="0.25">
      <c r="A1747" t="s">
        <v>1334</v>
      </c>
      <c r="B1747" t="s">
        <v>1335</v>
      </c>
      <c r="C1747">
        <v>16194</v>
      </c>
      <c r="D1747">
        <v>97.32</v>
      </c>
      <c r="E1747">
        <v>68.97</v>
      </c>
      <c r="F1747">
        <v>28.35</v>
      </c>
      <c r="G1747" t="s">
        <v>1674</v>
      </c>
    </row>
    <row r="1748" spans="1:7" ht="15" customHeight="1" x14ac:dyDescent="0.25">
      <c r="A1748" t="s">
        <v>1334</v>
      </c>
      <c r="B1748" t="s">
        <v>1335</v>
      </c>
      <c r="C1748">
        <v>16131</v>
      </c>
      <c r="D1748">
        <v>194.64</v>
      </c>
      <c r="E1748">
        <v>137.94999999999999</v>
      </c>
      <c r="F1748">
        <v>56.69</v>
      </c>
      <c r="G1748" t="s">
        <v>1674</v>
      </c>
    </row>
    <row r="1749" spans="1:7" ht="15" customHeight="1" x14ac:dyDescent="0.25">
      <c r="A1749" t="s">
        <v>1334</v>
      </c>
      <c r="B1749" t="s">
        <v>1335</v>
      </c>
      <c r="C1749">
        <v>15614</v>
      </c>
      <c r="D1749">
        <v>450.89</v>
      </c>
      <c r="E1749">
        <v>344.87</v>
      </c>
      <c r="F1749">
        <v>106.02</v>
      </c>
      <c r="G1749" t="s">
        <v>1674</v>
      </c>
    </row>
    <row r="1750" spans="1:7" ht="15" customHeight="1" x14ac:dyDescent="0.25">
      <c r="A1750" t="s">
        <v>1364</v>
      </c>
      <c r="B1750" t="s">
        <v>1365</v>
      </c>
      <c r="C1750">
        <v>15392</v>
      </c>
      <c r="D1750">
        <v>170.54</v>
      </c>
      <c r="E1750">
        <v>130.80000000000001</v>
      </c>
      <c r="F1750">
        <v>39.74</v>
      </c>
      <c r="G1750" t="s">
        <v>1674</v>
      </c>
    </row>
    <row r="1751" spans="1:7" ht="15" customHeight="1" x14ac:dyDescent="0.25">
      <c r="A1751" t="s">
        <v>1627</v>
      </c>
      <c r="B1751" t="s">
        <v>1628</v>
      </c>
      <c r="C1751">
        <v>15392</v>
      </c>
      <c r="D1751">
        <v>87.05</v>
      </c>
      <c r="E1751">
        <v>66.959999999999994</v>
      </c>
      <c r="F1751">
        <v>20.09</v>
      </c>
      <c r="G1751" t="s">
        <v>1674</v>
      </c>
    </row>
    <row r="1752" spans="1:7" ht="15" customHeight="1" x14ac:dyDescent="0.25">
      <c r="A1752" t="s">
        <v>846</v>
      </c>
      <c r="B1752" t="s">
        <v>847</v>
      </c>
      <c r="C1752">
        <v>16261</v>
      </c>
      <c r="D1752">
        <v>201.79</v>
      </c>
      <c r="E1752">
        <v>175.14</v>
      </c>
      <c r="F1752">
        <v>26.65</v>
      </c>
      <c r="G1752" t="s">
        <v>1674</v>
      </c>
    </row>
    <row r="1753" spans="1:7" ht="15" customHeight="1" x14ac:dyDescent="0.25">
      <c r="A1753" t="s">
        <v>888</v>
      </c>
      <c r="B1753" t="s">
        <v>889</v>
      </c>
      <c r="C1753">
        <v>16176</v>
      </c>
      <c r="D1753">
        <v>312.5</v>
      </c>
      <c r="E1753">
        <v>231.61</v>
      </c>
      <c r="F1753">
        <v>80.89</v>
      </c>
      <c r="G1753" t="s">
        <v>1674</v>
      </c>
    </row>
    <row r="1754" spans="1:7" ht="15" customHeight="1" x14ac:dyDescent="0.25">
      <c r="A1754" t="s">
        <v>888</v>
      </c>
      <c r="B1754" t="s">
        <v>889</v>
      </c>
      <c r="C1754">
        <v>15817</v>
      </c>
      <c r="D1754">
        <v>630.36</v>
      </c>
      <c r="E1754">
        <v>483.76</v>
      </c>
      <c r="F1754">
        <v>146.6</v>
      </c>
      <c r="G1754" t="s">
        <v>1674</v>
      </c>
    </row>
    <row r="1755" spans="1:7" ht="15" customHeight="1" x14ac:dyDescent="0.25">
      <c r="A1755" t="s">
        <v>888</v>
      </c>
      <c r="B1755" t="s">
        <v>889</v>
      </c>
      <c r="C1755">
        <v>15849</v>
      </c>
      <c r="D1755">
        <v>625</v>
      </c>
      <c r="E1755">
        <v>463.21</v>
      </c>
      <c r="F1755">
        <v>161.79</v>
      </c>
      <c r="G1755" t="s">
        <v>1674</v>
      </c>
    </row>
    <row r="1756" spans="1:7" ht="15" customHeight="1" x14ac:dyDescent="0.25">
      <c r="A1756" t="s">
        <v>888</v>
      </c>
      <c r="B1756" t="s">
        <v>889</v>
      </c>
      <c r="C1756">
        <v>15888</v>
      </c>
      <c r="D1756">
        <v>625</v>
      </c>
      <c r="E1756">
        <v>463.22</v>
      </c>
      <c r="F1756">
        <v>161.78</v>
      </c>
      <c r="G1756" t="s">
        <v>1674</v>
      </c>
    </row>
    <row r="1757" spans="1:7" ht="15" customHeight="1" x14ac:dyDescent="0.25">
      <c r="A1757" t="s">
        <v>888</v>
      </c>
      <c r="B1757" t="s">
        <v>889</v>
      </c>
      <c r="C1757">
        <v>15954</v>
      </c>
      <c r="D1757">
        <v>625</v>
      </c>
      <c r="E1757">
        <v>463.21</v>
      </c>
      <c r="F1757">
        <v>161.79</v>
      </c>
      <c r="G1757" t="s">
        <v>1674</v>
      </c>
    </row>
    <row r="1758" spans="1:7" ht="15" customHeight="1" x14ac:dyDescent="0.25">
      <c r="A1758" t="s">
        <v>888</v>
      </c>
      <c r="B1758" t="s">
        <v>889</v>
      </c>
      <c r="C1758">
        <v>16444</v>
      </c>
      <c r="D1758">
        <v>625</v>
      </c>
      <c r="E1758">
        <v>463.22</v>
      </c>
      <c r="F1758">
        <v>161.78</v>
      </c>
      <c r="G1758" t="s">
        <v>1674</v>
      </c>
    </row>
    <row r="1759" spans="1:7" ht="15" customHeight="1" x14ac:dyDescent="0.25">
      <c r="A1759" t="s">
        <v>888</v>
      </c>
      <c r="B1759" t="s">
        <v>889</v>
      </c>
      <c r="C1759">
        <v>15841</v>
      </c>
      <c r="D1759">
        <v>1246.43</v>
      </c>
      <c r="E1759">
        <v>926.43</v>
      </c>
      <c r="F1759">
        <v>320</v>
      </c>
      <c r="G1759" t="s">
        <v>1674</v>
      </c>
    </row>
    <row r="1760" spans="1:7" ht="15" customHeight="1" x14ac:dyDescent="0.25">
      <c r="A1760" t="s">
        <v>888</v>
      </c>
      <c r="B1760" t="s">
        <v>889</v>
      </c>
      <c r="C1760">
        <v>16033</v>
      </c>
      <c r="D1760">
        <v>1250</v>
      </c>
      <c r="E1760">
        <v>926.43</v>
      </c>
      <c r="F1760">
        <v>323.57</v>
      </c>
      <c r="G1760" t="s">
        <v>1674</v>
      </c>
    </row>
    <row r="1761" spans="1:7" ht="15" customHeight="1" x14ac:dyDescent="0.25">
      <c r="A1761" t="s">
        <v>888</v>
      </c>
      <c r="B1761" t="s">
        <v>889</v>
      </c>
      <c r="C1761">
        <v>16101</v>
      </c>
      <c r="D1761">
        <v>1562.5</v>
      </c>
      <c r="E1761">
        <v>1158.04</v>
      </c>
      <c r="F1761">
        <v>404.46</v>
      </c>
      <c r="G1761" t="s">
        <v>1674</v>
      </c>
    </row>
    <row r="1762" spans="1:7" ht="15" customHeight="1" x14ac:dyDescent="0.25">
      <c r="A1762" t="s">
        <v>888</v>
      </c>
      <c r="B1762" t="s">
        <v>889</v>
      </c>
      <c r="C1762">
        <v>15904</v>
      </c>
      <c r="D1762">
        <v>2400</v>
      </c>
      <c r="E1762">
        <v>1852.86</v>
      </c>
      <c r="F1762">
        <v>547.14</v>
      </c>
      <c r="G1762" t="s">
        <v>1674</v>
      </c>
    </row>
    <row r="1763" spans="1:7" ht="15" customHeight="1" x14ac:dyDescent="0.25">
      <c r="A1763" t="s">
        <v>888</v>
      </c>
      <c r="B1763" t="s">
        <v>889</v>
      </c>
      <c r="C1763">
        <v>16266</v>
      </c>
      <c r="D1763">
        <v>2812.5</v>
      </c>
      <c r="E1763">
        <v>2084.46</v>
      </c>
      <c r="F1763">
        <v>728.04</v>
      </c>
      <c r="G1763" t="s">
        <v>1674</v>
      </c>
    </row>
    <row r="1764" spans="1:7" ht="15" customHeight="1" x14ac:dyDescent="0.25">
      <c r="A1764" t="s">
        <v>888</v>
      </c>
      <c r="B1764" t="s">
        <v>889</v>
      </c>
      <c r="C1764">
        <v>16106</v>
      </c>
      <c r="D1764">
        <v>3125</v>
      </c>
      <c r="E1764">
        <v>2316.08</v>
      </c>
      <c r="F1764">
        <v>808.92</v>
      </c>
      <c r="G1764" t="s">
        <v>1674</v>
      </c>
    </row>
    <row r="1765" spans="1:7" ht="15" customHeight="1" x14ac:dyDescent="0.25">
      <c r="A1765" t="s">
        <v>888</v>
      </c>
      <c r="B1765" t="s">
        <v>889</v>
      </c>
      <c r="C1765">
        <v>15795</v>
      </c>
      <c r="D1765">
        <v>6428.57</v>
      </c>
      <c r="E1765">
        <v>4837.5600000000004</v>
      </c>
      <c r="F1765">
        <v>1591.01</v>
      </c>
      <c r="G1765" t="s">
        <v>1674</v>
      </c>
    </row>
    <row r="1766" spans="1:7" ht="15" customHeight="1" x14ac:dyDescent="0.25">
      <c r="A1766" t="s">
        <v>888</v>
      </c>
      <c r="B1766" t="s">
        <v>889</v>
      </c>
      <c r="C1766">
        <v>15700</v>
      </c>
      <c r="D1766">
        <v>630.36</v>
      </c>
      <c r="E1766">
        <v>534.75</v>
      </c>
      <c r="F1766">
        <v>95.61</v>
      </c>
      <c r="G1766" t="s">
        <v>1674</v>
      </c>
    </row>
    <row r="1767" spans="1:7" ht="15" customHeight="1" x14ac:dyDescent="0.25">
      <c r="A1767" t="s">
        <v>888</v>
      </c>
      <c r="B1767" t="s">
        <v>889</v>
      </c>
      <c r="C1767">
        <v>16009</v>
      </c>
      <c r="D1767">
        <v>625</v>
      </c>
      <c r="E1767">
        <v>534.75</v>
      </c>
      <c r="F1767">
        <v>90.25</v>
      </c>
      <c r="G1767" t="s">
        <v>1674</v>
      </c>
    </row>
    <row r="1768" spans="1:7" ht="15" customHeight="1" x14ac:dyDescent="0.25">
      <c r="A1768" t="s">
        <v>888</v>
      </c>
      <c r="B1768" t="s">
        <v>889</v>
      </c>
      <c r="C1768">
        <v>15615</v>
      </c>
      <c r="D1768">
        <v>945.54</v>
      </c>
      <c r="E1768">
        <v>802.13</v>
      </c>
      <c r="F1768">
        <v>143.41</v>
      </c>
      <c r="G1768" t="s">
        <v>1674</v>
      </c>
    </row>
    <row r="1769" spans="1:7" ht="15" customHeight="1" x14ac:dyDescent="0.25">
      <c r="A1769" t="s">
        <v>870</v>
      </c>
      <c r="B1769" t="s">
        <v>871</v>
      </c>
      <c r="C1769">
        <v>15994</v>
      </c>
      <c r="D1769">
        <v>545.54</v>
      </c>
      <c r="E1769">
        <v>433.48</v>
      </c>
      <c r="F1769">
        <v>112.06</v>
      </c>
      <c r="G1769" t="s">
        <v>1674</v>
      </c>
    </row>
    <row r="1770" spans="1:7" ht="15" customHeight="1" x14ac:dyDescent="0.25">
      <c r="A1770" t="s">
        <v>870</v>
      </c>
      <c r="B1770" t="s">
        <v>871</v>
      </c>
      <c r="C1770">
        <v>16304</v>
      </c>
      <c r="D1770">
        <v>545.54</v>
      </c>
      <c r="E1770">
        <v>433.48</v>
      </c>
      <c r="F1770">
        <v>112.06</v>
      </c>
      <c r="G1770" t="s">
        <v>1674</v>
      </c>
    </row>
    <row r="1771" spans="1:7" ht="15" customHeight="1" x14ac:dyDescent="0.25">
      <c r="A1771" t="s">
        <v>870</v>
      </c>
      <c r="B1771" t="s">
        <v>871</v>
      </c>
      <c r="C1771">
        <v>15860</v>
      </c>
      <c r="D1771">
        <v>1091.07</v>
      </c>
      <c r="E1771">
        <v>866.97</v>
      </c>
      <c r="F1771">
        <v>224.1</v>
      </c>
      <c r="G1771" t="s">
        <v>1674</v>
      </c>
    </row>
    <row r="1772" spans="1:7" ht="15" customHeight="1" x14ac:dyDescent="0.25">
      <c r="A1772" t="s">
        <v>870</v>
      </c>
      <c r="B1772" t="s">
        <v>871</v>
      </c>
      <c r="C1772">
        <v>16070</v>
      </c>
      <c r="D1772">
        <v>1091.07</v>
      </c>
      <c r="E1772">
        <v>866.97</v>
      </c>
      <c r="F1772">
        <v>224.1</v>
      </c>
      <c r="G1772" t="s">
        <v>1674</v>
      </c>
    </row>
    <row r="1773" spans="1:7" ht="15" customHeight="1" x14ac:dyDescent="0.25">
      <c r="A1773" t="s">
        <v>870</v>
      </c>
      <c r="B1773" t="s">
        <v>871</v>
      </c>
      <c r="C1773">
        <v>15848</v>
      </c>
      <c r="D1773">
        <v>4364.29</v>
      </c>
      <c r="E1773">
        <v>3467.86</v>
      </c>
      <c r="F1773">
        <v>896.43</v>
      </c>
      <c r="G1773" t="s">
        <v>1674</v>
      </c>
    </row>
    <row r="1774" spans="1:7" ht="15" customHeight="1" x14ac:dyDescent="0.25">
      <c r="A1774" t="s">
        <v>822</v>
      </c>
      <c r="B1774" t="s">
        <v>823</v>
      </c>
      <c r="C1774">
        <v>15678</v>
      </c>
      <c r="D1774">
        <v>15364.29</v>
      </c>
      <c r="E1774">
        <v>12780.81</v>
      </c>
      <c r="F1774">
        <v>2583.48</v>
      </c>
      <c r="G1774" t="s">
        <v>1674</v>
      </c>
    </row>
    <row r="1775" spans="1:7" ht="15" customHeight="1" x14ac:dyDescent="0.25">
      <c r="A1775" t="s">
        <v>1252</v>
      </c>
      <c r="B1775" t="s">
        <v>1253</v>
      </c>
      <c r="C1775">
        <v>15368</v>
      </c>
      <c r="D1775">
        <v>77.010000000000005</v>
      </c>
      <c r="E1775">
        <v>57.03</v>
      </c>
      <c r="F1775">
        <v>19.98</v>
      </c>
      <c r="G1775" t="s">
        <v>1674</v>
      </c>
    </row>
    <row r="1776" spans="1:7" ht="15" customHeight="1" x14ac:dyDescent="0.25">
      <c r="A1776" t="s">
        <v>1252</v>
      </c>
      <c r="B1776" t="s">
        <v>1253</v>
      </c>
      <c r="C1776">
        <v>15716</v>
      </c>
      <c r="D1776">
        <v>77.010000000000005</v>
      </c>
      <c r="E1776">
        <v>57.03</v>
      </c>
      <c r="F1776">
        <v>19.98</v>
      </c>
      <c r="G1776" t="s">
        <v>1674</v>
      </c>
    </row>
    <row r="1777" spans="1:7" ht="15" customHeight="1" x14ac:dyDescent="0.25">
      <c r="A1777" t="s">
        <v>1252</v>
      </c>
      <c r="B1777" t="s">
        <v>1253</v>
      </c>
      <c r="C1777">
        <v>15758</v>
      </c>
      <c r="D1777">
        <v>155.36000000000001</v>
      </c>
      <c r="E1777">
        <v>114.05</v>
      </c>
      <c r="F1777">
        <v>41.31</v>
      </c>
      <c r="G1777" t="s">
        <v>1674</v>
      </c>
    </row>
    <row r="1778" spans="1:7" ht="15" customHeight="1" x14ac:dyDescent="0.25">
      <c r="A1778" t="s">
        <v>1228</v>
      </c>
      <c r="B1778" t="s">
        <v>1229</v>
      </c>
      <c r="C1778">
        <v>15988</v>
      </c>
      <c r="D1778">
        <v>137.5</v>
      </c>
      <c r="E1778">
        <v>101.84</v>
      </c>
      <c r="F1778">
        <v>35.659999999999997</v>
      </c>
      <c r="G1778" t="s">
        <v>1674</v>
      </c>
    </row>
    <row r="1779" spans="1:7" ht="15" customHeight="1" x14ac:dyDescent="0.25">
      <c r="A1779" t="s">
        <v>1148</v>
      </c>
      <c r="B1779" t="s">
        <v>1149</v>
      </c>
      <c r="C1779">
        <v>15407</v>
      </c>
      <c r="D1779">
        <v>38.619999999999997</v>
      </c>
      <c r="E1779">
        <v>26.2</v>
      </c>
      <c r="F1779">
        <v>12.42</v>
      </c>
      <c r="G1779" t="s">
        <v>1674</v>
      </c>
    </row>
    <row r="1780" spans="1:7" ht="15" customHeight="1" x14ac:dyDescent="0.25">
      <c r="A1780" t="s">
        <v>1148</v>
      </c>
      <c r="B1780" t="s">
        <v>1149</v>
      </c>
      <c r="C1780">
        <v>15499</v>
      </c>
      <c r="D1780">
        <v>38.619999999999997</v>
      </c>
      <c r="E1780">
        <v>26.2</v>
      </c>
      <c r="F1780">
        <v>12.42</v>
      </c>
      <c r="G1780" t="s">
        <v>1674</v>
      </c>
    </row>
    <row r="1781" spans="1:7" ht="15" customHeight="1" x14ac:dyDescent="0.25">
      <c r="A1781" t="s">
        <v>1148</v>
      </c>
      <c r="B1781" t="s">
        <v>1149</v>
      </c>
      <c r="C1781">
        <v>16442</v>
      </c>
      <c r="D1781">
        <v>38.619999999999997</v>
      </c>
      <c r="E1781">
        <v>26.2</v>
      </c>
      <c r="F1781">
        <v>12.42</v>
      </c>
      <c r="G1781" t="s">
        <v>1674</v>
      </c>
    </row>
    <row r="1782" spans="1:7" ht="15" customHeight="1" x14ac:dyDescent="0.25">
      <c r="A1782" t="s">
        <v>1148</v>
      </c>
      <c r="B1782" t="s">
        <v>1149</v>
      </c>
      <c r="C1782">
        <v>15715</v>
      </c>
      <c r="D1782">
        <v>154.47</v>
      </c>
      <c r="E1782">
        <v>104.79</v>
      </c>
      <c r="F1782">
        <v>49.68</v>
      </c>
      <c r="G1782" t="s">
        <v>1674</v>
      </c>
    </row>
    <row r="1783" spans="1:7" ht="15" customHeight="1" x14ac:dyDescent="0.25">
      <c r="A1783" t="s">
        <v>800</v>
      </c>
      <c r="B1783" t="s">
        <v>801</v>
      </c>
      <c r="C1783">
        <v>16299</v>
      </c>
      <c r="D1783">
        <v>120.54</v>
      </c>
      <c r="E1783">
        <v>113.61</v>
      </c>
      <c r="F1783">
        <v>6.93</v>
      </c>
      <c r="G1783" t="s">
        <v>1674</v>
      </c>
    </row>
    <row r="1784" spans="1:7" ht="15" customHeight="1" x14ac:dyDescent="0.25">
      <c r="A1784" t="s">
        <v>800</v>
      </c>
      <c r="B1784" t="s">
        <v>801</v>
      </c>
      <c r="C1784">
        <v>16033</v>
      </c>
      <c r="D1784">
        <v>241.07</v>
      </c>
      <c r="E1784">
        <v>227.21</v>
      </c>
      <c r="F1784">
        <v>13.86</v>
      </c>
      <c r="G1784" t="s">
        <v>1674</v>
      </c>
    </row>
    <row r="1785" spans="1:7" ht="15" customHeight="1" x14ac:dyDescent="0.25">
      <c r="A1785" t="s">
        <v>800</v>
      </c>
      <c r="B1785" t="s">
        <v>801</v>
      </c>
      <c r="C1785">
        <v>16228</v>
      </c>
      <c r="D1785">
        <v>241.07</v>
      </c>
      <c r="E1785">
        <v>227.21</v>
      </c>
      <c r="F1785">
        <v>13.86</v>
      </c>
      <c r="G1785" t="s">
        <v>1674</v>
      </c>
    </row>
    <row r="1786" spans="1:7" ht="15" customHeight="1" x14ac:dyDescent="0.25">
      <c r="A1786" t="s">
        <v>800</v>
      </c>
      <c r="B1786" t="s">
        <v>801</v>
      </c>
      <c r="C1786">
        <v>15456</v>
      </c>
      <c r="D1786">
        <v>361.61</v>
      </c>
      <c r="E1786">
        <v>335.08</v>
      </c>
      <c r="F1786">
        <v>26.53</v>
      </c>
      <c r="G1786" t="s">
        <v>1674</v>
      </c>
    </row>
    <row r="1787" spans="1:7" ht="15" customHeight="1" x14ac:dyDescent="0.25">
      <c r="A1787" t="s">
        <v>800</v>
      </c>
      <c r="B1787" t="s">
        <v>801</v>
      </c>
      <c r="C1787">
        <v>15877</v>
      </c>
      <c r="D1787">
        <v>361.61</v>
      </c>
      <c r="E1787">
        <v>335.08</v>
      </c>
      <c r="F1787">
        <v>26.53</v>
      </c>
      <c r="G1787" t="s">
        <v>1674</v>
      </c>
    </row>
    <row r="1788" spans="1:7" ht="15" customHeight="1" x14ac:dyDescent="0.25">
      <c r="A1788" t="s">
        <v>800</v>
      </c>
      <c r="B1788" t="s">
        <v>801</v>
      </c>
      <c r="C1788">
        <v>16242</v>
      </c>
      <c r="D1788">
        <v>361.61</v>
      </c>
      <c r="E1788">
        <v>340.82</v>
      </c>
      <c r="F1788">
        <v>20.79</v>
      </c>
      <c r="G1788" t="s">
        <v>1674</v>
      </c>
    </row>
    <row r="1789" spans="1:7" ht="15" customHeight="1" x14ac:dyDescent="0.25">
      <c r="A1789" t="s">
        <v>800</v>
      </c>
      <c r="B1789" t="s">
        <v>801</v>
      </c>
      <c r="C1789">
        <v>16083</v>
      </c>
      <c r="D1789">
        <v>482.14</v>
      </c>
      <c r="E1789">
        <v>454.43</v>
      </c>
      <c r="F1789">
        <v>27.71</v>
      </c>
      <c r="G1789" t="s">
        <v>1674</v>
      </c>
    </row>
    <row r="1790" spans="1:7" ht="15" customHeight="1" x14ac:dyDescent="0.25">
      <c r="A1790" t="s">
        <v>800</v>
      </c>
      <c r="B1790" t="s">
        <v>801</v>
      </c>
      <c r="C1790">
        <v>16273</v>
      </c>
      <c r="D1790">
        <v>482.14</v>
      </c>
      <c r="E1790">
        <v>454.43</v>
      </c>
      <c r="F1790">
        <v>27.71</v>
      </c>
      <c r="G1790" t="s">
        <v>1674</v>
      </c>
    </row>
    <row r="1791" spans="1:7" ht="15" customHeight="1" x14ac:dyDescent="0.25">
      <c r="A1791" t="s">
        <v>800</v>
      </c>
      <c r="B1791" t="s">
        <v>801</v>
      </c>
      <c r="C1791">
        <v>15420</v>
      </c>
      <c r="D1791">
        <v>602.67999999999995</v>
      </c>
      <c r="E1791">
        <v>558.47</v>
      </c>
      <c r="F1791">
        <v>44.21</v>
      </c>
      <c r="G1791" t="s">
        <v>1674</v>
      </c>
    </row>
    <row r="1792" spans="1:7" ht="15" customHeight="1" x14ac:dyDescent="0.25">
      <c r="A1792" t="s">
        <v>800</v>
      </c>
      <c r="B1792" t="s">
        <v>801</v>
      </c>
      <c r="C1792">
        <v>15483</v>
      </c>
      <c r="D1792">
        <v>602.67999999999995</v>
      </c>
      <c r="E1792">
        <v>558.46</v>
      </c>
      <c r="F1792">
        <v>44.22</v>
      </c>
      <c r="G1792" t="s">
        <v>1674</v>
      </c>
    </row>
    <row r="1793" spans="1:7" ht="15" customHeight="1" x14ac:dyDescent="0.25">
      <c r="A1793" t="s">
        <v>800</v>
      </c>
      <c r="B1793" t="s">
        <v>801</v>
      </c>
      <c r="C1793">
        <v>16222</v>
      </c>
      <c r="D1793">
        <v>602.67999999999995</v>
      </c>
      <c r="E1793">
        <v>568.03</v>
      </c>
      <c r="F1793">
        <v>34.65</v>
      </c>
      <c r="G1793" t="s">
        <v>1674</v>
      </c>
    </row>
    <row r="1794" spans="1:7" ht="15" customHeight="1" x14ac:dyDescent="0.25">
      <c r="A1794" t="s">
        <v>800</v>
      </c>
      <c r="B1794" t="s">
        <v>801</v>
      </c>
      <c r="C1794">
        <v>15397</v>
      </c>
      <c r="D1794">
        <v>1205.3599999999999</v>
      </c>
      <c r="E1794">
        <v>1116.93</v>
      </c>
      <c r="F1794">
        <v>88.43</v>
      </c>
      <c r="G1794" t="s">
        <v>1674</v>
      </c>
    </row>
    <row r="1795" spans="1:7" ht="15" customHeight="1" x14ac:dyDescent="0.25">
      <c r="A1795" t="s">
        <v>800</v>
      </c>
      <c r="B1795" t="s">
        <v>801</v>
      </c>
      <c r="C1795">
        <v>15405</v>
      </c>
      <c r="D1795">
        <v>1205.3599999999999</v>
      </c>
      <c r="E1795">
        <v>1116.93</v>
      </c>
      <c r="F1795">
        <v>88.43</v>
      </c>
      <c r="G1795" t="s">
        <v>1674</v>
      </c>
    </row>
    <row r="1796" spans="1:7" ht="15" customHeight="1" x14ac:dyDescent="0.25">
      <c r="A1796" t="s">
        <v>800</v>
      </c>
      <c r="B1796" t="s">
        <v>801</v>
      </c>
      <c r="C1796">
        <v>15560</v>
      </c>
      <c r="D1796">
        <v>1205.3599999999999</v>
      </c>
      <c r="E1796">
        <v>1116.93</v>
      </c>
      <c r="F1796">
        <v>88.43</v>
      </c>
      <c r="G1796" t="s">
        <v>1674</v>
      </c>
    </row>
    <row r="1797" spans="1:7" ht="15" customHeight="1" x14ac:dyDescent="0.25">
      <c r="A1797" t="s">
        <v>800</v>
      </c>
      <c r="B1797" t="s">
        <v>801</v>
      </c>
      <c r="C1797">
        <v>16065</v>
      </c>
      <c r="D1797">
        <v>1205.3599999999999</v>
      </c>
      <c r="E1797">
        <v>1136.07</v>
      </c>
      <c r="F1797">
        <v>69.290000000000006</v>
      </c>
      <c r="G1797" t="s">
        <v>1674</v>
      </c>
    </row>
    <row r="1798" spans="1:7" ht="15" customHeight="1" x14ac:dyDescent="0.25">
      <c r="A1798" t="s">
        <v>800</v>
      </c>
      <c r="B1798" t="s">
        <v>801</v>
      </c>
      <c r="C1798">
        <v>16106</v>
      </c>
      <c r="D1798">
        <v>1205.3599999999999</v>
      </c>
      <c r="E1798">
        <v>1136.06</v>
      </c>
      <c r="F1798">
        <v>69.3</v>
      </c>
      <c r="G1798" t="s">
        <v>1674</v>
      </c>
    </row>
    <row r="1799" spans="1:7" ht="15" customHeight="1" x14ac:dyDescent="0.25">
      <c r="A1799" t="s">
        <v>800</v>
      </c>
      <c r="B1799" t="s">
        <v>801</v>
      </c>
      <c r="C1799">
        <v>15858</v>
      </c>
      <c r="D1799">
        <v>1446.43</v>
      </c>
      <c r="E1799">
        <v>1340.32</v>
      </c>
      <c r="F1799">
        <v>106.11</v>
      </c>
      <c r="G1799" t="s">
        <v>1674</v>
      </c>
    </row>
    <row r="1800" spans="1:7" ht="15" customHeight="1" x14ac:dyDescent="0.25">
      <c r="A1800" t="s">
        <v>800</v>
      </c>
      <c r="B1800" t="s">
        <v>801</v>
      </c>
      <c r="C1800">
        <v>15357</v>
      </c>
      <c r="D1800">
        <v>1808.04</v>
      </c>
      <c r="E1800">
        <v>1675.4</v>
      </c>
      <c r="F1800">
        <v>132.63999999999999</v>
      </c>
      <c r="G1800" t="s">
        <v>1674</v>
      </c>
    </row>
    <row r="1801" spans="1:7" ht="15" customHeight="1" x14ac:dyDescent="0.25">
      <c r="A1801" t="s">
        <v>800</v>
      </c>
      <c r="B1801" t="s">
        <v>801</v>
      </c>
      <c r="C1801">
        <v>16224</v>
      </c>
      <c r="D1801">
        <v>1808.04</v>
      </c>
      <c r="E1801">
        <v>1704.1</v>
      </c>
      <c r="F1801">
        <v>103.94</v>
      </c>
      <c r="G1801" t="s">
        <v>1674</v>
      </c>
    </row>
    <row r="1802" spans="1:7" ht="15" customHeight="1" x14ac:dyDescent="0.25">
      <c r="A1802" t="s">
        <v>800</v>
      </c>
      <c r="B1802" t="s">
        <v>801</v>
      </c>
      <c r="C1802">
        <v>15384</v>
      </c>
      <c r="D1802">
        <v>3013.39</v>
      </c>
      <c r="E1802">
        <v>2792.32</v>
      </c>
      <c r="F1802">
        <v>221.07</v>
      </c>
      <c r="G1802" t="s">
        <v>1674</v>
      </c>
    </row>
    <row r="1803" spans="1:7" ht="15" customHeight="1" x14ac:dyDescent="0.25">
      <c r="A1803" t="s">
        <v>800</v>
      </c>
      <c r="B1803" t="s">
        <v>801</v>
      </c>
      <c r="C1803">
        <v>15402</v>
      </c>
      <c r="D1803">
        <v>3616.07</v>
      </c>
      <c r="E1803">
        <v>3350.79</v>
      </c>
      <c r="F1803">
        <v>265.27999999999997</v>
      </c>
      <c r="G1803" t="s">
        <v>1674</v>
      </c>
    </row>
    <row r="1804" spans="1:7" ht="15" customHeight="1" x14ac:dyDescent="0.25">
      <c r="A1804" t="s">
        <v>800</v>
      </c>
      <c r="B1804" t="s">
        <v>801</v>
      </c>
      <c r="C1804">
        <v>15996</v>
      </c>
      <c r="D1804">
        <v>3616.06</v>
      </c>
      <c r="E1804">
        <v>3408.19</v>
      </c>
      <c r="F1804">
        <v>207.87</v>
      </c>
      <c r="G1804" t="s">
        <v>1674</v>
      </c>
    </row>
    <row r="1805" spans="1:7" ht="15" customHeight="1" x14ac:dyDescent="0.25">
      <c r="A1805" t="s">
        <v>800</v>
      </c>
      <c r="B1805" t="s">
        <v>801</v>
      </c>
      <c r="C1805">
        <v>16341</v>
      </c>
      <c r="D1805">
        <v>3616.07</v>
      </c>
      <c r="E1805">
        <v>3408.19</v>
      </c>
      <c r="F1805">
        <v>207.88</v>
      </c>
      <c r="G1805" t="s">
        <v>1674</v>
      </c>
    </row>
    <row r="1806" spans="1:7" ht="15" customHeight="1" x14ac:dyDescent="0.25">
      <c r="A1806" t="s">
        <v>800</v>
      </c>
      <c r="B1806" t="s">
        <v>801</v>
      </c>
      <c r="C1806">
        <v>16459</v>
      </c>
      <c r="D1806">
        <v>4098.21</v>
      </c>
      <c r="E1806">
        <v>3862.62</v>
      </c>
      <c r="F1806">
        <v>235.59</v>
      </c>
      <c r="G1806" t="s">
        <v>1674</v>
      </c>
    </row>
    <row r="1807" spans="1:7" ht="15" customHeight="1" x14ac:dyDescent="0.25">
      <c r="A1807" t="s">
        <v>800</v>
      </c>
      <c r="B1807" t="s">
        <v>801</v>
      </c>
      <c r="C1807">
        <v>15425</v>
      </c>
      <c r="D1807">
        <v>9642.8700000000008</v>
      </c>
      <c r="E1807">
        <v>8935.44</v>
      </c>
      <c r="F1807">
        <v>707.43</v>
      </c>
      <c r="G1807" t="s">
        <v>1674</v>
      </c>
    </row>
    <row r="1808" spans="1:7" ht="15" customHeight="1" x14ac:dyDescent="0.25">
      <c r="A1808" t="s">
        <v>800</v>
      </c>
      <c r="B1808" t="s">
        <v>801</v>
      </c>
      <c r="C1808">
        <v>16029</v>
      </c>
      <c r="D1808">
        <v>12053.57</v>
      </c>
      <c r="E1808">
        <v>11360.65</v>
      </c>
      <c r="F1808">
        <v>692.92</v>
      </c>
      <c r="G1808" t="s">
        <v>1674</v>
      </c>
    </row>
    <row r="1809" spans="1:7" ht="15" customHeight="1" x14ac:dyDescent="0.25">
      <c r="A1809" t="s">
        <v>800</v>
      </c>
      <c r="B1809" t="s">
        <v>801</v>
      </c>
      <c r="C1809">
        <v>16264</v>
      </c>
      <c r="D1809">
        <v>24107.14</v>
      </c>
      <c r="E1809">
        <v>22721.3</v>
      </c>
      <c r="F1809">
        <v>1385.84</v>
      </c>
      <c r="G1809" t="s">
        <v>1674</v>
      </c>
    </row>
    <row r="1810" spans="1:7" ht="15" customHeight="1" x14ac:dyDescent="0.25">
      <c r="A1810" t="s">
        <v>800</v>
      </c>
      <c r="B1810" t="s">
        <v>801</v>
      </c>
      <c r="C1810">
        <v>16382</v>
      </c>
      <c r="D1810">
        <v>24107.15</v>
      </c>
      <c r="E1810">
        <v>22721.3</v>
      </c>
      <c r="F1810">
        <v>1385.85</v>
      </c>
      <c r="G1810" t="s">
        <v>1674</v>
      </c>
    </row>
    <row r="1811" spans="1:7" ht="15" customHeight="1" x14ac:dyDescent="0.25">
      <c r="A1811" t="s">
        <v>800</v>
      </c>
      <c r="B1811" t="s">
        <v>801</v>
      </c>
      <c r="C1811">
        <v>16427</v>
      </c>
      <c r="D1811">
        <v>42187.5</v>
      </c>
      <c r="E1811">
        <v>39762.28</v>
      </c>
      <c r="F1811">
        <v>2425.2199999999998</v>
      </c>
      <c r="G1811" t="s">
        <v>1674</v>
      </c>
    </row>
    <row r="1812" spans="1:7" ht="15" customHeight="1" x14ac:dyDescent="0.25">
      <c r="A1812" t="s">
        <v>800</v>
      </c>
      <c r="B1812" t="s">
        <v>801</v>
      </c>
      <c r="C1812">
        <v>15409</v>
      </c>
      <c r="D1812">
        <v>120.54</v>
      </c>
      <c r="E1812">
        <v>110.65</v>
      </c>
      <c r="F1812">
        <v>9.89</v>
      </c>
      <c r="G1812" t="s">
        <v>1674</v>
      </c>
    </row>
    <row r="1813" spans="1:7" ht="15" customHeight="1" x14ac:dyDescent="0.25">
      <c r="A1813" t="s">
        <v>800</v>
      </c>
      <c r="B1813" t="s">
        <v>801</v>
      </c>
      <c r="C1813">
        <v>15786</v>
      </c>
      <c r="D1813">
        <v>120.54</v>
      </c>
      <c r="E1813">
        <v>110.65</v>
      </c>
      <c r="F1813">
        <v>9.89</v>
      </c>
      <c r="G1813" t="s">
        <v>1674</v>
      </c>
    </row>
    <row r="1814" spans="1:7" ht="15" customHeight="1" x14ac:dyDescent="0.25">
      <c r="A1814" t="s">
        <v>800</v>
      </c>
      <c r="B1814" t="s">
        <v>801</v>
      </c>
      <c r="C1814">
        <v>16361</v>
      </c>
      <c r="D1814">
        <v>120.54</v>
      </c>
      <c r="E1814">
        <v>111.42</v>
      </c>
      <c r="F1814">
        <v>9.1199999999999992</v>
      </c>
      <c r="G1814" t="s">
        <v>1674</v>
      </c>
    </row>
    <row r="1815" spans="1:7" ht="15" customHeight="1" x14ac:dyDescent="0.25">
      <c r="A1815" t="s">
        <v>800</v>
      </c>
      <c r="B1815" t="s">
        <v>801</v>
      </c>
      <c r="C1815">
        <v>15866</v>
      </c>
      <c r="D1815">
        <v>241.07</v>
      </c>
      <c r="E1815">
        <v>221.29</v>
      </c>
      <c r="F1815">
        <v>19.78</v>
      </c>
      <c r="G1815" t="s">
        <v>1674</v>
      </c>
    </row>
    <row r="1816" spans="1:7" ht="15" customHeight="1" x14ac:dyDescent="0.25">
      <c r="A1816" t="s">
        <v>800</v>
      </c>
      <c r="B1816" t="s">
        <v>801</v>
      </c>
      <c r="C1816">
        <v>16044</v>
      </c>
      <c r="D1816">
        <v>241.07</v>
      </c>
      <c r="E1816">
        <v>221.29</v>
      </c>
      <c r="F1816">
        <v>19.78</v>
      </c>
      <c r="G1816" t="s">
        <v>1674</v>
      </c>
    </row>
    <row r="1817" spans="1:7" ht="15" customHeight="1" x14ac:dyDescent="0.25">
      <c r="A1817" t="s">
        <v>800</v>
      </c>
      <c r="B1817" t="s">
        <v>801</v>
      </c>
      <c r="C1817">
        <v>16066</v>
      </c>
      <c r="D1817">
        <v>241.08</v>
      </c>
      <c r="E1817">
        <v>221.3</v>
      </c>
      <c r="F1817">
        <v>19.78</v>
      </c>
      <c r="G1817" t="s">
        <v>1674</v>
      </c>
    </row>
    <row r="1818" spans="1:7" ht="15" customHeight="1" x14ac:dyDescent="0.25">
      <c r="A1818" t="s">
        <v>800</v>
      </c>
      <c r="B1818" t="s">
        <v>801</v>
      </c>
      <c r="C1818">
        <v>15481</v>
      </c>
      <c r="D1818">
        <v>361.61</v>
      </c>
      <c r="E1818">
        <v>331.94</v>
      </c>
      <c r="F1818">
        <v>29.67</v>
      </c>
      <c r="G1818" t="s">
        <v>1674</v>
      </c>
    </row>
    <row r="1819" spans="1:7" ht="15" customHeight="1" x14ac:dyDescent="0.25">
      <c r="A1819" t="s">
        <v>800</v>
      </c>
      <c r="B1819" t="s">
        <v>801</v>
      </c>
      <c r="C1819">
        <v>15598</v>
      </c>
      <c r="D1819">
        <v>361.61</v>
      </c>
      <c r="E1819">
        <v>331.94</v>
      </c>
      <c r="F1819">
        <v>29.67</v>
      </c>
      <c r="G1819" t="s">
        <v>1674</v>
      </c>
    </row>
    <row r="1820" spans="1:7" ht="15" customHeight="1" x14ac:dyDescent="0.25">
      <c r="A1820" t="s">
        <v>800</v>
      </c>
      <c r="B1820" t="s">
        <v>801</v>
      </c>
      <c r="C1820">
        <v>15726</v>
      </c>
      <c r="D1820">
        <v>361.61</v>
      </c>
      <c r="E1820">
        <v>331.94</v>
      </c>
      <c r="F1820">
        <v>29.67</v>
      </c>
      <c r="G1820" t="s">
        <v>1674</v>
      </c>
    </row>
    <row r="1821" spans="1:7" ht="15" customHeight="1" x14ac:dyDescent="0.25">
      <c r="A1821" t="s">
        <v>800</v>
      </c>
      <c r="B1821" t="s">
        <v>801</v>
      </c>
      <c r="C1821">
        <v>15850</v>
      </c>
      <c r="D1821">
        <v>482.14</v>
      </c>
      <c r="E1821">
        <v>442.59</v>
      </c>
      <c r="F1821">
        <v>39.549999999999997</v>
      </c>
      <c r="G1821" t="s">
        <v>1674</v>
      </c>
    </row>
    <row r="1822" spans="1:7" ht="15" customHeight="1" x14ac:dyDescent="0.25">
      <c r="A1822" t="s">
        <v>800</v>
      </c>
      <c r="B1822" t="s">
        <v>801</v>
      </c>
      <c r="C1822">
        <v>16217</v>
      </c>
      <c r="D1822">
        <v>482.14</v>
      </c>
      <c r="E1822">
        <v>442.59</v>
      </c>
      <c r="F1822">
        <v>39.549999999999997</v>
      </c>
      <c r="G1822" t="s">
        <v>1674</v>
      </c>
    </row>
    <row r="1823" spans="1:7" ht="15" customHeight="1" x14ac:dyDescent="0.25">
      <c r="A1823" t="s">
        <v>800</v>
      </c>
      <c r="B1823" t="s">
        <v>801</v>
      </c>
      <c r="C1823">
        <v>15992</v>
      </c>
      <c r="D1823">
        <v>602.67999999999995</v>
      </c>
      <c r="E1823">
        <v>553.24</v>
      </c>
      <c r="F1823">
        <v>49.44</v>
      </c>
      <c r="G1823" t="s">
        <v>1674</v>
      </c>
    </row>
    <row r="1824" spans="1:7" ht="15" customHeight="1" x14ac:dyDescent="0.25">
      <c r="A1824" t="s">
        <v>800</v>
      </c>
      <c r="B1824" t="s">
        <v>801</v>
      </c>
      <c r="C1824">
        <v>16238</v>
      </c>
      <c r="D1824">
        <v>723.21</v>
      </c>
      <c r="E1824">
        <v>663.89</v>
      </c>
      <c r="F1824">
        <v>59.32</v>
      </c>
      <c r="G1824" t="s">
        <v>1674</v>
      </c>
    </row>
    <row r="1825" spans="1:7" ht="15" customHeight="1" x14ac:dyDescent="0.25">
      <c r="A1825" t="s">
        <v>800</v>
      </c>
      <c r="B1825" t="s">
        <v>801</v>
      </c>
      <c r="C1825">
        <v>15968</v>
      </c>
      <c r="D1825">
        <v>843.75</v>
      </c>
      <c r="E1825">
        <v>774.53</v>
      </c>
      <c r="F1825">
        <v>69.22</v>
      </c>
      <c r="G1825" t="s">
        <v>1674</v>
      </c>
    </row>
    <row r="1826" spans="1:7" ht="15" customHeight="1" x14ac:dyDescent="0.25">
      <c r="A1826" t="s">
        <v>800</v>
      </c>
      <c r="B1826" t="s">
        <v>801</v>
      </c>
      <c r="C1826">
        <v>15775</v>
      </c>
      <c r="D1826">
        <v>964.29</v>
      </c>
      <c r="E1826">
        <v>885.18</v>
      </c>
      <c r="F1826">
        <v>79.11</v>
      </c>
      <c r="G1826" t="s">
        <v>1674</v>
      </c>
    </row>
    <row r="1827" spans="1:7" ht="15" customHeight="1" x14ac:dyDescent="0.25">
      <c r="A1827" t="s">
        <v>800</v>
      </c>
      <c r="B1827" t="s">
        <v>801</v>
      </c>
      <c r="C1827">
        <v>15781</v>
      </c>
      <c r="D1827">
        <v>1205.3599999999999</v>
      </c>
      <c r="E1827">
        <v>1106.47</v>
      </c>
      <c r="F1827">
        <v>98.89</v>
      </c>
      <c r="G1827" t="s">
        <v>1674</v>
      </c>
    </row>
    <row r="1828" spans="1:7" ht="15" customHeight="1" x14ac:dyDescent="0.25">
      <c r="A1828" t="s">
        <v>800</v>
      </c>
      <c r="B1828" t="s">
        <v>801</v>
      </c>
      <c r="C1828">
        <v>16136</v>
      </c>
      <c r="D1828">
        <v>1205.3599999999999</v>
      </c>
      <c r="E1828">
        <v>1106.47</v>
      </c>
      <c r="F1828">
        <v>98.89</v>
      </c>
      <c r="G1828" t="s">
        <v>1674</v>
      </c>
    </row>
    <row r="1829" spans="1:7" ht="15" customHeight="1" x14ac:dyDescent="0.25">
      <c r="A1829" t="s">
        <v>800</v>
      </c>
      <c r="B1829" t="s">
        <v>801</v>
      </c>
      <c r="C1829">
        <v>16386</v>
      </c>
      <c r="D1829">
        <v>1808.04</v>
      </c>
      <c r="E1829">
        <v>1671.37</v>
      </c>
      <c r="F1829">
        <v>136.66999999999999</v>
      </c>
      <c r="G1829" t="s">
        <v>1674</v>
      </c>
    </row>
    <row r="1830" spans="1:7" ht="15" customHeight="1" x14ac:dyDescent="0.25">
      <c r="A1830" t="s">
        <v>800</v>
      </c>
      <c r="B1830" t="s">
        <v>801</v>
      </c>
      <c r="C1830">
        <v>15374</v>
      </c>
      <c r="D1830">
        <v>1928.57</v>
      </c>
      <c r="E1830">
        <v>1770.36</v>
      </c>
      <c r="F1830">
        <v>158.21</v>
      </c>
      <c r="G1830" t="s">
        <v>1674</v>
      </c>
    </row>
    <row r="1831" spans="1:7" ht="15" customHeight="1" x14ac:dyDescent="0.25">
      <c r="A1831" t="s">
        <v>800</v>
      </c>
      <c r="B1831" t="s">
        <v>801</v>
      </c>
      <c r="C1831">
        <v>15787</v>
      </c>
      <c r="D1831">
        <v>2410.71</v>
      </c>
      <c r="E1831">
        <v>2212.9499999999998</v>
      </c>
      <c r="F1831">
        <v>197.76</v>
      </c>
      <c r="G1831" t="s">
        <v>1674</v>
      </c>
    </row>
    <row r="1832" spans="1:7" ht="15" customHeight="1" x14ac:dyDescent="0.25">
      <c r="A1832" t="s">
        <v>800</v>
      </c>
      <c r="B1832" t="s">
        <v>801</v>
      </c>
      <c r="C1832">
        <v>16436</v>
      </c>
      <c r="D1832">
        <v>14464.29</v>
      </c>
      <c r="E1832">
        <v>13449.81</v>
      </c>
      <c r="F1832">
        <v>1014.48</v>
      </c>
      <c r="G1832" t="s">
        <v>1674</v>
      </c>
    </row>
    <row r="1833" spans="1:7" ht="15" customHeight="1" x14ac:dyDescent="0.25">
      <c r="A1833" t="s">
        <v>800</v>
      </c>
      <c r="B1833" t="s">
        <v>801</v>
      </c>
      <c r="C1833">
        <v>2154</v>
      </c>
      <c r="D1833">
        <v>602.67999999999995</v>
      </c>
      <c r="E1833">
        <v>563.04</v>
      </c>
      <c r="F1833">
        <v>39.64</v>
      </c>
      <c r="G1833" t="s">
        <v>1692</v>
      </c>
    </row>
    <row r="1834" spans="1:7" ht="15" customHeight="1" x14ac:dyDescent="0.25">
      <c r="A1834" t="s">
        <v>800</v>
      </c>
      <c r="B1834" t="s">
        <v>801</v>
      </c>
      <c r="C1834">
        <v>2254</v>
      </c>
      <c r="D1834">
        <v>602.67999999999995</v>
      </c>
      <c r="E1834">
        <v>564.74</v>
      </c>
      <c r="F1834">
        <v>37.94</v>
      </c>
      <c r="G1834" t="s">
        <v>1692</v>
      </c>
    </row>
    <row r="1835" spans="1:7" ht="15" customHeight="1" x14ac:dyDescent="0.25">
      <c r="A1835" t="s">
        <v>800</v>
      </c>
      <c r="B1835" t="s">
        <v>801</v>
      </c>
      <c r="C1835">
        <v>2292</v>
      </c>
      <c r="D1835">
        <v>602.67999999999995</v>
      </c>
      <c r="E1835">
        <v>564.74</v>
      </c>
      <c r="F1835">
        <v>37.94</v>
      </c>
      <c r="G1835" t="s">
        <v>1692</v>
      </c>
    </row>
    <row r="1836" spans="1:7" ht="15" customHeight="1" x14ac:dyDescent="0.25">
      <c r="A1836" t="s">
        <v>800</v>
      </c>
      <c r="B1836" t="s">
        <v>801</v>
      </c>
      <c r="C1836">
        <v>2304</v>
      </c>
      <c r="D1836">
        <v>843.75</v>
      </c>
      <c r="E1836">
        <v>790.64</v>
      </c>
      <c r="F1836">
        <v>53.11</v>
      </c>
      <c r="G1836" t="s">
        <v>1692</v>
      </c>
    </row>
    <row r="1837" spans="1:7" ht="15" customHeight="1" x14ac:dyDescent="0.25">
      <c r="A1837" t="s">
        <v>800</v>
      </c>
      <c r="B1837" t="s">
        <v>801</v>
      </c>
      <c r="C1837">
        <v>2233</v>
      </c>
      <c r="D1837">
        <v>964.29</v>
      </c>
      <c r="E1837">
        <v>903.59</v>
      </c>
      <c r="F1837">
        <v>60.7</v>
      </c>
      <c r="G1837" t="s">
        <v>1692</v>
      </c>
    </row>
    <row r="1838" spans="1:7" ht="15" customHeight="1" x14ac:dyDescent="0.25">
      <c r="A1838" t="s">
        <v>800</v>
      </c>
      <c r="B1838" t="s">
        <v>801</v>
      </c>
      <c r="C1838">
        <v>2175</v>
      </c>
      <c r="D1838">
        <v>1205.3599999999999</v>
      </c>
      <c r="E1838">
        <v>1126.08</v>
      </c>
      <c r="F1838">
        <v>79.28</v>
      </c>
      <c r="G1838" t="s">
        <v>1692</v>
      </c>
    </row>
    <row r="1839" spans="1:7" ht="15" customHeight="1" x14ac:dyDescent="0.25">
      <c r="A1839" t="s">
        <v>800</v>
      </c>
      <c r="B1839" t="s">
        <v>801</v>
      </c>
      <c r="C1839">
        <v>2184</v>
      </c>
      <c r="D1839">
        <v>1205.3599999999999</v>
      </c>
      <c r="E1839">
        <v>1129.49</v>
      </c>
      <c r="F1839">
        <v>75.87</v>
      </c>
      <c r="G1839" t="s">
        <v>1692</v>
      </c>
    </row>
    <row r="1840" spans="1:7" ht="15" customHeight="1" x14ac:dyDescent="0.25">
      <c r="A1840" t="s">
        <v>800</v>
      </c>
      <c r="B1840" t="s">
        <v>801</v>
      </c>
      <c r="C1840">
        <v>2243</v>
      </c>
      <c r="D1840">
        <v>1205.3599999999999</v>
      </c>
      <c r="E1840">
        <v>1129.49</v>
      </c>
      <c r="F1840">
        <v>75.87</v>
      </c>
      <c r="G1840" t="s">
        <v>1692</v>
      </c>
    </row>
    <row r="1841" spans="1:7" ht="15" customHeight="1" x14ac:dyDescent="0.25">
      <c r="A1841" t="s">
        <v>800</v>
      </c>
      <c r="B1841" t="s">
        <v>801</v>
      </c>
      <c r="C1841">
        <v>2264</v>
      </c>
      <c r="D1841">
        <v>1205.3599999999999</v>
      </c>
      <c r="E1841">
        <v>1129.49</v>
      </c>
      <c r="F1841">
        <v>75.87</v>
      </c>
      <c r="G1841" t="s">
        <v>1692</v>
      </c>
    </row>
    <row r="1842" spans="1:7" ht="15" customHeight="1" x14ac:dyDescent="0.25">
      <c r="A1842" t="s">
        <v>800</v>
      </c>
      <c r="B1842" t="s">
        <v>801</v>
      </c>
      <c r="C1842">
        <v>2200</v>
      </c>
      <c r="D1842">
        <v>1808.04</v>
      </c>
      <c r="E1842">
        <v>1694.23</v>
      </c>
      <c r="F1842">
        <v>113.81</v>
      </c>
      <c r="G1842" t="s">
        <v>1692</v>
      </c>
    </row>
    <row r="1843" spans="1:7" ht="15" customHeight="1" x14ac:dyDescent="0.25">
      <c r="A1843" t="s">
        <v>800</v>
      </c>
      <c r="B1843" t="s">
        <v>801</v>
      </c>
      <c r="C1843">
        <v>2222</v>
      </c>
      <c r="D1843">
        <v>1808.04</v>
      </c>
      <c r="E1843">
        <v>1694.23</v>
      </c>
      <c r="F1843">
        <v>113.81</v>
      </c>
      <c r="G1843" t="s">
        <v>1692</v>
      </c>
    </row>
    <row r="1844" spans="1:7" ht="15" customHeight="1" x14ac:dyDescent="0.25">
      <c r="A1844" t="s">
        <v>800</v>
      </c>
      <c r="B1844" t="s">
        <v>801</v>
      </c>
      <c r="C1844">
        <v>2204</v>
      </c>
      <c r="D1844">
        <v>2410.71</v>
      </c>
      <c r="E1844">
        <v>2258.9699999999998</v>
      </c>
      <c r="F1844">
        <v>151.74</v>
      </c>
      <c r="G1844" t="s">
        <v>1692</v>
      </c>
    </row>
    <row r="1845" spans="1:7" ht="15" customHeight="1" x14ac:dyDescent="0.25">
      <c r="A1845" t="s">
        <v>800</v>
      </c>
      <c r="B1845" t="s">
        <v>801</v>
      </c>
      <c r="C1845">
        <v>2229</v>
      </c>
      <c r="D1845">
        <v>2410.71</v>
      </c>
      <c r="E1845">
        <v>2258.9699999999998</v>
      </c>
      <c r="F1845">
        <v>151.74</v>
      </c>
      <c r="G1845" t="s">
        <v>1692</v>
      </c>
    </row>
    <row r="1846" spans="1:7" ht="15" customHeight="1" x14ac:dyDescent="0.25">
      <c r="A1846" t="s">
        <v>800</v>
      </c>
      <c r="B1846" t="s">
        <v>801</v>
      </c>
      <c r="C1846">
        <v>2242</v>
      </c>
      <c r="D1846">
        <v>2410.71</v>
      </c>
      <c r="E1846">
        <v>2258.9699999999998</v>
      </c>
      <c r="F1846">
        <v>151.74</v>
      </c>
      <c r="G1846" t="s">
        <v>1692</v>
      </c>
    </row>
    <row r="1847" spans="1:7" ht="15" customHeight="1" x14ac:dyDescent="0.25">
      <c r="A1847" t="s">
        <v>800</v>
      </c>
      <c r="B1847" t="s">
        <v>801</v>
      </c>
      <c r="C1847">
        <v>2192</v>
      </c>
      <c r="D1847">
        <v>3013.39</v>
      </c>
      <c r="E1847">
        <v>2823.72</v>
      </c>
      <c r="F1847">
        <v>189.67</v>
      </c>
      <c r="G1847" t="s">
        <v>1692</v>
      </c>
    </row>
    <row r="1848" spans="1:7" ht="15" customHeight="1" x14ac:dyDescent="0.25">
      <c r="A1848" t="s">
        <v>800</v>
      </c>
      <c r="B1848" t="s">
        <v>801</v>
      </c>
      <c r="C1848">
        <v>2211</v>
      </c>
      <c r="D1848">
        <v>3013.39</v>
      </c>
      <c r="E1848">
        <v>2823.72</v>
      </c>
      <c r="F1848">
        <v>189.67</v>
      </c>
      <c r="G1848" t="s">
        <v>1692</v>
      </c>
    </row>
    <row r="1849" spans="1:7" ht="15" customHeight="1" x14ac:dyDescent="0.25">
      <c r="A1849" t="s">
        <v>800</v>
      </c>
      <c r="B1849" t="s">
        <v>801</v>
      </c>
      <c r="C1849">
        <v>2312</v>
      </c>
      <c r="D1849">
        <v>4218.75</v>
      </c>
      <c r="E1849">
        <v>3953.2</v>
      </c>
      <c r="F1849">
        <v>265.55</v>
      </c>
      <c r="G1849" t="s">
        <v>1692</v>
      </c>
    </row>
    <row r="1850" spans="1:7" ht="15" customHeight="1" x14ac:dyDescent="0.25">
      <c r="A1850" t="s">
        <v>800</v>
      </c>
      <c r="B1850" t="s">
        <v>801</v>
      </c>
      <c r="C1850">
        <v>2209</v>
      </c>
      <c r="D1850">
        <v>6026.79</v>
      </c>
      <c r="E1850">
        <v>5647.43</v>
      </c>
      <c r="F1850">
        <v>379.36</v>
      </c>
      <c r="G1850" t="s">
        <v>1692</v>
      </c>
    </row>
    <row r="1851" spans="1:7" ht="15" customHeight="1" x14ac:dyDescent="0.25">
      <c r="A1851" t="s">
        <v>800</v>
      </c>
      <c r="B1851" t="s">
        <v>801</v>
      </c>
      <c r="C1851">
        <v>2194</v>
      </c>
      <c r="D1851">
        <v>9642.86</v>
      </c>
      <c r="E1851">
        <v>9035.89</v>
      </c>
      <c r="F1851">
        <v>606.97</v>
      </c>
      <c r="G1851" t="s">
        <v>1692</v>
      </c>
    </row>
    <row r="1852" spans="1:7" ht="15" customHeight="1" x14ac:dyDescent="0.25">
      <c r="A1852" t="s">
        <v>800</v>
      </c>
      <c r="B1852" t="s">
        <v>801</v>
      </c>
      <c r="C1852">
        <v>2334</v>
      </c>
      <c r="D1852">
        <v>9642.86</v>
      </c>
      <c r="E1852">
        <v>9035.89</v>
      </c>
      <c r="F1852">
        <v>606.97</v>
      </c>
      <c r="G1852" t="s">
        <v>1692</v>
      </c>
    </row>
    <row r="1853" spans="1:7" ht="15" customHeight="1" x14ac:dyDescent="0.25">
      <c r="A1853" t="s">
        <v>800</v>
      </c>
      <c r="B1853" t="s">
        <v>801</v>
      </c>
      <c r="C1853">
        <v>2267</v>
      </c>
      <c r="D1853">
        <v>10245.530000000001</v>
      </c>
      <c r="E1853">
        <v>9600.64</v>
      </c>
      <c r="F1853">
        <v>644.89</v>
      </c>
      <c r="G1853" t="s">
        <v>1692</v>
      </c>
    </row>
    <row r="1854" spans="1:7" ht="15" customHeight="1" x14ac:dyDescent="0.25">
      <c r="A1854" t="s">
        <v>800</v>
      </c>
      <c r="B1854" t="s">
        <v>801</v>
      </c>
      <c r="C1854">
        <v>2191</v>
      </c>
      <c r="D1854">
        <v>12053.57</v>
      </c>
      <c r="E1854">
        <v>11294.86</v>
      </c>
      <c r="F1854">
        <v>758.71</v>
      </c>
      <c r="G1854" t="s">
        <v>1692</v>
      </c>
    </row>
    <row r="1855" spans="1:7" ht="15" customHeight="1" x14ac:dyDescent="0.25">
      <c r="A1855" t="s">
        <v>800</v>
      </c>
      <c r="B1855" t="s">
        <v>801</v>
      </c>
      <c r="C1855">
        <v>2198</v>
      </c>
      <c r="D1855">
        <v>12053.57</v>
      </c>
      <c r="E1855">
        <v>11294.86</v>
      </c>
      <c r="F1855">
        <v>758.71</v>
      </c>
      <c r="G1855" t="s">
        <v>1692</v>
      </c>
    </row>
    <row r="1856" spans="1:7" ht="15" customHeight="1" x14ac:dyDescent="0.25">
      <c r="A1856" t="s">
        <v>800</v>
      </c>
      <c r="B1856" t="s">
        <v>801</v>
      </c>
      <c r="C1856">
        <v>2203</v>
      </c>
      <c r="D1856">
        <v>12053.57</v>
      </c>
      <c r="E1856">
        <v>11294.86</v>
      </c>
      <c r="F1856">
        <v>758.71</v>
      </c>
      <c r="G1856" t="s">
        <v>1692</v>
      </c>
    </row>
    <row r="1857" spans="1:7" ht="15" customHeight="1" x14ac:dyDescent="0.25">
      <c r="A1857" t="s">
        <v>800</v>
      </c>
      <c r="B1857" t="s">
        <v>801</v>
      </c>
      <c r="C1857">
        <v>2210</v>
      </c>
      <c r="D1857">
        <v>12053.57</v>
      </c>
      <c r="E1857">
        <v>11294.86</v>
      </c>
      <c r="F1857">
        <v>758.71</v>
      </c>
      <c r="G1857" t="s">
        <v>1692</v>
      </c>
    </row>
    <row r="1858" spans="1:7" ht="15" customHeight="1" x14ac:dyDescent="0.25">
      <c r="A1858" t="s">
        <v>800</v>
      </c>
      <c r="B1858" t="s">
        <v>801</v>
      </c>
      <c r="C1858">
        <v>2220</v>
      </c>
      <c r="D1858">
        <v>12053.57</v>
      </c>
      <c r="E1858">
        <v>11294.86</v>
      </c>
      <c r="F1858">
        <v>758.71</v>
      </c>
      <c r="G1858" t="s">
        <v>1692</v>
      </c>
    </row>
    <row r="1859" spans="1:7" ht="15" customHeight="1" x14ac:dyDescent="0.25">
      <c r="A1859" t="s">
        <v>800</v>
      </c>
      <c r="B1859" t="s">
        <v>801</v>
      </c>
      <c r="C1859">
        <v>2279</v>
      </c>
      <c r="D1859">
        <v>12053.57</v>
      </c>
      <c r="E1859">
        <v>11294.86</v>
      </c>
      <c r="F1859">
        <v>758.71</v>
      </c>
      <c r="G1859" t="s">
        <v>1692</v>
      </c>
    </row>
    <row r="1860" spans="1:7" ht="15" customHeight="1" x14ac:dyDescent="0.25">
      <c r="A1860" t="s">
        <v>800</v>
      </c>
      <c r="B1860" t="s">
        <v>801</v>
      </c>
      <c r="C1860">
        <v>2516</v>
      </c>
      <c r="D1860">
        <v>15066.96</v>
      </c>
      <c r="E1860">
        <v>14837.45</v>
      </c>
      <c r="F1860">
        <v>229.51</v>
      </c>
      <c r="G1860" t="s">
        <v>1692</v>
      </c>
    </row>
    <row r="1861" spans="1:7" ht="15" customHeight="1" x14ac:dyDescent="0.25">
      <c r="A1861" t="s">
        <v>800</v>
      </c>
      <c r="B1861" t="s">
        <v>801</v>
      </c>
      <c r="C1861">
        <v>2141</v>
      </c>
      <c r="D1861">
        <v>24107.14</v>
      </c>
      <c r="E1861">
        <v>22521.59</v>
      </c>
      <c r="F1861">
        <v>1585.55</v>
      </c>
      <c r="G1861" t="s">
        <v>1692</v>
      </c>
    </row>
    <row r="1862" spans="1:7" ht="15" customHeight="1" x14ac:dyDescent="0.25">
      <c r="A1862" t="s">
        <v>800</v>
      </c>
      <c r="B1862" t="s">
        <v>801</v>
      </c>
      <c r="C1862">
        <v>2189</v>
      </c>
      <c r="D1862">
        <v>24107.14</v>
      </c>
      <c r="E1862">
        <v>22589.73</v>
      </c>
      <c r="F1862">
        <v>1517.41</v>
      </c>
      <c r="G1862" t="s">
        <v>1692</v>
      </c>
    </row>
    <row r="1863" spans="1:7" ht="15" customHeight="1" x14ac:dyDescent="0.25">
      <c r="A1863" t="s">
        <v>800</v>
      </c>
      <c r="B1863" t="s">
        <v>801</v>
      </c>
      <c r="C1863">
        <v>2218</v>
      </c>
      <c r="D1863">
        <v>23928.57</v>
      </c>
      <c r="E1863">
        <v>22589.73</v>
      </c>
      <c r="F1863">
        <v>1338.84</v>
      </c>
      <c r="G1863" t="s">
        <v>1692</v>
      </c>
    </row>
    <row r="1864" spans="1:7" ht="15" customHeight="1" x14ac:dyDescent="0.25">
      <c r="A1864" t="s">
        <v>800</v>
      </c>
      <c r="B1864" t="s">
        <v>801</v>
      </c>
      <c r="C1864">
        <v>2249</v>
      </c>
      <c r="D1864">
        <v>24107.14</v>
      </c>
      <c r="E1864">
        <v>22589.73</v>
      </c>
      <c r="F1864">
        <v>1517.41</v>
      </c>
      <c r="G1864" t="s">
        <v>1692</v>
      </c>
    </row>
    <row r="1865" spans="1:7" ht="15" customHeight="1" x14ac:dyDescent="0.25">
      <c r="A1865" t="s">
        <v>800</v>
      </c>
      <c r="B1865" t="s">
        <v>801</v>
      </c>
      <c r="C1865">
        <v>2277</v>
      </c>
      <c r="D1865">
        <v>24107.14</v>
      </c>
      <c r="E1865">
        <v>22589.73</v>
      </c>
      <c r="F1865">
        <v>1517.41</v>
      </c>
      <c r="G1865" t="s">
        <v>1692</v>
      </c>
    </row>
    <row r="1866" spans="1:7" ht="15" customHeight="1" x14ac:dyDescent="0.25">
      <c r="A1866" t="s">
        <v>800</v>
      </c>
      <c r="B1866" t="s">
        <v>801</v>
      </c>
      <c r="C1866">
        <v>2177</v>
      </c>
      <c r="D1866">
        <v>47500</v>
      </c>
      <c r="E1866">
        <v>45043.18</v>
      </c>
      <c r="F1866">
        <v>2456.8200000000002</v>
      </c>
      <c r="G1866" t="s">
        <v>1692</v>
      </c>
    </row>
    <row r="1867" spans="1:7" ht="15" customHeight="1" x14ac:dyDescent="0.25">
      <c r="A1867" t="s">
        <v>808</v>
      </c>
      <c r="B1867" t="s">
        <v>809</v>
      </c>
      <c r="C1867">
        <v>16299</v>
      </c>
      <c r="D1867">
        <v>178.57</v>
      </c>
      <c r="E1867">
        <v>163.84</v>
      </c>
      <c r="F1867">
        <v>14.73</v>
      </c>
      <c r="G1867" t="s">
        <v>1674</v>
      </c>
    </row>
    <row r="1868" spans="1:7" ht="15" customHeight="1" x14ac:dyDescent="0.25">
      <c r="A1868" t="s">
        <v>808</v>
      </c>
      <c r="B1868" t="s">
        <v>809</v>
      </c>
      <c r="C1868">
        <v>16304</v>
      </c>
      <c r="D1868">
        <v>178.57</v>
      </c>
      <c r="E1868">
        <v>163.84</v>
      </c>
      <c r="F1868">
        <v>14.73</v>
      </c>
      <c r="G1868" t="s">
        <v>1674</v>
      </c>
    </row>
    <row r="1869" spans="1:7" ht="15" customHeight="1" x14ac:dyDescent="0.25">
      <c r="A1869" t="s">
        <v>808</v>
      </c>
      <c r="B1869" t="s">
        <v>809</v>
      </c>
      <c r="C1869">
        <v>16324</v>
      </c>
      <c r="D1869">
        <v>178.57</v>
      </c>
      <c r="E1869">
        <v>163.84</v>
      </c>
      <c r="F1869">
        <v>14.73</v>
      </c>
      <c r="G1869" t="s">
        <v>1674</v>
      </c>
    </row>
    <row r="1870" spans="1:7" ht="15" customHeight="1" x14ac:dyDescent="0.25">
      <c r="A1870" t="s">
        <v>808</v>
      </c>
      <c r="B1870" t="s">
        <v>809</v>
      </c>
      <c r="C1870">
        <v>16380</v>
      </c>
      <c r="D1870">
        <v>535.71</v>
      </c>
      <c r="E1870">
        <v>491.53</v>
      </c>
      <c r="F1870">
        <v>44.18</v>
      </c>
      <c r="G1870" t="s">
        <v>1674</v>
      </c>
    </row>
    <row r="1871" spans="1:7" ht="15" customHeight="1" x14ac:dyDescent="0.25">
      <c r="A1871" t="s">
        <v>808</v>
      </c>
      <c r="B1871" t="s">
        <v>809</v>
      </c>
      <c r="C1871">
        <v>15958</v>
      </c>
      <c r="D1871">
        <v>892.86</v>
      </c>
      <c r="E1871">
        <v>819.21</v>
      </c>
      <c r="F1871">
        <v>73.650000000000006</v>
      </c>
      <c r="G1871" t="s">
        <v>1674</v>
      </c>
    </row>
    <row r="1872" spans="1:7" ht="15" customHeight="1" x14ac:dyDescent="0.25">
      <c r="A1872" t="s">
        <v>808</v>
      </c>
      <c r="B1872" t="s">
        <v>809</v>
      </c>
      <c r="C1872">
        <v>16064</v>
      </c>
      <c r="D1872">
        <v>1785.71</v>
      </c>
      <c r="E1872">
        <v>1638.42</v>
      </c>
      <c r="F1872">
        <v>147.29</v>
      </c>
      <c r="G1872" t="s">
        <v>1674</v>
      </c>
    </row>
    <row r="1873" spans="1:7" ht="15" customHeight="1" x14ac:dyDescent="0.25">
      <c r="A1873" t="s">
        <v>808</v>
      </c>
      <c r="B1873" t="s">
        <v>809</v>
      </c>
      <c r="C1873">
        <v>16065</v>
      </c>
      <c r="D1873">
        <v>1785.72</v>
      </c>
      <c r="E1873">
        <v>1638.42</v>
      </c>
      <c r="F1873">
        <v>147.30000000000001</v>
      </c>
      <c r="G1873" t="s">
        <v>1674</v>
      </c>
    </row>
    <row r="1874" spans="1:7" ht="15" customHeight="1" x14ac:dyDescent="0.25">
      <c r="A1874" t="s">
        <v>808</v>
      </c>
      <c r="B1874" t="s">
        <v>809</v>
      </c>
      <c r="C1874">
        <v>15357</v>
      </c>
      <c r="D1874">
        <v>3571.43</v>
      </c>
      <c r="E1874">
        <v>3285.73</v>
      </c>
      <c r="F1874">
        <v>285.7</v>
      </c>
      <c r="G1874" t="s">
        <v>1674</v>
      </c>
    </row>
    <row r="1875" spans="1:7" ht="15" customHeight="1" x14ac:dyDescent="0.25">
      <c r="A1875" t="s">
        <v>808</v>
      </c>
      <c r="B1875" t="s">
        <v>809</v>
      </c>
      <c r="C1875">
        <v>16426</v>
      </c>
      <c r="D1875">
        <v>8928.57</v>
      </c>
      <c r="E1875">
        <v>8192.11</v>
      </c>
      <c r="F1875">
        <v>736.46</v>
      </c>
      <c r="G1875" t="s">
        <v>1674</v>
      </c>
    </row>
    <row r="1876" spans="1:7" ht="15" customHeight="1" x14ac:dyDescent="0.25">
      <c r="A1876" t="s">
        <v>808</v>
      </c>
      <c r="B1876" t="s">
        <v>809</v>
      </c>
      <c r="C1876">
        <v>15386</v>
      </c>
      <c r="D1876">
        <v>31250</v>
      </c>
      <c r="E1876">
        <v>28750.1</v>
      </c>
      <c r="F1876">
        <v>2499.9</v>
      </c>
      <c r="G1876" t="s">
        <v>1674</v>
      </c>
    </row>
    <row r="1877" spans="1:7" ht="15" customHeight="1" x14ac:dyDescent="0.25">
      <c r="A1877" t="s">
        <v>808</v>
      </c>
      <c r="B1877" t="s">
        <v>809</v>
      </c>
      <c r="C1877">
        <v>16248</v>
      </c>
      <c r="D1877">
        <v>53571.42</v>
      </c>
      <c r="E1877">
        <v>49152.68</v>
      </c>
      <c r="F1877">
        <v>4418.74</v>
      </c>
      <c r="G1877" t="s">
        <v>1674</v>
      </c>
    </row>
    <row r="1878" spans="1:7" ht="15" customHeight="1" x14ac:dyDescent="0.25">
      <c r="A1878" t="s">
        <v>808</v>
      </c>
      <c r="B1878" t="s">
        <v>809</v>
      </c>
      <c r="C1878">
        <v>16361</v>
      </c>
      <c r="D1878">
        <v>178.57</v>
      </c>
      <c r="E1878">
        <v>157.94</v>
      </c>
      <c r="F1878">
        <v>20.63</v>
      </c>
      <c r="G1878" t="s">
        <v>1674</v>
      </c>
    </row>
    <row r="1879" spans="1:7" ht="15" customHeight="1" x14ac:dyDescent="0.25">
      <c r="A1879" t="s">
        <v>808</v>
      </c>
      <c r="B1879" t="s">
        <v>809</v>
      </c>
      <c r="C1879">
        <v>15786</v>
      </c>
      <c r="D1879">
        <v>357.14</v>
      </c>
      <c r="E1879">
        <v>315.88</v>
      </c>
      <c r="F1879">
        <v>41.26</v>
      </c>
      <c r="G1879" t="s">
        <v>1674</v>
      </c>
    </row>
    <row r="1880" spans="1:7" ht="15" customHeight="1" x14ac:dyDescent="0.25">
      <c r="A1880" t="s">
        <v>808</v>
      </c>
      <c r="B1880" t="s">
        <v>809</v>
      </c>
      <c r="C1880">
        <v>15396</v>
      </c>
      <c r="D1880">
        <v>17857.14</v>
      </c>
      <c r="E1880">
        <v>15794.15</v>
      </c>
      <c r="F1880">
        <v>2062.9899999999998</v>
      </c>
      <c r="G1880" t="s">
        <v>1674</v>
      </c>
    </row>
    <row r="1881" spans="1:7" ht="15" customHeight="1" x14ac:dyDescent="0.25">
      <c r="A1881" t="s">
        <v>808</v>
      </c>
      <c r="B1881" t="s">
        <v>809</v>
      </c>
      <c r="C1881">
        <v>2189</v>
      </c>
      <c r="D1881">
        <v>4464.29</v>
      </c>
      <c r="E1881">
        <v>4096.9799999999996</v>
      </c>
      <c r="F1881">
        <v>367.31</v>
      </c>
      <c r="G1881" t="s">
        <v>1692</v>
      </c>
    </row>
    <row r="1882" spans="1:7" ht="15" customHeight="1" x14ac:dyDescent="0.25">
      <c r="A1882" t="s">
        <v>808</v>
      </c>
      <c r="B1882" t="s">
        <v>809</v>
      </c>
      <c r="C1882">
        <v>2229</v>
      </c>
      <c r="D1882">
        <v>4464.29</v>
      </c>
      <c r="E1882">
        <v>4096.9799999999996</v>
      </c>
      <c r="F1882">
        <v>367.31</v>
      </c>
      <c r="G1882" t="s">
        <v>1692</v>
      </c>
    </row>
    <row r="1883" spans="1:7" ht="15" customHeight="1" x14ac:dyDescent="0.25">
      <c r="A1883" t="s">
        <v>808</v>
      </c>
      <c r="B1883" t="s">
        <v>809</v>
      </c>
      <c r="C1883">
        <v>2267</v>
      </c>
      <c r="D1883">
        <v>4642.8599999999997</v>
      </c>
      <c r="E1883">
        <v>4260.8599999999997</v>
      </c>
      <c r="F1883">
        <v>382</v>
      </c>
      <c r="G1883" t="s">
        <v>1692</v>
      </c>
    </row>
    <row r="1884" spans="1:7" ht="15" customHeight="1" x14ac:dyDescent="0.25">
      <c r="A1884" t="s">
        <v>808</v>
      </c>
      <c r="B1884" t="s">
        <v>809</v>
      </c>
      <c r="C1884">
        <v>2217</v>
      </c>
      <c r="D1884">
        <v>8571.43</v>
      </c>
      <c r="E1884">
        <v>7866.2</v>
      </c>
      <c r="F1884">
        <v>705.23</v>
      </c>
      <c r="G1884" t="s">
        <v>1692</v>
      </c>
    </row>
    <row r="1885" spans="1:7" ht="15" customHeight="1" x14ac:dyDescent="0.25">
      <c r="A1885" t="s">
        <v>808</v>
      </c>
      <c r="B1885" t="s">
        <v>809</v>
      </c>
      <c r="C1885">
        <v>2285</v>
      </c>
      <c r="D1885">
        <v>8928.57</v>
      </c>
      <c r="E1885">
        <v>8193.9599999999991</v>
      </c>
      <c r="F1885">
        <v>734.61</v>
      </c>
      <c r="G1885" t="s">
        <v>1692</v>
      </c>
    </row>
    <row r="1886" spans="1:7" ht="15" customHeight="1" x14ac:dyDescent="0.25">
      <c r="A1886" t="s">
        <v>808</v>
      </c>
      <c r="B1886" t="s">
        <v>809</v>
      </c>
      <c r="C1886">
        <v>2328</v>
      </c>
      <c r="D1886">
        <v>8928.57</v>
      </c>
      <c r="E1886">
        <v>8193.9599999999991</v>
      </c>
      <c r="F1886">
        <v>734.61</v>
      </c>
      <c r="G1886" t="s">
        <v>1692</v>
      </c>
    </row>
    <row r="1887" spans="1:7" ht="15" customHeight="1" x14ac:dyDescent="0.25">
      <c r="A1887" t="s">
        <v>808</v>
      </c>
      <c r="B1887" t="s">
        <v>809</v>
      </c>
      <c r="C1887">
        <v>2325</v>
      </c>
      <c r="D1887">
        <v>12500</v>
      </c>
      <c r="E1887">
        <v>11471.54</v>
      </c>
      <c r="F1887">
        <v>1028.46</v>
      </c>
      <c r="G1887" t="s">
        <v>1692</v>
      </c>
    </row>
    <row r="1888" spans="1:7" ht="15" customHeight="1" x14ac:dyDescent="0.25">
      <c r="A1888" t="s">
        <v>808</v>
      </c>
      <c r="B1888" t="s">
        <v>809</v>
      </c>
      <c r="C1888">
        <v>2227</v>
      </c>
      <c r="D1888">
        <v>17857.14</v>
      </c>
      <c r="E1888">
        <v>16387.919999999998</v>
      </c>
      <c r="F1888">
        <v>1469.22</v>
      </c>
      <c r="G1888" t="s">
        <v>1692</v>
      </c>
    </row>
    <row r="1889" spans="1:7" ht="15" customHeight="1" x14ac:dyDescent="0.25">
      <c r="A1889" t="s">
        <v>808</v>
      </c>
      <c r="B1889" t="s">
        <v>809</v>
      </c>
      <c r="C1889">
        <v>2516</v>
      </c>
      <c r="D1889">
        <v>29464.29</v>
      </c>
      <c r="E1889">
        <v>27040.07</v>
      </c>
      <c r="F1889">
        <v>2424.2199999999998</v>
      </c>
      <c r="G1889" t="s">
        <v>1692</v>
      </c>
    </row>
    <row r="1890" spans="1:7" ht="15" customHeight="1" x14ac:dyDescent="0.25">
      <c r="A1890" t="s">
        <v>808</v>
      </c>
      <c r="B1890" t="s">
        <v>809</v>
      </c>
      <c r="C1890">
        <v>2154</v>
      </c>
      <c r="D1890">
        <v>39575.89</v>
      </c>
      <c r="E1890">
        <v>37057.33</v>
      </c>
      <c r="F1890">
        <v>2518.56</v>
      </c>
      <c r="G1890" t="s">
        <v>1692</v>
      </c>
    </row>
    <row r="1891" spans="1:7" ht="15" customHeight="1" x14ac:dyDescent="0.25">
      <c r="A1891" t="s">
        <v>808</v>
      </c>
      <c r="B1891" t="s">
        <v>809</v>
      </c>
      <c r="C1891">
        <v>2141</v>
      </c>
      <c r="D1891">
        <v>53571.43</v>
      </c>
      <c r="E1891">
        <v>49409.77</v>
      </c>
      <c r="F1891">
        <v>4161.66</v>
      </c>
      <c r="G1891" t="s">
        <v>1692</v>
      </c>
    </row>
    <row r="1892" spans="1:7" ht="15" customHeight="1" x14ac:dyDescent="0.25">
      <c r="A1892" t="s">
        <v>808</v>
      </c>
      <c r="B1892" t="s">
        <v>809</v>
      </c>
      <c r="C1892">
        <v>2277</v>
      </c>
      <c r="D1892">
        <v>53571.43</v>
      </c>
      <c r="E1892">
        <v>49163.76</v>
      </c>
      <c r="F1892">
        <v>4407.67</v>
      </c>
      <c r="G1892" t="s">
        <v>1692</v>
      </c>
    </row>
    <row r="1893" spans="1:7" ht="15" customHeight="1" x14ac:dyDescent="0.25">
      <c r="A1893" t="s">
        <v>812</v>
      </c>
      <c r="B1893" t="s">
        <v>813</v>
      </c>
      <c r="C1893">
        <v>15978</v>
      </c>
      <c r="D1893">
        <v>633.92999999999995</v>
      </c>
      <c r="E1893">
        <v>579.88</v>
      </c>
      <c r="F1893">
        <v>54.05</v>
      </c>
      <c r="G1893" t="s">
        <v>1674</v>
      </c>
    </row>
    <row r="1894" spans="1:7" ht="15" customHeight="1" x14ac:dyDescent="0.25">
      <c r="A1894" t="s">
        <v>812</v>
      </c>
      <c r="B1894" t="s">
        <v>813</v>
      </c>
      <c r="C1894">
        <v>16062</v>
      </c>
      <c r="D1894">
        <v>633.92999999999995</v>
      </c>
      <c r="E1894">
        <v>579.88</v>
      </c>
      <c r="F1894">
        <v>54.05</v>
      </c>
      <c r="G1894" t="s">
        <v>1674</v>
      </c>
    </row>
    <row r="1895" spans="1:7" ht="15" customHeight="1" x14ac:dyDescent="0.25">
      <c r="A1895" t="s">
        <v>812</v>
      </c>
      <c r="B1895" t="s">
        <v>813</v>
      </c>
      <c r="C1895">
        <v>16029</v>
      </c>
      <c r="D1895">
        <v>4754.46</v>
      </c>
      <c r="E1895">
        <v>4349.1099999999997</v>
      </c>
      <c r="F1895">
        <v>405.35</v>
      </c>
      <c r="G1895" t="s">
        <v>1674</v>
      </c>
    </row>
    <row r="1896" spans="1:7" ht="15" customHeight="1" x14ac:dyDescent="0.25">
      <c r="A1896" t="s">
        <v>812</v>
      </c>
      <c r="B1896" t="s">
        <v>813</v>
      </c>
      <c r="C1896">
        <v>15539</v>
      </c>
      <c r="D1896">
        <v>31696.43</v>
      </c>
      <c r="E1896">
        <v>26505.47</v>
      </c>
      <c r="F1896">
        <v>5190.96</v>
      </c>
      <c r="G1896" t="s">
        <v>1674</v>
      </c>
    </row>
    <row r="1897" spans="1:7" ht="15" customHeight="1" x14ac:dyDescent="0.25">
      <c r="A1897" t="s">
        <v>812</v>
      </c>
      <c r="B1897" t="s">
        <v>813</v>
      </c>
      <c r="C1897">
        <v>15969</v>
      </c>
      <c r="D1897">
        <v>31696.43</v>
      </c>
      <c r="E1897">
        <v>28994.06</v>
      </c>
      <c r="F1897">
        <v>2702.37</v>
      </c>
      <c r="G1897" t="s">
        <v>1674</v>
      </c>
    </row>
    <row r="1898" spans="1:7" ht="15" customHeight="1" x14ac:dyDescent="0.25">
      <c r="A1898" t="s">
        <v>812</v>
      </c>
      <c r="B1898" t="s">
        <v>813</v>
      </c>
      <c r="C1898">
        <v>2267</v>
      </c>
      <c r="D1898">
        <v>1901.79</v>
      </c>
      <c r="E1898">
        <v>1752.95</v>
      </c>
      <c r="F1898">
        <v>148.84</v>
      </c>
      <c r="G1898" t="s">
        <v>1692</v>
      </c>
    </row>
    <row r="1899" spans="1:7" ht="15" customHeight="1" x14ac:dyDescent="0.25">
      <c r="A1899" t="s">
        <v>812</v>
      </c>
      <c r="B1899" t="s">
        <v>813</v>
      </c>
      <c r="C1899">
        <v>2290</v>
      </c>
      <c r="D1899">
        <v>19017.86</v>
      </c>
      <c r="E1899">
        <v>17529.48</v>
      </c>
      <c r="F1899">
        <v>1488.38</v>
      </c>
      <c r="G1899" t="s">
        <v>1692</v>
      </c>
    </row>
    <row r="1900" spans="1:7" ht="15" customHeight="1" x14ac:dyDescent="0.25">
      <c r="A1900" t="s">
        <v>812</v>
      </c>
      <c r="B1900" t="s">
        <v>813</v>
      </c>
      <c r="C1900">
        <v>2190</v>
      </c>
      <c r="D1900">
        <v>31696.43</v>
      </c>
      <c r="E1900">
        <v>29215.8</v>
      </c>
      <c r="F1900">
        <v>2480.63</v>
      </c>
      <c r="G1900" t="s">
        <v>1692</v>
      </c>
    </row>
    <row r="1901" spans="1:7" ht="15" customHeight="1" x14ac:dyDescent="0.25">
      <c r="A1901" t="s">
        <v>812</v>
      </c>
      <c r="B1901" t="s">
        <v>813</v>
      </c>
      <c r="C1901">
        <v>2191</v>
      </c>
      <c r="D1901">
        <v>31696.43</v>
      </c>
      <c r="E1901">
        <v>29215.8</v>
      </c>
      <c r="F1901">
        <v>2480.63</v>
      </c>
      <c r="G1901" t="s">
        <v>1692</v>
      </c>
    </row>
    <row r="1902" spans="1:7" ht="15" customHeight="1" x14ac:dyDescent="0.25">
      <c r="A1902" t="s">
        <v>812</v>
      </c>
      <c r="B1902" t="s">
        <v>813</v>
      </c>
      <c r="C1902">
        <v>2177</v>
      </c>
      <c r="D1902">
        <v>78794.64</v>
      </c>
      <c r="E1902">
        <v>74089.48</v>
      </c>
      <c r="F1902">
        <v>4705.16</v>
      </c>
      <c r="G1902" t="s">
        <v>1692</v>
      </c>
    </row>
    <row r="1903" spans="1:7" ht="15" customHeight="1" x14ac:dyDescent="0.25">
      <c r="A1903" t="s">
        <v>1555</v>
      </c>
      <c r="B1903" t="s">
        <v>1556</v>
      </c>
      <c r="C1903">
        <v>16379</v>
      </c>
      <c r="D1903">
        <v>867.86</v>
      </c>
      <c r="E1903">
        <v>759.71</v>
      </c>
      <c r="F1903">
        <v>108.15</v>
      </c>
      <c r="G1903" t="s">
        <v>1674</v>
      </c>
    </row>
    <row r="1904" spans="1:7" ht="15" customHeight="1" x14ac:dyDescent="0.25">
      <c r="A1904" t="s">
        <v>1140</v>
      </c>
      <c r="B1904" t="s">
        <v>1141</v>
      </c>
      <c r="C1904">
        <v>15904</v>
      </c>
      <c r="D1904">
        <v>1053.57</v>
      </c>
      <c r="E1904">
        <v>873.24</v>
      </c>
      <c r="F1904">
        <v>180.33</v>
      </c>
      <c r="G1904" t="s">
        <v>1674</v>
      </c>
    </row>
    <row r="1905" spans="1:7" ht="15" customHeight="1" x14ac:dyDescent="0.25">
      <c r="A1905" t="s">
        <v>1140</v>
      </c>
      <c r="B1905" t="s">
        <v>1141</v>
      </c>
      <c r="C1905">
        <v>2212</v>
      </c>
      <c r="D1905">
        <v>790.18</v>
      </c>
      <c r="E1905">
        <v>654.91</v>
      </c>
      <c r="F1905">
        <v>135.27000000000001</v>
      </c>
      <c r="G1905" t="s">
        <v>1692</v>
      </c>
    </row>
    <row r="1906" spans="1:7" ht="15" customHeight="1" x14ac:dyDescent="0.25">
      <c r="A1906" t="s">
        <v>1140</v>
      </c>
      <c r="B1906" t="s">
        <v>1141</v>
      </c>
      <c r="C1906">
        <v>2270</v>
      </c>
      <c r="D1906">
        <v>1053.57</v>
      </c>
      <c r="E1906">
        <v>873.22</v>
      </c>
      <c r="F1906">
        <v>180.35</v>
      </c>
      <c r="G1906" t="s">
        <v>1692</v>
      </c>
    </row>
    <row r="1907" spans="1:7" ht="15" customHeight="1" x14ac:dyDescent="0.25">
      <c r="A1907" t="s">
        <v>890</v>
      </c>
      <c r="B1907" t="s">
        <v>891</v>
      </c>
      <c r="C1907">
        <v>15699</v>
      </c>
      <c r="D1907">
        <v>656.25</v>
      </c>
      <c r="E1907">
        <v>543.97</v>
      </c>
      <c r="F1907">
        <v>112.28</v>
      </c>
      <c r="G1907" t="s">
        <v>1674</v>
      </c>
    </row>
    <row r="1908" spans="1:7" ht="15" customHeight="1" x14ac:dyDescent="0.25">
      <c r="A1908" t="s">
        <v>890</v>
      </c>
      <c r="B1908" t="s">
        <v>891</v>
      </c>
      <c r="C1908">
        <v>16175</v>
      </c>
      <c r="D1908">
        <v>1312.5</v>
      </c>
      <c r="E1908">
        <v>1087.95</v>
      </c>
      <c r="F1908">
        <v>224.55</v>
      </c>
      <c r="G1908" t="s">
        <v>1674</v>
      </c>
    </row>
    <row r="1909" spans="1:7" ht="15" customHeight="1" x14ac:dyDescent="0.25">
      <c r="A1909" t="s">
        <v>890</v>
      </c>
      <c r="B1909" t="s">
        <v>891</v>
      </c>
      <c r="C1909">
        <v>16307</v>
      </c>
      <c r="D1909">
        <v>1312.5</v>
      </c>
      <c r="E1909">
        <v>1087.95</v>
      </c>
      <c r="F1909">
        <v>224.55</v>
      </c>
      <c r="G1909" t="s">
        <v>1674</v>
      </c>
    </row>
    <row r="1910" spans="1:7" ht="15" customHeight="1" x14ac:dyDescent="0.25">
      <c r="A1910" t="s">
        <v>890</v>
      </c>
      <c r="B1910" t="s">
        <v>891</v>
      </c>
      <c r="C1910">
        <v>15456</v>
      </c>
      <c r="D1910">
        <v>1968.75</v>
      </c>
      <c r="E1910">
        <v>1631.92</v>
      </c>
      <c r="F1910">
        <v>336.83</v>
      </c>
      <c r="G1910" t="s">
        <v>1674</v>
      </c>
    </row>
    <row r="1911" spans="1:7" ht="15" customHeight="1" x14ac:dyDescent="0.25">
      <c r="A1911" t="s">
        <v>848</v>
      </c>
      <c r="B1911" t="s">
        <v>849</v>
      </c>
      <c r="C1911">
        <v>15465</v>
      </c>
      <c r="D1911">
        <v>6043.75</v>
      </c>
      <c r="E1911">
        <v>5260.95</v>
      </c>
      <c r="F1911">
        <v>782.8</v>
      </c>
      <c r="G1911" t="s">
        <v>1674</v>
      </c>
    </row>
    <row r="1912" spans="1:7" ht="15" customHeight="1" x14ac:dyDescent="0.25">
      <c r="A1912" t="s">
        <v>848</v>
      </c>
      <c r="B1912" t="s">
        <v>849</v>
      </c>
      <c r="C1912">
        <v>2245</v>
      </c>
      <c r="D1912">
        <v>12950.89</v>
      </c>
      <c r="E1912">
        <v>11273.44</v>
      </c>
      <c r="F1912">
        <v>1677.45</v>
      </c>
      <c r="G1912" t="s">
        <v>1692</v>
      </c>
    </row>
    <row r="1913" spans="1:7" ht="15" customHeight="1" x14ac:dyDescent="0.25">
      <c r="A1913" t="s">
        <v>1036</v>
      </c>
      <c r="B1913" t="s">
        <v>1037</v>
      </c>
      <c r="C1913">
        <v>15835</v>
      </c>
      <c r="D1913">
        <v>1714.29</v>
      </c>
      <c r="E1913">
        <v>1359.91</v>
      </c>
      <c r="F1913">
        <v>354.38</v>
      </c>
      <c r="G1913" t="s">
        <v>1674</v>
      </c>
    </row>
    <row r="1914" spans="1:7" ht="15" customHeight="1" x14ac:dyDescent="0.25">
      <c r="A1914" t="s">
        <v>850</v>
      </c>
      <c r="B1914" t="s">
        <v>851</v>
      </c>
      <c r="C1914">
        <v>15325</v>
      </c>
      <c r="D1914">
        <v>357.14</v>
      </c>
      <c r="E1914">
        <v>302.58</v>
      </c>
      <c r="F1914">
        <v>54.56</v>
      </c>
      <c r="G1914" t="s">
        <v>1674</v>
      </c>
    </row>
    <row r="1915" spans="1:7" ht="15" customHeight="1" x14ac:dyDescent="0.25">
      <c r="A1915" t="s">
        <v>850</v>
      </c>
      <c r="B1915" t="s">
        <v>851</v>
      </c>
      <c r="C1915">
        <v>15849</v>
      </c>
      <c r="D1915">
        <v>329.46</v>
      </c>
      <c r="E1915">
        <v>260.12</v>
      </c>
      <c r="F1915">
        <v>69.34</v>
      </c>
      <c r="G1915" t="s">
        <v>1674</v>
      </c>
    </row>
    <row r="1916" spans="1:7" ht="15" customHeight="1" x14ac:dyDescent="0.25">
      <c r="A1916" t="s">
        <v>850</v>
      </c>
      <c r="B1916" t="s">
        <v>851</v>
      </c>
      <c r="C1916">
        <v>15904</v>
      </c>
      <c r="D1916">
        <v>658.93</v>
      </c>
      <c r="E1916">
        <v>520.23</v>
      </c>
      <c r="F1916">
        <v>138.69999999999999</v>
      </c>
      <c r="G1916" t="s">
        <v>1674</v>
      </c>
    </row>
    <row r="1917" spans="1:7" ht="15" customHeight="1" x14ac:dyDescent="0.25">
      <c r="A1917" t="s">
        <v>850</v>
      </c>
      <c r="B1917" t="s">
        <v>851</v>
      </c>
      <c r="C1917">
        <v>16162</v>
      </c>
      <c r="D1917">
        <v>658.93</v>
      </c>
      <c r="E1917">
        <v>520.23</v>
      </c>
      <c r="F1917">
        <v>138.69999999999999</v>
      </c>
      <c r="G1917" t="s">
        <v>1674</v>
      </c>
    </row>
    <row r="1918" spans="1:7" ht="15" customHeight="1" x14ac:dyDescent="0.25">
      <c r="A1918" t="s">
        <v>850</v>
      </c>
      <c r="B1918" t="s">
        <v>851</v>
      </c>
      <c r="C1918">
        <v>15354</v>
      </c>
      <c r="D1918">
        <v>357.14</v>
      </c>
      <c r="E1918">
        <v>301.69</v>
      </c>
      <c r="F1918">
        <v>55.45</v>
      </c>
      <c r="G1918" t="s">
        <v>1674</v>
      </c>
    </row>
    <row r="1919" spans="1:7" ht="15" customHeight="1" x14ac:dyDescent="0.25">
      <c r="A1919" t="s">
        <v>850</v>
      </c>
      <c r="B1919" t="s">
        <v>851</v>
      </c>
      <c r="C1919">
        <v>16379</v>
      </c>
      <c r="D1919">
        <v>658.93</v>
      </c>
      <c r="E1919">
        <v>603.38</v>
      </c>
      <c r="F1919">
        <v>55.55</v>
      </c>
      <c r="G1919" t="s">
        <v>1674</v>
      </c>
    </row>
    <row r="1920" spans="1:7" ht="15" customHeight="1" x14ac:dyDescent="0.25">
      <c r="A1920" t="s">
        <v>850</v>
      </c>
      <c r="B1920" t="s">
        <v>851</v>
      </c>
      <c r="C1920">
        <v>2179</v>
      </c>
      <c r="D1920">
        <v>3214.28</v>
      </c>
      <c r="E1920">
        <v>2635.25</v>
      </c>
      <c r="F1920">
        <v>579.03</v>
      </c>
      <c r="G1920" t="s">
        <v>1692</v>
      </c>
    </row>
    <row r="1921" spans="1:7" ht="15" customHeight="1" x14ac:dyDescent="0.25">
      <c r="A1921" t="s">
        <v>850</v>
      </c>
      <c r="B1921" t="s">
        <v>851</v>
      </c>
      <c r="C1921">
        <v>2308</v>
      </c>
      <c r="D1921">
        <v>9883.93</v>
      </c>
      <c r="E1921">
        <v>8784.16</v>
      </c>
      <c r="F1921">
        <v>1099.77</v>
      </c>
      <c r="G1921" t="s">
        <v>1692</v>
      </c>
    </row>
    <row r="1922" spans="1:7" ht="15" customHeight="1" x14ac:dyDescent="0.25">
      <c r="A1922" t="s">
        <v>858</v>
      </c>
      <c r="B1922" t="s">
        <v>859</v>
      </c>
      <c r="C1922">
        <v>15346</v>
      </c>
      <c r="D1922">
        <v>565.17999999999995</v>
      </c>
      <c r="E1922">
        <v>476.28</v>
      </c>
      <c r="F1922">
        <v>88.9</v>
      </c>
      <c r="G1922" t="s">
        <v>1674</v>
      </c>
    </row>
    <row r="1923" spans="1:7" ht="15" customHeight="1" x14ac:dyDescent="0.25">
      <c r="A1923" t="s">
        <v>858</v>
      </c>
      <c r="B1923" t="s">
        <v>859</v>
      </c>
      <c r="C1923">
        <v>15531</v>
      </c>
      <c r="D1923">
        <v>753.57</v>
      </c>
      <c r="E1923">
        <v>635.04</v>
      </c>
      <c r="F1923">
        <v>118.53</v>
      </c>
      <c r="G1923" t="s">
        <v>1674</v>
      </c>
    </row>
    <row r="1924" spans="1:7" ht="15" customHeight="1" x14ac:dyDescent="0.25">
      <c r="A1924" t="s">
        <v>858</v>
      </c>
      <c r="B1924" t="s">
        <v>859</v>
      </c>
      <c r="C1924">
        <v>16022</v>
      </c>
      <c r="D1924">
        <v>753.57</v>
      </c>
      <c r="E1924">
        <v>635.04999999999995</v>
      </c>
      <c r="F1924">
        <v>118.52</v>
      </c>
      <c r="G1924" t="s">
        <v>1674</v>
      </c>
    </row>
    <row r="1925" spans="1:7" ht="15" customHeight="1" x14ac:dyDescent="0.25">
      <c r="A1925" t="s">
        <v>858</v>
      </c>
      <c r="B1925" t="s">
        <v>859</v>
      </c>
      <c r="C1925">
        <v>15470</v>
      </c>
      <c r="D1925">
        <v>941.96</v>
      </c>
      <c r="E1925">
        <v>793.81</v>
      </c>
      <c r="F1925">
        <v>148.15</v>
      </c>
      <c r="G1925" t="s">
        <v>1674</v>
      </c>
    </row>
    <row r="1926" spans="1:7" ht="15" customHeight="1" x14ac:dyDescent="0.25">
      <c r="A1926" t="s">
        <v>858</v>
      </c>
      <c r="B1926" t="s">
        <v>859</v>
      </c>
      <c r="C1926">
        <v>16321</v>
      </c>
      <c r="D1926">
        <v>941.97</v>
      </c>
      <c r="E1926">
        <v>793.81</v>
      </c>
      <c r="F1926">
        <v>148.16</v>
      </c>
      <c r="G1926" t="s">
        <v>1674</v>
      </c>
    </row>
    <row r="1927" spans="1:7" ht="15" customHeight="1" x14ac:dyDescent="0.25">
      <c r="A1927" t="s">
        <v>858</v>
      </c>
      <c r="B1927" t="s">
        <v>859</v>
      </c>
      <c r="C1927">
        <v>16351</v>
      </c>
      <c r="D1927">
        <v>1318.75</v>
      </c>
      <c r="E1927">
        <v>1111.33</v>
      </c>
      <c r="F1927">
        <v>207.42</v>
      </c>
      <c r="G1927" t="s">
        <v>1674</v>
      </c>
    </row>
    <row r="1928" spans="1:7" ht="15" customHeight="1" x14ac:dyDescent="0.25">
      <c r="A1928" t="s">
        <v>858</v>
      </c>
      <c r="B1928" t="s">
        <v>859</v>
      </c>
      <c r="C1928">
        <v>2228</v>
      </c>
      <c r="D1928">
        <v>3391.07</v>
      </c>
      <c r="E1928">
        <v>2861.32</v>
      </c>
      <c r="F1928">
        <v>529.75</v>
      </c>
      <c r="G1928" t="s">
        <v>1692</v>
      </c>
    </row>
    <row r="1929" spans="1:7" ht="15" customHeight="1" x14ac:dyDescent="0.25">
      <c r="A1929" t="s">
        <v>858</v>
      </c>
      <c r="B1929" t="s">
        <v>859</v>
      </c>
      <c r="C1929">
        <v>2258</v>
      </c>
      <c r="D1929">
        <v>8928.57</v>
      </c>
      <c r="E1929">
        <v>7948.11</v>
      </c>
      <c r="F1929">
        <v>980.46</v>
      </c>
      <c r="G1929" t="s">
        <v>1692</v>
      </c>
    </row>
    <row r="1930" spans="1:7" ht="15" customHeight="1" x14ac:dyDescent="0.25">
      <c r="A1930" t="s">
        <v>820</v>
      </c>
      <c r="B1930" t="s">
        <v>821</v>
      </c>
      <c r="C1930">
        <v>15936</v>
      </c>
      <c r="D1930">
        <v>229.46</v>
      </c>
      <c r="E1930">
        <v>190.94</v>
      </c>
      <c r="F1930">
        <v>38.520000000000003</v>
      </c>
      <c r="G1930" t="s">
        <v>1674</v>
      </c>
    </row>
    <row r="1931" spans="1:7" ht="15" customHeight="1" x14ac:dyDescent="0.25">
      <c r="A1931" t="s">
        <v>820</v>
      </c>
      <c r="B1931" t="s">
        <v>821</v>
      </c>
      <c r="C1931">
        <v>16321</v>
      </c>
      <c r="D1931">
        <v>1147.32</v>
      </c>
      <c r="E1931">
        <v>954.6</v>
      </c>
      <c r="F1931">
        <v>192.72</v>
      </c>
      <c r="G1931" t="s">
        <v>1674</v>
      </c>
    </row>
    <row r="1932" spans="1:7" ht="15" customHeight="1" x14ac:dyDescent="0.25">
      <c r="A1932" t="s">
        <v>820</v>
      </c>
      <c r="B1932" t="s">
        <v>821</v>
      </c>
      <c r="C1932">
        <v>16060</v>
      </c>
      <c r="D1932">
        <v>1606.25</v>
      </c>
      <c r="E1932">
        <v>1336.44</v>
      </c>
      <c r="F1932">
        <v>269.81</v>
      </c>
      <c r="G1932" t="s">
        <v>1674</v>
      </c>
    </row>
    <row r="1933" spans="1:7" ht="15" customHeight="1" x14ac:dyDescent="0.25">
      <c r="A1933" t="s">
        <v>820</v>
      </c>
      <c r="B1933" t="s">
        <v>821</v>
      </c>
      <c r="C1933">
        <v>15385</v>
      </c>
      <c r="D1933">
        <v>2294.64</v>
      </c>
      <c r="E1933">
        <v>1909.2</v>
      </c>
      <c r="F1933">
        <v>385.44</v>
      </c>
      <c r="G1933" t="s">
        <v>1674</v>
      </c>
    </row>
    <row r="1934" spans="1:7" ht="15" customHeight="1" x14ac:dyDescent="0.25">
      <c r="A1934" t="s">
        <v>820</v>
      </c>
      <c r="B1934" t="s">
        <v>821</v>
      </c>
      <c r="C1934">
        <v>2258</v>
      </c>
      <c r="D1934">
        <v>10714.29</v>
      </c>
      <c r="E1934">
        <v>9544.58</v>
      </c>
      <c r="F1934">
        <v>1169.71</v>
      </c>
      <c r="G1934" t="s">
        <v>1692</v>
      </c>
    </row>
    <row r="1935" spans="1:7" ht="15" customHeight="1" x14ac:dyDescent="0.25">
      <c r="A1935" t="s">
        <v>876</v>
      </c>
      <c r="B1935" t="s">
        <v>877</v>
      </c>
      <c r="C1935">
        <v>15892</v>
      </c>
      <c r="D1935">
        <v>894.64</v>
      </c>
      <c r="E1935">
        <v>764.04</v>
      </c>
      <c r="F1935">
        <v>130.6</v>
      </c>
      <c r="G1935" t="s">
        <v>1674</v>
      </c>
    </row>
    <row r="1936" spans="1:7" ht="15" customHeight="1" x14ac:dyDescent="0.25">
      <c r="A1936" t="s">
        <v>876</v>
      </c>
      <c r="B1936" t="s">
        <v>877</v>
      </c>
      <c r="C1936">
        <v>15676</v>
      </c>
      <c r="D1936">
        <v>149.11000000000001</v>
      </c>
      <c r="E1936">
        <v>125.99</v>
      </c>
      <c r="F1936">
        <v>23.12</v>
      </c>
      <c r="G1936" t="s">
        <v>1674</v>
      </c>
    </row>
    <row r="1937" spans="1:7" ht="15" customHeight="1" x14ac:dyDescent="0.25">
      <c r="A1937" t="s">
        <v>876</v>
      </c>
      <c r="B1937" t="s">
        <v>877</v>
      </c>
      <c r="C1937">
        <v>15346</v>
      </c>
      <c r="D1937">
        <v>447.32</v>
      </c>
      <c r="E1937">
        <v>377.98</v>
      </c>
      <c r="F1937">
        <v>69.34</v>
      </c>
      <c r="G1937" t="s">
        <v>1674</v>
      </c>
    </row>
    <row r="1938" spans="1:7" ht="15" customHeight="1" x14ac:dyDescent="0.25">
      <c r="A1938" t="s">
        <v>876</v>
      </c>
      <c r="B1938" t="s">
        <v>877</v>
      </c>
      <c r="C1938">
        <v>16399</v>
      </c>
      <c r="D1938">
        <v>745.54</v>
      </c>
      <c r="E1938">
        <v>629.96</v>
      </c>
      <c r="F1938">
        <v>115.58</v>
      </c>
      <c r="G1938" t="s">
        <v>1674</v>
      </c>
    </row>
    <row r="1939" spans="1:7" ht="15" customHeight="1" x14ac:dyDescent="0.25">
      <c r="A1939" t="s">
        <v>876</v>
      </c>
      <c r="B1939" t="s">
        <v>877</v>
      </c>
      <c r="C1939">
        <v>16218</v>
      </c>
      <c r="D1939">
        <v>1192.8599999999999</v>
      </c>
      <c r="E1939">
        <v>1007.94</v>
      </c>
      <c r="F1939">
        <v>184.92</v>
      </c>
      <c r="G1939" t="s">
        <v>1674</v>
      </c>
    </row>
    <row r="1940" spans="1:7" ht="15" customHeight="1" x14ac:dyDescent="0.25">
      <c r="A1940" t="s">
        <v>876</v>
      </c>
      <c r="B1940" t="s">
        <v>877</v>
      </c>
      <c r="C1940">
        <v>2228</v>
      </c>
      <c r="D1940">
        <v>1341.97</v>
      </c>
      <c r="E1940">
        <v>1133.94</v>
      </c>
      <c r="F1940">
        <v>208.03</v>
      </c>
      <c r="G1940" t="s">
        <v>1692</v>
      </c>
    </row>
    <row r="1941" spans="1:7" ht="15" customHeight="1" x14ac:dyDescent="0.25">
      <c r="A1941" t="s">
        <v>876</v>
      </c>
      <c r="B1941" t="s">
        <v>877</v>
      </c>
      <c r="C1941">
        <v>2258</v>
      </c>
      <c r="D1941">
        <v>7142.86</v>
      </c>
      <c r="E1941">
        <v>6299.67</v>
      </c>
      <c r="F1941">
        <v>843.19</v>
      </c>
      <c r="G1941" t="s">
        <v>1692</v>
      </c>
    </row>
    <row r="1942" spans="1:7" ht="15" customHeight="1" x14ac:dyDescent="0.25">
      <c r="A1942" t="s">
        <v>834</v>
      </c>
      <c r="B1942" t="s">
        <v>835</v>
      </c>
      <c r="C1942">
        <v>15508</v>
      </c>
      <c r="D1942">
        <v>560.71</v>
      </c>
      <c r="E1942">
        <v>482.15</v>
      </c>
      <c r="F1942">
        <v>78.56</v>
      </c>
      <c r="G1942" t="s">
        <v>1674</v>
      </c>
    </row>
    <row r="1943" spans="1:7" ht="15" customHeight="1" x14ac:dyDescent="0.25">
      <c r="A1943" t="s">
        <v>834</v>
      </c>
      <c r="B1943" t="s">
        <v>835</v>
      </c>
      <c r="C1943">
        <v>16351</v>
      </c>
      <c r="D1943">
        <v>140.18</v>
      </c>
      <c r="E1943">
        <v>120.53</v>
      </c>
      <c r="F1943">
        <v>19.649999999999999</v>
      </c>
      <c r="G1943" t="s">
        <v>1674</v>
      </c>
    </row>
    <row r="1944" spans="1:7" ht="15" customHeight="1" x14ac:dyDescent="0.25">
      <c r="A1944" t="s">
        <v>864</v>
      </c>
      <c r="B1944" t="s">
        <v>865</v>
      </c>
      <c r="C1944">
        <v>15479</v>
      </c>
      <c r="D1944">
        <v>992.86</v>
      </c>
      <c r="E1944">
        <v>856.31</v>
      </c>
      <c r="F1944">
        <v>136.55000000000001</v>
      </c>
      <c r="G1944" t="s">
        <v>1674</v>
      </c>
    </row>
    <row r="1945" spans="1:7" ht="15" customHeight="1" x14ac:dyDescent="0.25">
      <c r="A1945" t="s">
        <v>864</v>
      </c>
      <c r="B1945" t="s">
        <v>865</v>
      </c>
      <c r="C1945">
        <v>15484</v>
      </c>
      <c r="D1945">
        <v>992.86</v>
      </c>
      <c r="E1945">
        <v>856.31</v>
      </c>
      <c r="F1945">
        <v>136.55000000000001</v>
      </c>
      <c r="G1945" t="s">
        <v>1674</v>
      </c>
    </row>
    <row r="1946" spans="1:7" ht="15" customHeight="1" x14ac:dyDescent="0.25">
      <c r="A1946" t="s">
        <v>864</v>
      </c>
      <c r="B1946" t="s">
        <v>865</v>
      </c>
      <c r="C1946">
        <v>15597</v>
      </c>
      <c r="D1946">
        <v>992.86</v>
      </c>
      <c r="E1946">
        <v>856.31</v>
      </c>
      <c r="F1946">
        <v>136.55000000000001</v>
      </c>
      <c r="G1946" t="s">
        <v>1674</v>
      </c>
    </row>
    <row r="1947" spans="1:7" ht="15" customHeight="1" x14ac:dyDescent="0.25">
      <c r="A1947" t="s">
        <v>864</v>
      </c>
      <c r="B1947" t="s">
        <v>865</v>
      </c>
      <c r="C1947">
        <v>16036</v>
      </c>
      <c r="D1947">
        <v>2978.57</v>
      </c>
      <c r="E1947">
        <v>2568.9499999999998</v>
      </c>
      <c r="F1947">
        <v>409.62</v>
      </c>
      <c r="G1947" t="s">
        <v>1674</v>
      </c>
    </row>
    <row r="1948" spans="1:7" ht="15" customHeight="1" x14ac:dyDescent="0.25">
      <c r="A1948" t="s">
        <v>864</v>
      </c>
      <c r="B1948" t="s">
        <v>865</v>
      </c>
      <c r="C1948">
        <v>15415</v>
      </c>
      <c r="D1948">
        <v>992.86</v>
      </c>
      <c r="E1948">
        <v>865.52</v>
      </c>
      <c r="F1948">
        <v>127.34</v>
      </c>
      <c r="G1948" t="s">
        <v>1674</v>
      </c>
    </row>
    <row r="1949" spans="1:7" ht="15" customHeight="1" x14ac:dyDescent="0.25">
      <c r="A1949" t="s">
        <v>864</v>
      </c>
      <c r="B1949" t="s">
        <v>865</v>
      </c>
      <c r="C1949">
        <v>15993</v>
      </c>
      <c r="D1949">
        <v>992.86</v>
      </c>
      <c r="E1949">
        <v>865.52</v>
      </c>
      <c r="F1949">
        <v>127.34</v>
      </c>
      <c r="G1949" t="s">
        <v>1674</v>
      </c>
    </row>
    <row r="1950" spans="1:7" ht="15" customHeight="1" x14ac:dyDescent="0.25">
      <c r="A1950" t="s">
        <v>864</v>
      </c>
      <c r="B1950" t="s">
        <v>865</v>
      </c>
      <c r="C1950">
        <v>16325</v>
      </c>
      <c r="D1950">
        <v>992.86</v>
      </c>
      <c r="E1950">
        <v>865.52</v>
      </c>
      <c r="F1950">
        <v>127.34</v>
      </c>
      <c r="G1950" t="s">
        <v>1674</v>
      </c>
    </row>
    <row r="1951" spans="1:7" ht="15" customHeight="1" x14ac:dyDescent="0.25">
      <c r="A1951" t="s">
        <v>864</v>
      </c>
      <c r="B1951" t="s">
        <v>865</v>
      </c>
      <c r="C1951">
        <v>2178</v>
      </c>
      <c r="D1951">
        <v>1985.72</v>
      </c>
      <c r="E1951">
        <v>1722.35</v>
      </c>
      <c r="F1951">
        <v>263.37</v>
      </c>
      <c r="G1951" t="s">
        <v>1692</v>
      </c>
    </row>
    <row r="1952" spans="1:7" ht="15" customHeight="1" x14ac:dyDescent="0.25">
      <c r="A1952" t="s">
        <v>864</v>
      </c>
      <c r="B1952" t="s">
        <v>865</v>
      </c>
      <c r="C1952">
        <v>2214</v>
      </c>
      <c r="D1952">
        <v>11914.29</v>
      </c>
      <c r="E1952">
        <v>10334.129999999999</v>
      </c>
      <c r="F1952">
        <v>1580.16</v>
      </c>
      <c r="G1952" t="s">
        <v>1692</v>
      </c>
    </row>
    <row r="1953" spans="1:7" ht="15" customHeight="1" x14ac:dyDescent="0.25">
      <c r="A1953" t="s">
        <v>868</v>
      </c>
      <c r="B1953" t="s">
        <v>869</v>
      </c>
      <c r="C1953">
        <v>2186</v>
      </c>
      <c r="D1953">
        <v>817.86</v>
      </c>
      <c r="E1953">
        <v>710.94</v>
      </c>
      <c r="F1953">
        <v>106.92</v>
      </c>
      <c r="G1953" t="s">
        <v>1692</v>
      </c>
    </row>
    <row r="1954" spans="1:7" ht="15" customHeight="1" x14ac:dyDescent="0.25">
      <c r="A1954" t="s">
        <v>868</v>
      </c>
      <c r="B1954" t="s">
        <v>869</v>
      </c>
      <c r="C1954">
        <v>2247</v>
      </c>
      <c r="D1954">
        <v>817.86</v>
      </c>
      <c r="E1954">
        <v>710.94</v>
      </c>
      <c r="F1954">
        <v>106.92</v>
      </c>
      <c r="G1954" t="s">
        <v>1692</v>
      </c>
    </row>
    <row r="1955" spans="1:7" ht="15" customHeight="1" x14ac:dyDescent="0.25">
      <c r="A1955" t="s">
        <v>868</v>
      </c>
      <c r="B1955" t="s">
        <v>869</v>
      </c>
      <c r="C1955">
        <v>2171</v>
      </c>
      <c r="D1955">
        <v>1635.71</v>
      </c>
      <c r="E1955">
        <v>1421.87</v>
      </c>
      <c r="F1955">
        <v>213.84</v>
      </c>
      <c r="G1955" t="s">
        <v>1692</v>
      </c>
    </row>
    <row r="1956" spans="1:7" ht="15" customHeight="1" x14ac:dyDescent="0.25">
      <c r="A1956" t="s">
        <v>868</v>
      </c>
      <c r="B1956" t="s">
        <v>869</v>
      </c>
      <c r="C1956">
        <v>2294</v>
      </c>
      <c r="D1956">
        <v>1635.71</v>
      </c>
      <c r="E1956">
        <v>1421.88</v>
      </c>
      <c r="F1956">
        <v>213.83</v>
      </c>
      <c r="G1956" t="s">
        <v>1692</v>
      </c>
    </row>
    <row r="1957" spans="1:7" ht="15" customHeight="1" x14ac:dyDescent="0.25">
      <c r="A1957" t="s">
        <v>868</v>
      </c>
      <c r="B1957" t="s">
        <v>869</v>
      </c>
      <c r="C1957">
        <v>2271</v>
      </c>
      <c r="D1957">
        <v>3271.43</v>
      </c>
      <c r="E1957">
        <v>2843.75</v>
      </c>
      <c r="F1957">
        <v>427.68</v>
      </c>
      <c r="G1957" t="s">
        <v>1692</v>
      </c>
    </row>
    <row r="1958" spans="1:7" ht="15" customHeight="1" x14ac:dyDescent="0.25">
      <c r="A1958" t="s">
        <v>868</v>
      </c>
      <c r="B1958" t="s">
        <v>869</v>
      </c>
      <c r="C1958">
        <v>2237</v>
      </c>
      <c r="D1958">
        <v>5725</v>
      </c>
      <c r="E1958">
        <v>4976.5600000000004</v>
      </c>
      <c r="F1958">
        <v>748.44</v>
      </c>
      <c r="G1958" t="s">
        <v>1692</v>
      </c>
    </row>
    <row r="1959" spans="1:7" ht="15" customHeight="1" x14ac:dyDescent="0.25">
      <c r="A1959" t="s">
        <v>992</v>
      </c>
      <c r="B1959" t="s">
        <v>993</v>
      </c>
      <c r="C1959">
        <v>15595</v>
      </c>
      <c r="D1959">
        <v>612.5</v>
      </c>
      <c r="E1959">
        <v>529.69000000000005</v>
      </c>
      <c r="F1959">
        <v>82.81</v>
      </c>
      <c r="G1959" t="s">
        <v>1674</v>
      </c>
    </row>
    <row r="1960" spans="1:7" ht="15" customHeight="1" x14ac:dyDescent="0.25">
      <c r="A1960" t="s">
        <v>992</v>
      </c>
      <c r="B1960" t="s">
        <v>993</v>
      </c>
      <c r="C1960">
        <v>15912</v>
      </c>
      <c r="D1960">
        <v>3675</v>
      </c>
      <c r="E1960">
        <v>3187.17</v>
      </c>
      <c r="F1960">
        <v>487.83</v>
      </c>
      <c r="G1960" t="s">
        <v>1674</v>
      </c>
    </row>
    <row r="1961" spans="1:7" ht="15" customHeight="1" x14ac:dyDescent="0.25">
      <c r="A1961" t="s">
        <v>992</v>
      </c>
      <c r="B1961" t="s">
        <v>993</v>
      </c>
      <c r="C1961">
        <v>15862</v>
      </c>
      <c r="D1961">
        <v>5464.29</v>
      </c>
      <c r="E1961">
        <v>4780.76</v>
      </c>
      <c r="F1961">
        <v>683.53</v>
      </c>
      <c r="G1961" t="s">
        <v>1674</v>
      </c>
    </row>
    <row r="1962" spans="1:7" ht="15" customHeight="1" x14ac:dyDescent="0.25">
      <c r="A1962" t="s">
        <v>1104</v>
      </c>
      <c r="B1962" t="s">
        <v>1105</v>
      </c>
      <c r="C1962">
        <v>16209</v>
      </c>
      <c r="D1962">
        <v>471.43</v>
      </c>
      <c r="E1962">
        <v>427.54</v>
      </c>
      <c r="F1962">
        <v>43.89</v>
      </c>
      <c r="G1962" t="s">
        <v>1674</v>
      </c>
    </row>
    <row r="1963" spans="1:7" ht="15" customHeight="1" x14ac:dyDescent="0.25">
      <c r="A1963" t="s">
        <v>1024</v>
      </c>
      <c r="B1963" t="s">
        <v>1025</v>
      </c>
      <c r="C1963">
        <v>15697</v>
      </c>
      <c r="D1963">
        <v>431.25</v>
      </c>
      <c r="E1963">
        <v>373.08</v>
      </c>
      <c r="F1963">
        <v>58.17</v>
      </c>
      <c r="G1963" t="s">
        <v>1674</v>
      </c>
    </row>
    <row r="1964" spans="1:7" ht="15" customHeight="1" x14ac:dyDescent="0.25">
      <c r="A1964" t="s">
        <v>1024</v>
      </c>
      <c r="B1964" t="s">
        <v>1025</v>
      </c>
      <c r="C1964">
        <v>15776</v>
      </c>
      <c r="D1964">
        <v>431.25</v>
      </c>
      <c r="E1964">
        <v>373.08</v>
      </c>
      <c r="F1964">
        <v>58.17</v>
      </c>
      <c r="G1964" t="s">
        <v>1674</v>
      </c>
    </row>
    <row r="1965" spans="1:7" ht="15" customHeight="1" x14ac:dyDescent="0.25">
      <c r="A1965" t="s">
        <v>1024</v>
      </c>
      <c r="B1965" t="s">
        <v>1025</v>
      </c>
      <c r="C1965">
        <v>15404</v>
      </c>
      <c r="D1965">
        <v>862.5</v>
      </c>
      <c r="E1965">
        <v>746.16</v>
      </c>
      <c r="F1965">
        <v>116.34</v>
      </c>
      <c r="G1965" t="s">
        <v>1674</v>
      </c>
    </row>
    <row r="1966" spans="1:7" ht="15" customHeight="1" x14ac:dyDescent="0.25">
      <c r="A1966" t="s">
        <v>1024</v>
      </c>
      <c r="B1966" t="s">
        <v>1025</v>
      </c>
      <c r="C1966">
        <v>15569</v>
      </c>
      <c r="D1966">
        <v>862.5</v>
      </c>
      <c r="E1966">
        <v>746.16</v>
      </c>
      <c r="F1966">
        <v>116.34</v>
      </c>
      <c r="G1966" t="s">
        <v>1674</v>
      </c>
    </row>
    <row r="1967" spans="1:7" ht="15" customHeight="1" x14ac:dyDescent="0.25">
      <c r="A1967" t="s">
        <v>1024</v>
      </c>
      <c r="B1967" t="s">
        <v>1025</v>
      </c>
      <c r="C1967">
        <v>15743</v>
      </c>
      <c r="D1967">
        <v>431.25</v>
      </c>
      <c r="E1967">
        <v>383.6</v>
      </c>
      <c r="F1967">
        <v>47.65</v>
      </c>
      <c r="G1967" t="s">
        <v>1674</v>
      </c>
    </row>
    <row r="1968" spans="1:7" ht="15" customHeight="1" x14ac:dyDescent="0.25">
      <c r="A1968" t="s">
        <v>1024</v>
      </c>
      <c r="B1968" t="s">
        <v>1025</v>
      </c>
      <c r="C1968">
        <v>16208</v>
      </c>
      <c r="D1968">
        <v>431.25</v>
      </c>
      <c r="E1968">
        <v>383.6</v>
      </c>
      <c r="F1968">
        <v>47.65</v>
      </c>
      <c r="G1968" t="s">
        <v>1674</v>
      </c>
    </row>
    <row r="1969" spans="1:7" ht="15" customHeight="1" x14ac:dyDescent="0.25">
      <c r="A1969" t="s">
        <v>1024</v>
      </c>
      <c r="B1969" t="s">
        <v>1025</v>
      </c>
      <c r="C1969">
        <v>2253</v>
      </c>
      <c r="D1969">
        <v>6468.75</v>
      </c>
      <c r="E1969">
        <v>5614.37</v>
      </c>
      <c r="F1969">
        <v>854.38</v>
      </c>
      <c r="G1969" t="s">
        <v>1692</v>
      </c>
    </row>
    <row r="1970" spans="1:7" ht="15" customHeight="1" x14ac:dyDescent="0.25">
      <c r="A1970" t="s">
        <v>1146</v>
      </c>
      <c r="B1970" t="s">
        <v>1147</v>
      </c>
      <c r="C1970">
        <v>15449</v>
      </c>
      <c r="D1970">
        <v>736.6</v>
      </c>
      <c r="E1970">
        <v>563.84</v>
      </c>
      <c r="F1970">
        <v>172.76</v>
      </c>
      <c r="G1970" t="s">
        <v>1674</v>
      </c>
    </row>
    <row r="1971" spans="1:7" ht="15" customHeight="1" x14ac:dyDescent="0.25">
      <c r="A1971" t="s">
        <v>1146</v>
      </c>
      <c r="B1971" t="s">
        <v>1147</v>
      </c>
      <c r="C1971">
        <v>16403</v>
      </c>
      <c r="D1971">
        <v>2544.64</v>
      </c>
      <c r="E1971">
        <v>1879.46</v>
      </c>
      <c r="F1971">
        <v>665.18</v>
      </c>
      <c r="G1971" t="s">
        <v>1674</v>
      </c>
    </row>
    <row r="1972" spans="1:7" ht="15" customHeight="1" x14ac:dyDescent="0.25">
      <c r="A1972" t="s">
        <v>1533</v>
      </c>
      <c r="B1972" t="s">
        <v>1534</v>
      </c>
      <c r="C1972">
        <v>15840</v>
      </c>
      <c r="D1972">
        <v>99.11</v>
      </c>
      <c r="E1972">
        <v>70.8</v>
      </c>
      <c r="F1972">
        <v>28.31</v>
      </c>
      <c r="G1972" t="s">
        <v>1674</v>
      </c>
    </row>
    <row r="1973" spans="1:7" ht="15" customHeight="1" x14ac:dyDescent="0.25">
      <c r="A1973" t="s">
        <v>1533</v>
      </c>
      <c r="B1973" t="s">
        <v>1534</v>
      </c>
      <c r="C1973">
        <v>16031</v>
      </c>
      <c r="D1973">
        <v>831.7</v>
      </c>
      <c r="E1973">
        <v>637.20000000000005</v>
      </c>
      <c r="F1973">
        <v>194.5</v>
      </c>
      <c r="G1973" t="s">
        <v>1674</v>
      </c>
    </row>
    <row r="1974" spans="1:7" ht="15" customHeight="1" x14ac:dyDescent="0.25">
      <c r="A1974" t="s">
        <v>1511</v>
      </c>
      <c r="B1974" t="s">
        <v>1512</v>
      </c>
      <c r="C1974">
        <v>15436</v>
      </c>
      <c r="D1974">
        <v>1018.75</v>
      </c>
      <c r="E1974">
        <v>783.2</v>
      </c>
      <c r="F1974">
        <v>235.55</v>
      </c>
      <c r="G1974" t="s">
        <v>1674</v>
      </c>
    </row>
    <row r="1975" spans="1:7" ht="15" customHeight="1" x14ac:dyDescent="0.25">
      <c r="A1975" t="s">
        <v>1511</v>
      </c>
      <c r="B1975" t="s">
        <v>1512</v>
      </c>
      <c r="C1975">
        <v>15641</v>
      </c>
      <c r="D1975">
        <v>1000</v>
      </c>
      <c r="E1975">
        <v>783.2</v>
      </c>
      <c r="F1975">
        <v>216.8</v>
      </c>
      <c r="G1975" t="s">
        <v>1674</v>
      </c>
    </row>
    <row r="1976" spans="1:7" ht="15" customHeight="1" x14ac:dyDescent="0.25">
      <c r="A1976" t="s">
        <v>1164</v>
      </c>
      <c r="B1976" t="s">
        <v>1165</v>
      </c>
      <c r="C1976">
        <v>15325</v>
      </c>
      <c r="D1976">
        <v>231.25</v>
      </c>
      <c r="E1976">
        <v>177.77</v>
      </c>
      <c r="F1976">
        <v>53.48</v>
      </c>
      <c r="G1976" t="s">
        <v>1674</v>
      </c>
    </row>
    <row r="1977" spans="1:7" ht="15" customHeight="1" x14ac:dyDescent="0.25">
      <c r="A1977" t="s">
        <v>1164</v>
      </c>
      <c r="B1977" t="s">
        <v>1165</v>
      </c>
      <c r="C1977">
        <v>2185</v>
      </c>
      <c r="D1977">
        <v>1618.75</v>
      </c>
      <c r="E1977">
        <v>1244.3699999999999</v>
      </c>
      <c r="F1977">
        <v>374.38</v>
      </c>
      <c r="G1977" t="s">
        <v>1692</v>
      </c>
    </row>
    <row r="1978" spans="1:7" ht="15" customHeight="1" x14ac:dyDescent="0.25">
      <c r="A1978" t="s">
        <v>1214</v>
      </c>
      <c r="B1978" t="s">
        <v>1215</v>
      </c>
      <c r="C1978">
        <v>15509</v>
      </c>
      <c r="D1978">
        <v>87.5</v>
      </c>
      <c r="E1978">
        <v>58.12</v>
      </c>
      <c r="F1978">
        <v>29.38</v>
      </c>
      <c r="G1978" t="s">
        <v>1674</v>
      </c>
    </row>
    <row r="1979" spans="1:7" ht="15" customHeight="1" x14ac:dyDescent="0.25">
      <c r="A1979" t="s">
        <v>1218</v>
      </c>
      <c r="B1979" t="s">
        <v>1219</v>
      </c>
      <c r="C1979">
        <v>15545</v>
      </c>
      <c r="D1979">
        <v>12.72</v>
      </c>
      <c r="E1979">
        <v>8.99</v>
      </c>
      <c r="F1979">
        <v>3.73</v>
      </c>
      <c r="G1979" t="s">
        <v>1674</v>
      </c>
    </row>
    <row r="1980" spans="1:7" ht="15" customHeight="1" x14ac:dyDescent="0.25">
      <c r="A1980" t="s">
        <v>1218</v>
      </c>
      <c r="B1980" t="s">
        <v>1219</v>
      </c>
      <c r="C1980">
        <v>15609</v>
      </c>
      <c r="D1980">
        <v>12.72</v>
      </c>
      <c r="E1980">
        <v>8.99</v>
      </c>
      <c r="F1980">
        <v>3.73</v>
      </c>
      <c r="G1980" t="s">
        <v>1674</v>
      </c>
    </row>
    <row r="1981" spans="1:7" ht="15" customHeight="1" x14ac:dyDescent="0.25">
      <c r="A1981" t="s">
        <v>1218</v>
      </c>
      <c r="B1981" t="s">
        <v>1219</v>
      </c>
      <c r="C1981">
        <v>15772</v>
      </c>
      <c r="D1981">
        <v>13.39</v>
      </c>
      <c r="E1981">
        <v>8.99</v>
      </c>
      <c r="F1981">
        <v>4.4000000000000004</v>
      </c>
      <c r="G1981" t="s">
        <v>1674</v>
      </c>
    </row>
    <row r="1982" spans="1:7" ht="15" customHeight="1" x14ac:dyDescent="0.25">
      <c r="A1982" t="s">
        <v>1218</v>
      </c>
      <c r="B1982" t="s">
        <v>1219</v>
      </c>
      <c r="C1982">
        <v>15785</v>
      </c>
      <c r="D1982">
        <v>12.72</v>
      </c>
      <c r="E1982">
        <v>8.99</v>
      </c>
      <c r="F1982">
        <v>3.73</v>
      </c>
      <c r="G1982" t="s">
        <v>1674</v>
      </c>
    </row>
    <row r="1983" spans="1:7" ht="15" customHeight="1" x14ac:dyDescent="0.25">
      <c r="A1983" t="s">
        <v>1218</v>
      </c>
      <c r="B1983" t="s">
        <v>1219</v>
      </c>
      <c r="C1983">
        <v>15869</v>
      </c>
      <c r="D1983">
        <v>12.72</v>
      </c>
      <c r="E1983">
        <v>8.99</v>
      </c>
      <c r="F1983">
        <v>3.73</v>
      </c>
      <c r="G1983" t="s">
        <v>1674</v>
      </c>
    </row>
    <row r="1984" spans="1:7" ht="15" customHeight="1" x14ac:dyDescent="0.25">
      <c r="A1984" t="s">
        <v>1218</v>
      </c>
      <c r="B1984" t="s">
        <v>1219</v>
      </c>
      <c r="C1984">
        <v>15431</v>
      </c>
      <c r="D1984">
        <v>34.82</v>
      </c>
      <c r="E1984">
        <v>24.57</v>
      </c>
      <c r="F1984">
        <v>10.25</v>
      </c>
      <c r="G1984" t="s">
        <v>1674</v>
      </c>
    </row>
    <row r="1985" spans="1:7" ht="15" customHeight="1" x14ac:dyDescent="0.25">
      <c r="A1985" t="s">
        <v>1218</v>
      </c>
      <c r="B1985" t="s">
        <v>1219</v>
      </c>
      <c r="C1985">
        <v>15563</v>
      </c>
      <c r="D1985">
        <v>25.45</v>
      </c>
      <c r="E1985">
        <v>17.98</v>
      </c>
      <c r="F1985">
        <v>7.47</v>
      </c>
      <c r="G1985" t="s">
        <v>1674</v>
      </c>
    </row>
    <row r="1986" spans="1:7" ht="15" customHeight="1" x14ac:dyDescent="0.25">
      <c r="A1986" t="s">
        <v>1218</v>
      </c>
      <c r="B1986" t="s">
        <v>1219</v>
      </c>
      <c r="C1986">
        <v>15577</v>
      </c>
      <c r="D1986">
        <v>25.45</v>
      </c>
      <c r="E1986">
        <v>17.98</v>
      </c>
      <c r="F1986">
        <v>7.47</v>
      </c>
      <c r="G1986" t="s">
        <v>1674</v>
      </c>
    </row>
    <row r="1987" spans="1:7" ht="15" customHeight="1" x14ac:dyDescent="0.25">
      <c r="A1987" t="s">
        <v>1218</v>
      </c>
      <c r="B1987" t="s">
        <v>1219</v>
      </c>
      <c r="C1987">
        <v>15706</v>
      </c>
      <c r="D1987">
        <v>25.45</v>
      </c>
      <c r="E1987">
        <v>17.98</v>
      </c>
      <c r="F1987">
        <v>7.47</v>
      </c>
      <c r="G1987" t="s">
        <v>1674</v>
      </c>
    </row>
    <row r="1988" spans="1:7" ht="15" customHeight="1" x14ac:dyDescent="0.25">
      <c r="A1988" t="s">
        <v>1218</v>
      </c>
      <c r="B1988" t="s">
        <v>1219</v>
      </c>
      <c r="C1988">
        <v>16003</v>
      </c>
      <c r="D1988">
        <v>38.17</v>
      </c>
      <c r="E1988">
        <v>26.98</v>
      </c>
      <c r="F1988">
        <v>11.19</v>
      </c>
      <c r="G1988" t="s">
        <v>1674</v>
      </c>
    </row>
    <row r="1989" spans="1:7" ht="15" customHeight="1" x14ac:dyDescent="0.25">
      <c r="A1989" t="s">
        <v>1218</v>
      </c>
      <c r="B1989" t="s">
        <v>1219</v>
      </c>
      <c r="C1989">
        <v>16061</v>
      </c>
      <c r="D1989">
        <v>40.18</v>
      </c>
      <c r="E1989">
        <v>26.98</v>
      </c>
      <c r="F1989">
        <v>13.2</v>
      </c>
      <c r="G1989" t="s">
        <v>1674</v>
      </c>
    </row>
    <row r="1990" spans="1:7" ht="15" customHeight="1" x14ac:dyDescent="0.25">
      <c r="A1990" t="s">
        <v>1218</v>
      </c>
      <c r="B1990" t="s">
        <v>1219</v>
      </c>
      <c r="C1990">
        <v>16316</v>
      </c>
      <c r="D1990">
        <v>38.17</v>
      </c>
      <c r="E1990">
        <v>26.98</v>
      </c>
      <c r="F1990">
        <v>11.19</v>
      </c>
      <c r="G1990" t="s">
        <v>1674</v>
      </c>
    </row>
    <row r="1991" spans="1:7" ht="15" customHeight="1" x14ac:dyDescent="0.25">
      <c r="A1991" t="s">
        <v>1218</v>
      </c>
      <c r="B1991" t="s">
        <v>1219</v>
      </c>
      <c r="C1991">
        <v>15464</v>
      </c>
      <c r="D1991">
        <v>104.46</v>
      </c>
      <c r="E1991">
        <v>73.69</v>
      </c>
      <c r="F1991">
        <v>30.77</v>
      </c>
      <c r="G1991" t="s">
        <v>1674</v>
      </c>
    </row>
    <row r="1992" spans="1:7" ht="15" customHeight="1" x14ac:dyDescent="0.25">
      <c r="A1992" t="s">
        <v>1218</v>
      </c>
      <c r="B1992" t="s">
        <v>1219</v>
      </c>
      <c r="C1992">
        <v>15950</v>
      </c>
      <c r="D1992">
        <v>76.34</v>
      </c>
      <c r="E1992">
        <v>53.96</v>
      </c>
      <c r="F1992">
        <v>22.38</v>
      </c>
      <c r="G1992" t="s">
        <v>1674</v>
      </c>
    </row>
    <row r="1993" spans="1:7" ht="15" customHeight="1" x14ac:dyDescent="0.25">
      <c r="A1993" t="s">
        <v>1420</v>
      </c>
      <c r="B1993" t="s">
        <v>1421</v>
      </c>
      <c r="C1993">
        <v>15431</v>
      </c>
      <c r="D1993">
        <v>12.28</v>
      </c>
      <c r="E1993">
        <v>7.81</v>
      </c>
      <c r="F1993">
        <v>4.47</v>
      </c>
      <c r="G1993" t="s">
        <v>1674</v>
      </c>
    </row>
    <row r="1994" spans="1:7" ht="15" customHeight="1" x14ac:dyDescent="0.25">
      <c r="A1994" t="s">
        <v>1420</v>
      </c>
      <c r="B1994" t="s">
        <v>1421</v>
      </c>
      <c r="C1994">
        <v>15577</v>
      </c>
      <c r="D1994">
        <v>12.28</v>
      </c>
      <c r="E1994">
        <v>7.81</v>
      </c>
      <c r="F1994">
        <v>4.47</v>
      </c>
      <c r="G1994" t="s">
        <v>1674</v>
      </c>
    </row>
    <row r="1995" spans="1:7" ht="15" customHeight="1" x14ac:dyDescent="0.25">
      <c r="A1995" t="s">
        <v>1420</v>
      </c>
      <c r="B1995" t="s">
        <v>1421</v>
      </c>
      <c r="C1995">
        <v>16316</v>
      </c>
      <c r="D1995">
        <v>24.55</v>
      </c>
      <c r="E1995">
        <v>15.62</v>
      </c>
      <c r="F1995">
        <v>8.93</v>
      </c>
      <c r="G1995" t="s">
        <v>1674</v>
      </c>
    </row>
    <row r="1996" spans="1:7" ht="15" customHeight="1" x14ac:dyDescent="0.25">
      <c r="A1996" t="s">
        <v>1172</v>
      </c>
      <c r="B1996" t="s">
        <v>1173</v>
      </c>
      <c r="C1996">
        <v>15563</v>
      </c>
      <c r="D1996">
        <v>44.64</v>
      </c>
      <c r="E1996">
        <v>31.71</v>
      </c>
      <c r="F1996">
        <v>12.93</v>
      </c>
      <c r="G1996" t="s">
        <v>1674</v>
      </c>
    </row>
    <row r="1997" spans="1:7" ht="15" customHeight="1" x14ac:dyDescent="0.25">
      <c r="A1997" t="s">
        <v>1172</v>
      </c>
      <c r="B1997" t="s">
        <v>1173</v>
      </c>
      <c r="C1997">
        <v>16237</v>
      </c>
      <c r="D1997">
        <v>44.64</v>
      </c>
      <c r="E1997">
        <v>31.71</v>
      </c>
      <c r="F1997">
        <v>12.93</v>
      </c>
      <c r="G1997" t="s">
        <v>1674</v>
      </c>
    </row>
    <row r="1998" spans="1:7" ht="15" customHeight="1" x14ac:dyDescent="0.25">
      <c r="A1998" t="s">
        <v>1172</v>
      </c>
      <c r="B1998" t="s">
        <v>1173</v>
      </c>
      <c r="C1998">
        <v>15509</v>
      </c>
      <c r="D1998">
        <v>66.959999999999994</v>
      </c>
      <c r="E1998">
        <v>47.56</v>
      </c>
      <c r="F1998">
        <v>19.399999999999999</v>
      </c>
      <c r="G1998" t="s">
        <v>1674</v>
      </c>
    </row>
    <row r="1999" spans="1:7" ht="15" customHeight="1" x14ac:dyDescent="0.25">
      <c r="A1999" t="s">
        <v>1172</v>
      </c>
      <c r="B1999" t="s">
        <v>1173</v>
      </c>
      <c r="C1999">
        <v>15577</v>
      </c>
      <c r="D1999">
        <v>66.97</v>
      </c>
      <c r="E1999">
        <v>47.56</v>
      </c>
      <c r="F1999">
        <v>19.41</v>
      </c>
      <c r="G1999" t="s">
        <v>1674</v>
      </c>
    </row>
    <row r="2000" spans="1:7" ht="15" customHeight="1" x14ac:dyDescent="0.25">
      <c r="A2000" t="s">
        <v>1428</v>
      </c>
      <c r="B2000" t="s">
        <v>1429</v>
      </c>
      <c r="C2000">
        <v>15577</v>
      </c>
      <c r="D2000">
        <v>19.87</v>
      </c>
      <c r="E2000">
        <v>14.19</v>
      </c>
      <c r="F2000">
        <v>5.68</v>
      </c>
      <c r="G2000" t="s">
        <v>1674</v>
      </c>
    </row>
    <row r="2001" spans="1:7" ht="15" customHeight="1" x14ac:dyDescent="0.25">
      <c r="A2001" t="s">
        <v>1428</v>
      </c>
      <c r="B2001" t="s">
        <v>1429</v>
      </c>
      <c r="C2001">
        <v>15609</v>
      </c>
      <c r="D2001">
        <v>19.87</v>
      </c>
      <c r="E2001">
        <v>14.19</v>
      </c>
      <c r="F2001">
        <v>5.68</v>
      </c>
      <c r="G2001" t="s">
        <v>1674</v>
      </c>
    </row>
    <row r="2002" spans="1:7" ht="15" customHeight="1" x14ac:dyDescent="0.25">
      <c r="A2002" t="s">
        <v>1428</v>
      </c>
      <c r="B2002" t="s">
        <v>1429</v>
      </c>
      <c r="C2002">
        <v>15613</v>
      </c>
      <c r="D2002">
        <v>19.87</v>
      </c>
      <c r="E2002">
        <v>14.19</v>
      </c>
      <c r="F2002">
        <v>5.68</v>
      </c>
      <c r="G2002" t="s">
        <v>1674</v>
      </c>
    </row>
    <row r="2003" spans="1:7" ht="15" customHeight="1" x14ac:dyDescent="0.25">
      <c r="A2003" t="s">
        <v>1428</v>
      </c>
      <c r="B2003" t="s">
        <v>1429</v>
      </c>
      <c r="C2003">
        <v>15814</v>
      </c>
      <c r="D2003">
        <v>19.87</v>
      </c>
      <c r="E2003">
        <v>14.19</v>
      </c>
      <c r="F2003">
        <v>5.68</v>
      </c>
      <c r="G2003" t="s">
        <v>1674</v>
      </c>
    </row>
    <row r="2004" spans="1:7" ht="15" customHeight="1" x14ac:dyDescent="0.25">
      <c r="A2004" t="s">
        <v>1398</v>
      </c>
      <c r="B2004" t="s">
        <v>1399</v>
      </c>
      <c r="C2004">
        <v>15563</v>
      </c>
      <c r="D2004">
        <v>29.02</v>
      </c>
      <c r="E2004">
        <v>20.7</v>
      </c>
      <c r="F2004">
        <v>8.32</v>
      </c>
      <c r="G2004" t="s">
        <v>1674</v>
      </c>
    </row>
    <row r="2005" spans="1:7" ht="15" customHeight="1" x14ac:dyDescent="0.25">
      <c r="A2005" t="s">
        <v>1398</v>
      </c>
      <c r="B2005" t="s">
        <v>1399</v>
      </c>
      <c r="C2005">
        <v>15908</v>
      </c>
      <c r="D2005">
        <v>29.02</v>
      </c>
      <c r="E2005">
        <v>20.7</v>
      </c>
      <c r="F2005">
        <v>8.32</v>
      </c>
      <c r="G2005" t="s">
        <v>1674</v>
      </c>
    </row>
    <row r="2006" spans="1:7" ht="15" customHeight="1" x14ac:dyDescent="0.25">
      <c r="A2006" t="s">
        <v>1398</v>
      </c>
      <c r="B2006" t="s">
        <v>1399</v>
      </c>
      <c r="C2006">
        <v>16235</v>
      </c>
      <c r="D2006">
        <v>29.02</v>
      </c>
      <c r="E2006">
        <v>20.7</v>
      </c>
      <c r="F2006">
        <v>8.32</v>
      </c>
      <c r="G2006" t="s">
        <v>1674</v>
      </c>
    </row>
    <row r="2007" spans="1:7" ht="15" customHeight="1" x14ac:dyDescent="0.25">
      <c r="A2007" t="s">
        <v>1398</v>
      </c>
      <c r="B2007" t="s">
        <v>1399</v>
      </c>
      <c r="C2007">
        <v>16453</v>
      </c>
      <c r="D2007">
        <v>29.02</v>
      </c>
      <c r="E2007">
        <v>20.7</v>
      </c>
      <c r="F2007">
        <v>8.32</v>
      </c>
      <c r="G2007" t="s">
        <v>1674</v>
      </c>
    </row>
    <row r="2008" spans="1:7" ht="15" customHeight="1" x14ac:dyDescent="0.25">
      <c r="A2008" t="s">
        <v>1398</v>
      </c>
      <c r="B2008" t="s">
        <v>1399</v>
      </c>
      <c r="C2008">
        <v>15502</v>
      </c>
      <c r="D2008">
        <v>58.04</v>
      </c>
      <c r="E2008">
        <v>41.39</v>
      </c>
      <c r="F2008">
        <v>16.649999999999999</v>
      </c>
      <c r="G2008" t="s">
        <v>1674</v>
      </c>
    </row>
    <row r="2009" spans="1:7" ht="15" customHeight="1" x14ac:dyDescent="0.25">
      <c r="A2009" t="s">
        <v>1398</v>
      </c>
      <c r="B2009" t="s">
        <v>1399</v>
      </c>
      <c r="C2009">
        <v>16079</v>
      </c>
      <c r="D2009">
        <v>116.07</v>
      </c>
      <c r="E2009">
        <v>82.79</v>
      </c>
      <c r="F2009">
        <v>33.28</v>
      </c>
      <c r="G2009" t="s">
        <v>1674</v>
      </c>
    </row>
    <row r="2010" spans="1:7" ht="15" customHeight="1" x14ac:dyDescent="0.25">
      <c r="A2010" t="s">
        <v>1158</v>
      </c>
      <c r="B2010" t="s">
        <v>1159</v>
      </c>
      <c r="C2010">
        <v>15476</v>
      </c>
      <c r="D2010">
        <v>38.619999999999997</v>
      </c>
      <c r="E2010">
        <v>27.43</v>
      </c>
      <c r="F2010">
        <v>11.19</v>
      </c>
      <c r="G2010" t="s">
        <v>1674</v>
      </c>
    </row>
    <row r="2011" spans="1:7" ht="15" customHeight="1" x14ac:dyDescent="0.25">
      <c r="A2011" t="s">
        <v>1158</v>
      </c>
      <c r="B2011" t="s">
        <v>1159</v>
      </c>
      <c r="C2011">
        <v>15502</v>
      </c>
      <c r="D2011">
        <v>38.619999999999997</v>
      </c>
      <c r="E2011">
        <v>27.43</v>
      </c>
      <c r="F2011">
        <v>11.19</v>
      </c>
      <c r="G2011" t="s">
        <v>1674</v>
      </c>
    </row>
    <row r="2012" spans="1:7" ht="15" customHeight="1" x14ac:dyDescent="0.25">
      <c r="A2012" t="s">
        <v>1158</v>
      </c>
      <c r="B2012" t="s">
        <v>1159</v>
      </c>
      <c r="C2012">
        <v>15591</v>
      </c>
      <c r="D2012">
        <v>37.950000000000003</v>
      </c>
      <c r="E2012">
        <v>26.97</v>
      </c>
      <c r="F2012">
        <v>10.98</v>
      </c>
      <c r="G2012" t="s">
        <v>1674</v>
      </c>
    </row>
    <row r="2013" spans="1:7" ht="15" customHeight="1" x14ac:dyDescent="0.25">
      <c r="A2013" t="s">
        <v>1158</v>
      </c>
      <c r="B2013" t="s">
        <v>1159</v>
      </c>
      <c r="C2013">
        <v>15673</v>
      </c>
      <c r="D2013">
        <v>37.950000000000003</v>
      </c>
      <c r="E2013">
        <v>26.97</v>
      </c>
      <c r="F2013">
        <v>10.98</v>
      </c>
      <c r="G2013" t="s">
        <v>1674</v>
      </c>
    </row>
    <row r="2014" spans="1:7" ht="15" customHeight="1" x14ac:dyDescent="0.25">
      <c r="A2014" t="s">
        <v>1158</v>
      </c>
      <c r="B2014" t="s">
        <v>1159</v>
      </c>
      <c r="C2014">
        <v>15869</v>
      </c>
      <c r="D2014">
        <v>37.950000000000003</v>
      </c>
      <c r="E2014">
        <v>26.97</v>
      </c>
      <c r="F2014">
        <v>10.98</v>
      </c>
      <c r="G2014" t="s">
        <v>1674</v>
      </c>
    </row>
    <row r="2015" spans="1:7" ht="15" customHeight="1" x14ac:dyDescent="0.25">
      <c r="A2015" t="s">
        <v>1158</v>
      </c>
      <c r="B2015" t="s">
        <v>1159</v>
      </c>
      <c r="C2015">
        <v>15913</v>
      </c>
      <c r="D2015">
        <v>37.950000000000003</v>
      </c>
      <c r="E2015">
        <v>26.98</v>
      </c>
      <c r="F2015">
        <v>10.97</v>
      </c>
      <c r="G2015" t="s">
        <v>1674</v>
      </c>
    </row>
    <row r="2016" spans="1:7" ht="15" customHeight="1" x14ac:dyDescent="0.25">
      <c r="A2016" t="s">
        <v>1158</v>
      </c>
      <c r="B2016" t="s">
        <v>1159</v>
      </c>
      <c r="C2016">
        <v>15964</v>
      </c>
      <c r="D2016">
        <v>38.39</v>
      </c>
      <c r="E2016">
        <v>26.97</v>
      </c>
      <c r="F2016">
        <v>11.42</v>
      </c>
      <c r="G2016" t="s">
        <v>1674</v>
      </c>
    </row>
    <row r="2017" spans="1:7" ht="15" customHeight="1" x14ac:dyDescent="0.25">
      <c r="A2017" t="s">
        <v>1158</v>
      </c>
      <c r="B2017" t="s">
        <v>1159</v>
      </c>
      <c r="C2017">
        <v>16000</v>
      </c>
      <c r="D2017">
        <v>38.39</v>
      </c>
      <c r="E2017">
        <v>26.98</v>
      </c>
      <c r="F2017">
        <v>11.41</v>
      </c>
      <c r="G2017" t="s">
        <v>1674</v>
      </c>
    </row>
    <row r="2018" spans="1:7" ht="15" customHeight="1" x14ac:dyDescent="0.25">
      <c r="A2018" t="s">
        <v>1158</v>
      </c>
      <c r="B2018" t="s">
        <v>1159</v>
      </c>
      <c r="C2018">
        <v>16167</v>
      </c>
      <c r="D2018">
        <v>37.950000000000003</v>
      </c>
      <c r="E2018">
        <v>26.97</v>
      </c>
      <c r="F2018">
        <v>10.98</v>
      </c>
      <c r="G2018" t="s">
        <v>1674</v>
      </c>
    </row>
    <row r="2019" spans="1:7" ht="15" customHeight="1" x14ac:dyDescent="0.25">
      <c r="A2019" t="s">
        <v>1158</v>
      </c>
      <c r="B2019" t="s">
        <v>1159</v>
      </c>
      <c r="C2019">
        <v>16237</v>
      </c>
      <c r="D2019">
        <v>37.950000000000003</v>
      </c>
      <c r="E2019">
        <v>26.98</v>
      </c>
      <c r="F2019">
        <v>10.97</v>
      </c>
      <c r="G2019" t="s">
        <v>1674</v>
      </c>
    </row>
    <row r="2020" spans="1:7" ht="15" customHeight="1" x14ac:dyDescent="0.25">
      <c r="A2020" t="s">
        <v>1158</v>
      </c>
      <c r="B2020" t="s">
        <v>1159</v>
      </c>
      <c r="C2020">
        <v>16269</v>
      </c>
      <c r="D2020">
        <v>75.89</v>
      </c>
      <c r="E2020">
        <v>53.95</v>
      </c>
      <c r="F2020">
        <v>21.94</v>
      </c>
      <c r="G2020" t="s">
        <v>1674</v>
      </c>
    </row>
    <row r="2021" spans="1:7" ht="15" customHeight="1" x14ac:dyDescent="0.25">
      <c r="A2021" t="s">
        <v>1158</v>
      </c>
      <c r="B2021" t="s">
        <v>1159</v>
      </c>
      <c r="C2021">
        <v>15706</v>
      </c>
      <c r="D2021">
        <v>113.84</v>
      </c>
      <c r="E2021">
        <v>80.930000000000007</v>
      </c>
      <c r="F2021">
        <v>32.909999999999997</v>
      </c>
      <c r="G2021" t="s">
        <v>1674</v>
      </c>
    </row>
    <row r="2022" spans="1:7" ht="15" customHeight="1" x14ac:dyDescent="0.25">
      <c r="A2022" t="s">
        <v>1158</v>
      </c>
      <c r="B2022" t="s">
        <v>1159</v>
      </c>
      <c r="C2022">
        <v>15810</v>
      </c>
      <c r="D2022">
        <v>153.57</v>
      </c>
      <c r="E2022">
        <v>107.9</v>
      </c>
      <c r="F2022">
        <v>45.67</v>
      </c>
      <c r="G2022" t="s">
        <v>1674</v>
      </c>
    </row>
    <row r="2023" spans="1:7" ht="15" customHeight="1" x14ac:dyDescent="0.25">
      <c r="A2023" t="s">
        <v>1158</v>
      </c>
      <c r="B2023" t="s">
        <v>1159</v>
      </c>
      <c r="C2023">
        <v>16088</v>
      </c>
      <c r="D2023">
        <v>151.79</v>
      </c>
      <c r="E2023">
        <v>107.9</v>
      </c>
      <c r="F2023">
        <v>43.89</v>
      </c>
      <c r="G2023" t="s">
        <v>1674</v>
      </c>
    </row>
    <row r="2024" spans="1:7" ht="15" customHeight="1" x14ac:dyDescent="0.25">
      <c r="A2024" t="s">
        <v>1386</v>
      </c>
      <c r="B2024" t="s">
        <v>1387</v>
      </c>
      <c r="C2024">
        <v>16315</v>
      </c>
      <c r="D2024">
        <v>131.25</v>
      </c>
      <c r="E2024">
        <v>83.23</v>
      </c>
      <c r="F2024">
        <v>48.02</v>
      </c>
      <c r="G2024" t="s">
        <v>1674</v>
      </c>
    </row>
    <row r="2025" spans="1:7" ht="15" customHeight="1" x14ac:dyDescent="0.25">
      <c r="A2025" t="s">
        <v>1348</v>
      </c>
      <c r="B2025" t="s">
        <v>1349</v>
      </c>
      <c r="C2025">
        <v>16316</v>
      </c>
      <c r="D2025">
        <v>19.2</v>
      </c>
      <c r="E2025">
        <v>13.62</v>
      </c>
      <c r="F2025">
        <v>5.58</v>
      </c>
      <c r="G2025" t="s">
        <v>1674</v>
      </c>
    </row>
    <row r="2026" spans="1:7" ht="15" customHeight="1" x14ac:dyDescent="0.25">
      <c r="A2026" t="s">
        <v>1348</v>
      </c>
      <c r="B2026" t="s">
        <v>1349</v>
      </c>
      <c r="C2026">
        <v>16472</v>
      </c>
      <c r="D2026">
        <v>383.93</v>
      </c>
      <c r="E2026">
        <v>272.31</v>
      </c>
      <c r="F2026">
        <v>111.62</v>
      </c>
      <c r="G2026" t="s">
        <v>1674</v>
      </c>
    </row>
    <row r="2027" spans="1:7" ht="15" customHeight="1" x14ac:dyDescent="0.25">
      <c r="A2027" t="s">
        <v>1374</v>
      </c>
      <c r="B2027" t="s">
        <v>1375</v>
      </c>
      <c r="C2027">
        <v>15850</v>
      </c>
      <c r="D2027">
        <v>43.53</v>
      </c>
      <c r="E2027">
        <v>31</v>
      </c>
      <c r="F2027">
        <v>12.53</v>
      </c>
      <c r="G2027" t="s">
        <v>1674</v>
      </c>
    </row>
    <row r="2028" spans="1:7" ht="15" customHeight="1" x14ac:dyDescent="0.25">
      <c r="A2028" t="s">
        <v>1248</v>
      </c>
      <c r="B2028" t="s">
        <v>1249</v>
      </c>
      <c r="C2028">
        <v>15431</v>
      </c>
      <c r="D2028">
        <v>70.98</v>
      </c>
      <c r="E2028">
        <v>50.65</v>
      </c>
      <c r="F2028">
        <v>20.329999999999998</v>
      </c>
      <c r="G2028" t="s">
        <v>1674</v>
      </c>
    </row>
    <row r="2029" spans="1:7" ht="15" customHeight="1" x14ac:dyDescent="0.25">
      <c r="A2029" t="s">
        <v>1248</v>
      </c>
      <c r="B2029" t="s">
        <v>1249</v>
      </c>
      <c r="C2029">
        <v>15810</v>
      </c>
      <c r="D2029">
        <v>142.86000000000001</v>
      </c>
      <c r="E2029">
        <v>101.31</v>
      </c>
      <c r="F2029">
        <v>41.55</v>
      </c>
      <c r="G2029" t="s">
        <v>1674</v>
      </c>
    </row>
    <row r="2030" spans="1:7" ht="15" customHeight="1" x14ac:dyDescent="0.25">
      <c r="A2030" t="s">
        <v>1248</v>
      </c>
      <c r="B2030" t="s">
        <v>1249</v>
      </c>
      <c r="C2030">
        <v>16235</v>
      </c>
      <c r="D2030">
        <v>141.96</v>
      </c>
      <c r="E2030">
        <v>101.31</v>
      </c>
      <c r="F2030">
        <v>40.65</v>
      </c>
      <c r="G2030" t="s">
        <v>1674</v>
      </c>
    </row>
    <row r="2031" spans="1:7" ht="15" customHeight="1" x14ac:dyDescent="0.25">
      <c r="A2031" t="s">
        <v>1248</v>
      </c>
      <c r="B2031" t="s">
        <v>1249</v>
      </c>
      <c r="C2031">
        <v>16472</v>
      </c>
      <c r="D2031">
        <v>1419.64</v>
      </c>
      <c r="E2031">
        <v>1013.07</v>
      </c>
      <c r="F2031">
        <v>406.57</v>
      </c>
      <c r="G2031" t="s">
        <v>1674</v>
      </c>
    </row>
    <row r="2032" spans="1:7" ht="15" customHeight="1" x14ac:dyDescent="0.25">
      <c r="A2032" t="s">
        <v>1649</v>
      </c>
      <c r="B2032" t="s">
        <v>1650</v>
      </c>
      <c r="C2032">
        <v>15431</v>
      </c>
      <c r="D2032">
        <v>23.21</v>
      </c>
      <c r="E2032">
        <v>16.46</v>
      </c>
      <c r="F2032">
        <v>6.75</v>
      </c>
      <c r="G2032" t="s">
        <v>1674</v>
      </c>
    </row>
    <row r="2033" spans="1:7" ht="15" customHeight="1" x14ac:dyDescent="0.25">
      <c r="A2033" t="s">
        <v>1408</v>
      </c>
      <c r="B2033" t="s">
        <v>1409</v>
      </c>
      <c r="C2033">
        <v>15870</v>
      </c>
      <c r="D2033">
        <v>70.540000000000006</v>
      </c>
      <c r="E2033">
        <v>50.34</v>
      </c>
      <c r="F2033">
        <v>20.2</v>
      </c>
      <c r="G2033" t="s">
        <v>1674</v>
      </c>
    </row>
    <row r="2034" spans="1:7" ht="15" customHeight="1" x14ac:dyDescent="0.25">
      <c r="A2034" t="s">
        <v>896</v>
      </c>
      <c r="B2034" t="s">
        <v>897</v>
      </c>
      <c r="C2034">
        <v>15936</v>
      </c>
      <c r="D2034">
        <v>26.79</v>
      </c>
      <c r="E2034">
        <v>17.41</v>
      </c>
      <c r="F2034">
        <v>9.3800000000000008</v>
      </c>
      <c r="G2034" t="s">
        <v>1674</v>
      </c>
    </row>
    <row r="2035" spans="1:7" ht="15" customHeight="1" x14ac:dyDescent="0.25">
      <c r="A2035" t="s">
        <v>896</v>
      </c>
      <c r="B2035" t="s">
        <v>897</v>
      </c>
      <c r="C2035">
        <v>16074</v>
      </c>
      <c r="D2035">
        <v>89.29</v>
      </c>
      <c r="E2035">
        <v>58.04</v>
      </c>
      <c r="F2035">
        <v>31.25</v>
      </c>
      <c r="G2035" t="s">
        <v>1674</v>
      </c>
    </row>
    <row r="2036" spans="1:7" ht="15" customHeight="1" x14ac:dyDescent="0.25">
      <c r="A2036" t="s">
        <v>896</v>
      </c>
      <c r="B2036" t="s">
        <v>897</v>
      </c>
      <c r="C2036">
        <v>16121</v>
      </c>
      <c r="D2036">
        <v>17.86</v>
      </c>
      <c r="E2036">
        <v>10.92</v>
      </c>
      <c r="F2036">
        <v>6.94</v>
      </c>
      <c r="G2036" t="s">
        <v>1674</v>
      </c>
    </row>
    <row r="2037" spans="1:7" ht="15" customHeight="1" x14ac:dyDescent="0.25">
      <c r="A2037" t="s">
        <v>896</v>
      </c>
      <c r="B2037" t="s">
        <v>897</v>
      </c>
      <c r="C2037">
        <v>16208</v>
      </c>
      <c r="D2037">
        <v>89.29</v>
      </c>
      <c r="E2037">
        <v>54.58</v>
      </c>
      <c r="F2037">
        <v>34.71</v>
      </c>
      <c r="G2037" t="s">
        <v>1674</v>
      </c>
    </row>
    <row r="2038" spans="1:7" ht="15" customHeight="1" x14ac:dyDescent="0.25">
      <c r="A2038" t="s">
        <v>896</v>
      </c>
      <c r="B2038" t="s">
        <v>897</v>
      </c>
      <c r="C2038">
        <v>16371</v>
      </c>
      <c r="D2038">
        <v>267.86</v>
      </c>
      <c r="E2038">
        <v>163.72999999999999</v>
      </c>
      <c r="F2038">
        <v>104.13</v>
      </c>
      <c r="G2038" t="s">
        <v>1674</v>
      </c>
    </row>
    <row r="2039" spans="1:7" ht="15" customHeight="1" x14ac:dyDescent="0.25">
      <c r="A2039" t="s">
        <v>896</v>
      </c>
      <c r="B2039" t="s">
        <v>897</v>
      </c>
      <c r="C2039">
        <v>15348</v>
      </c>
      <c r="D2039">
        <v>357.14</v>
      </c>
      <c r="E2039">
        <v>215.33</v>
      </c>
      <c r="F2039">
        <v>141.81</v>
      </c>
      <c r="G2039" t="s">
        <v>1674</v>
      </c>
    </row>
    <row r="2040" spans="1:7" ht="15" customHeight="1" x14ac:dyDescent="0.25">
      <c r="A2040" t="s">
        <v>896</v>
      </c>
      <c r="B2040" t="s">
        <v>897</v>
      </c>
      <c r="C2040">
        <v>16213</v>
      </c>
      <c r="D2040">
        <v>446.43</v>
      </c>
      <c r="E2040">
        <v>272.88</v>
      </c>
      <c r="F2040">
        <v>173.55</v>
      </c>
      <c r="G2040" t="s">
        <v>1674</v>
      </c>
    </row>
    <row r="2041" spans="1:7" ht="15" customHeight="1" x14ac:dyDescent="0.25">
      <c r="A2041" t="s">
        <v>806</v>
      </c>
      <c r="B2041" t="s">
        <v>807</v>
      </c>
      <c r="C2041">
        <v>15479</v>
      </c>
      <c r="D2041">
        <v>65.180000000000007</v>
      </c>
      <c r="E2041">
        <v>44.08</v>
      </c>
      <c r="F2041">
        <v>21.1</v>
      </c>
      <c r="G2041" t="s">
        <v>1674</v>
      </c>
    </row>
    <row r="2042" spans="1:7" ht="15" customHeight="1" x14ac:dyDescent="0.25">
      <c r="A2042" t="s">
        <v>806</v>
      </c>
      <c r="B2042" t="s">
        <v>807</v>
      </c>
      <c r="C2042">
        <v>15560</v>
      </c>
      <c r="D2042">
        <v>65.180000000000007</v>
      </c>
      <c r="E2042">
        <v>44.08</v>
      </c>
      <c r="F2042">
        <v>21.1</v>
      </c>
      <c r="G2042" t="s">
        <v>1674</v>
      </c>
    </row>
    <row r="2043" spans="1:7" ht="15" customHeight="1" x14ac:dyDescent="0.25">
      <c r="A2043" t="s">
        <v>806</v>
      </c>
      <c r="B2043" t="s">
        <v>807</v>
      </c>
      <c r="C2043">
        <v>15597</v>
      </c>
      <c r="D2043">
        <v>65.180000000000007</v>
      </c>
      <c r="E2043">
        <v>44.08</v>
      </c>
      <c r="F2043">
        <v>21.1</v>
      </c>
      <c r="G2043" t="s">
        <v>1674</v>
      </c>
    </row>
    <row r="2044" spans="1:7" ht="15" customHeight="1" x14ac:dyDescent="0.25">
      <c r="A2044" t="s">
        <v>806</v>
      </c>
      <c r="B2044" t="s">
        <v>807</v>
      </c>
      <c r="C2044">
        <v>15603</v>
      </c>
      <c r="D2044">
        <v>65.180000000000007</v>
      </c>
      <c r="E2044">
        <v>44.08</v>
      </c>
      <c r="F2044">
        <v>21.1</v>
      </c>
      <c r="G2044" t="s">
        <v>1674</v>
      </c>
    </row>
    <row r="2045" spans="1:7" ht="15" customHeight="1" x14ac:dyDescent="0.25">
      <c r="A2045" t="s">
        <v>806</v>
      </c>
      <c r="B2045" t="s">
        <v>807</v>
      </c>
      <c r="C2045">
        <v>15639</v>
      </c>
      <c r="D2045">
        <v>65.180000000000007</v>
      </c>
      <c r="E2045">
        <v>44.08</v>
      </c>
      <c r="F2045">
        <v>21.1</v>
      </c>
      <c r="G2045" t="s">
        <v>1674</v>
      </c>
    </row>
    <row r="2046" spans="1:7" ht="15" customHeight="1" x14ac:dyDescent="0.25">
      <c r="A2046" t="s">
        <v>806</v>
      </c>
      <c r="B2046" t="s">
        <v>807</v>
      </c>
      <c r="C2046">
        <v>15756</v>
      </c>
      <c r="D2046">
        <v>65.180000000000007</v>
      </c>
      <c r="E2046">
        <v>44.08</v>
      </c>
      <c r="F2046">
        <v>21.1</v>
      </c>
      <c r="G2046" t="s">
        <v>1674</v>
      </c>
    </row>
    <row r="2047" spans="1:7" ht="15" customHeight="1" x14ac:dyDescent="0.25">
      <c r="A2047" t="s">
        <v>806</v>
      </c>
      <c r="B2047" t="s">
        <v>807</v>
      </c>
      <c r="C2047">
        <v>16144</v>
      </c>
      <c r="D2047">
        <v>1976.79</v>
      </c>
      <c r="E2047">
        <v>1542.63</v>
      </c>
      <c r="F2047">
        <v>434.16</v>
      </c>
      <c r="G2047" t="s">
        <v>1674</v>
      </c>
    </row>
    <row r="2048" spans="1:7" ht="15" customHeight="1" x14ac:dyDescent="0.25">
      <c r="A2048" t="s">
        <v>806</v>
      </c>
      <c r="B2048" t="s">
        <v>807</v>
      </c>
      <c r="C2048">
        <v>16248</v>
      </c>
      <c r="D2048">
        <v>1976.79</v>
      </c>
      <c r="E2048">
        <v>1542.63</v>
      </c>
      <c r="F2048">
        <v>434.16</v>
      </c>
      <c r="G2048" t="s">
        <v>1674</v>
      </c>
    </row>
    <row r="2049" spans="1:7" ht="15" customHeight="1" x14ac:dyDescent="0.25">
      <c r="A2049" t="s">
        <v>806</v>
      </c>
      <c r="B2049" t="s">
        <v>807</v>
      </c>
      <c r="C2049">
        <v>16312</v>
      </c>
      <c r="D2049">
        <v>1976.79</v>
      </c>
      <c r="E2049">
        <v>1542.63</v>
      </c>
      <c r="F2049">
        <v>434.16</v>
      </c>
      <c r="G2049" t="s">
        <v>1674</v>
      </c>
    </row>
    <row r="2050" spans="1:7" ht="15" customHeight="1" x14ac:dyDescent="0.25">
      <c r="A2050" t="s">
        <v>806</v>
      </c>
      <c r="B2050" t="s">
        <v>807</v>
      </c>
      <c r="C2050">
        <v>16383</v>
      </c>
      <c r="D2050">
        <v>65.180000000000007</v>
      </c>
      <c r="E2050">
        <v>44.08</v>
      </c>
      <c r="F2050">
        <v>21.1</v>
      </c>
      <c r="G2050" t="s">
        <v>1674</v>
      </c>
    </row>
    <row r="2051" spans="1:7" ht="15" customHeight="1" x14ac:dyDescent="0.25">
      <c r="A2051" t="s">
        <v>806</v>
      </c>
      <c r="B2051" t="s">
        <v>807</v>
      </c>
      <c r="C2051">
        <v>16404</v>
      </c>
      <c r="D2051">
        <v>65.180000000000007</v>
      </c>
      <c r="E2051">
        <v>44.08</v>
      </c>
      <c r="F2051">
        <v>21.1</v>
      </c>
      <c r="G2051" t="s">
        <v>1674</v>
      </c>
    </row>
    <row r="2052" spans="1:7" ht="15" customHeight="1" x14ac:dyDescent="0.25">
      <c r="A2052" t="s">
        <v>806</v>
      </c>
      <c r="B2052" t="s">
        <v>807</v>
      </c>
      <c r="C2052">
        <v>15357</v>
      </c>
      <c r="D2052">
        <v>130.36000000000001</v>
      </c>
      <c r="E2052">
        <v>88.15</v>
      </c>
      <c r="F2052">
        <v>42.21</v>
      </c>
      <c r="G2052" t="s">
        <v>1674</v>
      </c>
    </row>
    <row r="2053" spans="1:7" ht="15" customHeight="1" x14ac:dyDescent="0.25">
      <c r="A2053" t="s">
        <v>806</v>
      </c>
      <c r="B2053" t="s">
        <v>807</v>
      </c>
      <c r="C2053">
        <v>15533</v>
      </c>
      <c r="D2053">
        <v>130.36000000000001</v>
      </c>
      <c r="E2053">
        <v>88.15</v>
      </c>
      <c r="F2053">
        <v>42.21</v>
      </c>
      <c r="G2053" t="s">
        <v>1674</v>
      </c>
    </row>
    <row r="2054" spans="1:7" ht="15" customHeight="1" x14ac:dyDescent="0.25">
      <c r="A2054" t="s">
        <v>806</v>
      </c>
      <c r="B2054" t="s">
        <v>807</v>
      </c>
      <c r="C2054">
        <v>16065</v>
      </c>
      <c r="D2054">
        <v>130.36000000000001</v>
      </c>
      <c r="E2054">
        <v>88.15</v>
      </c>
      <c r="F2054">
        <v>42.21</v>
      </c>
      <c r="G2054" t="s">
        <v>1674</v>
      </c>
    </row>
    <row r="2055" spans="1:7" ht="15" customHeight="1" x14ac:dyDescent="0.25">
      <c r="A2055" t="s">
        <v>806</v>
      </c>
      <c r="B2055" t="s">
        <v>807</v>
      </c>
      <c r="C2055">
        <v>16106</v>
      </c>
      <c r="D2055">
        <v>130.36000000000001</v>
      </c>
      <c r="E2055">
        <v>88.15</v>
      </c>
      <c r="F2055">
        <v>42.21</v>
      </c>
      <c r="G2055" t="s">
        <v>1674</v>
      </c>
    </row>
    <row r="2056" spans="1:7" ht="15" customHeight="1" x14ac:dyDescent="0.25">
      <c r="A2056" t="s">
        <v>806</v>
      </c>
      <c r="B2056" t="s">
        <v>807</v>
      </c>
      <c r="C2056">
        <v>16229</v>
      </c>
      <c r="D2056">
        <v>130.36000000000001</v>
      </c>
      <c r="E2056">
        <v>88.15</v>
      </c>
      <c r="F2056">
        <v>42.21</v>
      </c>
      <c r="G2056" t="s">
        <v>1674</v>
      </c>
    </row>
    <row r="2057" spans="1:7" ht="15" customHeight="1" x14ac:dyDescent="0.25">
      <c r="A2057" t="s">
        <v>806</v>
      </c>
      <c r="B2057" t="s">
        <v>807</v>
      </c>
      <c r="C2057">
        <v>16465</v>
      </c>
      <c r="D2057">
        <v>130.36000000000001</v>
      </c>
      <c r="E2057">
        <v>88.15</v>
      </c>
      <c r="F2057">
        <v>42.21</v>
      </c>
      <c r="G2057" t="s">
        <v>1674</v>
      </c>
    </row>
    <row r="2058" spans="1:7" ht="15" customHeight="1" x14ac:dyDescent="0.25">
      <c r="A2058" t="s">
        <v>806</v>
      </c>
      <c r="B2058" t="s">
        <v>807</v>
      </c>
      <c r="C2058">
        <v>15414</v>
      </c>
      <c r="D2058">
        <v>195.54</v>
      </c>
      <c r="E2058">
        <v>132.22999999999999</v>
      </c>
      <c r="F2058">
        <v>63.31</v>
      </c>
      <c r="G2058" t="s">
        <v>1674</v>
      </c>
    </row>
    <row r="2059" spans="1:7" ht="15" customHeight="1" x14ac:dyDescent="0.25">
      <c r="A2059" t="s">
        <v>806</v>
      </c>
      <c r="B2059" t="s">
        <v>807</v>
      </c>
      <c r="C2059">
        <v>15630</v>
      </c>
      <c r="D2059">
        <v>195.53</v>
      </c>
      <c r="E2059">
        <v>132.22999999999999</v>
      </c>
      <c r="F2059">
        <v>63.3</v>
      </c>
      <c r="G2059" t="s">
        <v>1674</v>
      </c>
    </row>
    <row r="2060" spans="1:7" ht="15" customHeight="1" x14ac:dyDescent="0.25">
      <c r="A2060" t="s">
        <v>806</v>
      </c>
      <c r="B2060" t="s">
        <v>807</v>
      </c>
      <c r="C2060">
        <v>15996</v>
      </c>
      <c r="D2060">
        <v>195.54</v>
      </c>
      <c r="E2060">
        <v>132.22999999999999</v>
      </c>
      <c r="F2060">
        <v>63.31</v>
      </c>
      <c r="G2060" t="s">
        <v>1674</v>
      </c>
    </row>
    <row r="2061" spans="1:7" ht="15" customHeight="1" x14ac:dyDescent="0.25">
      <c r="A2061" t="s">
        <v>806</v>
      </c>
      <c r="B2061" t="s">
        <v>807</v>
      </c>
      <c r="C2061">
        <v>16154</v>
      </c>
      <c r="D2061">
        <v>195.54</v>
      </c>
      <c r="E2061">
        <v>132.22999999999999</v>
      </c>
      <c r="F2061">
        <v>63.31</v>
      </c>
      <c r="G2061" t="s">
        <v>1674</v>
      </c>
    </row>
    <row r="2062" spans="1:7" ht="15" customHeight="1" x14ac:dyDescent="0.25">
      <c r="A2062" t="s">
        <v>806</v>
      </c>
      <c r="B2062" t="s">
        <v>807</v>
      </c>
      <c r="C2062">
        <v>16419</v>
      </c>
      <c r="D2062">
        <v>214.29</v>
      </c>
      <c r="E2062">
        <v>132.22999999999999</v>
      </c>
      <c r="F2062">
        <v>82.06</v>
      </c>
      <c r="G2062" t="s">
        <v>1674</v>
      </c>
    </row>
    <row r="2063" spans="1:7" ht="15" customHeight="1" x14ac:dyDescent="0.25">
      <c r="A2063" t="s">
        <v>806</v>
      </c>
      <c r="B2063" t="s">
        <v>807</v>
      </c>
      <c r="C2063">
        <v>15425</v>
      </c>
      <c r="D2063">
        <v>260.70999999999998</v>
      </c>
      <c r="E2063">
        <v>176.3</v>
      </c>
      <c r="F2063">
        <v>84.41</v>
      </c>
      <c r="G2063" t="s">
        <v>1674</v>
      </c>
    </row>
    <row r="2064" spans="1:7" ht="15" customHeight="1" x14ac:dyDescent="0.25">
      <c r="A2064" t="s">
        <v>806</v>
      </c>
      <c r="B2064" t="s">
        <v>807</v>
      </c>
      <c r="C2064">
        <v>15333</v>
      </c>
      <c r="D2064">
        <v>325.89</v>
      </c>
      <c r="E2064">
        <v>220.38</v>
      </c>
      <c r="F2064">
        <v>105.51</v>
      </c>
      <c r="G2064" t="s">
        <v>1674</v>
      </c>
    </row>
    <row r="2065" spans="1:7" ht="15" customHeight="1" x14ac:dyDescent="0.25">
      <c r="A2065" t="s">
        <v>806</v>
      </c>
      <c r="B2065" t="s">
        <v>807</v>
      </c>
      <c r="C2065">
        <v>16344</v>
      </c>
      <c r="D2065">
        <v>325.89</v>
      </c>
      <c r="E2065">
        <v>220.38</v>
      </c>
      <c r="F2065">
        <v>105.51</v>
      </c>
      <c r="G2065" t="s">
        <v>1674</v>
      </c>
    </row>
    <row r="2066" spans="1:7" ht="15" customHeight="1" x14ac:dyDescent="0.25">
      <c r="A2066" t="s">
        <v>806</v>
      </c>
      <c r="B2066" t="s">
        <v>807</v>
      </c>
      <c r="C2066">
        <v>15521</v>
      </c>
      <c r="D2066">
        <v>651.79</v>
      </c>
      <c r="E2066">
        <v>440.75</v>
      </c>
      <c r="F2066">
        <v>211.04</v>
      </c>
      <c r="G2066" t="s">
        <v>1674</v>
      </c>
    </row>
    <row r="2067" spans="1:7" ht="15" customHeight="1" x14ac:dyDescent="0.25">
      <c r="A2067" t="s">
        <v>806</v>
      </c>
      <c r="B2067" t="s">
        <v>807</v>
      </c>
      <c r="C2067">
        <v>15648</v>
      </c>
      <c r="D2067">
        <v>651.79</v>
      </c>
      <c r="E2067">
        <v>440.75</v>
      </c>
      <c r="F2067">
        <v>211.04</v>
      </c>
      <c r="G2067" t="s">
        <v>1674</v>
      </c>
    </row>
    <row r="2068" spans="1:7" ht="15" customHeight="1" x14ac:dyDescent="0.25">
      <c r="A2068" t="s">
        <v>806</v>
      </c>
      <c r="B2068" t="s">
        <v>807</v>
      </c>
      <c r="C2068">
        <v>15769</v>
      </c>
      <c r="D2068">
        <v>651.79</v>
      </c>
      <c r="E2068">
        <v>440.75</v>
      </c>
      <c r="F2068">
        <v>211.04</v>
      </c>
      <c r="G2068" t="s">
        <v>1674</v>
      </c>
    </row>
    <row r="2069" spans="1:7" ht="15" customHeight="1" x14ac:dyDescent="0.25">
      <c r="A2069" t="s">
        <v>806</v>
      </c>
      <c r="B2069" t="s">
        <v>807</v>
      </c>
      <c r="C2069">
        <v>15897</v>
      </c>
      <c r="D2069">
        <v>651.79</v>
      </c>
      <c r="E2069">
        <v>440.75</v>
      </c>
      <c r="F2069">
        <v>211.04</v>
      </c>
      <c r="G2069" t="s">
        <v>1674</v>
      </c>
    </row>
    <row r="2070" spans="1:7" ht="15" customHeight="1" x14ac:dyDescent="0.25">
      <c r="A2070" t="s">
        <v>806</v>
      </c>
      <c r="B2070" t="s">
        <v>807</v>
      </c>
      <c r="C2070">
        <v>16029</v>
      </c>
      <c r="D2070">
        <v>651.79</v>
      </c>
      <c r="E2070">
        <v>440.75</v>
      </c>
      <c r="F2070">
        <v>211.04</v>
      </c>
      <c r="G2070" t="s">
        <v>1674</v>
      </c>
    </row>
    <row r="2071" spans="1:7" ht="15" customHeight="1" x14ac:dyDescent="0.25">
      <c r="A2071" t="s">
        <v>806</v>
      </c>
      <c r="B2071" t="s">
        <v>807</v>
      </c>
      <c r="C2071">
        <v>16267</v>
      </c>
      <c r="D2071">
        <v>1303.57</v>
      </c>
      <c r="E2071">
        <v>881.5</v>
      </c>
      <c r="F2071">
        <v>422.07</v>
      </c>
      <c r="G2071" t="s">
        <v>1674</v>
      </c>
    </row>
    <row r="2072" spans="1:7" ht="15" customHeight="1" x14ac:dyDescent="0.25">
      <c r="A2072" t="s">
        <v>806</v>
      </c>
      <c r="B2072" t="s">
        <v>807</v>
      </c>
      <c r="C2072">
        <v>16418</v>
      </c>
      <c r="D2072">
        <v>1303.57</v>
      </c>
      <c r="E2072">
        <v>881.5</v>
      </c>
      <c r="F2072">
        <v>422.07</v>
      </c>
      <c r="G2072" t="s">
        <v>1674</v>
      </c>
    </row>
    <row r="2073" spans="1:7" ht="15" customHeight="1" x14ac:dyDescent="0.25">
      <c r="A2073" t="s">
        <v>806</v>
      </c>
      <c r="B2073" t="s">
        <v>807</v>
      </c>
      <c r="C2073">
        <v>15462</v>
      </c>
      <c r="D2073">
        <v>65.180000000000007</v>
      </c>
      <c r="E2073">
        <v>44.07</v>
      </c>
      <c r="F2073">
        <v>21.11</v>
      </c>
      <c r="G2073" t="s">
        <v>1674</v>
      </c>
    </row>
    <row r="2074" spans="1:7" ht="15" customHeight="1" x14ac:dyDescent="0.25">
      <c r="A2074" t="s">
        <v>806</v>
      </c>
      <c r="B2074" t="s">
        <v>807</v>
      </c>
      <c r="C2074">
        <v>15541</v>
      </c>
      <c r="D2074">
        <v>65.180000000000007</v>
      </c>
      <c r="E2074">
        <v>44.08</v>
      </c>
      <c r="F2074">
        <v>21.1</v>
      </c>
      <c r="G2074" t="s">
        <v>1674</v>
      </c>
    </row>
    <row r="2075" spans="1:7" ht="15" customHeight="1" x14ac:dyDescent="0.25">
      <c r="A2075" t="s">
        <v>806</v>
      </c>
      <c r="B2075" t="s">
        <v>807</v>
      </c>
      <c r="C2075">
        <v>15601</v>
      </c>
      <c r="D2075">
        <v>65.180000000000007</v>
      </c>
      <c r="E2075">
        <v>44.07</v>
      </c>
      <c r="F2075">
        <v>21.11</v>
      </c>
      <c r="G2075" t="s">
        <v>1674</v>
      </c>
    </row>
    <row r="2076" spans="1:7" ht="15" customHeight="1" x14ac:dyDescent="0.25">
      <c r="A2076" t="s">
        <v>806</v>
      </c>
      <c r="B2076" t="s">
        <v>807</v>
      </c>
      <c r="C2076">
        <v>15777</v>
      </c>
      <c r="D2076">
        <v>65.180000000000007</v>
      </c>
      <c r="E2076">
        <v>44.08</v>
      </c>
      <c r="F2076">
        <v>21.1</v>
      </c>
      <c r="G2076" t="s">
        <v>1674</v>
      </c>
    </row>
    <row r="2077" spans="1:7" ht="15" customHeight="1" x14ac:dyDescent="0.25">
      <c r="A2077" t="s">
        <v>806</v>
      </c>
      <c r="B2077" t="s">
        <v>807</v>
      </c>
      <c r="C2077">
        <v>15786</v>
      </c>
      <c r="D2077">
        <v>65.180000000000007</v>
      </c>
      <c r="E2077">
        <v>44.07</v>
      </c>
      <c r="F2077">
        <v>21.11</v>
      </c>
      <c r="G2077" t="s">
        <v>1674</v>
      </c>
    </row>
    <row r="2078" spans="1:7" ht="15" customHeight="1" x14ac:dyDescent="0.25">
      <c r="A2078" t="s">
        <v>806</v>
      </c>
      <c r="B2078" t="s">
        <v>807</v>
      </c>
      <c r="C2078">
        <v>16003</v>
      </c>
      <c r="D2078">
        <v>65.180000000000007</v>
      </c>
      <c r="E2078">
        <v>44.08</v>
      </c>
      <c r="F2078">
        <v>21.1</v>
      </c>
      <c r="G2078" t="s">
        <v>1674</v>
      </c>
    </row>
    <row r="2079" spans="1:7" ht="15" customHeight="1" x14ac:dyDescent="0.25">
      <c r="A2079" t="s">
        <v>806</v>
      </c>
      <c r="B2079" t="s">
        <v>807</v>
      </c>
      <c r="C2079">
        <v>16012</v>
      </c>
      <c r="D2079">
        <v>65.180000000000007</v>
      </c>
      <c r="E2079">
        <v>44.07</v>
      </c>
      <c r="F2079">
        <v>21.11</v>
      </c>
      <c r="G2079" t="s">
        <v>1674</v>
      </c>
    </row>
    <row r="2080" spans="1:7" ht="15" customHeight="1" x14ac:dyDescent="0.25">
      <c r="A2080" t="s">
        <v>806</v>
      </c>
      <c r="B2080" t="s">
        <v>807</v>
      </c>
      <c r="C2080">
        <v>16040</v>
      </c>
      <c r="D2080">
        <v>65.180000000000007</v>
      </c>
      <c r="E2080">
        <v>44.08</v>
      </c>
      <c r="F2080">
        <v>21.1</v>
      </c>
      <c r="G2080" t="s">
        <v>1674</v>
      </c>
    </row>
    <row r="2081" spans="1:7" ht="15" customHeight="1" x14ac:dyDescent="0.25">
      <c r="A2081" t="s">
        <v>806</v>
      </c>
      <c r="B2081" t="s">
        <v>807</v>
      </c>
      <c r="C2081">
        <v>16182</v>
      </c>
      <c r="D2081">
        <v>65.180000000000007</v>
      </c>
      <c r="E2081">
        <v>44.08</v>
      </c>
      <c r="F2081">
        <v>21.1</v>
      </c>
      <c r="G2081" t="s">
        <v>1674</v>
      </c>
    </row>
    <row r="2082" spans="1:7" ht="15" customHeight="1" x14ac:dyDescent="0.25">
      <c r="A2082" t="s">
        <v>806</v>
      </c>
      <c r="B2082" t="s">
        <v>807</v>
      </c>
      <c r="C2082">
        <v>16220</v>
      </c>
      <c r="D2082">
        <v>65.180000000000007</v>
      </c>
      <c r="E2082">
        <v>44.07</v>
      </c>
      <c r="F2082">
        <v>21.11</v>
      </c>
      <c r="G2082" t="s">
        <v>1674</v>
      </c>
    </row>
    <row r="2083" spans="1:7" ht="15" customHeight="1" x14ac:dyDescent="0.25">
      <c r="A2083" t="s">
        <v>806</v>
      </c>
      <c r="B2083" t="s">
        <v>807</v>
      </c>
      <c r="C2083">
        <v>16338</v>
      </c>
      <c r="D2083">
        <v>65.180000000000007</v>
      </c>
      <c r="E2083">
        <v>44.08</v>
      </c>
      <c r="F2083">
        <v>21.1</v>
      </c>
      <c r="G2083" t="s">
        <v>1674</v>
      </c>
    </row>
    <row r="2084" spans="1:7" ht="15" customHeight="1" x14ac:dyDescent="0.25">
      <c r="A2084" t="s">
        <v>806</v>
      </c>
      <c r="B2084" t="s">
        <v>807</v>
      </c>
      <c r="C2084">
        <v>16448</v>
      </c>
      <c r="D2084">
        <v>65.180000000000007</v>
      </c>
      <c r="E2084">
        <v>44.08</v>
      </c>
      <c r="F2084">
        <v>21.1</v>
      </c>
      <c r="G2084" t="s">
        <v>1674</v>
      </c>
    </row>
    <row r="2085" spans="1:7" ht="15" customHeight="1" x14ac:dyDescent="0.25">
      <c r="A2085" t="s">
        <v>806</v>
      </c>
      <c r="B2085" t="s">
        <v>807</v>
      </c>
      <c r="C2085">
        <v>15374</v>
      </c>
      <c r="D2085">
        <v>130.36000000000001</v>
      </c>
      <c r="E2085">
        <v>88.15</v>
      </c>
      <c r="F2085">
        <v>42.21</v>
      </c>
      <c r="G2085" t="s">
        <v>1674</v>
      </c>
    </row>
    <row r="2086" spans="1:7" ht="15" customHeight="1" x14ac:dyDescent="0.25">
      <c r="A2086" t="s">
        <v>806</v>
      </c>
      <c r="B2086" t="s">
        <v>807</v>
      </c>
      <c r="C2086">
        <v>15348</v>
      </c>
      <c r="D2086">
        <v>195.54</v>
      </c>
      <c r="E2086">
        <v>132.22999999999999</v>
      </c>
      <c r="F2086">
        <v>63.31</v>
      </c>
      <c r="G2086" t="s">
        <v>1674</v>
      </c>
    </row>
    <row r="2087" spans="1:7" ht="15" customHeight="1" x14ac:dyDescent="0.25">
      <c r="A2087" t="s">
        <v>806</v>
      </c>
      <c r="B2087" t="s">
        <v>807</v>
      </c>
      <c r="C2087">
        <v>16059</v>
      </c>
      <c r="D2087">
        <v>325.89</v>
      </c>
      <c r="E2087">
        <v>220.37</v>
      </c>
      <c r="F2087">
        <v>105.52</v>
      </c>
      <c r="G2087" t="s">
        <v>1674</v>
      </c>
    </row>
    <row r="2088" spans="1:7" ht="15" customHeight="1" x14ac:dyDescent="0.25">
      <c r="A2088" t="s">
        <v>806</v>
      </c>
      <c r="B2088" t="s">
        <v>807</v>
      </c>
      <c r="C2088">
        <v>16375</v>
      </c>
      <c r="D2088">
        <v>325.89</v>
      </c>
      <c r="E2088">
        <v>220.37</v>
      </c>
      <c r="F2088">
        <v>105.52</v>
      </c>
      <c r="G2088" t="s">
        <v>1674</v>
      </c>
    </row>
    <row r="2089" spans="1:7" ht="15" customHeight="1" x14ac:dyDescent="0.25">
      <c r="A2089" t="s">
        <v>806</v>
      </c>
      <c r="B2089" t="s">
        <v>807</v>
      </c>
      <c r="C2089">
        <v>16213</v>
      </c>
      <c r="D2089">
        <v>651.79</v>
      </c>
      <c r="E2089">
        <v>440.75</v>
      </c>
      <c r="F2089">
        <v>211.04</v>
      </c>
      <c r="G2089" t="s">
        <v>1674</v>
      </c>
    </row>
    <row r="2090" spans="1:7" ht="15" customHeight="1" x14ac:dyDescent="0.25">
      <c r="A2090" t="s">
        <v>806</v>
      </c>
      <c r="B2090" t="s">
        <v>807</v>
      </c>
      <c r="C2090">
        <v>2191</v>
      </c>
      <c r="D2090">
        <v>1976.79</v>
      </c>
      <c r="E2090">
        <v>1446.88</v>
      </c>
      <c r="F2090">
        <v>529.91</v>
      </c>
      <c r="G2090" t="s">
        <v>1692</v>
      </c>
    </row>
    <row r="2091" spans="1:7" ht="15" customHeight="1" x14ac:dyDescent="0.25">
      <c r="A2091" t="s">
        <v>960</v>
      </c>
      <c r="B2091" t="s">
        <v>961</v>
      </c>
      <c r="C2091">
        <v>16033</v>
      </c>
      <c r="D2091">
        <v>71.430000000000007</v>
      </c>
      <c r="E2091">
        <v>51.56</v>
      </c>
      <c r="F2091">
        <v>19.87</v>
      </c>
      <c r="G2091" t="s">
        <v>1674</v>
      </c>
    </row>
    <row r="2092" spans="1:7" ht="15" customHeight="1" x14ac:dyDescent="0.25">
      <c r="A2092" t="s">
        <v>960</v>
      </c>
      <c r="B2092" t="s">
        <v>961</v>
      </c>
      <c r="C2092">
        <v>16461</v>
      </c>
      <c r="D2092">
        <v>71.430000000000007</v>
      </c>
      <c r="E2092">
        <v>51.56</v>
      </c>
      <c r="F2092">
        <v>19.87</v>
      </c>
      <c r="G2092" t="s">
        <v>1674</v>
      </c>
    </row>
    <row r="2093" spans="1:7" ht="15" customHeight="1" x14ac:dyDescent="0.25">
      <c r="A2093" t="s">
        <v>960</v>
      </c>
      <c r="B2093" t="s">
        <v>961</v>
      </c>
      <c r="C2093">
        <v>15798</v>
      </c>
      <c r="D2093">
        <v>142.86000000000001</v>
      </c>
      <c r="E2093">
        <v>103.12</v>
      </c>
      <c r="F2093">
        <v>39.74</v>
      </c>
      <c r="G2093" t="s">
        <v>1674</v>
      </c>
    </row>
    <row r="2094" spans="1:7" ht="15" customHeight="1" x14ac:dyDescent="0.25">
      <c r="A2094" t="s">
        <v>960</v>
      </c>
      <c r="B2094" t="s">
        <v>961</v>
      </c>
      <c r="C2094">
        <v>15805</v>
      </c>
      <c r="D2094">
        <v>142.86000000000001</v>
      </c>
      <c r="E2094">
        <v>103.12</v>
      </c>
      <c r="F2094">
        <v>39.74</v>
      </c>
      <c r="G2094" t="s">
        <v>1674</v>
      </c>
    </row>
    <row r="2095" spans="1:7" ht="15" customHeight="1" x14ac:dyDescent="0.25">
      <c r="A2095" t="s">
        <v>960</v>
      </c>
      <c r="B2095" t="s">
        <v>961</v>
      </c>
      <c r="C2095">
        <v>15343</v>
      </c>
      <c r="D2095">
        <v>214.29</v>
      </c>
      <c r="E2095">
        <v>154.68</v>
      </c>
      <c r="F2095">
        <v>59.61</v>
      </c>
      <c r="G2095" t="s">
        <v>1674</v>
      </c>
    </row>
    <row r="2096" spans="1:7" ht="15" customHeight="1" x14ac:dyDescent="0.25">
      <c r="A2096" t="s">
        <v>928</v>
      </c>
      <c r="B2096" t="s">
        <v>929</v>
      </c>
      <c r="C2096">
        <v>15575</v>
      </c>
      <c r="D2096">
        <v>1618.75</v>
      </c>
      <c r="E2096">
        <v>1242.19</v>
      </c>
      <c r="F2096">
        <v>376.56</v>
      </c>
      <c r="G2096" t="s">
        <v>1674</v>
      </c>
    </row>
    <row r="2097" spans="1:7" ht="15" customHeight="1" x14ac:dyDescent="0.25">
      <c r="A2097" t="s">
        <v>1326</v>
      </c>
      <c r="B2097" t="s">
        <v>1327</v>
      </c>
      <c r="C2097">
        <v>16082</v>
      </c>
      <c r="D2097">
        <v>44.2</v>
      </c>
      <c r="E2097">
        <v>31.47</v>
      </c>
      <c r="F2097">
        <v>12.73</v>
      </c>
      <c r="G2097" t="s">
        <v>1674</v>
      </c>
    </row>
    <row r="2098" spans="1:7" ht="15" customHeight="1" x14ac:dyDescent="0.25">
      <c r="A2098" t="s">
        <v>1326</v>
      </c>
      <c r="B2098" t="s">
        <v>1327</v>
      </c>
      <c r="C2098">
        <v>16296</v>
      </c>
      <c r="D2098">
        <v>44.2</v>
      </c>
      <c r="E2098">
        <v>31.47</v>
      </c>
      <c r="F2098">
        <v>12.73</v>
      </c>
      <c r="G2098" t="s">
        <v>1674</v>
      </c>
    </row>
    <row r="2099" spans="1:7" ht="15" customHeight="1" x14ac:dyDescent="0.25">
      <c r="A2099" t="s">
        <v>1326</v>
      </c>
      <c r="B2099" t="s">
        <v>1327</v>
      </c>
      <c r="C2099">
        <v>15951</v>
      </c>
      <c r="D2099">
        <v>88.39</v>
      </c>
      <c r="E2099">
        <v>62.95</v>
      </c>
      <c r="F2099">
        <v>25.44</v>
      </c>
      <c r="G2099" t="s">
        <v>1674</v>
      </c>
    </row>
    <row r="2100" spans="1:7" ht="15" customHeight="1" x14ac:dyDescent="0.25">
      <c r="A2100" t="s">
        <v>1098</v>
      </c>
      <c r="B2100" t="s">
        <v>1099</v>
      </c>
      <c r="C2100">
        <v>15572</v>
      </c>
      <c r="D2100">
        <v>2058.48</v>
      </c>
      <c r="E2100">
        <v>1411.61</v>
      </c>
      <c r="F2100">
        <v>646.87</v>
      </c>
      <c r="G2100" t="s">
        <v>1674</v>
      </c>
    </row>
    <row r="2101" spans="1:7" ht="15" customHeight="1" x14ac:dyDescent="0.25">
      <c r="A2101" t="s">
        <v>1098</v>
      </c>
      <c r="B2101" t="s">
        <v>1099</v>
      </c>
      <c r="C2101">
        <v>15363</v>
      </c>
      <c r="D2101">
        <v>598.21</v>
      </c>
      <c r="E2101">
        <v>495.98</v>
      </c>
      <c r="F2101">
        <v>102.23</v>
      </c>
      <c r="G2101" t="s">
        <v>1674</v>
      </c>
    </row>
    <row r="2102" spans="1:7" ht="15" customHeight="1" x14ac:dyDescent="0.25">
      <c r="A2102" t="s">
        <v>1198</v>
      </c>
      <c r="B2102" t="s">
        <v>1199</v>
      </c>
      <c r="C2102">
        <v>15363</v>
      </c>
      <c r="D2102">
        <v>276.79000000000002</v>
      </c>
      <c r="E2102">
        <v>199.78</v>
      </c>
      <c r="F2102">
        <v>77.010000000000005</v>
      </c>
      <c r="G2102" t="s">
        <v>1674</v>
      </c>
    </row>
    <row r="2103" spans="1:7" ht="15" customHeight="1" x14ac:dyDescent="0.25">
      <c r="A2103" t="s">
        <v>1659</v>
      </c>
      <c r="B2103" t="s">
        <v>1660</v>
      </c>
      <c r="C2103">
        <v>16086</v>
      </c>
      <c r="D2103">
        <v>0.89</v>
      </c>
      <c r="E2103">
        <v>0.36</v>
      </c>
      <c r="F2103">
        <v>0.53</v>
      </c>
      <c r="G2103" t="s">
        <v>1674</v>
      </c>
    </row>
    <row r="2104" spans="1:7" ht="15" customHeight="1" x14ac:dyDescent="0.25">
      <c r="A2104" t="s">
        <v>878</v>
      </c>
      <c r="B2104" t="s">
        <v>879</v>
      </c>
      <c r="C2104">
        <v>15456</v>
      </c>
      <c r="D2104">
        <v>983.03</v>
      </c>
      <c r="E2104">
        <v>723.44</v>
      </c>
      <c r="F2104">
        <v>259.58999999999997</v>
      </c>
      <c r="G2104" t="s">
        <v>1674</v>
      </c>
    </row>
    <row r="2105" spans="1:7" ht="15" customHeight="1" x14ac:dyDescent="0.25">
      <c r="A2105" t="s">
        <v>878</v>
      </c>
      <c r="B2105" t="s">
        <v>879</v>
      </c>
      <c r="C2105">
        <v>15547</v>
      </c>
      <c r="D2105">
        <v>2949.11</v>
      </c>
      <c r="E2105">
        <v>2170.31</v>
      </c>
      <c r="F2105">
        <v>778.8</v>
      </c>
      <c r="G2105" t="s">
        <v>1674</v>
      </c>
    </row>
    <row r="2106" spans="1:7" ht="15" customHeight="1" x14ac:dyDescent="0.25">
      <c r="A2106" t="s">
        <v>878</v>
      </c>
      <c r="B2106" t="s">
        <v>879</v>
      </c>
      <c r="C2106">
        <v>16248</v>
      </c>
      <c r="D2106">
        <v>4915.18</v>
      </c>
      <c r="E2106">
        <v>3617.19</v>
      </c>
      <c r="F2106">
        <v>1297.99</v>
      </c>
      <c r="G2106" t="s">
        <v>1674</v>
      </c>
    </row>
    <row r="2107" spans="1:7" ht="15" customHeight="1" x14ac:dyDescent="0.25">
      <c r="A2107" t="s">
        <v>878</v>
      </c>
      <c r="B2107" t="s">
        <v>879</v>
      </c>
      <c r="C2107">
        <v>2167</v>
      </c>
      <c r="D2107">
        <v>19660.71</v>
      </c>
      <c r="E2107">
        <v>14621.78</v>
      </c>
      <c r="F2107">
        <v>5038.93</v>
      </c>
      <c r="G2107" t="s">
        <v>1692</v>
      </c>
    </row>
    <row r="2108" spans="1:7" ht="15" customHeight="1" x14ac:dyDescent="0.25">
      <c r="A2108" t="s">
        <v>878</v>
      </c>
      <c r="B2108" t="s">
        <v>879</v>
      </c>
      <c r="C2108">
        <v>2308</v>
      </c>
      <c r="D2108">
        <v>29491.07</v>
      </c>
      <c r="E2108">
        <v>21932.68</v>
      </c>
      <c r="F2108">
        <v>7558.39</v>
      </c>
      <c r="G2108" t="s">
        <v>1692</v>
      </c>
    </row>
    <row r="2109" spans="1:7" ht="15" customHeight="1" x14ac:dyDescent="0.25">
      <c r="A2109" t="s">
        <v>950</v>
      </c>
      <c r="B2109" t="s">
        <v>951</v>
      </c>
      <c r="C2109">
        <v>16033</v>
      </c>
      <c r="D2109">
        <v>1264.29</v>
      </c>
      <c r="E2109">
        <v>1039.9100000000001</v>
      </c>
      <c r="F2109">
        <v>224.38</v>
      </c>
      <c r="G2109" t="s">
        <v>1674</v>
      </c>
    </row>
    <row r="2110" spans="1:7" ht="15" customHeight="1" x14ac:dyDescent="0.25">
      <c r="A2110" t="s">
        <v>950</v>
      </c>
      <c r="B2110" t="s">
        <v>951</v>
      </c>
      <c r="C2110">
        <v>15405</v>
      </c>
      <c r="D2110">
        <v>1896.42</v>
      </c>
      <c r="E2110">
        <v>1559.87</v>
      </c>
      <c r="F2110">
        <v>336.55</v>
      </c>
      <c r="G2110" t="s">
        <v>1674</v>
      </c>
    </row>
    <row r="2111" spans="1:7" ht="15" customHeight="1" x14ac:dyDescent="0.25">
      <c r="A2111" t="s">
        <v>950</v>
      </c>
      <c r="B2111" t="s">
        <v>951</v>
      </c>
      <c r="C2111">
        <v>16369</v>
      </c>
      <c r="D2111">
        <v>632.14</v>
      </c>
      <c r="E2111">
        <v>601.91</v>
      </c>
      <c r="F2111">
        <v>30.23</v>
      </c>
      <c r="G2111" t="s">
        <v>1674</v>
      </c>
    </row>
    <row r="2112" spans="1:7" ht="15" customHeight="1" x14ac:dyDescent="0.25">
      <c r="A2112" t="s">
        <v>950</v>
      </c>
      <c r="B2112" t="s">
        <v>951</v>
      </c>
      <c r="C2112">
        <v>2249</v>
      </c>
      <c r="D2112">
        <v>9482.14</v>
      </c>
      <c r="E2112">
        <v>7985.49</v>
      </c>
      <c r="F2112">
        <v>1496.65</v>
      </c>
      <c r="G2112" t="s">
        <v>1692</v>
      </c>
    </row>
    <row r="2113" spans="1:7" ht="15" customHeight="1" x14ac:dyDescent="0.25">
      <c r="A2113" t="s">
        <v>1006</v>
      </c>
      <c r="B2113" t="s">
        <v>1007</v>
      </c>
      <c r="C2113">
        <v>16319</v>
      </c>
      <c r="D2113">
        <v>961.61</v>
      </c>
      <c r="E2113">
        <v>741.8</v>
      </c>
      <c r="F2113">
        <v>219.81</v>
      </c>
      <c r="G2113" t="s">
        <v>1674</v>
      </c>
    </row>
    <row r="2114" spans="1:7" ht="15" customHeight="1" x14ac:dyDescent="0.25">
      <c r="A2114" t="s">
        <v>1006</v>
      </c>
      <c r="B2114" t="s">
        <v>1007</v>
      </c>
      <c r="C2114">
        <v>15832</v>
      </c>
      <c r="D2114">
        <v>641.07000000000005</v>
      </c>
      <c r="E2114">
        <v>536.57000000000005</v>
      </c>
      <c r="F2114">
        <v>104.5</v>
      </c>
      <c r="G2114" t="s">
        <v>1674</v>
      </c>
    </row>
    <row r="2115" spans="1:7" ht="15" customHeight="1" x14ac:dyDescent="0.25">
      <c r="A2115" t="s">
        <v>1006</v>
      </c>
      <c r="B2115" t="s">
        <v>1007</v>
      </c>
      <c r="C2115">
        <v>2308</v>
      </c>
      <c r="D2115">
        <v>9616.07</v>
      </c>
      <c r="E2115">
        <v>8618.33</v>
      </c>
      <c r="F2115">
        <v>997.74</v>
      </c>
      <c r="G2115" t="s">
        <v>1692</v>
      </c>
    </row>
    <row r="2116" spans="1:7" ht="15" customHeight="1" x14ac:dyDescent="0.25">
      <c r="A2116" t="s">
        <v>910</v>
      </c>
      <c r="B2116" t="s">
        <v>911</v>
      </c>
      <c r="C2116">
        <v>2202</v>
      </c>
      <c r="D2116">
        <v>8937.5</v>
      </c>
      <c r="E2116">
        <v>7701.65</v>
      </c>
      <c r="F2116">
        <v>1235.8499999999999</v>
      </c>
      <c r="G2116" t="s">
        <v>1692</v>
      </c>
    </row>
    <row r="2117" spans="1:7" ht="15" customHeight="1" x14ac:dyDescent="0.25">
      <c r="A2117" t="s">
        <v>984</v>
      </c>
      <c r="B2117" t="s">
        <v>985</v>
      </c>
      <c r="C2117">
        <v>15773</v>
      </c>
      <c r="D2117">
        <v>2457.14</v>
      </c>
      <c r="E2117">
        <v>2047.32</v>
      </c>
      <c r="F2117">
        <v>409.82</v>
      </c>
      <c r="G2117" t="s">
        <v>1674</v>
      </c>
    </row>
    <row r="2118" spans="1:7" ht="15" customHeight="1" x14ac:dyDescent="0.25">
      <c r="A2118" t="s">
        <v>984</v>
      </c>
      <c r="B2118" t="s">
        <v>985</v>
      </c>
      <c r="C2118">
        <v>15546</v>
      </c>
      <c r="D2118">
        <v>4914.29</v>
      </c>
      <c r="E2118">
        <v>4094.64</v>
      </c>
      <c r="F2118">
        <v>819.65</v>
      </c>
      <c r="G2118" t="s">
        <v>1674</v>
      </c>
    </row>
    <row r="2119" spans="1:7" ht="15" customHeight="1" x14ac:dyDescent="0.25">
      <c r="A2119" t="s">
        <v>1465</v>
      </c>
      <c r="B2119" t="s">
        <v>1466</v>
      </c>
      <c r="C2119">
        <v>16248</v>
      </c>
      <c r="D2119">
        <v>8942.86</v>
      </c>
      <c r="E2119">
        <v>5961.61</v>
      </c>
      <c r="F2119">
        <v>2981.25</v>
      </c>
      <c r="G2119" t="s">
        <v>1674</v>
      </c>
    </row>
    <row r="2120" spans="1:7" ht="15" customHeight="1" x14ac:dyDescent="0.25">
      <c r="A2120" t="s">
        <v>898</v>
      </c>
      <c r="B2120" t="s">
        <v>899</v>
      </c>
      <c r="C2120">
        <v>15647</v>
      </c>
      <c r="D2120">
        <v>2799.11</v>
      </c>
      <c r="E2120">
        <v>1865.63</v>
      </c>
      <c r="F2120">
        <v>933.48</v>
      </c>
      <c r="G2120" t="s">
        <v>1674</v>
      </c>
    </row>
    <row r="2121" spans="1:7" ht="15" customHeight="1" x14ac:dyDescent="0.25">
      <c r="A2121" t="s">
        <v>954</v>
      </c>
      <c r="B2121" t="s">
        <v>955</v>
      </c>
      <c r="C2121">
        <v>16319</v>
      </c>
      <c r="D2121">
        <v>816.07</v>
      </c>
      <c r="E2121">
        <v>645.88</v>
      </c>
      <c r="F2121">
        <v>170.19</v>
      </c>
      <c r="G2121" t="s">
        <v>1674</v>
      </c>
    </row>
    <row r="2122" spans="1:7" ht="15" customHeight="1" x14ac:dyDescent="0.25">
      <c r="A2122" t="s">
        <v>954</v>
      </c>
      <c r="B2122" t="s">
        <v>955</v>
      </c>
      <c r="C2122">
        <v>2308</v>
      </c>
      <c r="D2122">
        <v>12241.07</v>
      </c>
      <c r="E2122">
        <v>10518.27</v>
      </c>
      <c r="F2122">
        <v>1722.8</v>
      </c>
      <c r="G2122" t="s">
        <v>1692</v>
      </c>
    </row>
    <row r="2123" spans="1:7" ht="15" customHeight="1" x14ac:dyDescent="0.25">
      <c r="A2123" t="s">
        <v>1058</v>
      </c>
      <c r="B2123" t="s">
        <v>1059</v>
      </c>
      <c r="C2123">
        <v>16053</v>
      </c>
      <c r="D2123">
        <v>285.70999999999998</v>
      </c>
      <c r="E2123">
        <v>225.45</v>
      </c>
      <c r="F2123">
        <v>60.26</v>
      </c>
      <c r="G2123" t="s">
        <v>1674</v>
      </c>
    </row>
    <row r="2124" spans="1:7" ht="15" customHeight="1" x14ac:dyDescent="0.25">
      <c r="A2124" t="s">
        <v>1058</v>
      </c>
      <c r="B2124" t="s">
        <v>1059</v>
      </c>
      <c r="C2124">
        <v>15481</v>
      </c>
      <c r="D2124">
        <v>329.46</v>
      </c>
      <c r="E2124">
        <v>270.52999999999997</v>
      </c>
      <c r="F2124">
        <v>58.93</v>
      </c>
      <c r="G2124" t="s">
        <v>1674</v>
      </c>
    </row>
    <row r="2125" spans="1:7" ht="15" customHeight="1" x14ac:dyDescent="0.25">
      <c r="A2125" t="s">
        <v>1042</v>
      </c>
      <c r="B2125" t="s">
        <v>1043</v>
      </c>
      <c r="C2125">
        <v>15804</v>
      </c>
      <c r="D2125">
        <v>49.33</v>
      </c>
      <c r="E2125">
        <v>39.15</v>
      </c>
      <c r="F2125">
        <v>10.18</v>
      </c>
      <c r="G2125" t="s">
        <v>1674</v>
      </c>
    </row>
    <row r="2126" spans="1:7" ht="15" customHeight="1" x14ac:dyDescent="0.25">
      <c r="A2126" t="s">
        <v>1042</v>
      </c>
      <c r="B2126" t="s">
        <v>1043</v>
      </c>
      <c r="C2126">
        <v>15867</v>
      </c>
      <c r="D2126">
        <v>764.29</v>
      </c>
      <c r="E2126">
        <v>626.42999999999995</v>
      </c>
      <c r="F2126">
        <v>137.86000000000001</v>
      </c>
      <c r="G2126" t="s">
        <v>1674</v>
      </c>
    </row>
    <row r="2127" spans="1:7" ht="15" customHeight="1" x14ac:dyDescent="0.25">
      <c r="A2127" t="s">
        <v>1042</v>
      </c>
      <c r="B2127" t="s">
        <v>1043</v>
      </c>
      <c r="C2127">
        <v>16053</v>
      </c>
      <c r="D2127">
        <v>1624.11</v>
      </c>
      <c r="E2127">
        <v>1331.16</v>
      </c>
      <c r="F2127">
        <v>292.95</v>
      </c>
      <c r="G2127" t="s">
        <v>1674</v>
      </c>
    </row>
    <row r="2128" spans="1:7" ht="15" customHeight="1" x14ac:dyDescent="0.25">
      <c r="A2128" t="s">
        <v>1120</v>
      </c>
      <c r="B2128" t="s">
        <v>1121</v>
      </c>
      <c r="C2128">
        <v>16133</v>
      </c>
      <c r="D2128">
        <v>2067.86</v>
      </c>
      <c r="E2128">
        <v>1638.58</v>
      </c>
      <c r="F2128">
        <v>429.28</v>
      </c>
      <c r="G2128" t="s">
        <v>1674</v>
      </c>
    </row>
    <row r="2129" spans="1:7" ht="15" customHeight="1" x14ac:dyDescent="0.25">
      <c r="A2129" t="s">
        <v>1370</v>
      </c>
      <c r="B2129" t="s">
        <v>1371</v>
      </c>
      <c r="C2129">
        <v>15422</v>
      </c>
      <c r="D2129">
        <v>129.46</v>
      </c>
      <c r="E2129">
        <v>90.33</v>
      </c>
      <c r="F2129">
        <v>39.130000000000003</v>
      </c>
      <c r="G2129" t="s">
        <v>1674</v>
      </c>
    </row>
    <row r="2130" spans="1:7" ht="15" customHeight="1" x14ac:dyDescent="0.25">
      <c r="A2130" t="s">
        <v>1463</v>
      </c>
      <c r="B2130" t="s">
        <v>1464</v>
      </c>
      <c r="C2130">
        <v>2308</v>
      </c>
      <c r="D2130">
        <v>18991.07</v>
      </c>
      <c r="E2130">
        <v>14819.2</v>
      </c>
      <c r="F2130">
        <v>4171.87</v>
      </c>
      <c r="G2130" t="s">
        <v>1692</v>
      </c>
    </row>
    <row r="2131" spans="1:7" ht="15" customHeight="1" x14ac:dyDescent="0.25">
      <c r="A2131" t="s">
        <v>958</v>
      </c>
      <c r="B2131" t="s">
        <v>959</v>
      </c>
      <c r="C2131">
        <v>15583</v>
      </c>
      <c r="D2131">
        <v>32.93</v>
      </c>
      <c r="E2131">
        <v>27.1</v>
      </c>
      <c r="F2131">
        <v>5.83</v>
      </c>
      <c r="G2131" t="s">
        <v>1674</v>
      </c>
    </row>
    <row r="2132" spans="1:7" ht="15" customHeight="1" x14ac:dyDescent="0.25">
      <c r="A2132" t="s">
        <v>958</v>
      </c>
      <c r="B2132" t="s">
        <v>959</v>
      </c>
      <c r="C2132">
        <v>16157</v>
      </c>
      <c r="D2132">
        <v>65.849999999999994</v>
      </c>
      <c r="E2132">
        <v>54.19</v>
      </c>
      <c r="F2132">
        <v>11.66</v>
      </c>
      <c r="G2132" t="s">
        <v>1674</v>
      </c>
    </row>
    <row r="2133" spans="1:7" ht="15" customHeight="1" x14ac:dyDescent="0.25">
      <c r="A2133" t="s">
        <v>958</v>
      </c>
      <c r="B2133" t="s">
        <v>959</v>
      </c>
      <c r="C2133">
        <v>16383</v>
      </c>
      <c r="D2133">
        <v>59.6</v>
      </c>
      <c r="E2133">
        <v>47.4</v>
      </c>
      <c r="F2133">
        <v>12.2</v>
      </c>
      <c r="G2133" t="s">
        <v>1674</v>
      </c>
    </row>
    <row r="2134" spans="1:7" ht="15" customHeight="1" x14ac:dyDescent="0.25">
      <c r="A2134" t="s">
        <v>958</v>
      </c>
      <c r="B2134" t="s">
        <v>959</v>
      </c>
      <c r="C2134">
        <v>16243</v>
      </c>
      <c r="D2134">
        <v>119.2</v>
      </c>
      <c r="E2134">
        <v>94.8</v>
      </c>
      <c r="F2134">
        <v>24.4</v>
      </c>
      <c r="G2134" t="s">
        <v>1674</v>
      </c>
    </row>
    <row r="2135" spans="1:7" ht="15" customHeight="1" x14ac:dyDescent="0.25">
      <c r="A2135" t="s">
        <v>958</v>
      </c>
      <c r="B2135" t="s">
        <v>959</v>
      </c>
      <c r="C2135">
        <v>16253</v>
      </c>
      <c r="D2135">
        <v>14.9</v>
      </c>
      <c r="E2135">
        <v>12.21</v>
      </c>
      <c r="F2135">
        <v>2.69</v>
      </c>
      <c r="G2135" t="s">
        <v>1674</v>
      </c>
    </row>
    <row r="2136" spans="1:7" ht="15" customHeight="1" x14ac:dyDescent="0.25">
      <c r="A2136" t="s">
        <v>958</v>
      </c>
      <c r="B2136" t="s">
        <v>959</v>
      </c>
      <c r="C2136">
        <v>15383</v>
      </c>
      <c r="D2136">
        <v>32.93</v>
      </c>
      <c r="E2136">
        <v>24.43</v>
      </c>
      <c r="F2136">
        <v>8.5</v>
      </c>
      <c r="G2136" t="s">
        <v>1674</v>
      </c>
    </row>
    <row r="2137" spans="1:7" ht="15" customHeight="1" x14ac:dyDescent="0.25">
      <c r="A2137" t="s">
        <v>958</v>
      </c>
      <c r="B2137" t="s">
        <v>959</v>
      </c>
      <c r="C2137">
        <v>15407</v>
      </c>
      <c r="D2137">
        <v>32.93</v>
      </c>
      <c r="E2137">
        <v>24.43</v>
      </c>
      <c r="F2137">
        <v>8.5</v>
      </c>
      <c r="G2137" t="s">
        <v>1674</v>
      </c>
    </row>
    <row r="2138" spans="1:7" ht="15" customHeight="1" x14ac:dyDescent="0.25">
      <c r="A2138" t="s">
        <v>958</v>
      </c>
      <c r="B2138" t="s">
        <v>959</v>
      </c>
      <c r="C2138">
        <v>15410</v>
      </c>
      <c r="D2138">
        <v>65.849999999999994</v>
      </c>
      <c r="E2138">
        <v>48.85</v>
      </c>
      <c r="F2138">
        <v>17</v>
      </c>
      <c r="G2138" t="s">
        <v>1674</v>
      </c>
    </row>
    <row r="2139" spans="1:7" ht="15" customHeight="1" x14ac:dyDescent="0.25">
      <c r="A2139" t="s">
        <v>958</v>
      </c>
      <c r="B2139" t="s">
        <v>959</v>
      </c>
      <c r="C2139">
        <v>15607</v>
      </c>
      <c r="D2139">
        <v>65.849999999999994</v>
      </c>
      <c r="E2139">
        <v>48.85</v>
      </c>
      <c r="F2139">
        <v>17</v>
      </c>
      <c r="G2139" t="s">
        <v>1674</v>
      </c>
    </row>
    <row r="2140" spans="1:7" ht="15" customHeight="1" x14ac:dyDescent="0.25">
      <c r="A2140" t="s">
        <v>958</v>
      </c>
      <c r="B2140" t="s">
        <v>959</v>
      </c>
      <c r="C2140">
        <v>16321</v>
      </c>
      <c r="D2140">
        <v>89.4</v>
      </c>
      <c r="E2140">
        <v>73.28</v>
      </c>
      <c r="F2140">
        <v>16.12</v>
      </c>
      <c r="G2140" t="s">
        <v>1674</v>
      </c>
    </row>
    <row r="2141" spans="1:7" ht="15" customHeight="1" x14ac:dyDescent="0.25">
      <c r="A2141" t="s">
        <v>1308</v>
      </c>
      <c r="B2141" t="s">
        <v>1309</v>
      </c>
      <c r="C2141">
        <v>16444</v>
      </c>
      <c r="D2141">
        <v>70.31</v>
      </c>
      <c r="E2141">
        <v>56.08</v>
      </c>
      <c r="F2141">
        <v>14.23</v>
      </c>
      <c r="G2141" t="s">
        <v>1674</v>
      </c>
    </row>
    <row r="2142" spans="1:7" ht="15" customHeight="1" x14ac:dyDescent="0.25">
      <c r="A2142" t="s">
        <v>1483</v>
      </c>
      <c r="B2142" t="s">
        <v>1484</v>
      </c>
      <c r="C2142">
        <v>15522</v>
      </c>
      <c r="D2142">
        <v>23.44</v>
      </c>
      <c r="E2142">
        <v>16.68</v>
      </c>
      <c r="F2142">
        <v>6.76</v>
      </c>
      <c r="G2142" t="s">
        <v>1674</v>
      </c>
    </row>
    <row r="2143" spans="1:7" ht="15" customHeight="1" x14ac:dyDescent="0.25">
      <c r="A2143" t="s">
        <v>1483</v>
      </c>
      <c r="B2143" t="s">
        <v>1484</v>
      </c>
      <c r="C2143">
        <v>16124</v>
      </c>
      <c r="D2143">
        <v>4517.8599999999997</v>
      </c>
      <c r="E2143">
        <v>3336</v>
      </c>
      <c r="F2143">
        <v>1181.8599999999999</v>
      </c>
      <c r="G2143" t="s">
        <v>1674</v>
      </c>
    </row>
    <row r="2144" spans="1:7" ht="15" customHeight="1" x14ac:dyDescent="0.25">
      <c r="A2144" t="s">
        <v>1483</v>
      </c>
      <c r="B2144" t="s">
        <v>1484</v>
      </c>
      <c r="C2144">
        <v>15507</v>
      </c>
      <c r="D2144">
        <v>78.12</v>
      </c>
      <c r="E2144">
        <v>55.6</v>
      </c>
      <c r="F2144">
        <v>22.52</v>
      </c>
      <c r="G2144" t="s">
        <v>1674</v>
      </c>
    </row>
    <row r="2145" spans="1:7" ht="15" customHeight="1" x14ac:dyDescent="0.25">
      <c r="A2145" t="s">
        <v>1483</v>
      </c>
      <c r="B2145" t="s">
        <v>1484</v>
      </c>
      <c r="C2145">
        <v>16100</v>
      </c>
      <c r="D2145">
        <v>351.56</v>
      </c>
      <c r="E2145">
        <v>250.2</v>
      </c>
      <c r="F2145">
        <v>101.36</v>
      </c>
      <c r="G2145" t="s">
        <v>1674</v>
      </c>
    </row>
    <row r="2146" spans="1:7" ht="15" customHeight="1" x14ac:dyDescent="0.25">
      <c r="A2146" t="s">
        <v>1440</v>
      </c>
      <c r="B2146" t="s">
        <v>1441</v>
      </c>
      <c r="C2146">
        <v>15650</v>
      </c>
      <c r="D2146">
        <v>5.36</v>
      </c>
      <c r="E2146">
        <v>3.75</v>
      </c>
      <c r="F2146">
        <v>1.61</v>
      </c>
      <c r="G2146" t="s">
        <v>1674</v>
      </c>
    </row>
    <row r="2147" spans="1:7" ht="15" customHeight="1" x14ac:dyDescent="0.25">
      <c r="A2147" t="s">
        <v>1440</v>
      </c>
      <c r="B2147" t="s">
        <v>1441</v>
      </c>
      <c r="C2147">
        <v>15481</v>
      </c>
      <c r="D2147">
        <v>5.36</v>
      </c>
      <c r="E2147">
        <v>3.35</v>
      </c>
      <c r="F2147">
        <v>2.0099999999999998</v>
      </c>
      <c r="G2147" t="s">
        <v>1674</v>
      </c>
    </row>
    <row r="2148" spans="1:7" ht="15" customHeight="1" x14ac:dyDescent="0.25">
      <c r="A2148" t="s">
        <v>1440</v>
      </c>
      <c r="B2148" t="s">
        <v>1441</v>
      </c>
      <c r="C2148">
        <v>15670</v>
      </c>
      <c r="D2148">
        <v>10.71</v>
      </c>
      <c r="E2148">
        <v>6.7</v>
      </c>
      <c r="F2148">
        <v>4.01</v>
      </c>
      <c r="G2148" t="s">
        <v>1674</v>
      </c>
    </row>
    <row r="2149" spans="1:7" ht="15" customHeight="1" x14ac:dyDescent="0.25">
      <c r="A2149" t="s">
        <v>1138</v>
      </c>
      <c r="B2149" t="s">
        <v>1139</v>
      </c>
      <c r="C2149">
        <v>16391</v>
      </c>
      <c r="D2149">
        <v>134.82</v>
      </c>
      <c r="E2149">
        <v>100.8</v>
      </c>
      <c r="F2149">
        <v>34.020000000000003</v>
      </c>
      <c r="G2149" t="s">
        <v>1674</v>
      </c>
    </row>
    <row r="2150" spans="1:7" ht="15" customHeight="1" x14ac:dyDescent="0.25">
      <c r="A2150" t="s">
        <v>1138</v>
      </c>
      <c r="B2150" t="s">
        <v>1139</v>
      </c>
      <c r="C2150">
        <v>16334</v>
      </c>
      <c r="D2150">
        <v>269.64</v>
      </c>
      <c r="E2150">
        <v>201.6</v>
      </c>
      <c r="F2150">
        <v>68.040000000000006</v>
      </c>
      <c r="G2150" t="s">
        <v>1674</v>
      </c>
    </row>
    <row r="2151" spans="1:7" ht="15" customHeight="1" x14ac:dyDescent="0.25">
      <c r="A2151" t="s">
        <v>1138</v>
      </c>
      <c r="B2151" t="s">
        <v>1139</v>
      </c>
      <c r="C2151">
        <v>16092</v>
      </c>
      <c r="D2151">
        <v>134.82</v>
      </c>
      <c r="E2151">
        <v>109.14</v>
      </c>
      <c r="F2151">
        <v>25.68</v>
      </c>
      <c r="G2151" t="s">
        <v>1674</v>
      </c>
    </row>
    <row r="2152" spans="1:7" ht="15" customHeight="1" x14ac:dyDescent="0.25">
      <c r="A2152" t="s">
        <v>1471</v>
      </c>
      <c r="B2152" t="s">
        <v>1472</v>
      </c>
      <c r="C2152">
        <v>16245</v>
      </c>
      <c r="D2152">
        <v>12346.43</v>
      </c>
      <c r="E2152">
        <v>9496.65</v>
      </c>
      <c r="F2152">
        <v>2849.78</v>
      </c>
      <c r="G2152" t="s">
        <v>1674</v>
      </c>
    </row>
    <row r="2153" spans="1:7" ht="15" customHeight="1" x14ac:dyDescent="0.25">
      <c r="A2153" t="s">
        <v>1489</v>
      </c>
      <c r="B2153" t="s">
        <v>1490</v>
      </c>
      <c r="C2153">
        <v>15423</v>
      </c>
      <c r="D2153">
        <v>4476.79</v>
      </c>
      <c r="E2153">
        <v>3443.1</v>
      </c>
      <c r="F2153">
        <v>1033.69</v>
      </c>
      <c r="G2153" t="s">
        <v>1674</v>
      </c>
    </row>
    <row r="2154" spans="1:7" ht="15" customHeight="1" x14ac:dyDescent="0.25">
      <c r="A2154" t="s">
        <v>1286</v>
      </c>
      <c r="B2154" t="s">
        <v>1287</v>
      </c>
      <c r="C2154">
        <v>16193</v>
      </c>
      <c r="D2154">
        <v>80.36</v>
      </c>
      <c r="E2154">
        <v>61.61</v>
      </c>
      <c r="F2154">
        <v>18.75</v>
      </c>
      <c r="G2154" t="s">
        <v>1674</v>
      </c>
    </row>
    <row r="2155" spans="1:7" ht="15" customHeight="1" x14ac:dyDescent="0.25">
      <c r="A2155" t="s">
        <v>1286</v>
      </c>
      <c r="B2155" t="s">
        <v>1287</v>
      </c>
      <c r="C2155">
        <v>16214</v>
      </c>
      <c r="D2155">
        <v>80.36</v>
      </c>
      <c r="E2155">
        <v>61.61</v>
      </c>
      <c r="F2155">
        <v>18.75</v>
      </c>
      <c r="G2155" t="s">
        <v>1674</v>
      </c>
    </row>
    <row r="2156" spans="1:7" ht="15" customHeight="1" x14ac:dyDescent="0.25">
      <c r="A2156" t="s">
        <v>1503</v>
      </c>
      <c r="B2156" t="s">
        <v>1504</v>
      </c>
      <c r="C2156">
        <v>15968</v>
      </c>
      <c r="D2156">
        <v>3179.46</v>
      </c>
      <c r="E2156">
        <v>2518.92</v>
      </c>
      <c r="F2156">
        <v>660.54</v>
      </c>
      <c r="G2156" t="s">
        <v>1674</v>
      </c>
    </row>
    <row r="2157" spans="1:7" ht="15" customHeight="1" x14ac:dyDescent="0.25">
      <c r="A2157" t="s">
        <v>922</v>
      </c>
      <c r="B2157" t="s">
        <v>923</v>
      </c>
      <c r="C2157">
        <v>15643</v>
      </c>
      <c r="D2157">
        <v>391.07</v>
      </c>
      <c r="E2157">
        <v>340.89</v>
      </c>
      <c r="F2157">
        <v>50.18</v>
      </c>
      <c r="G2157" t="s">
        <v>1674</v>
      </c>
    </row>
    <row r="2158" spans="1:7" ht="15" customHeight="1" x14ac:dyDescent="0.25">
      <c r="A2158" t="s">
        <v>922</v>
      </c>
      <c r="B2158" t="s">
        <v>923</v>
      </c>
      <c r="C2158">
        <v>15325</v>
      </c>
      <c r="D2158">
        <v>3937.5</v>
      </c>
      <c r="E2158">
        <v>3579.31</v>
      </c>
      <c r="F2158">
        <v>358.19</v>
      </c>
      <c r="G2158" t="s">
        <v>1674</v>
      </c>
    </row>
    <row r="2159" spans="1:7" ht="15" customHeight="1" x14ac:dyDescent="0.25">
      <c r="A2159" t="s">
        <v>922</v>
      </c>
      <c r="B2159" t="s">
        <v>923</v>
      </c>
      <c r="C2159">
        <v>2185</v>
      </c>
      <c r="D2159">
        <v>5250</v>
      </c>
      <c r="E2159">
        <v>4748.04</v>
      </c>
      <c r="F2159">
        <v>501.96</v>
      </c>
      <c r="G2159" t="s">
        <v>1692</v>
      </c>
    </row>
    <row r="2160" spans="1:7" x14ac:dyDescent="0.25">
      <c r="A2160" t="s">
        <v>920</v>
      </c>
      <c r="C2160">
        <v>332</v>
      </c>
      <c r="D2160">
        <v>-1525</v>
      </c>
      <c r="E2160">
        <v>-1359.82</v>
      </c>
      <c r="F2160">
        <v>-165.18</v>
      </c>
      <c r="G2160" t="s">
        <v>1763</v>
      </c>
    </row>
    <row r="2161" spans="1:7" x14ac:dyDescent="0.25">
      <c r="A2161" t="s">
        <v>317</v>
      </c>
      <c r="C2161">
        <v>333</v>
      </c>
      <c r="D2161">
        <v>-3535.71</v>
      </c>
      <c r="E2161">
        <v>0</v>
      </c>
      <c r="F2161">
        <v>-3535.71</v>
      </c>
      <c r="G2161" t="s">
        <v>1763</v>
      </c>
    </row>
    <row r="2162" spans="1:7" x14ac:dyDescent="0.25">
      <c r="A2162" t="s">
        <v>1022</v>
      </c>
      <c r="C2162">
        <v>334</v>
      </c>
      <c r="D2162">
        <v>-660.71</v>
      </c>
      <c r="E2162">
        <v>-506.78</v>
      </c>
      <c r="F2162">
        <v>-153.93</v>
      </c>
      <c r="G2162" t="s">
        <v>1763</v>
      </c>
    </row>
    <row r="2163" spans="1:7" x14ac:dyDescent="0.25">
      <c r="A2163" t="s">
        <v>1210</v>
      </c>
      <c r="C2163">
        <v>335</v>
      </c>
      <c r="D2163">
        <v>-2717.86</v>
      </c>
      <c r="E2163">
        <v>-2015.27</v>
      </c>
      <c r="F2163">
        <v>-702.59</v>
      </c>
      <c r="G2163" t="s">
        <v>1763</v>
      </c>
    </row>
    <row r="2164" spans="1:7" x14ac:dyDescent="0.25">
      <c r="A2164" t="s">
        <v>1014</v>
      </c>
      <c r="C2164">
        <v>335</v>
      </c>
      <c r="D2164">
        <v>-2010.71</v>
      </c>
      <c r="E2164">
        <v>-1275.23</v>
      </c>
      <c r="F2164">
        <v>-735.48</v>
      </c>
      <c r="G2164" t="s">
        <v>1763</v>
      </c>
    </row>
    <row r="2165" spans="1:7" x14ac:dyDescent="0.25">
      <c r="A2165" t="s">
        <v>920</v>
      </c>
      <c r="C2165">
        <v>336</v>
      </c>
      <c r="D2165">
        <v>-11437.5</v>
      </c>
      <c r="E2165">
        <v>0</v>
      </c>
      <c r="F2165">
        <v>-11437.5</v>
      </c>
      <c r="G2165" t="s">
        <v>1763</v>
      </c>
    </row>
    <row r="2166" spans="1:7" x14ac:dyDescent="0.25">
      <c r="A2166" t="s">
        <v>860</v>
      </c>
      <c r="C2166">
        <v>337</v>
      </c>
      <c r="D2166">
        <v>-92.86</v>
      </c>
      <c r="E2166">
        <v>-70.099999999999994</v>
      </c>
      <c r="F2166">
        <v>-22.76</v>
      </c>
      <c r="G2166" t="s">
        <v>1763</v>
      </c>
    </row>
    <row r="2167" spans="1:7" x14ac:dyDescent="0.25">
      <c r="A2167" t="s">
        <v>1398</v>
      </c>
      <c r="C2167">
        <v>338</v>
      </c>
      <c r="D2167">
        <v>-29.02</v>
      </c>
      <c r="E2167">
        <v>-20.7</v>
      </c>
      <c r="F2167">
        <v>-8.32</v>
      </c>
      <c r="G2167" t="s">
        <v>1763</v>
      </c>
    </row>
    <row r="2168" spans="1:7" x14ac:dyDescent="0.25">
      <c r="A2168" t="s">
        <v>1140</v>
      </c>
      <c r="C2168">
        <v>339</v>
      </c>
      <c r="D2168">
        <v>-1053.57</v>
      </c>
      <c r="E2168">
        <v>-873.24</v>
      </c>
      <c r="F2168">
        <v>-180.33</v>
      </c>
      <c r="G2168" t="s">
        <v>1763</v>
      </c>
    </row>
    <row r="2169" spans="1:7" x14ac:dyDescent="0.25">
      <c r="A2169" t="s">
        <v>1398</v>
      </c>
      <c r="C2169">
        <v>340</v>
      </c>
      <c r="D2169">
        <v>-116.07</v>
      </c>
      <c r="E2169">
        <v>-82.79</v>
      </c>
      <c r="F2169">
        <v>-33.28</v>
      </c>
      <c r="G2169" t="s">
        <v>1763</v>
      </c>
    </row>
    <row r="2170" spans="1:7" x14ac:dyDescent="0.25">
      <c r="A2170" t="s">
        <v>1294</v>
      </c>
      <c r="C2170">
        <v>341</v>
      </c>
      <c r="D2170">
        <v>-169.64</v>
      </c>
      <c r="E2170">
        <v>-139.41</v>
      </c>
      <c r="F2170">
        <v>-30.23</v>
      </c>
      <c r="G2170" t="s">
        <v>1763</v>
      </c>
    </row>
    <row r="2171" spans="1:7" x14ac:dyDescent="0.25">
      <c r="A2171" t="s">
        <v>892</v>
      </c>
      <c r="C2171">
        <v>342</v>
      </c>
      <c r="D2171">
        <v>-2544.64</v>
      </c>
      <c r="E2171">
        <v>-2048.63</v>
      </c>
      <c r="F2171">
        <v>-496.01</v>
      </c>
      <c r="G2171" t="s">
        <v>1763</v>
      </c>
    </row>
    <row r="2172" spans="1:7" x14ac:dyDescent="0.25">
      <c r="A2172" t="s">
        <v>1342</v>
      </c>
      <c r="C2172">
        <v>343</v>
      </c>
      <c r="D2172">
        <v>-42.86</v>
      </c>
      <c r="E2172">
        <v>-35.11</v>
      </c>
      <c r="F2172">
        <v>-7.75</v>
      </c>
      <c r="G2172" t="s">
        <v>1763</v>
      </c>
    </row>
    <row r="2173" spans="1:7" x14ac:dyDescent="0.25">
      <c r="A2173" t="s">
        <v>1240</v>
      </c>
      <c r="C2173">
        <v>343</v>
      </c>
      <c r="D2173">
        <v>-116.07</v>
      </c>
      <c r="E2173">
        <v>-95.82</v>
      </c>
      <c r="F2173">
        <v>-20.25</v>
      </c>
      <c r="G2173" t="s">
        <v>1763</v>
      </c>
    </row>
    <row r="2174" spans="1:7" x14ac:dyDescent="0.25">
      <c r="A2174" t="s">
        <v>958</v>
      </c>
      <c r="C2174">
        <v>344</v>
      </c>
      <c r="D2174">
        <v>-59.6</v>
      </c>
      <c r="E2174">
        <v>-47.4</v>
      </c>
      <c r="F2174">
        <v>-12.2</v>
      </c>
      <c r="G2174" t="s">
        <v>1763</v>
      </c>
    </row>
    <row r="2175" spans="1:7" x14ac:dyDescent="0.25">
      <c r="A2175" t="s">
        <v>952</v>
      </c>
      <c r="C2175">
        <v>345</v>
      </c>
      <c r="D2175">
        <v>-487.5</v>
      </c>
      <c r="E2175">
        <v>-372.01</v>
      </c>
      <c r="F2175">
        <v>-115.49</v>
      </c>
      <c r="G2175" t="s">
        <v>1763</v>
      </c>
    </row>
    <row r="2176" spans="1:7" x14ac:dyDescent="0.25">
      <c r="A2176" t="s">
        <v>818</v>
      </c>
      <c r="C2176">
        <v>359</v>
      </c>
      <c r="D2176">
        <v>-1339.29</v>
      </c>
      <c r="E2176">
        <v>0</v>
      </c>
      <c r="F2176">
        <v>-1339.29</v>
      </c>
      <c r="G2176" t="s">
        <v>1763</v>
      </c>
    </row>
  </sheetData>
  <autoFilter ref="A4:P2176"/>
  <conditionalFormatting sqref="C1:C2159 C2178:C1048576">
    <cfRule type="duplicateValues" dxfId="1" priority="2"/>
  </conditionalFormatting>
  <conditionalFormatting sqref="K1:K1175 K2160:K1048576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1170"/>
  <sheetViews>
    <sheetView topLeftCell="A136" workbookViewId="0">
      <selection activeCell="B155" sqref="A155:XFD155"/>
    </sheetView>
  </sheetViews>
  <sheetFormatPr defaultRowHeight="15" x14ac:dyDescent="0.25"/>
  <cols>
    <col min="1" max="1" width="5" bestFit="1" customWidth="1"/>
    <col min="2" max="2" width="6" bestFit="1" customWidth="1"/>
    <col min="3" max="3" width="3" bestFit="1" customWidth="1"/>
    <col min="4" max="4" width="16.42578125" bestFit="1" customWidth="1"/>
    <col min="5" max="5" width="21.42578125" bestFit="1" customWidth="1"/>
    <col min="6" max="6" width="7.140625" bestFit="1" customWidth="1"/>
    <col min="7" max="7" width="2.7109375" bestFit="1" customWidth="1"/>
    <col min="8" max="8" width="28" customWidth="1"/>
    <col min="9" max="9" width="6" bestFit="1" customWidth="1"/>
    <col min="10" max="10" width="33.140625" bestFit="1" customWidth="1"/>
    <col min="12" max="12" width="5.5703125" bestFit="1" customWidth="1"/>
    <col min="14" max="14" width="8" bestFit="1" customWidth="1"/>
    <col min="15" max="15" width="10" bestFit="1" customWidth="1"/>
  </cols>
  <sheetData>
    <row r="5" spans="1:17" x14ac:dyDescent="0.25">
      <c r="A5">
        <v>1</v>
      </c>
      <c r="B5">
        <v>42275</v>
      </c>
      <c r="C5">
        <v>13</v>
      </c>
      <c r="D5" t="s">
        <v>2805</v>
      </c>
      <c r="E5" t="s">
        <v>2804</v>
      </c>
      <c r="F5" s="23">
        <v>43892</v>
      </c>
      <c r="G5" t="s">
        <v>2822</v>
      </c>
      <c r="H5" t="s">
        <v>2823</v>
      </c>
      <c r="I5">
        <v>15322</v>
      </c>
      <c r="J5" t="s">
        <v>1679</v>
      </c>
      <c r="K5" s="26" t="s">
        <v>2817</v>
      </c>
      <c r="L5" t="s">
        <v>2818</v>
      </c>
      <c r="N5">
        <v>0</v>
      </c>
      <c r="O5">
        <v>1919.64</v>
      </c>
      <c r="Q5" s="4"/>
    </row>
    <row r="6" spans="1:17" x14ac:dyDescent="0.25">
      <c r="A6">
        <v>2</v>
      </c>
      <c r="B6">
        <v>42279</v>
      </c>
      <c r="C6">
        <v>13</v>
      </c>
      <c r="D6" t="s">
        <v>2805</v>
      </c>
      <c r="E6" t="s">
        <v>2804</v>
      </c>
      <c r="F6" s="23">
        <v>43892</v>
      </c>
      <c r="G6" t="s">
        <v>2822</v>
      </c>
      <c r="H6" t="s">
        <v>2824</v>
      </c>
      <c r="I6">
        <v>15323</v>
      </c>
      <c r="J6" t="s">
        <v>1679</v>
      </c>
      <c r="K6" s="26" t="s">
        <v>2817</v>
      </c>
      <c r="L6" t="s">
        <v>2818</v>
      </c>
      <c r="N6">
        <v>0</v>
      </c>
      <c r="O6">
        <v>716.96</v>
      </c>
      <c r="Q6" s="4"/>
    </row>
    <row r="7" spans="1:17" x14ac:dyDescent="0.25">
      <c r="A7">
        <v>3</v>
      </c>
      <c r="B7">
        <v>42282</v>
      </c>
      <c r="C7">
        <v>13</v>
      </c>
      <c r="D7" t="s">
        <v>2805</v>
      </c>
      <c r="E7" t="s">
        <v>2804</v>
      </c>
      <c r="F7" s="23">
        <v>43892</v>
      </c>
      <c r="G7" t="s">
        <v>2822</v>
      </c>
      <c r="H7" t="s">
        <v>2825</v>
      </c>
      <c r="I7">
        <v>15324</v>
      </c>
      <c r="J7" t="s">
        <v>1679</v>
      </c>
      <c r="K7" s="26" t="s">
        <v>2817</v>
      </c>
      <c r="L7" t="s">
        <v>2818</v>
      </c>
      <c r="N7">
        <v>0</v>
      </c>
      <c r="O7">
        <v>291.07</v>
      </c>
      <c r="Q7" s="4"/>
    </row>
    <row r="8" spans="1:17" x14ac:dyDescent="0.25">
      <c r="A8">
        <v>4</v>
      </c>
      <c r="B8">
        <v>42287</v>
      </c>
      <c r="C8">
        <v>13</v>
      </c>
      <c r="D8" t="s">
        <v>2805</v>
      </c>
      <c r="E8" t="s">
        <v>2804</v>
      </c>
      <c r="F8" s="23">
        <v>43892</v>
      </c>
      <c r="G8" t="s">
        <v>2822</v>
      </c>
      <c r="H8" t="s">
        <v>2826</v>
      </c>
      <c r="I8">
        <v>15325</v>
      </c>
      <c r="J8" t="s">
        <v>1679</v>
      </c>
      <c r="K8" s="26" t="s">
        <v>2817</v>
      </c>
      <c r="L8" t="s">
        <v>2818</v>
      </c>
      <c r="N8">
        <v>0</v>
      </c>
      <c r="O8">
        <v>9579.4599999999991</v>
      </c>
      <c r="Q8" s="4"/>
    </row>
    <row r="9" spans="1:17" x14ac:dyDescent="0.25">
      <c r="A9">
        <v>5</v>
      </c>
      <c r="B9">
        <v>42290</v>
      </c>
      <c r="C9">
        <v>13</v>
      </c>
      <c r="D9" t="s">
        <v>2805</v>
      </c>
      <c r="E9" t="s">
        <v>2804</v>
      </c>
      <c r="F9" s="23">
        <v>43892</v>
      </c>
      <c r="G9" t="s">
        <v>2822</v>
      </c>
      <c r="H9" t="s">
        <v>2827</v>
      </c>
      <c r="I9">
        <v>15326</v>
      </c>
      <c r="J9" t="s">
        <v>1679</v>
      </c>
      <c r="K9" s="26" t="s">
        <v>2817</v>
      </c>
      <c r="L9" t="s">
        <v>2818</v>
      </c>
      <c r="N9">
        <v>0</v>
      </c>
      <c r="O9">
        <v>383.93</v>
      </c>
      <c r="Q9" s="4"/>
    </row>
    <row r="10" spans="1:17" x14ac:dyDescent="0.25">
      <c r="A10">
        <v>6</v>
      </c>
      <c r="B10">
        <v>42293</v>
      </c>
      <c r="C10">
        <v>13</v>
      </c>
      <c r="D10" t="s">
        <v>2805</v>
      </c>
      <c r="E10" t="s">
        <v>2804</v>
      </c>
      <c r="F10" s="23">
        <v>43892</v>
      </c>
      <c r="G10" t="s">
        <v>2822</v>
      </c>
      <c r="H10" t="s">
        <v>2828</v>
      </c>
      <c r="I10">
        <v>15327</v>
      </c>
      <c r="J10" t="s">
        <v>1679</v>
      </c>
      <c r="K10" s="26" t="s">
        <v>2817</v>
      </c>
      <c r="L10" t="s">
        <v>2818</v>
      </c>
      <c r="N10">
        <v>0</v>
      </c>
      <c r="O10">
        <v>878.13</v>
      </c>
      <c r="Q10" s="4"/>
    </row>
    <row r="11" spans="1:17" x14ac:dyDescent="0.25">
      <c r="A11">
        <v>7</v>
      </c>
      <c r="B11">
        <v>42298</v>
      </c>
      <c r="C11">
        <v>13</v>
      </c>
      <c r="D11" t="s">
        <v>2805</v>
      </c>
      <c r="E11" t="s">
        <v>2804</v>
      </c>
      <c r="F11" s="23">
        <v>43892</v>
      </c>
      <c r="G11" t="s">
        <v>2822</v>
      </c>
      <c r="H11" t="s">
        <v>2829</v>
      </c>
      <c r="I11">
        <v>15328</v>
      </c>
      <c r="J11" t="s">
        <v>1679</v>
      </c>
      <c r="K11" s="26" t="s">
        <v>2817</v>
      </c>
      <c r="L11" t="s">
        <v>2818</v>
      </c>
      <c r="N11">
        <v>0</v>
      </c>
      <c r="O11">
        <v>107.81</v>
      </c>
      <c r="Q11" s="4"/>
    </row>
    <row r="12" spans="1:17" x14ac:dyDescent="0.25">
      <c r="A12">
        <v>8</v>
      </c>
      <c r="B12">
        <v>42305</v>
      </c>
      <c r="C12">
        <v>13</v>
      </c>
      <c r="D12" t="s">
        <v>2805</v>
      </c>
      <c r="E12" t="s">
        <v>2804</v>
      </c>
      <c r="F12" s="23">
        <v>43892</v>
      </c>
      <c r="G12" t="s">
        <v>2822</v>
      </c>
      <c r="H12" t="s">
        <v>2830</v>
      </c>
      <c r="I12">
        <v>15329</v>
      </c>
      <c r="J12" t="s">
        <v>1679</v>
      </c>
      <c r="K12" s="26" t="s">
        <v>2817</v>
      </c>
      <c r="L12" t="s">
        <v>2818</v>
      </c>
      <c r="N12">
        <v>0</v>
      </c>
      <c r="O12">
        <v>1547.32</v>
      </c>
      <c r="Q12" s="4"/>
    </row>
    <row r="13" spans="1:17" x14ac:dyDescent="0.25">
      <c r="A13">
        <v>9</v>
      </c>
      <c r="B13">
        <v>42310</v>
      </c>
      <c r="C13">
        <v>13</v>
      </c>
      <c r="D13" t="s">
        <v>2805</v>
      </c>
      <c r="E13" t="s">
        <v>2804</v>
      </c>
      <c r="F13" s="23">
        <v>43892</v>
      </c>
      <c r="G13" t="s">
        <v>2822</v>
      </c>
      <c r="H13" t="s">
        <v>2831</v>
      </c>
      <c r="I13">
        <v>15330</v>
      </c>
      <c r="J13" t="s">
        <v>1679</v>
      </c>
      <c r="K13" s="26" t="s">
        <v>2817</v>
      </c>
      <c r="L13" t="s">
        <v>2818</v>
      </c>
      <c r="N13">
        <v>0</v>
      </c>
      <c r="O13">
        <v>430.36</v>
      </c>
      <c r="Q13" s="4"/>
    </row>
    <row r="14" spans="1:17" x14ac:dyDescent="0.25">
      <c r="A14">
        <v>10</v>
      </c>
      <c r="B14">
        <v>42318</v>
      </c>
      <c r="C14">
        <v>13</v>
      </c>
      <c r="D14" t="s">
        <v>2805</v>
      </c>
      <c r="E14" t="s">
        <v>2804</v>
      </c>
      <c r="F14" s="23">
        <v>43892</v>
      </c>
      <c r="G14" t="s">
        <v>2822</v>
      </c>
      <c r="H14" t="s">
        <v>2832</v>
      </c>
      <c r="I14">
        <v>15331</v>
      </c>
      <c r="J14" t="s">
        <v>1679</v>
      </c>
      <c r="K14" s="26" t="s">
        <v>2817</v>
      </c>
      <c r="L14" t="s">
        <v>2818</v>
      </c>
      <c r="N14">
        <v>0</v>
      </c>
      <c r="O14">
        <v>17500</v>
      </c>
      <c r="Q14" s="4"/>
    </row>
    <row r="15" spans="1:17" x14ac:dyDescent="0.25">
      <c r="A15">
        <v>11</v>
      </c>
      <c r="B15">
        <v>42323</v>
      </c>
      <c r="C15">
        <v>13</v>
      </c>
      <c r="D15" t="s">
        <v>2805</v>
      </c>
      <c r="E15" t="s">
        <v>2804</v>
      </c>
      <c r="F15" s="23">
        <v>43892</v>
      </c>
      <c r="G15" t="s">
        <v>2822</v>
      </c>
      <c r="H15" t="s">
        <v>2833</v>
      </c>
      <c r="I15">
        <v>15332</v>
      </c>
      <c r="J15" t="s">
        <v>1722</v>
      </c>
      <c r="K15" s="26" t="s">
        <v>2817</v>
      </c>
      <c r="L15" t="s">
        <v>2818</v>
      </c>
      <c r="N15">
        <v>0</v>
      </c>
      <c r="O15">
        <v>31656.25</v>
      </c>
      <c r="Q15" s="4"/>
    </row>
    <row r="16" spans="1:17" x14ac:dyDescent="0.25">
      <c r="A16">
        <v>12</v>
      </c>
      <c r="B16">
        <v>42325</v>
      </c>
      <c r="C16">
        <v>13</v>
      </c>
      <c r="D16" t="s">
        <v>2805</v>
      </c>
      <c r="E16" t="s">
        <v>2804</v>
      </c>
      <c r="F16" s="23">
        <v>43892</v>
      </c>
      <c r="G16" t="s">
        <v>2822</v>
      </c>
      <c r="H16" t="s">
        <v>2834</v>
      </c>
      <c r="I16">
        <v>15333</v>
      </c>
      <c r="J16" t="s">
        <v>1679</v>
      </c>
      <c r="K16" s="26" t="s">
        <v>2817</v>
      </c>
      <c r="L16" t="s">
        <v>2818</v>
      </c>
      <c r="N16">
        <v>0</v>
      </c>
      <c r="O16">
        <v>567.63</v>
      </c>
      <c r="Q16" s="4"/>
    </row>
    <row r="17" spans="1:17" x14ac:dyDescent="0.25">
      <c r="A17">
        <v>13</v>
      </c>
      <c r="B17">
        <v>42328</v>
      </c>
      <c r="C17">
        <v>13</v>
      </c>
      <c r="D17" t="s">
        <v>2805</v>
      </c>
      <c r="E17" t="s">
        <v>2804</v>
      </c>
      <c r="F17" s="23">
        <v>43892</v>
      </c>
      <c r="G17" t="s">
        <v>2822</v>
      </c>
      <c r="H17" t="s">
        <v>2835</v>
      </c>
      <c r="I17">
        <v>15334</v>
      </c>
      <c r="J17" t="s">
        <v>1679</v>
      </c>
      <c r="K17" s="26" t="s">
        <v>2817</v>
      </c>
      <c r="L17" t="s">
        <v>2818</v>
      </c>
      <c r="N17">
        <v>0</v>
      </c>
      <c r="O17">
        <v>9642.86</v>
      </c>
      <c r="Q17" s="4"/>
    </row>
    <row r="18" spans="1:17" x14ac:dyDescent="0.25">
      <c r="A18">
        <v>14</v>
      </c>
      <c r="B18">
        <v>42333</v>
      </c>
      <c r="C18">
        <v>13</v>
      </c>
      <c r="D18" t="s">
        <v>2805</v>
      </c>
      <c r="E18" t="s">
        <v>2804</v>
      </c>
      <c r="F18" s="23">
        <v>43892</v>
      </c>
      <c r="G18" t="s">
        <v>2822</v>
      </c>
      <c r="H18" t="s">
        <v>2836</v>
      </c>
      <c r="I18">
        <v>15335</v>
      </c>
      <c r="J18" t="s">
        <v>1679</v>
      </c>
      <c r="K18" s="26" t="s">
        <v>2817</v>
      </c>
      <c r="L18" t="s">
        <v>2818</v>
      </c>
      <c r="N18">
        <v>0</v>
      </c>
      <c r="O18">
        <v>237.05</v>
      </c>
      <c r="Q18" s="4"/>
    </row>
    <row r="19" spans="1:17" x14ac:dyDescent="0.25">
      <c r="A19">
        <v>15</v>
      </c>
      <c r="B19">
        <v>42336</v>
      </c>
      <c r="C19">
        <v>13</v>
      </c>
      <c r="D19" t="s">
        <v>2805</v>
      </c>
      <c r="E19" t="s">
        <v>2804</v>
      </c>
      <c r="F19" s="23">
        <v>43892</v>
      </c>
      <c r="G19" t="s">
        <v>2822</v>
      </c>
      <c r="H19" t="s">
        <v>2837</v>
      </c>
      <c r="I19">
        <v>15336</v>
      </c>
      <c r="J19" t="s">
        <v>1679</v>
      </c>
      <c r="K19" s="26" t="s">
        <v>2817</v>
      </c>
      <c r="L19" t="s">
        <v>2818</v>
      </c>
      <c r="N19">
        <v>0</v>
      </c>
      <c r="O19">
        <v>1395.54</v>
      </c>
      <c r="Q19" s="4"/>
    </row>
    <row r="20" spans="1:17" x14ac:dyDescent="0.25">
      <c r="A20">
        <v>16</v>
      </c>
      <c r="B20">
        <v>42339</v>
      </c>
      <c r="C20">
        <v>13</v>
      </c>
      <c r="D20" t="s">
        <v>2805</v>
      </c>
      <c r="E20" t="s">
        <v>2804</v>
      </c>
      <c r="F20" s="23">
        <v>43892</v>
      </c>
      <c r="G20" t="s">
        <v>2822</v>
      </c>
      <c r="H20" t="s">
        <v>2838</v>
      </c>
      <c r="I20">
        <v>15337</v>
      </c>
      <c r="J20" t="s">
        <v>1736</v>
      </c>
      <c r="K20" s="26" t="s">
        <v>2817</v>
      </c>
      <c r="L20" t="s">
        <v>2818</v>
      </c>
      <c r="N20">
        <v>0</v>
      </c>
      <c r="O20">
        <v>19196.43</v>
      </c>
      <c r="Q20" s="4"/>
    </row>
    <row r="21" spans="1:17" x14ac:dyDescent="0.25">
      <c r="A21">
        <v>17</v>
      </c>
      <c r="B21">
        <v>42340</v>
      </c>
      <c r="C21">
        <v>13</v>
      </c>
      <c r="D21" t="s">
        <v>2805</v>
      </c>
      <c r="E21" t="s">
        <v>2804</v>
      </c>
      <c r="F21" s="23">
        <v>43892</v>
      </c>
      <c r="G21" t="s">
        <v>2822</v>
      </c>
      <c r="H21" t="s">
        <v>2839</v>
      </c>
      <c r="I21">
        <v>15338</v>
      </c>
      <c r="J21" t="s">
        <v>1679</v>
      </c>
      <c r="K21" s="26" t="s">
        <v>2817</v>
      </c>
      <c r="L21" t="s">
        <v>2818</v>
      </c>
      <c r="N21">
        <v>0</v>
      </c>
      <c r="O21">
        <v>959.82</v>
      </c>
      <c r="Q21" s="4"/>
    </row>
    <row r="22" spans="1:17" x14ac:dyDescent="0.25">
      <c r="A22">
        <v>18</v>
      </c>
      <c r="B22">
        <v>42345</v>
      </c>
      <c r="C22">
        <v>13</v>
      </c>
      <c r="D22" t="s">
        <v>2805</v>
      </c>
      <c r="E22" t="s">
        <v>2804</v>
      </c>
      <c r="F22" s="23">
        <v>43892</v>
      </c>
      <c r="G22" t="s">
        <v>2822</v>
      </c>
      <c r="H22" t="s">
        <v>2840</v>
      </c>
      <c r="I22">
        <v>15339</v>
      </c>
      <c r="J22" t="s">
        <v>1679</v>
      </c>
      <c r="K22" s="26" t="s">
        <v>2817</v>
      </c>
      <c r="L22" t="s">
        <v>2818</v>
      </c>
      <c r="N22">
        <v>0</v>
      </c>
      <c r="O22">
        <v>2387.5</v>
      </c>
      <c r="Q22" s="4"/>
    </row>
    <row r="23" spans="1:17" x14ac:dyDescent="0.25">
      <c r="A23">
        <v>19</v>
      </c>
      <c r="B23">
        <v>42350</v>
      </c>
      <c r="C23">
        <v>13</v>
      </c>
      <c r="D23" t="s">
        <v>2805</v>
      </c>
      <c r="E23" t="s">
        <v>2804</v>
      </c>
      <c r="F23" s="23">
        <v>43892</v>
      </c>
      <c r="G23" t="s">
        <v>2822</v>
      </c>
      <c r="H23" t="s">
        <v>2841</v>
      </c>
      <c r="I23">
        <v>15340</v>
      </c>
      <c r="J23" t="s">
        <v>1679</v>
      </c>
      <c r="K23" s="26" t="s">
        <v>2817</v>
      </c>
      <c r="L23" t="s">
        <v>2818</v>
      </c>
      <c r="N23">
        <v>0</v>
      </c>
      <c r="O23">
        <v>381.25</v>
      </c>
      <c r="Q23" s="4"/>
    </row>
    <row r="24" spans="1:17" x14ac:dyDescent="0.25">
      <c r="A24">
        <v>20</v>
      </c>
      <c r="B24">
        <v>42352</v>
      </c>
      <c r="C24">
        <v>13</v>
      </c>
      <c r="D24" t="s">
        <v>2805</v>
      </c>
      <c r="E24" t="s">
        <v>2804</v>
      </c>
      <c r="F24" s="23">
        <v>43892</v>
      </c>
      <c r="G24" t="s">
        <v>2822</v>
      </c>
      <c r="H24" t="s">
        <v>2842</v>
      </c>
      <c r="I24">
        <v>15341</v>
      </c>
      <c r="J24" t="s">
        <v>1679</v>
      </c>
      <c r="K24" s="26" t="s">
        <v>2817</v>
      </c>
      <c r="L24" t="s">
        <v>2818</v>
      </c>
      <c r="N24">
        <v>0</v>
      </c>
      <c r="O24">
        <v>711.61</v>
      </c>
      <c r="Q24" s="4"/>
    </row>
    <row r="25" spans="1:17" x14ac:dyDescent="0.25">
      <c r="A25">
        <v>21</v>
      </c>
      <c r="B25">
        <v>42357</v>
      </c>
      <c r="C25">
        <v>13</v>
      </c>
      <c r="D25" t="s">
        <v>2805</v>
      </c>
      <c r="E25" t="s">
        <v>2804</v>
      </c>
      <c r="F25" s="23">
        <v>43892</v>
      </c>
      <c r="G25" t="s">
        <v>2822</v>
      </c>
      <c r="H25" t="s">
        <v>2843</v>
      </c>
      <c r="I25">
        <v>15342</v>
      </c>
      <c r="J25" t="s">
        <v>1679</v>
      </c>
      <c r="K25" s="26" t="s">
        <v>2817</v>
      </c>
      <c r="L25" t="s">
        <v>2818</v>
      </c>
      <c r="N25">
        <v>0</v>
      </c>
      <c r="O25">
        <v>492.86</v>
      </c>
      <c r="Q25" s="4"/>
    </row>
    <row r="26" spans="1:17" x14ac:dyDescent="0.25">
      <c r="A26">
        <v>22</v>
      </c>
      <c r="B26">
        <v>42361</v>
      </c>
      <c r="C26">
        <v>13</v>
      </c>
      <c r="D26" t="s">
        <v>2805</v>
      </c>
      <c r="E26" t="s">
        <v>2804</v>
      </c>
      <c r="F26" s="23">
        <v>43892</v>
      </c>
      <c r="G26" t="s">
        <v>2822</v>
      </c>
      <c r="H26" t="s">
        <v>2844</v>
      </c>
      <c r="I26">
        <v>15343</v>
      </c>
      <c r="J26" t="s">
        <v>1679</v>
      </c>
      <c r="K26" s="26" t="s">
        <v>2817</v>
      </c>
      <c r="L26" t="s">
        <v>2818</v>
      </c>
      <c r="N26">
        <v>0</v>
      </c>
      <c r="O26">
        <v>214.29</v>
      </c>
      <c r="Q26" s="4"/>
    </row>
    <row r="27" spans="1:17" x14ac:dyDescent="0.25">
      <c r="A27">
        <v>23</v>
      </c>
      <c r="B27">
        <v>42364</v>
      </c>
      <c r="C27">
        <v>13</v>
      </c>
      <c r="D27" t="s">
        <v>2805</v>
      </c>
      <c r="E27" t="s">
        <v>2804</v>
      </c>
      <c r="F27" s="23">
        <v>43892</v>
      </c>
      <c r="G27" t="s">
        <v>2822</v>
      </c>
      <c r="H27" t="s">
        <v>2845</v>
      </c>
      <c r="I27">
        <v>15344</v>
      </c>
      <c r="J27" t="s">
        <v>1679</v>
      </c>
      <c r="K27" s="26" t="s">
        <v>2817</v>
      </c>
      <c r="L27" t="s">
        <v>2818</v>
      </c>
      <c r="N27">
        <v>0</v>
      </c>
      <c r="O27">
        <v>2107.14</v>
      </c>
      <c r="Q27" s="4"/>
    </row>
    <row r="28" spans="1:17" x14ac:dyDescent="0.25">
      <c r="A28">
        <v>24</v>
      </c>
      <c r="B28">
        <v>42366</v>
      </c>
      <c r="C28">
        <v>13</v>
      </c>
      <c r="D28" t="s">
        <v>2805</v>
      </c>
      <c r="E28" t="s">
        <v>2804</v>
      </c>
      <c r="F28" s="23">
        <v>43892</v>
      </c>
      <c r="G28" t="s">
        <v>2822</v>
      </c>
      <c r="H28" t="s">
        <v>2846</v>
      </c>
      <c r="I28">
        <v>15345</v>
      </c>
      <c r="J28" t="s">
        <v>1679</v>
      </c>
      <c r="K28" s="26" t="s">
        <v>2817</v>
      </c>
      <c r="L28" t="s">
        <v>2818</v>
      </c>
      <c r="N28">
        <v>0</v>
      </c>
      <c r="O28">
        <v>141.96</v>
      </c>
      <c r="Q28" s="4"/>
    </row>
    <row r="29" spans="1:17" x14ac:dyDescent="0.25">
      <c r="A29">
        <v>25</v>
      </c>
      <c r="B29">
        <v>42368</v>
      </c>
      <c r="C29">
        <v>13</v>
      </c>
      <c r="D29" t="s">
        <v>2805</v>
      </c>
      <c r="E29" t="s">
        <v>2804</v>
      </c>
      <c r="F29" s="23">
        <v>43892</v>
      </c>
      <c r="G29" t="s">
        <v>2822</v>
      </c>
      <c r="H29" t="s">
        <v>2847</v>
      </c>
      <c r="I29">
        <v>15346</v>
      </c>
      <c r="J29" t="s">
        <v>1679</v>
      </c>
      <c r="K29" s="26" t="s">
        <v>2817</v>
      </c>
      <c r="L29" t="s">
        <v>2818</v>
      </c>
      <c r="N29">
        <v>0</v>
      </c>
      <c r="O29">
        <v>1012.5</v>
      </c>
      <c r="Q29" s="4"/>
    </row>
    <row r="30" spans="1:17" x14ac:dyDescent="0.25">
      <c r="A30">
        <v>26</v>
      </c>
      <c r="B30">
        <v>42371</v>
      </c>
      <c r="C30">
        <v>13</v>
      </c>
      <c r="D30" t="s">
        <v>2805</v>
      </c>
      <c r="E30" t="s">
        <v>2804</v>
      </c>
      <c r="F30" s="23">
        <v>43892</v>
      </c>
      <c r="G30" t="s">
        <v>2822</v>
      </c>
      <c r="H30" t="s">
        <v>2848</v>
      </c>
      <c r="I30">
        <v>15347</v>
      </c>
      <c r="J30" t="s">
        <v>1679</v>
      </c>
      <c r="K30" s="26" t="s">
        <v>2817</v>
      </c>
      <c r="L30" t="s">
        <v>2818</v>
      </c>
      <c r="N30">
        <v>0</v>
      </c>
      <c r="O30">
        <v>383.93</v>
      </c>
      <c r="Q30" s="4"/>
    </row>
    <row r="31" spans="1:17" x14ac:dyDescent="0.25">
      <c r="A31">
        <v>27</v>
      </c>
      <c r="B31">
        <v>42373</v>
      </c>
      <c r="C31">
        <v>13</v>
      </c>
      <c r="D31" t="s">
        <v>2805</v>
      </c>
      <c r="E31" t="s">
        <v>2804</v>
      </c>
      <c r="F31" s="23">
        <v>43892</v>
      </c>
      <c r="G31" t="s">
        <v>2822</v>
      </c>
      <c r="H31" t="s">
        <v>2849</v>
      </c>
      <c r="I31">
        <v>15348</v>
      </c>
      <c r="J31" t="s">
        <v>1679</v>
      </c>
      <c r="K31" s="26" t="s">
        <v>2817</v>
      </c>
      <c r="L31" t="s">
        <v>2818</v>
      </c>
      <c r="N31">
        <v>0</v>
      </c>
      <c r="O31">
        <v>1645.54</v>
      </c>
      <c r="Q31" s="4"/>
    </row>
    <row r="32" spans="1:17" x14ac:dyDescent="0.25">
      <c r="A32">
        <v>28</v>
      </c>
      <c r="B32">
        <v>42375</v>
      </c>
      <c r="C32">
        <v>13</v>
      </c>
      <c r="D32" t="s">
        <v>2805</v>
      </c>
      <c r="E32" t="s">
        <v>2804</v>
      </c>
      <c r="F32" s="23">
        <v>43892</v>
      </c>
      <c r="G32" t="s">
        <v>2822</v>
      </c>
      <c r="H32" t="s">
        <v>2850</v>
      </c>
      <c r="I32">
        <v>15349</v>
      </c>
      <c r="J32" t="s">
        <v>1679</v>
      </c>
      <c r="K32" s="26" t="s">
        <v>2817</v>
      </c>
      <c r="L32" t="s">
        <v>2818</v>
      </c>
      <c r="N32">
        <v>0</v>
      </c>
      <c r="O32">
        <v>7116.07</v>
      </c>
      <c r="Q32" s="4"/>
    </row>
    <row r="33" spans="1:17" x14ac:dyDescent="0.25">
      <c r="A33">
        <v>29</v>
      </c>
      <c r="B33">
        <v>42377</v>
      </c>
      <c r="C33">
        <v>13</v>
      </c>
      <c r="D33" t="s">
        <v>2805</v>
      </c>
      <c r="E33" t="s">
        <v>2804</v>
      </c>
      <c r="F33" s="23">
        <v>43892</v>
      </c>
      <c r="G33" t="s">
        <v>2822</v>
      </c>
      <c r="H33" t="s">
        <v>2851</v>
      </c>
      <c r="I33">
        <v>15350</v>
      </c>
      <c r="J33" t="s">
        <v>1679</v>
      </c>
      <c r="K33" s="26" t="s">
        <v>2817</v>
      </c>
      <c r="L33" t="s">
        <v>2818</v>
      </c>
      <c r="N33">
        <v>0</v>
      </c>
      <c r="O33">
        <v>7564.73</v>
      </c>
      <c r="Q33" s="4"/>
    </row>
    <row r="34" spans="1:17" x14ac:dyDescent="0.25">
      <c r="A34">
        <v>30</v>
      </c>
      <c r="B34">
        <v>42379</v>
      </c>
      <c r="C34">
        <v>13</v>
      </c>
      <c r="D34" t="s">
        <v>2805</v>
      </c>
      <c r="E34" t="s">
        <v>2804</v>
      </c>
      <c r="F34" s="23">
        <v>43892</v>
      </c>
      <c r="G34" t="s">
        <v>2822</v>
      </c>
      <c r="H34" t="s">
        <v>2852</v>
      </c>
      <c r="I34">
        <v>15351</v>
      </c>
      <c r="J34" t="s">
        <v>1679</v>
      </c>
      <c r="K34" s="26" t="s">
        <v>2817</v>
      </c>
      <c r="L34" t="s">
        <v>2818</v>
      </c>
      <c r="N34">
        <v>0</v>
      </c>
      <c r="O34">
        <v>7562.5</v>
      </c>
      <c r="Q34" s="4"/>
    </row>
    <row r="35" spans="1:17" x14ac:dyDescent="0.25">
      <c r="A35">
        <v>31</v>
      </c>
      <c r="B35">
        <v>42381</v>
      </c>
      <c r="C35">
        <v>13</v>
      </c>
      <c r="D35" t="s">
        <v>2805</v>
      </c>
      <c r="E35" t="s">
        <v>2804</v>
      </c>
      <c r="F35" s="23">
        <v>43892</v>
      </c>
      <c r="G35" t="s">
        <v>2822</v>
      </c>
      <c r="H35" t="s">
        <v>2853</v>
      </c>
      <c r="I35">
        <v>15352</v>
      </c>
      <c r="J35" t="s">
        <v>1679</v>
      </c>
      <c r="K35" s="26" t="s">
        <v>2817</v>
      </c>
      <c r="L35" t="s">
        <v>2818</v>
      </c>
      <c r="N35">
        <v>0</v>
      </c>
      <c r="O35">
        <v>45.31</v>
      </c>
      <c r="Q35" s="4"/>
    </row>
    <row r="36" spans="1:17" x14ac:dyDescent="0.25">
      <c r="A36">
        <v>32</v>
      </c>
      <c r="B36">
        <v>42383</v>
      </c>
      <c r="C36">
        <v>13</v>
      </c>
      <c r="D36" t="s">
        <v>2805</v>
      </c>
      <c r="E36" t="s">
        <v>2804</v>
      </c>
      <c r="F36" s="23">
        <v>43892</v>
      </c>
      <c r="G36" t="s">
        <v>2822</v>
      </c>
      <c r="H36" t="s">
        <v>2854</v>
      </c>
      <c r="I36">
        <v>15353</v>
      </c>
      <c r="J36" t="s">
        <v>1679</v>
      </c>
      <c r="K36" s="26" t="s">
        <v>2817</v>
      </c>
      <c r="L36" t="s">
        <v>2818</v>
      </c>
      <c r="N36">
        <v>0</v>
      </c>
      <c r="O36">
        <v>2396.21</v>
      </c>
      <c r="Q36" s="4"/>
    </row>
    <row r="37" spans="1:17" x14ac:dyDescent="0.25">
      <c r="A37">
        <v>33</v>
      </c>
      <c r="B37">
        <v>42385</v>
      </c>
      <c r="C37">
        <v>13</v>
      </c>
      <c r="D37" t="s">
        <v>2805</v>
      </c>
      <c r="E37" t="s">
        <v>2804</v>
      </c>
      <c r="F37" s="23">
        <v>43892</v>
      </c>
      <c r="G37" t="s">
        <v>2822</v>
      </c>
      <c r="H37" t="s">
        <v>2855</v>
      </c>
      <c r="I37">
        <v>15354</v>
      </c>
      <c r="J37" t="s">
        <v>1679</v>
      </c>
      <c r="K37" s="26" t="s">
        <v>2817</v>
      </c>
      <c r="L37" t="s">
        <v>2818</v>
      </c>
      <c r="N37">
        <v>0</v>
      </c>
      <c r="O37">
        <v>609.38</v>
      </c>
      <c r="Q37" s="4"/>
    </row>
    <row r="38" spans="1:17" x14ac:dyDescent="0.25">
      <c r="A38">
        <v>34</v>
      </c>
      <c r="B38">
        <v>42387</v>
      </c>
      <c r="C38">
        <v>13</v>
      </c>
      <c r="D38" t="s">
        <v>2805</v>
      </c>
      <c r="E38" t="s">
        <v>2804</v>
      </c>
      <c r="F38" s="23">
        <v>43892</v>
      </c>
      <c r="G38" t="s">
        <v>2822</v>
      </c>
      <c r="H38" t="s">
        <v>2856</v>
      </c>
      <c r="I38">
        <v>15355</v>
      </c>
      <c r="J38" t="s">
        <v>1679</v>
      </c>
      <c r="K38" s="26" t="s">
        <v>2817</v>
      </c>
      <c r="L38" t="s">
        <v>2818</v>
      </c>
      <c r="N38">
        <v>0</v>
      </c>
      <c r="O38">
        <v>3839.29</v>
      </c>
      <c r="Q38" s="4"/>
    </row>
    <row r="39" spans="1:17" x14ac:dyDescent="0.25">
      <c r="A39">
        <v>35</v>
      </c>
      <c r="B39">
        <v>42389</v>
      </c>
      <c r="C39">
        <v>13</v>
      </c>
      <c r="D39" t="s">
        <v>2805</v>
      </c>
      <c r="E39" t="s">
        <v>2804</v>
      </c>
      <c r="F39" s="23">
        <v>43892</v>
      </c>
      <c r="G39" t="s">
        <v>2822</v>
      </c>
      <c r="H39" t="s">
        <v>2857</v>
      </c>
      <c r="I39">
        <v>15356</v>
      </c>
      <c r="J39" t="s">
        <v>1679</v>
      </c>
      <c r="K39" s="26" t="s">
        <v>2817</v>
      </c>
      <c r="L39" t="s">
        <v>2818</v>
      </c>
      <c r="N39">
        <v>0</v>
      </c>
      <c r="O39">
        <v>539.29</v>
      </c>
      <c r="Q39" s="4"/>
    </row>
    <row r="40" spans="1:17" x14ac:dyDescent="0.25">
      <c r="A40">
        <v>36</v>
      </c>
      <c r="B40">
        <v>42391</v>
      </c>
      <c r="C40">
        <v>13</v>
      </c>
      <c r="D40" t="s">
        <v>2805</v>
      </c>
      <c r="E40" t="s">
        <v>2804</v>
      </c>
      <c r="F40" s="23">
        <v>43892</v>
      </c>
      <c r="G40" t="s">
        <v>2822</v>
      </c>
      <c r="H40" t="s">
        <v>2858</v>
      </c>
      <c r="I40">
        <v>15357</v>
      </c>
      <c r="J40" t="s">
        <v>1679</v>
      </c>
      <c r="K40" s="26" t="s">
        <v>2817</v>
      </c>
      <c r="L40" t="s">
        <v>2818</v>
      </c>
      <c r="N40">
        <v>0</v>
      </c>
      <c r="O40">
        <v>16553.13</v>
      </c>
      <c r="Q40" s="4"/>
    </row>
    <row r="41" spans="1:17" x14ac:dyDescent="0.25">
      <c r="A41">
        <v>37</v>
      </c>
      <c r="B41">
        <v>42393</v>
      </c>
      <c r="C41">
        <v>13</v>
      </c>
      <c r="D41" t="s">
        <v>2805</v>
      </c>
      <c r="E41" t="s">
        <v>2804</v>
      </c>
      <c r="F41" s="23">
        <v>43892</v>
      </c>
      <c r="G41" t="s">
        <v>2822</v>
      </c>
      <c r="H41" t="s">
        <v>2859</v>
      </c>
      <c r="I41">
        <v>15358</v>
      </c>
      <c r="J41" t="s">
        <v>1679</v>
      </c>
      <c r="K41" s="26" t="s">
        <v>2817</v>
      </c>
      <c r="L41" t="s">
        <v>2818</v>
      </c>
      <c r="N41">
        <v>0</v>
      </c>
      <c r="O41">
        <v>355.8</v>
      </c>
      <c r="Q41" s="4"/>
    </row>
    <row r="42" spans="1:17" x14ac:dyDescent="0.25">
      <c r="A42">
        <v>38</v>
      </c>
      <c r="B42">
        <v>42395</v>
      </c>
      <c r="C42">
        <v>13</v>
      </c>
      <c r="D42" t="s">
        <v>2805</v>
      </c>
      <c r="E42" t="s">
        <v>2804</v>
      </c>
      <c r="F42" s="23">
        <v>43892</v>
      </c>
      <c r="G42" t="s">
        <v>2822</v>
      </c>
      <c r="H42" t="s">
        <v>2860</v>
      </c>
      <c r="I42">
        <v>15359</v>
      </c>
      <c r="J42" t="s">
        <v>1679</v>
      </c>
      <c r="K42" s="26" t="s">
        <v>2817</v>
      </c>
      <c r="L42" t="s">
        <v>2818</v>
      </c>
      <c r="N42">
        <v>0</v>
      </c>
      <c r="O42">
        <v>14357.14</v>
      </c>
      <c r="Q42" s="4"/>
    </row>
    <row r="43" spans="1:17" x14ac:dyDescent="0.25">
      <c r="A43">
        <v>39</v>
      </c>
      <c r="B43">
        <v>42397</v>
      </c>
      <c r="C43">
        <v>13</v>
      </c>
      <c r="D43" t="s">
        <v>2805</v>
      </c>
      <c r="E43" t="s">
        <v>2804</v>
      </c>
      <c r="F43" s="23">
        <v>43892</v>
      </c>
      <c r="G43" t="s">
        <v>2822</v>
      </c>
      <c r="H43" t="s">
        <v>2861</v>
      </c>
      <c r="I43">
        <v>15360</v>
      </c>
      <c r="J43" t="s">
        <v>1679</v>
      </c>
      <c r="K43" s="26" t="s">
        <v>2817</v>
      </c>
      <c r="L43" t="s">
        <v>2818</v>
      </c>
      <c r="N43">
        <v>0</v>
      </c>
      <c r="O43">
        <v>14.23</v>
      </c>
      <c r="Q43" s="4"/>
    </row>
    <row r="44" spans="1:17" x14ac:dyDescent="0.25">
      <c r="A44">
        <v>40</v>
      </c>
      <c r="B44">
        <v>42399</v>
      </c>
      <c r="C44">
        <v>13</v>
      </c>
      <c r="D44" t="s">
        <v>2805</v>
      </c>
      <c r="E44" t="s">
        <v>2804</v>
      </c>
      <c r="F44" s="23">
        <v>43892</v>
      </c>
      <c r="G44" t="s">
        <v>2822</v>
      </c>
      <c r="H44" t="s">
        <v>2862</v>
      </c>
      <c r="I44">
        <v>15361</v>
      </c>
      <c r="J44" t="s">
        <v>1679</v>
      </c>
      <c r="K44" s="26" t="s">
        <v>2817</v>
      </c>
      <c r="L44" t="s">
        <v>2818</v>
      </c>
      <c r="N44">
        <v>0</v>
      </c>
      <c r="O44">
        <v>93.75</v>
      </c>
      <c r="Q44" s="4"/>
    </row>
    <row r="45" spans="1:17" x14ac:dyDescent="0.25">
      <c r="A45">
        <v>41</v>
      </c>
      <c r="B45">
        <v>42401</v>
      </c>
      <c r="C45">
        <v>13</v>
      </c>
      <c r="D45" t="s">
        <v>2805</v>
      </c>
      <c r="E45" t="s">
        <v>2804</v>
      </c>
      <c r="F45" s="23">
        <v>43892</v>
      </c>
      <c r="G45" t="s">
        <v>2822</v>
      </c>
      <c r="H45" t="s">
        <v>2863</v>
      </c>
      <c r="I45">
        <v>15362</v>
      </c>
      <c r="J45" t="s">
        <v>1679</v>
      </c>
      <c r="K45" s="26" t="s">
        <v>2817</v>
      </c>
      <c r="L45" t="s">
        <v>2818</v>
      </c>
      <c r="N45">
        <v>0</v>
      </c>
      <c r="O45">
        <v>888.62</v>
      </c>
      <c r="Q45" s="4"/>
    </row>
    <row r="46" spans="1:17" x14ac:dyDescent="0.25">
      <c r="A46">
        <v>42</v>
      </c>
      <c r="B46">
        <v>42403</v>
      </c>
      <c r="C46">
        <v>13</v>
      </c>
      <c r="D46" t="s">
        <v>2805</v>
      </c>
      <c r="E46" t="s">
        <v>2804</v>
      </c>
      <c r="F46" s="23">
        <v>43892</v>
      </c>
      <c r="G46" t="s">
        <v>2822</v>
      </c>
      <c r="H46" t="s">
        <v>2864</v>
      </c>
      <c r="I46">
        <v>15363</v>
      </c>
      <c r="J46" t="s">
        <v>1679</v>
      </c>
      <c r="K46" s="26" t="s">
        <v>2817</v>
      </c>
      <c r="L46" t="s">
        <v>2818</v>
      </c>
      <c r="N46">
        <v>0</v>
      </c>
      <c r="O46">
        <v>875</v>
      </c>
      <c r="Q46" s="4"/>
    </row>
    <row r="47" spans="1:17" x14ac:dyDescent="0.25">
      <c r="A47">
        <v>43</v>
      </c>
      <c r="B47">
        <v>42407</v>
      </c>
      <c r="C47">
        <v>13</v>
      </c>
      <c r="D47" t="s">
        <v>2805</v>
      </c>
      <c r="E47" t="s">
        <v>2804</v>
      </c>
      <c r="F47" s="23">
        <v>43892</v>
      </c>
      <c r="G47" t="s">
        <v>2822</v>
      </c>
      <c r="H47" t="s">
        <v>2865</v>
      </c>
      <c r="I47">
        <v>15364</v>
      </c>
      <c r="J47" t="s">
        <v>1679</v>
      </c>
      <c r="K47" s="26" t="s">
        <v>2817</v>
      </c>
      <c r="L47" t="s">
        <v>2818</v>
      </c>
      <c r="N47">
        <v>0</v>
      </c>
      <c r="O47">
        <v>144.31</v>
      </c>
      <c r="Q47" s="4"/>
    </row>
    <row r="48" spans="1:17" x14ac:dyDescent="0.25">
      <c r="A48">
        <v>44</v>
      </c>
      <c r="B48">
        <v>42409</v>
      </c>
      <c r="C48">
        <v>13</v>
      </c>
      <c r="D48" t="s">
        <v>2805</v>
      </c>
      <c r="E48" t="s">
        <v>2804</v>
      </c>
      <c r="F48" s="23">
        <v>43892</v>
      </c>
      <c r="G48" t="s">
        <v>2822</v>
      </c>
      <c r="H48" t="s">
        <v>2866</v>
      </c>
      <c r="I48">
        <v>15365</v>
      </c>
      <c r="J48" t="s">
        <v>2056</v>
      </c>
      <c r="K48" s="26" t="s">
        <v>2817</v>
      </c>
      <c r="L48" t="s">
        <v>2818</v>
      </c>
      <c r="N48">
        <v>0</v>
      </c>
      <c r="O48">
        <v>31696.43</v>
      </c>
      <c r="Q48" s="4"/>
    </row>
    <row r="49" spans="1:17" x14ac:dyDescent="0.25">
      <c r="A49">
        <v>45</v>
      </c>
      <c r="B49">
        <v>42411</v>
      </c>
      <c r="C49">
        <v>13</v>
      </c>
      <c r="D49" t="s">
        <v>2805</v>
      </c>
      <c r="E49" t="s">
        <v>2804</v>
      </c>
      <c r="F49" s="23">
        <v>43892</v>
      </c>
      <c r="G49" t="s">
        <v>2822</v>
      </c>
      <c r="H49" t="s">
        <v>2867</v>
      </c>
      <c r="I49">
        <v>15366</v>
      </c>
      <c r="J49" t="s">
        <v>1679</v>
      </c>
      <c r="K49" s="26" t="s">
        <v>2817</v>
      </c>
      <c r="L49" t="s">
        <v>2818</v>
      </c>
      <c r="N49">
        <v>0</v>
      </c>
      <c r="O49">
        <v>108.93</v>
      </c>
      <c r="Q49" s="4"/>
    </row>
    <row r="50" spans="1:17" x14ac:dyDescent="0.25">
      <c r="A50">
        <v>46</v>
      </c>
      <c r="B50">
        <v>42413</v>
      </c>
      <c r="C50">
        <v>13</v>
      </c>
      <c r="D50" t="s">
        <v>2805</v>
      </c>
      <c r="E50" t="s">
        <v>2804</v>
      </c>
      <c r="F50" s="23">
        <v>43892</v>
      </c>
      <c r="G50" t="s">
        <v>2822</v>
      </c>
      <c r="H50" t="s">
        <v>2868</v>
      </c>
      <c r="I50">
        <v>15367</v>
      </c>
      <c r="J50" t="s">
        <v>1679</v>
      </c>
      <c r="K50" s="26" t="s">
        <v>2817</v>
      </c>
      <c r="L50" t="s">
        <v>2818</v>
      </c>
      <c r="N50">
        <v>0</v>
      </c>
      <c r="O50">
        <v>2198.66</v>
      </c>
      <c r="Q50" s="4"/>
    </row>
    <row r="51" spans="1:17" x14ac:dyDescent="0.25">
      <c r="A51">
        <v>47</v>
      </c>
      <c r="B51">
        <v>42415</v>
      </c>
      <c r="C51">
        <v>13</v>
      </c>
      <c r="D51" t="s">
        <v>2805</v>
      </c>
      <c r="E51" t="s">
        <v>2804</v>
      </c>
      <c r="F51" s="23">
        <v>43892</v>
      </c>
      <c r="G51" t="s">
        <v>2822</v>
      </c>
      <c r="H51" t="s">
        <v>2869</v>
      </c>
      <c r="I51">
        <v>15368</v>
      </c>
      <c r="J51" t="s">
        <v>1679</v>
      </c>
      <c r="K51" s="26" t="s">
        <v>2817</v>
      </c>
      <c r="L51" t="s">
        <v>2818</v>
      </c>
      <c r="N51">
        <v>0</v>
      </c>
      <c r="O51">
        <v>203.79</v>
      </c>
      <c r="Q51" s="4"/>
    </row>
    <row r="52" spans="1:17" x14ac:dyDescent="0.25">
      <c r="A52">
        <v>48</v>
      </c>
      <c r="B52">
        <v>42430</v>
      </c>
      <c r="C52">
        <v>13</v>
      </c>
      <c r="D52" t="s">
        <v>2805</v>
      </c>
      <c r="E52" t="s">
        <v>2804</v>
      </c>
      <c r="F52" s="23">
        <v>43892</v>
      </c>
      <c r="G52" t="s">
        <v>2822</v>
      </c>
      <c r="H52" t="s">
        <v>2870</v>
      </c>
      <c r="I52">
        <v>15369</v>
      </c>
      <c r="J52" t="s">
        <v>1679</v>
      </c>
      <c r="K52" s="26" t="s">
        <v>2817</v>
      </c>
      <c r="L52" t="s">
        <v>2818</v>
      </c>
      <c r="N52">
        <v>0</v>
      </c>
      <c r="O52">
        <v>29.46</v>
      </c>
      <c r="Q52" s="4"/>
    </row>
    <row r="53" spans="1:17" x14ac:dyDescent="0.25">
      <c r="A53">
        <v>49</v>
      </c>
      <c r="B53">
        <v>42433</v>
      </c>
      <c r="C53">
        <v>13</v>
      </c>
      <c r="D53" t="s">
        <v>2805</v>
      </c>
      <c r="E53" t="s">
        <v>2804</v>
      </c>
      <c r="F53" s="23">
        <v>43892</v>
      </c>
      <c r="G53" t="s">
        <v>2822</v>
      </c>
      <c r="H53" t="s">
        <v>2871</v>
      </c>
      <c r="I53">
        <v>15370</v>
      </c>
      <c r="J53" t="s">
        <v>1679</v>
      </c>
      <c r="K53" s="26" t="s">
        <v>2817</v>
      </c>
      <c r="L53" t="s">
        <v>2818</v>
      </c>
      <c r="N53">
        <v>0</v>
      </c>
      <c r="O53">
        <v>4256.92</v>
      </c>
      <c r="Q53" s="4"/>
    </row>
    <row r="54" spans="1:17" x14ac:dyDescent="0.25">
      <c r="A54">
        <v>50</v>
      </c>
      <c r="B54">
        <v>42437</v>
      </c>
      <c r="C54">
        <v>13</v>
      </c>
      <c r="D54" t="s">
        <v>2805</v>
      </c>
      <c r="E54" t="s">
        <v>2804</v>
      </c>
      <c r="F54" s="23">
        <v>43892</v>
      </c>
      <c r="G54" t="s">
        <v>2822</v>
      </c>
      <c r="H54" t="s">
        <v>2872</v>
      </c>
      <c r="I54">
        <v>15371</v>
      </c>
      <c r="J54" t="s">
        <v>1679</v>
      </c>
      <c r="K54" s="26" t="s">
        <v>2817</v>
      </c>
      <c r="L54" t="s">
        <v>2818</v>
      </c>
      <c r="N54">
        <v>0</v>
      </c>
      <c r="O54">
        <v>1024.55</v>
      </c>
      <c r="Q54" s="4"/>
    </row>
    <row r="55" spans="1:17" x14ac:dyDescent="0.25">
      <c r="A55">
        <v>51</v>
      </c>
      <c r="B55">
        <v>42444</v>
      </c>
      <c r="C55">
        <v>13</v>
      </c>
      <c r="D55" t="s">
        <v>2805</v>
      </c>
      <c r="E55" t="s">
        <v>2804</v>
      </c>
      <c r="F55" s="23">
        <v>43892</v>
      </c>
      <c r="G55" t="s">
        <v>2822</v>
      </c>
      <c r="H55" t="s">
        <v>2873</v>
      </c>
      <c r="I55">
        <v>15372</v>
      </c>
      <c r="J55" t="s">
        <v>1679</v>
      </c>
      <c r="K55" s="26" t="s">
        <v>2817</v>
      </c>
      <c r="L55" t="s">
        <v>2818</v>
      </c>
      <c r="N55">
        <v>0</v>
      </c>
      <c r="O55">
        <v>793.75</v>
      </c>
      <c r="Q55" s="4"/>
    </row>
    <row r="56" spans="1:17" x14ac:dyDescent="0.25">
      <c r="A56">
        <v>52</v>
      </c>
      <c r="B56">
        <v>42447</v>
      </c>
      <c r="C56">
        <v>13</v>
      </c>
      <c r="D56" t="s">
        <v>2805</v>
      </c>
      <c r="E56" t="s">
        <v>2804</v>
      </c>
      <c r="F56" s="23">
        <v>43892</v>
      </c>
      <c r="G56" t="s">
        <v>2822</v>
      </c>
      <c r="H56" t="s">
        <v>2874</v>
      </c>
      <c r="I56">
        <v>15373</v>
      </c>
      <c r="J56" t="s">
        <v>1679</v>
      </c>
      <c r="K56" s="26" t="s">
        <v>2817</v>
      </c>
      <c r="L56" t="s">
        <v>2818</v>
      </c>
      <c r="N56">
        <v>0</v>
      </c>
      <c r="O56">
        <v>86.61</v>
      </c>
      <c r="Q56" s="4"/>
    </row>
    <row r="57" spans="1:17" x14ac:dyDescent="0.25">
      <c r="A57">
        <v>53</v>
      </c>
      <c r="B57">
        <v>42449</v>
      </c>
      <c r="C57">
        <v>13</v>
      </c>
      <c r="D57" t="s">
        <v>2805</v>
      </c>
      <c r="E57" t="s">
        <v>2804</v>
      </c>
      <c r="F57" s="23">
        <v>43892</v>
      </c>
      <c r="G57" t="s">
        <v>2822</v>
      </c>
      <c r="H57" t="s">
        <v>2875</v>
      </c>
      <c r="I57">
        <v>15374</v>
      </c>
      <c r="J57" t="s">
        <v>1679</v>
      </c>
      <c r="K57" s="26" t="s">
        <v>2817</v>
      </c>
      <c r="L57" t="s">
        <v>2818</v>
      </c>
      <c r="N57">
        <v>0</v>
      </c>
      <c r="O57">
        <v>6228.91</v>
      </c>
      <c r="Q57" s="4"/>
    </row>
    <row r="58" spans="1:17" x14ac:dyDescent="0.25">
      <c r="A58">
        <v>54</v>
      </c>
      <c r="B58">
        <v>42451</v>
      </c>
      <c r="C58">
        <v>13</v>
      </c>
      <c r="D58" t="s">
        <v>2805</v>
      </c>
      <c r="E58" t="s">
        <v>2804</v>
      </c>
      <c r="F58" s="23">
        <v>43892</v>
      </c>
      <c r="G58" t="s">
        <v>2822</v>
      </c>
      <c r="H58" t="s">
        <v>2876</v>
      </c>
      <c r="I58">
        <v>15375</v>
      </c>
      <c r="J58" t="s">
        <v>1679</v>
      </c>
      <c r="K58" s="26" t="s">
        <v>2817</v>
      </c>
      <c r="L58" t="s">
        <v>2818</v>
      </c>
      <c r="N58">
        <v>0</v>
      </c>
      <c r="O58">
        <v>4685.71</v>
      </c>
      <c r="Q58" s="4"/>
    </row>
    <row r="59" spans="1:17" x14ac:dyDescent="0.25">
      <c r="A59">
        <v>55</v>
      </c>
      <c r="B59">
        <v>42453</v>
      </c>
      <c r="C59">
        <v>13</v>
      </c>
      <c r="D59" t="s">
        <v>2805</v>
      </c>
      <c r="E59" t="s">
        <v>2804</v>
      </c>
      <c r="F59" s="23">
        <v>43892</v>
      </c>
      <c r="G59" t="s">
        <v>2822</v>
      </c>
      <c r="H59" t="s">
        <v>2877</v>
      </c>
      <c r="I59">
        <v>15376</v>
      </c>
      <c r="J59" t="s">
        <v>1679</v>
      </c>
      <c r="K59" s="26" t="s">
        <v>2817</v>
      </c>
      <c r="L59" t="s">
        <v>2818</v>
      </c>
      <c r="N59">
        <v>0</v>
      </c>
      <c r="O59">
        <v>120.54</v>
      </c>
      <c r="Q59" s="4"/>
    </row>
    <row r="60" spans="1:17" x14ac:dyDescent="0.25">
      <c r="A60">
        <v>56</v>
      </c>
      <c r="B60">
        <v>42457</v>
      </c>
      <c r="C60">
        <v>13</v>
      </c>
      <c r="D60" t="s">
        <v>2805</v>
      </c>
      <c r="E60" t="s">
        <v>2804</v>
      </c>
      <c r="F60" s="23">
        <v>43892</v>
      </c>
      <c r="G60" t="s">
        <v>2822</v>
      </c>
      <c r="H60" t="s">
        <v>2878</v>
      </c>
      <c r="I60">
        <v>15377</v>
      </c>
      <c r="J60" t="s">
        <v>1679</v>
      </c>
      <c r="K60" s="26" t="s">
        <v>2817</v>
      </c>
      <c r="L60" t="s">
        <v>2818</v>
      </c>
      <c r="N60">
        <v>0</v>
      </c>
      <c r="O60">
        <v>78.569999999999993</v>
      </c>
      <c r="Q60" s="4"/>
    </row>
    <row r="61" spans="1:17" x14ac:dyDescent="0.25">
      <c r="A61">
        <v>57</v>
      </c>
      <c r="B61">
        <v>42459</v>
      </c>
      <c r="C61">
        <v>13</v>
      </c>
      <c r="D61" t="s">
        <v>2805</v>
      </c>
      <c r="E61" t="s">
        <v>2804</v>
      </c>
      <c r="F61" s="23">
        <v>43892</v>
      </c>
      <c r="G61" t="s">
        <v>2822</v>
      </c>
      <c r="H61" t="s">
        <v>2879</v>
      </c>
      <c r="I61">
        <v>15378</v>
      </c>
      <c r="J61" t="s">
        <v>1679</v>
      </c>
      <c r="K61" s="26" t="s">
        <v>2817</v>
      </c>
      <c r="L61" t="s">
        <v>2818</v>
      </c>
      <c r="N61">
        <v>0</v>
      </c>
      <c r="O61">
        <v>1463.39</v>
      </c>
      <c r="Q61" s="4"/>
    </row>
    <row r="62" spans="1:17" x14ac:dyDescent="0.25">
      <c r="A62">
        <v>58</v>
      </c>
      <c r="B62">
        <v>42460</v>
      </c>
      <c r="C62">
        <v>13</v>
      </c>
      <c r="D62" t="s">
        <v>2805</v>
      </c>
      <c r="E62" t="s">
        <v>2804</v>
      </c>
      <c r="F62" s="23">
        <v>43892</v>
      </c>
      <c r="G62" t="s">
        <v>2822</v>
      </c>
      <c r="H62" t="s">
        <v>2880</v>
      </c>
      <c r="I62">
        <v>15379</v>
      </c>
      <c r="J62" t="s">
        <v>1679</v>
      </c>
      <c r="K62" s="26" t="s">
        <v>2817</v>
      </c>
      <c r="L62" t="s">
        <v>2818</v>
      </c>
      <c r="N62">
        <v>0</v>
      </c>
      <c r="O62">
        <v>712.5</v>
      </c>
      <c r="Q62" s="4"/>
    </row>
    <row r="63" spans="1:17" x14ac:dyDescent="0.25">
      <c r="A63">
        <v>59</v>
      </c>
      <c r="B63">
        <v>42462</v>
      </c>
      <c r="C63">
        <v>13</v>
      </c>
      <c r="D63" t="s">
        <v>2805</v>
      </c>
      <c r="E63" t="s">
        <v>2804</v>
      </c>
      <c r="F63" s="23">
        <v>43892</v>
      </c>
      <c r="G63" t="s">
        <v>2822</v>
      </c>
      <c r="H63" t="s">
        <v>2881</v>
      </c>
      <c r="I63">
        <v>15380</v>
      </c>
      <c r="J63" t="s">
        <v>1679</v>
      </c>
      <c r="K63" s="26" t="s">
        <v>2817</v>
      </c>
      <c r="L63" t="s">
        <v>2818</v>
      </c>
      <c r="N63">
        <v>0</v>
      </c>
      <c r="O63">
        <v>33.04</v>
      </c>
      <c r="Q63" s="4"/>
    </row>
    <row r="64" spans="1:17" x14ac:dyDescent="0.25">
      <c r="A64">
        <v>60</v>
      </c>
      <c r="B64">
        <v>42464</v>
      </c>
      <c r="C64">
        <v>13</v>
      </c>
      <c r="D64" t="s">
        <v>2805</v>
      </c>
      <c r="E64" t="s">
        <v>2804</v>
      </c>
      <c r="F64" s="23">
        <v>43892</v>
      </c>
      <c r="G64" t="s">
        <v>2822</v>
      </c>
      <c r="H64" t="s">
        <v>2882</v>
      </c>
      <c r="I64">
        <v>15381</v>
      </c>
      <c r="J64" t="s">
        <v>1679</v>
      </c>
      <c r="K64" s="26" t="s">
        <v>2817</v>
      </c>
      <c r="L64" t="s">
        <v>2818</v>
      </c>
      <c r="N64">
        <v>0</v>
      </c>
      <c r="O64">
        <v>184.82</v>
      </c>
      <c r="Q64" s="4"/>
    </row>
    <row r="65" spans="1:17" x14ac:dyDescent="0.25">
      <c r="A65">
        <v>61</v>
      </c>
      <c r="B65">
        <v>42466</v>
      </c>
      <c r="C65">
        <v>13</v>
      </c>
      <c r="D65" t="s">
        <v>2805</v>
      </c>
      <c r="E65" t="s">
        <v>2804</v>
      </c>
      <c r="F65" s="23">
        <v>43892</v>
      </c>
      <c r="G65" t="s">
        <v>2822</v>
      </c>
      <c r="H65" t="s">
        <v>2883</v>
      </c>
      <c r="I65">
        <v>15382</v>
      </c>
      <c r="J65" t="s">
        <v>1679</v>
      </c>
      <c r="K65" s="26" t="s">
        <v>2817</v>
      </c>
      <c r="L65" t="s">
        <v>2818</v>
      </c>
      <c r="N65">
        <v>0</v>
      </c>
      <c r="O65">
        <v>184.82</v>
      </c>
      <c r="Q65" s="4"/>
    </row>
    <row r="66" spans="1:17" x14ac:dyDescent="0.25">
      <c r="A66">
        <v>62</v>
      </c>
      <c r="B66">
        <v>42468</v>
      </c>
      <c r="C66">
        <v>13</v>
      </c>
      <c r="D66" t="s">
        <v>2805</v>
      </c>
      <c r="E66" t="s">
        <v>2804</v>
      </c>
      <c r="F66" s="23">
        <v>43892</v>
      </c>
      <c r="G66" t="s">
        <v>2822</v>
      </c>
      <c r="H66" t="s">
        <v>2884</v>
      </c>
      <c r="I66">
        <v>15383</v>
      </c>
      <c r="J66" t="s">
        <v>1679</v>
      </c>
      <c r="K66" s="26" t="s">
        <v>2817</v>
      </c>
      <c r="L66" t="s">
        <v>2818</v>
      </c>
      <c r="N66">
        <v>0</v>
      </c>
      <c r="O66">
        <v>608.82000000000005</v>
      </c>
      <c r="Q66" s="4"/>
    </row>
    <row r="67" spans="1:17" x14ac:dyDescent="0.25">
      <c r="A67">
        <v>63</v>
      </c>
      <c r="B67">
        <v>42471</v>
      </c>
      <c r="C67">
        <v>13</v>
      </c>
      <c r="D67" t="s">
        <v>2805</v>
      </c>
      <c r="E67" t="s">
        <v>2804</v>
      </c>
      <c r="F67" s="23">
        <v>43892</v>
      </c>
      <c r="G67" t="s">
        <v>2822</v>
      </c>
      <c r="H67" t="s">
        <v>2885</v>
      </c>
      <c r="I67">
        <v>15384</v>
      </c>
      <c r="J67" t="s">
        <v>1679</v>
      </c>
      <c r="K67" s="26" t="s">
        <v>2817</v>
      </c>
      <c r="L67" t="s">
        <v>2818</v>
      </c>
      <c r="N67">
        <v>0</v>
      </c>
      <c r="O67">
        <v>3013.39</v>
      </c>
      <c r="Q67" s="4"/>
    </row>
    <row r="68" spans="1:17" x14ac:dyDescent="0.25">
      <c r="A68">
        <v>64</v>
      </c>
      <c r="B68">
        <v>42474</v>
      </c>
      <c r="C68">
        <v>13</v>
      </c>
      <c r="D68" t="s">
        <v>2805</v>
      </c>
      <c r="E68" t="s">
        <v>2804</v>
      </c>
      <c r="F68" s="23">
        <v>43892</v>
      </c>
      <c r="G68" t="s">
        <v>2822</v>
      </c>
      <c r="H68" t="s">
        <v>2886</v>
      </c>
      <c r="I68">
        <v>15385</v>
      </c>
      <c r="J68" t="s">
        <v>1679</v>
      </c>
      <c r="K68" s="26" t="s">
        <v>2817</v>
      </c>
      <c r="L68" t="s">
        <v>2818</v>
      </c>
      <c r="N68">
        <v>0</v>
      </c>
      <c r="O68">
        <v>5072.54</v>
      </c>
      <c r="Q68" s="4"/>
    </row>
    <row r="69" spans="1:17" x14ac:dyDescent="0.25">
      <c r="A69">
        <v>65</v>
      </c>
      <c r="B69">
        <v>42476</v>
      </c>
      <c r="C69">
        <v>13</v>
      </c>
      <c r="D69" t="s">
        <v>2805</v>
      </c>
      <c r="E69" t="s">
        <v>2804</v>
      </c>
      <c r="F69" s="23">
        <v>43892</v>
      </c>
      <c r="G69" t="s">
        <v>2822</v>
      </c>
      <c r="H69" t="s">
        <v>2887</v>
      </c>
      <c r="I69">
        <v>15386</v>
      </c>
      <c r="J69" t="s">
        <v>1679</v>
      </c>
      <c r="K69" s="26" t="s">
        <v>2817</v>
      </c>
      <c r="L69" t="s">
        <v>2818</v>
      </c>
      <c r="N69">
        <v>0</v>
      </c>
      <c r="O69">
        <v>31250</v>
      </c>
      <c r="Q69" s="4"/>
    </row>
    <row r="70" spans="1:17" x14ac:dyDescent="0.25">
      <c r="A70">
        <v>66</v>
      </c>
      <c r="B70">
        <v>42481</v>
      </c>
      <c r="C70">
        <v>13</v>
      </c>
      <c r="D70" t="s">
        <v>2805</v>
      </c>
      <c r="E70" t="s">
        <v>2804</v>
      </c>
      <c r="F70" s="23">
        <v>43892</v>
      </c>
      <c r="G70" t="s">
        <v>2822</v>
      </c>
      <c r="H70" t="s">
        <v>2888</v>
      </c>
      <c r="I70">
        <v>15387</v>
      </c>
      <c r="J70" t="s">
        <v>1679</v>
      </c>
      <c r="K70" s="26" t="s">
        <v>2817</v>
      </c>
      <c r="L70" t="s">
        <v>2818</v>
      </c>
      <c r="N70">
        <v>0</v>
      </c>
      <c r="O70">
        <v>357.14</v>
      </c>
      <c r="Q70" s="4"/>
    </row>
    <row r="71" spans="1:17" x14ac:dyDescent="0.25">
      <c r="A71">
        <v>67</v>
      </c>
      <c r="B71">
        <v>42484</v>
      </c>
      <c r="C71">
        <v>13</v>
      </c>
      <c r="D71" t="s">
        <v>2805</v>
      </c>
      <c r="E71" t="s">
        <v>2804</v>
      </c>
      <c r="F71" s="23">
        <v>43892</v>
      </c>
      <c r="G71" t="s">
        <v>2822</v>
      </c>
      <c r="H71" t="s">
        <v>2889</v>
      </c>
      <c r="I71">
        <v>15388</v>
      </c>
      <c r="J71" t="s">
        <v>1679</v>
      </c>
      <c r="K71" s="26" t="s">
        <v>2817</v>
      </c>
      <c r="L71" t="s">
        <v>2818</v>
      </c>
      <c r="N71">
        <v>0</v>
      </c>
      <c r="O71">
        <v>28571.43</v>
      </c>
      <c r="Q71" s="4"/>
    </row>
    <row r="72" spans="1:17" x14ac:dyDescent="0.25">
      <c r="A72">
        <v>68</v>
      </c>
      <c r="B72">
        <v>42487</v>
      </c>
      <c r="C72">
        <v>13</v>
      </c>
      <c r="D72" t="s">
        <v>2805</v>
      </c>
      <c r="E72" t="s">
        <v>2804</v>
      </c>
      <c r="F72" s="23">
        <v>43892</v>
      </c>
      <c r="G72" t="s">
        <v>2822</v>
      </c>
      <c r="H72" t="s">
        <v>2890</v>
      </c>
      <c r="I72">
        <v>15389</v>
      </c>
      <c r="J72" t="s">
        <v>1679</v>
      </c>
      <c r="K72" s="26" t="s">
        <v>2817</v>
      </c>
      <c r="L72" t="s">
        <v>2818</v>
      </c>
      <c r="N72">
        <v>0</v>
      </c>
      <c r="O72">
        <v>1767.86</v>
      </c>
      <c r="Q72" s="4"/>
    </row>
    <row r="73" spans="1:17" x14ac:dyDescent="0.25">
      <c r="A73">
        <v>69</v>
      </c>
      <c r="B73">
        <v>42489</v>
      </c>
      <c r="C73">
        <v>13</v>
      </c>
      <c r="D73" t="s">
        <v>2805</v>
      </c>
      <c r="E73" t="s">
        <v>2804</v>
      </c>
      <c r="F73" s="23">
        <v>43892</v>
      </c>
      <c r="G73" t="s">
        <v>2822</v>
      </c>
      <c r="H73" t="s">
        <v>2891</v>
      </c>
      <c r="I73">
        <v>15390</v>
      </c>
      <c r="J73" t="s">
        <v>1679</v>
      </c>
      <c r="K73" s="26" t="s">
        <v>2817</v>
      </c>
      <c r="L73" t="s">
        <v>2818</v>
      </c>
      <c r="N73">
        <v>0</v>
      </c>
      <c r="O73">
        <v>878.57</v>
      </c>
      <c r="Q73" s="4"/>
    </row>
    <row r="74" spans="1:17" x14ac:dyDescent="0.25">
      <c r="A74">
        <v>70</v>
      </c>
      <c r="B74">
        <v>42493</v>
      </c>
      <c r="C74">
        <v>13</v>
      </c>
      <c r="D74" t="s">
        <v>2805</v>
      </c>
      <c r="E74" t="s">
        <v>2804</v>
      </c>
      <c r="F74" s="23">
        <v>43892</v>
      </c>
      <c r="G74" t="s">
        <v>2822</v>
      </c>
      <c r="H74" t="s">
        <v>2892</v>
      </c>
      <c r="I74">
        <v>15391</v>
      </c>
      <c r="J74" t="s">
        <v>1679</v>
      </c>
      <c r="K74" s="26" t="s">
        <v>2817</v>
      </c>
      <c r="L74" t="s">
        <v>2818</v>
      </c>
      <c r="N74">
        <v>0</v>
      </c>
      <c r="O74">
        <v>5303.57</v>
      </c>
      <c r="Q74" s="4"/>
    </row>
    <row r="75" spans="1:17" x14ac:dyDescent="0.25">
      <c r="A75">
        <v>71</v>
      </c>
      <c r="B75">
        <v>42495</v>
      </c>
      <c r="C75">
        <v>13</v>
      </c>
      <c r="D75" t="s">
        <v>2805</v>
      </c>
      <c r="E75" t="s">
        <v>2804</v>
      </c>
      <c r="F75" s="23">
        <v>43893</v>
      </c>
      <c r="G75" t="s">
        <v>2822</v>
      </c>
      <c r="H75" t="s">
        <v>2893</v>
      </c>
      <c r="I75">
        <v>15392</v>
      </c>
      <c r="J75" t="s">
        <v>1679</v>
      </c>
      <c r="K75" s="26" t="s">
        <v>2817</v>
      </c>
      <c r="L75" t="s">
        <v>2818</v>
      </c>
      <c r="N75">
        <v>0</v>
      </c>
      <c r="O75">
        <v>2932.14</v>
      </c>
      <c r="Q75" s="4"/>
    </row>
    <row r="76" spans="1:17" x14ac:dyDescent="0.25">
      <c r="A76">
        <v>72</v>
      </c>
      <c r="B76">
        <v>42497</v>
      </c>
      <c r="C76">
        <v>13</v>
      </c>
      <c r="D76" t="s">
        <v>2805</v>
      </c>
      <c r="E76" t="s">
        <v>2804</v>
      </c>
      <c r="F76" s="23">
        <v>43893</v>
      </c>
      <c r="G76" t="s">
        <v>2822</v>
      </c>
      <c r="H76" t="s">
        <v>2894</v>
      </c>
      <c r="I76">
        <v>15393</v>
      </c>
      <c r="J76" t="s">
        <v>1679</v>
      </c>
      <c r="K76" s="26" t="s">
        <v>2817</v>
      </c>
      <c r="L76" t="s">
        <v>2818</v>
      </c>
      <c r="N76">
        <v>0</v>
      </c>
      <c r="O76">
        <v>43750</v>
      </c>
      <c r="Q76" s="4"/>
    </row>
    <row r="77" spans="1:17" x14ac:dyDescent="0.25">
      <c r="A77">
        <v>73</v>
      </c>
      <c r="B77">
        <v>42498</v>
      </c>
      <c r="C77">
        <v>13</v>
      </c>
      <c r="D77" t="s">
        <v>2805</v>
      </c>
      <c r="E77" t="s">
        <v>2804</v>
      </c>
      <c r="F77" s="23">
        <v>43893</v>
      </c>
      <c r="G77" t="s">
        <v>2822</v>
      </c>
      <c r="H77" t="s">
        <v>2895</v>
      </c>
      <c r="I77">
        <v>15394</v>
      </c>
      <c r="J77" t="s">
        <v>1679</v>
      </c>
      <c r="K77" s="26" t="s">
        <v>2817</v>
      </c>
      <c r="L77" t="s">
        <v>2818</v>
      </c>
      <c r="N77">
        <v>0</v>
      </c>
      <c r="O77">
        <v>38.17</v>
      </c>
      <c r="Q77" s="4"/>
    </row>
    <row r="78" spans="1:17" x14ac:dyDescent="0.25">
      <c r="A78">
        <v>74</v>
      </c>
      <c r="B78">
        <v>42500</v>
      </c>
      <c r="C78">
        <v>13</v>
      </c>
      <c r="D78" t="s">
        <v>2805</v>
      </c>
      <c r="E78" t="s">
        <v>2804</v>
      </c>
      <c r="F78" s="23">
        <v>43893</v>
      </c>
      <c r="G78" t="s">
        <v>2822</v>
      </c>
      <c r="H78" t="s">
        <v>2896</v>
      </c>
      <c r="I78">
        <v>15395</v>
      </c>
      <c r="J78" t="s">
        <v>1679</v>
      </c>
      <c r="K78" s="26" t="s">
        <v>2817</v>
      </c>
      <c r="L78" t="s">
        <v>2818</v>
      </c>
      <c r="N78">
        <v>0</v>
      </c>
      <c r="O78">
        <v>959.82</v>
      </c>
      <c r="Q78" s="4"/>
    </row>
    <row r="79" spans="1:17" x14ac:dyDescent="0.25">
      <c r="A79">
        <v>75</v>
      </c>
      <c r="B79">
        <v>42502</v>
      </c>
      <c r="C79">
        <v>13</v>
      </c>
      <c r="D79" t="s">
        <v>2805</v>
      </c>
      <c r="E79" t="s">
        <v>2804</v>
      </c>
      <c r="F79" s="23">
        <v>43893</v>
      </c>
      <c r="G79" t="s">
        <v>2822</v>
      </c>
      <c r="H79" t="s">
        <v>2897</v>
      </c>
      <c r="I79">
        <v>15396</v>
      </c>
      <c r="J79" t="s">
        <v>1679</v>
      </c>
      <c r="K79" s="26" t="s">
        <v>2817</v>
      </c>
      <c r="L79" t="s">
        <v>2818</v>
      </c>
      <c r="N79">
        <v>0</v>
      </c>
      <c r="O79">
        <v>17857.14</v>
      </c>
      <c r="Q79" s="4"/>
    </row>
    <row r="80" spans="1:17" x14ac:dyDescent="0.25">
      <c r="A80">
        <v>76</v>
      </c>
      <c r="B80">
        <v>42503</v>
      </c>
      <c r="C80">
        <v>13</v>
      </c>
      <c r="D80" t="s">
        <v>2805</v>
      </c>
      <c r="E80" t="s">
        <v>2804</v>
      </c>
      <c r="F80" s="23">
        <v>43893</v>
      </c>
      <c r="G80" t="s">
        <v>2822</v>
      </c>
      <c r="H80" t="s">
        <v>2898</v>
      </c>
      <c r="I80">
        <v>15397</v>
      </c>
      <c r="J80" t="s">
        <v>1679</v>
      </c>
      <c r="K80" s="26" t="s">
        <v>2817</v>
      </c>
      <c r="L80" t="s">
        <v>2818</v>
      </c>
      <c r="N80">
        <v>0</v>
      </c>
      <c r="O80">
        <v>2950.89</v>
      </c>
      <c r="Q80" s="4"/>
    </row>
    <row r="81" spans="1:17" x14ac:dyDescent="0.25">
      <c r="A81">
        <v>77</v>
      </c>
      <c r="B81">
        <v>42505</v>
      </c>
      <c r="C81">
        <v>13</v>
      </c>
      <c r="D81" t="s">
        <v>2805</v>
      </c>
      <c r="E81" t="s">
        <v>2804</v>
      </c>
      <c r="F81" s="23">
        <v>43893</v>
      </c>
      <c r="G81" t="s">
        <v>2822</v>
      </c>
      <c r="H81" t="s">
        <v>2899</v>
      </c>
      <c r="I81">
        <v>15398</v>
      </c>
      <c r="J81" t="s">
        <v>1679</v>
      </c>
      <c r="K81" s="26" t="s">
        <v>2817</v>
      </c>
      <c r="L81" t="s">
        <v>2818</v>
      </c>
      <c r="N81">
        <v>0</v>
      </c>
      <c r="O81">
        <v>537.5</v>
      </c>
      <c r="Q81" s="4"/>
    </row>
    <row r="82" spans="1:17" x14ac:dyDescent="0.25">
      <c r="A82">
        <v>78</v>
      </c>
      <c r="B82">
        <v>42507</v>
      </c>
      <c r="C82">
        <v>13</v>
      </c>
      <c r="D82" t="s">
        <v>2805</v>
      </c>
      <c r="E82" t="s">
        <v>2804</v>
      </c>
      <c r="F82" s="23">
        <v>43893</v>
      </c>
      <c r="G82" t="s">
        <v>2822</v>
      </c>
      <c r="H82" t="s">
        <v>2900</v>
      </c>
      <c r="I82">
        <v>15399</v>
      </c>
      <c r="J82" t="s">
        <v>1679</v>
      </c>
      <c r="K82" s="26" t="s">
        <v>2817</v>
      </c>
      <c r="L82" t="s">
        <v>2818</v>
      </c>
      <c r="N82">
        <v>0</v>
      </c>
      <c r="O82">
        <v>135.94</v>
      </c>
      <c r="Q82" s="4"/>
    </row>
    <row r="83" spans="1:17" x14ac:dyDescent="0.25">
      <c r="A83">
        <v>79</v>
      </c>
      <c r="B83">
        <v>42509</v>
      </c>
      <c r="C83">
        <v>13</v>
      </c>
      <c r="D83" t="s">
        <v>2805</v>
      </c>
      <c r="E83" t="s">
        <v>2804</v>
      </c>
      <c r="F83" s="23">
        <v>43893</v>
      </c>
      <c r="G83" t="s">
        <v>2822</v>
      </c>
      <c r="H83" t="s">
        <v>2901</v>
      </c>
      <c r="I83">
        <v>15400</v>
      </c>
      <c r="J83" t="s">
        <v>1679</v>
      </c>
      <c r="K83" s="26" t="s">
        <v>2817</v>
      </c>
      <c r="L83" t="s">
        <v>2818</v>
      </c>
      <c r="N83">
        <v>0</v>
      </c>
      <c r="O83">
        <v>13281.25</v>
      </c>
      <c r="Q83" s="4"/>
    </row>
    <row r="84" spans="1:17" x14ac:dyDescent="0.25">
      <c r="A84">
        <v>80</v>
      </c>
      <c r="B84">
        <v>42510</v>
      </c>
      <c r="C84">
        <v>13</v>
      </c>
      <c r="D84" t="s">
        <v>2805</v>
      </c>
      <c r="E84" t="s">
        <v>2804</v>
      </c>
      <c r="F84" s="23">
        <v>43893</v>
      </c>
      <c r="G84" t="s">
        <v>2822</v>
      </c>
      <c r="H84" t="s">
        <v>2902</v>
      </c>
      <c r="I84">
        <v>15401</v>
      </c>
      <c r="J84" t="s">
        <v>1679</v>
      </c>
      <c r="K84" s="26" t="s">
        <v>2817</v>
      </c>
      <c r="L84" t="s">
        <v>2818</v>
      </c>
      <c r="N84">
        <v>0</v>
      </c>
      <c r="O84">
        <v>883.93</v>
      </c>
      <c r="Q84" s="4"/>
    </row>
    <row r="85" spans="1:17" x14ac:dyDescent="0.25">
      <c r="A85">
        <v>81</v>
      </c>
      <c r="B85">
        <v>42512</v>
      </c>
      <c r="C85">
        <v>13</v>
      </c>
      <c r="D85" t="s">
        <v>2805</v>
      </c>
      <c r="E85" t="s">
        <v>2804</v>
      </c>
      <c r="F85" s="23">
        <v>43893</v>
      </c>
      <c r="G85" t="s">
        <v>2822</v>
      </c>
      <c r="H85" t="s">
        <v>2903</v>
      </c>
      <c r="I85">
        <v>15402</v>
      </c>
      <c r="J85" t="s">
        <v>1679</v>
      </c>
      <c r="K85" s="26" t="s">
        <v>2817</v>
      </c>
      <c r="L85" t="s">
        <v>2818</v>
      </c>
      <c r="N85">
        <v>0</v>
      </c>
      <c r="O85">
        <v>3616.07</v>
      </c>
      <c r="Q85" s="4"/>
    </row>
    <row r="86" spans="1:17" x14ac:dyDescent="0.25">
      <c r="A86">
        <v>82</v>
      </c>
      <c r="B86">
        <v>42514</v>
      </c>
      <c r="C86">
        <v>13</v>
      </c>
      <c r="D86" t="s">
        <v>2805</v>
      </c>
      <c r="E86" t="s">
        <v>2804</v>
      </c>
      <c r="F86" s="23">
        <v>43893</v>
      </c>
      <c r="G86" t="s">
        <v>2822</v>
      </c>
      <c r="H86" t="s">
        <v>2904</v>
      </c>
      <c r="I86">
        <v>15403</v>
      </c>
      <c r="J86" t="s">
        <v>1775</v>
      </c>
      <c r="K86" s="26" t="s">
        <v>2817</v>
      </c>
      <c r="L86" t="s">
        <v>2818</v>
      </c>
      <c r="N86">
        <v>0</v>
      </c>
      <c r="O86">
        <v>249.11</v>
      </c>
      <c r="Q86" s="4"/>
    </row>
    <row r="87" spans="1:17" x14ac:dyDescent="0.25">
      <c r="A87">
        <v>83</v>
      </c>
      <c r="B87">
        <v>42515</v>
      </c>
      <c r="C87">
        <v>13</v>
      </c>
      <c r="D87" t="s">
        <v>2805</v>
      </c>
      <c r="E87" t="s">
        <v>2804</v>
      </c>
      <c r="F87" s="23">
        <v>43893</v>
      </c>
      <c r="G87" t="s">
        <v>2822</v>
      </c>
      <c r="H87" t="s">
        <v>2905</v>
      </c>
      <c r="I87">
        <v>15404</v>
      </c>
      <c r="J87" t="s">
        <v>1679</v>
      </c>
      <c r="K87" s="26" t="s">
        <v>2817</v>
      </c>
      <c r="L87" t="s">
        <v>2818</v>
      </c>
      <c r="N87">
        <v>0</v>
      </c>
      <c r="O87">
        <v>862.5</v>
      </c>
      <c r="Q87" s="4"/>
    </row>
    <row r="88" spans="1:17" x14ac:dyDescent="0.25">
      <c r="A88">
        <v>84</v>
      </c>
      <c r="B88">
        <v>42517</v>
      </c>
      <c r="C88">
        <v>13</v>
      </c>
      <c r="D88" t="s">
        <v>2805</v>
      </c>
      <c r="E88" t="s">
        <v>2804</v>
      </c>
      <c r="F88" s="23">
        <v>43893</v>
      </c>
      <c r="G88" t="s">
        <v>2822</v>
      </c>
      <c r="H88" t="s">
        <v>2906</v>
      </c>
      <c r="I88">
        <v>15405</v>
      </c>
      <c r="J88" t="s">
        <v>1679</v>
      </c>
      <c r="K88" s="26" t="s">
        <v>2817</v>
      </c>
      <c r="L88" t="s">
        <v>2818</v>
      </c>
      <c r="N88">
        <v>0</v>
      </c>
      <c r="O88">
        <v>3348.21</v>
      </c>
      <c r="Q88" s="4"/>
    </row>
    <row r="89" spans="1:17" x14ac:dyDescent="0.25">
      <c r="A89">
        <v>85</v>
      </c>
      <c r="B89">
        <v>42519</v>
      </c>
      <c r="C89">
        <v>13</v>
      </c>
      <c r="D89" t="s">
        <v>2805</v>
      </c>
      <c r="E89" t="s">
        <v>2804</v>
      </c>
      <c r="F89" s="23">
        <v>43893</v>
      </c>
      <c r="G89" t="s">
        <v>2822</v>
      </c>
      <c r="H89" t="s">
        <v>2907</v>
      </c>
      <c r="I89">
        <v>15406</v>
      </c>
      <c r="J89" t="s">
        <v>1779</v>
      </c>
      <c r="K89" s="26" t="s">
        <v>2817</v>
      </c>
      <c r="L89" t="s">
        <v>2818</v>
      </c>
      <c r="N89">
        <v>0</v>
      </c>
      <c r="O89">
        <v>2832.14</v>
      </c>
      <c r="Q89" s="4"/>
    </row>
    <row r="90" spans="1:17" x14ac:dyDescent="0.25">
      <c r="A90">
        <v>86</v>
      </c>
      <c r="B90">
        <v>42521</v>
      </c>
      <c r="C90">
        <v>13</v>
      </c>
      <c r="D90" t="s">
        <v>2805</v>
      </c>
      <c r="E90" t="s">
        <v>2804</v>
      </c>
      <c r="F90" s="23">
        <v>43893</v>
      </c>
      <c r="G90" t="s">
        <v>2822</v>
      </c>
      <c r="H90" t="s">
        <v>2908</v>
      </c>
      <c r="I90">
        <v>15407</v>
      </c>
      <c r="J90" t="s">
        <v>1679</v>
      </c>
      <c r="K90" s="26" t="s">
        <v>2817</v>
      </c>
      <c r="L90" t="s">
        <v>2818</v>
      </c>
      <c r="N90">
        <v>0</v>
      </c>
      <c r="O90">
        <v>562.39</v>
      </c>
      <c r="Q90" s="4"/>
    </row>
    <row r="91" spans="1:17" x14ac:dyDescent="0.25">
      <c r="A91">
        <v>87</v>
      </c>
      <c r="B91">
        <v>42523</v>
      </c>
      <c r="C91">
        <v>13</v>
      </c>
      <c r="D91" t="s">
        <v>2805</v>
      </c>
      <c r="E91" t="s">
        <v>2804</v>
      </c>
      <c r="F91" s="23">
        <v>43893</v>
      </c>
      <c r="G91" t="s">
        <v>2822</v>
      </c>
      <c r="H91" t="s">
        <v>2909</v>
      </c>
      <c r="I91">
        <v>15408</v>
      </c>
      <c r="J91" t="s">
        <v>1679</v>
      </c>
      <c r="K91" s="26" t="s">
        <v>2817</v>
      </c>
      <c r="L91" t="s">
        <v>2818</v>
      </c>
      <c r="N91">
        <v>0</v>
      </c>
      <c r="O91">
        <v>13.79</v>
      </c>
      <c r="Q91" s="4"/>
    </row>
    <row r="92" spans="1:17" x14ac:dyDescent="0.25">
      <c r="A92">
        <v>88</v>
      </c>
      <c r="B92">
        <v>42525</v>
      </c>
      <c r="C92">
        <v>13</v>
      </c>
      <c r="D92" t="s">
        <v>2805</v>
      </c>
      <c r="E92" t="s">
        <v>2804</v>
      </c>
      <c r="F92" s="23">
        <v>43893</v>
      </c>
      <c r="G92" t="s">
        <v>2822</v>
      </c>
      <c r="H92" t="s">
        <v>2910</v>
      </c>
      <c r="I92">
        <v>15409</v>
      </c>
      <c r="J92" t="s">
        <v>1679</v>
      </c>
      <c r="K92" s="26" t="s">
        <v>2817</v>
      </c>
      <c r="L92" t="s">
        <v>2818</v>
      </c>
      <c r="N92">
        <v>0</v>
      </c>
      <c r="O92">
        <v>277.68</v>
      </c>
      <c r="Q92" s="4"/>
    </row>
    <row r="93" spans="1:17" x14ac:dyDescent="0.25">
      <c r="A93">
        <v>89</v>
      </c>
      <c r="B93">
        <v>42527</v>
      </c>
      <c r="C93">
        <v>13</v>
      </c>
      <c r="D93" t="s">
        <v>2805</v>
      </c>
      <c r="E93" t="s">
        <v>2804</v>
      </c>
      <c r="F93" s="23">
        <v>43893</v>
      </c>
      <c r="G93" t="s">
        <v>2822</v>
      </c>
      <c r="H93" t="s">
        <v>2911</v>
      </c>
      <c r="I93">
        <v>15410</v>
      </c>
      <c r="J93" t="s">
        <v>1679</v>
      </c>
      <c r="K93" s="26" t="s">
        <v>2817</v>
      </c>
      <c r="L93" t="s">
        <v>2818</v>
      </c>
      <c r="N93">
        <v>0</v>
      </c>
      <c r="O93">
        <v>65.849999999999994</v>
      </c>
      <c r="Q93" s="4"/>
    </row>
    <row r="94" spans="1:17" x14ac:dyDescent="0.25">
      <c r="A94">
        <v>90</v>
      </c>
      <c r="B94">
        <v>42529</v>
      </c>
      <c r="C94">
        <v>13</v>
      </c>
      <c r="D94" t="s">
        <v>2805</v>
      </c>
      <c r="E94" t="s">
        <v>2804</v>
      </c>
      <c r="F94" s="23">
        <v>43893</v>
      </c>
      <c r="G94" t="s">
        <v>2822</v>
      </c>
      <c r="H94" t="s">
        <v>2912</v>
      </c>
      <c r="I94">
        <v>15411</v>
      </c>
      <c r="J94" t="s">
        <v>1679</v>
      </c>
      <c r="K94" s="26" t="s">
        <v>2817</v>
      </c>
      <c r="L94" t="s">
        <v>2818</v>
      </c>
      <c r="N94">
        <v>0</v>
      </c>
      <c r="O94">
        <v>353.57</v>
      </c>
      <c r="Q94" s="4"/>
    </row>
    <row r="95" spans="1:17" x14ac:dyDescent="0.25">
      <c r="A95">
        <v>91</v>
      </c>
      <c r="B95">
        <v>42531</v>
      </c>
      <c r="C95">
        <v>13</v>
      </c>
      <c r="D95" t="s">
        <v>2805</v>
      </c>
      <c r="E95" t="s">
        <v>2804</v>
      </c>
      <c r="F95" s="23">
        <v>43893</v>
      </c>
      <c r="G95" t="s">
        <v>2822</v>
      </c>
      <c r="H95" t="s">
        <v>2913</v>
      </c>
      <c r="I95">
        <v>15412</v>
      </c>
      <c r="J95" t="s">
        <v>1679</v>
      </c>
      <c r="K95" s="26" t="s">
        <v>2817</v>
      </c>
      <c r="L95" t="s">
        <v>2818</v>
      </c>
      <c r="N95">
        <v>0</v>
      </c>
      <c r="O95">
        <v>180.8</v>
      </c>
      <c r="Q95" s="4"/>
    </row>
    <row r="96" spans="1:17" x14ac:dyDescent="0.25">
      <c r="A96">
        <v>92</v>
      </c>
      <c r="B96">
        <v>42533</v>
      </c>
      <c r="C96">
        <v>13</v>
      </c>
      <c r="D96" t="s">
        <v>2805</v>
      </c>
      <c r="E96" t="s">
        <v>2804</v>
      </c>
      <c r="F96" s="23">
        <v>43893</v>
      </c>
      <c r="G96" t="s">
        <v>2822</v>
      </c>
      <c r="H96" t="s">
        <v>2914</v>
      </c>
      <c r="I96">
        <v>15413</v>
      </c>
      <c r="J96" t="s">
        <v>1679</v>
      </c>
      <c r="K96" s="26" t="s">
        <v>2817</v>
      </c>
      <c r="L96" t="s">
        <v>2818</v>
      </c>
      <c r="N96">
        <v>0</v>
      </c>
      <c r="O96">
        <v>172.32</v>
      </c>
      <c r="Q96" s="4"/>
    </row>
    <row r="97" spans="1:17" x14ac:dyDescent="0.25">
      <c r="A97">
        <v>93</v>
      </c>
      <c r="B97">
        <v>42535</v>
      </c>
      <c r="C97">
        <v>13</v>
      </c>
      <c r="D97" t="s">
        <v>2805</v>
      </c>
      <c r="E97" t="s">
        <v>2804</v>
      </c>
      <c r="F97" s="23">
        <v>43893</v>
      </c>
      <c r="G97" t="s">
        <v>2822</v>
      </c>
      <c r="H97" t="s">
        <v>2915</v>
      </c>
      <c r="I97">
        <v>15414</v>
      </c>
      <c r="J97" t="s">
        <v>1679</v>
      </c>
      <c r="K97" s="26" t="s">
        <v>2817</v>
      </c>
      <c r="L97" t="s">
        <v>2818</v>
      </c>
      <c r="N97">
        <v>0</v>
      </c>
      <c r="O97">
        <v>195.54</v>
      </c>
      <c r="Q97" s="4"/>
    </row>
    <row r="98" spans="1:17" x14ac:dyDescent="0.25">
      <c r="A98">
        <v>94</v>
      </c>
      <c r="B98">
        <v>42537</v>
      </c>
      <c r="C98">
        <v>13</v>
      </c>
      <c r="D98" t="s">
        <v>2805</v>
      </c>
      <c r="E98" t="s">
        <v>2804</v>
      </c>
      <c r="F98" s="23">
        <v>43893</v>
      </c>
      <c r="G98" t="s">
        <v>2822</v>
      </c>
      <c r="H98" t="s">
        <v>2916</v>
      </c>
      <c r="I98">
        <v>15415</v>
      </c>
      <c r="J98" t="s">
        <v>1679</v>
      </c>
      <c r="K98" s="26" t="s">
        <v>2817</v>
      </c>
      <c r="L98" t="s">
        <v>2818</v>
      </c>
      <c r="N98">
        <v>0</v>
      </c>
      <c r="O98">
        <v>992.86</v>
      </c>
      <c r="Q98" s="4"/>
    </row>
    <row r="99" spans="1:17" x14ac:dyDescent="0.25">
      <c r="A99">
        <v>95</v>
      </c>
      <c r="B99">
        <v>42539</v>
      </c>
      <c r="C99">
        <v>13</v>
      </c>
      <c r="D99" t="s">
        <v>2805</v>
      </c>
      <c r="E99" t="s">
        <v>2804</v>
      </c>
      <c r="F99" s="23">
        <v>43893</v>
      </c>
      <c r="G99" t="s">
        <v>2822</v>
      </c>
      <c r="H99" t="s">
        <v>2917</v>
      </c>
      <c r="I99">
        <v>15416</v>
      </c>
      <c r="J99" t="s">
        <v>1679</v>
      </c>
      <c r="K99" s="26" t="s">
        <v>2817</v>
      </c>
      <c r="L99" t="s">
        <v>2818</v>
      </c>
      <c r="N99">
        <v>0</v>
      </c>
      <c r="O99">
        <v>3013.39</v>
      </c>
      <c r="Q99" s="4"/>
    </row>
    <row r="100" spans="1:17" x14ac:dyDescent="0.25">
      <c r="A100">
        <v>96</v>
      </c>
      <c r="B100">
        <v>42541</v>
      </c>
      <c r="C100">
        <v>13</v>
      </c>
      <c r="D100" t="s">
        <v>2805</v>
      </c>
      <c r="E100" t="s">
        <v>2804</v>
      </c>
      <c r="F100" s="23">
        <v>43893</v>
      </c>
      <c r="G100" t="s">
        <v>2822</v>
      </c>
      <c r="H100" t="s">
        <v>2918</v>
      </c>
      <c r="I100">
        <v>15417</v>
      </c>
      <c r="J100" t="s">
        <v>1679</v>
      </c>
      <c r="K100" s="26" t="s">
        <v>2817</v>
      </c>
      <c r="L100" t="s">
        <v>2818</v>
      </c>
      <c r="N100">
        <v>0</v>
      </c>
      <c r="O100">
        <v>561.61</v>
      </c>
      <c r="Q100" s="4"/>
    </row>
    <row r="101" spans="1:17" x14ac:dyDescent="0.25">
      <c r="A101">
        <v>97</v>
      </c>
      <c r="B101">
        <v>42543</v>
      </c>
      <c r="C101">
        <v>13</v>
      </c>
      <c r="D101" t="s">
        <v>2805</v>
      </c>
      <c r="E101" t="s">
        <v>2804</v>
      </c>
      <c r="F101" s="23">
        <v>43893</v>
      </c>
      <c r="G101" t="s">
        <v>2822</v>
      </c>
      <c r="H101" t="s">
        <v>2919</v>
      </c>
      <c r="I101">
        <v>15418</v>
      </c>
      <c r="J101" t="s">
        <v>1679</v>
      </c>
      <c r="K101" s="26" t="s">
        <v>2817</v>
      </c>
      <c r="L101" t="s">
        <v>2818</v>
      </c>
      <c r="N101">
        <v>0</v>
      </c>
      <c r="O101">
        <v>191.96</v>
      </c>
      <c r="Q101" s="4"/>
    </row>
    <row r="102" spans="1:17" x14ac:dyDescent="0.25">
      <c r="A102">
        <v>98</v>
      </c>
      <c r="B102">
        <v>42545</v>
      </c>
      <c r="C102">
        <v>13</v>
      </c>
      <c r="D102" t="s">
        <v>2805</v>
      </c>
      <c r="E102" t="s">
        <v>2804</v>
      </c>
      <c r="F102" s="23">
        <v>43893</v>
      </c>
      <c r="G102" t="s">
        <v>2822</v>
      </c>
      <c r="H102" t="s">
        <v>2920</v>
      </c>
      <c r="I102">
        <v>15419</v>
      </c>
      <c r="J102" t="s">
        <v>1679</v>
      </c>
      <c r="K102" s="26" t="s">
        <v>2817</v>
      </c>
      <c r="L102" t="s">
        <v>2818</v>
      </c>
      <c r="N102">
        <v>0</v>
      </c>
      <c r="O102">
        <v>5.13</v>
      </c>
      <c r="Q102" s="4"/>
    </row>
    <row r="103" spans="1:17" x14ac:dyDescent="0.25">
      <c r="A103">
        <v>99</v>
      </c>
      <c r="B103">
        <v>42547</v>
      </c>
      <c r="C103">
        <v>13</v>
      </c>
      <c r="D103" t="s">
        <v>2805</v>
      </c>
      <c r="E103" t="s">
        <v>2804</v>
      </c>
      <c r="F103" s="23">
        <v>43893</v>
      </c>
      <c r="G103" t="s">
        <v>2822</v>
      </c>
      <c r="H103" t="s">
        <v>2921</v>
      </c>
      <c r="I103">
        <v>15420</v>
      </c>
      <c r="J103" t="s">
        <v>1679</v>
      </c>
      <c r="K103" s="26" t="s">
        <v>2817</v>
      </c>
      <c r="L103" t="s">
        <v>2818</v>
      </c>
      <c r="N103">
        <v>0</v>
      </c>
      <c r="O103">
        <v>3288.39</v>
      </c>
      <c r="Q103" s="4"/>
    </row>
    <row r="104" spans="1:17" x14ac:dyDescent="0.25">
      <c r="A104">
        <v>100</v>
      </c>
      <c r="B104">
        <v>42549</v>
      </c>
      <c r="C104">
        <v>13</v>
      </c>
      <c r="D104" t="s">
        <v>2805</v>
      </c>
      <c r="E104" t="s">
        <v>2804</v>
      </c>
      <c r="F104" s="23">
        <v>43893</v>
      </c>
      <c r="G104" t="s">
        <v>2822</v>
      </c>
      <c r="H104" t="s">
        <v>2922</v>
      </c>
      <c r="I104">
        <v>15421</v>
      </c>
      <c r="J104" t="s">
        <v>1859</v>
      </c>
      <c r="K104" s="26" t="s">
        <v>2817</v>
      </c>
      <c r="L104" t="s">
        <v>2818</v>
      </c>
      <c r="N104">
        <v>0</v>
      </c>
      <c r="O104">
        <v>7071.43</v>
      </c>
      <c r="Q104" s="4"/>
    </row>
    <row r="105" spans="1:17" x14ac:dyDescent="0.25">
      <c r="A105">
        <v>101</v>
      </c>
      <c r="B105">
        <v>42550</v>
      </c>
      <c r="C105">
        <v>13</v>
      </c>
      <c r="D105" t="s">
        <v>2805</v>
      </c>
      <c r="E105" t="s">
        <v>2804</v>
      </c>
      <c r="F105" s="23">
        <v>43893</v>
      </c>
      <c r="G105" t="s">
        <v>2822</v>
      </c>
      <c r="H105" t="s">
        <v>2923</v>
      </c>
      <c r="I105">
        <v>15422</v>
      </c>
      <c r="J105" t="s">
        <v>1679</v>
      </c>
      <c r="K105" s="26" t="s">
        <v>2817</v>
      </c>
      <c r="L105" t="s">
        <v>2818</v>
      </c>
      <c r="N105">
        <v>0</v>
      </c>
      <c r="O105">
        <v>201.34</v>
      </c>
      <c r="Q105" s="4"/>
    </row>
    <row r="106" spans="1:17" x14ac:dyDescent="0.25">
      <c r="A106">
        <v>102</v>
      </c>
      <c r="B106">
        <v>42552</v>
      </c>
      <c r="C106">
        <v>13</v>
      </c>
      <c r="D106" t="s">
        <v>2805</v>
      </c>
      <c r="E106" t="s">
        <v>2804</v>
      </c>
      <c r="F106" s="23">
        <v>43893</v>
      </c>
      <c r="G106" t="s">
        <v>2822</v>
      </c>
      <c r="H106" t="s">
        <v>2924</v>
      </c>
      <c r="I106">
        <v>15423</v>
      </c>
      <c r="J106" t="s">
        <v>1679</v>
      </c>
      <c r="K106" s="26" t="s">
        <v>2817</v>
      </c>
      <c r="L106" t="s">
        <v>2818</v>
      </c>
      <c r="N106">
        <v>0</v>
      </c>
      <c r="O106">
        <v>6320.54</v>
      </c>
      <c r="Q106" s="4"/>
    </row>
    <row r="107" spans="1:17" x14ac:dyDescent="0.25">
      <c r="A107">
        <v>103</v>
      </c>
      <c r="B107">
        <v>42554</v>
      </c>
      <c r="C107">
        <v>13</v>
      </c>
      <c r="D107" t="s">
        <v>2805</v>
      </c>
      <c r="E107" t="s">
        <v>2804</v>
      </c>
      <c r="F107" s="23">
        <v>43893</v>
      </c>
      <c r="G107" t="s">
        <v>2822</v>
      </c>
      <c r="H107" t="s">
        <v>2925</v>
      </c>
      <c r="I107">
        <v>15424</v>
      </c>
      <c r="J107" t="s">
        <v>1679</v>
      </c>
      <c r="K107" s="26" t="s">
        <v>2817</v>
      </c>
      <c r="L107" t="s">
        <v>2818</v>
      </c>
      <c r="N107">
        <v>0</v>
      </c>
      <c r="O107">
        <v>1767.86</v>
      </c>
      <c r="Q107" s="4"/>
    </row>
    <row r="108" spans="1:17" x14ac:dyDescent="0.25">
      <c r="A108">
        <v>104</v>
      </c>
      <c r="B108">
        <v>42556</v>
      </c>
      <c r="C108">
        <v>13</v>
      </c>
      <c r="D108" t="s">
        <v>2805</v>
      </c>
      <c r="E108" t="s">
        <v>2804</v>
      </c>
      <c r="F108" s="23">
        <v>43893</v>
      </c>
      <c r="G108" t="s">
        <v>2822</v>
      </c>
      <c r="H108" t="s">
        <v>2926</v>
      </c>
      <c r="I108">
        <v>15425</v>
      </c>
      <c r="J108" t="s">
        <v>1787</v>
      </c>
      <c r="K108" s="26" t="s">
        <v>2817</v>
      </c>
      <c r="L108" t="s">
        <v>2818</v>
      </c>
      <c r="N108">
        <v>0</v>
      </c>
      <c r="O108">
        <v>10662.5</v>
      </c>
      <c r="Q108" s="4"/>
    </row>
    <row r="109" spans="1:17" x14ac:dyDescent="0.25">
      <c r="A109">
        <v>105</v>
      </c>
      <c r="B109">
        <v>42558</v>
      </c>
      <c r="C109">
        <v>13</v>
      </c>
      <c r="D109" t="s">
        <v>2805</v>
      </c>
      <c r="E109" t="s">
        <v>2804</v>
      </c>
      <c r="F109" s="23">
        <v>43893</v>
      </c>
      <c r="G109" t="s">
        <v>2822</v>
      </c>
      <c r="H109" t="s">
        <v>2927</v>
      </c>
      <c r="I109">
        <v>15426</v>
      </c>
      <c r="J109" t="s">
        <v>1787</v>
      </c>
      <c r="K109" s="26" t="s">
        <v>2817</v>
      </c>
      <c r="L109" t="s">
        <v>2818</v>
      </c>
      <c r="N109">
        <v>0</v>
      </c>
      <c r="O109">
        <v>8571.43</v>
      </c>
      <c r="Q109" s="4"/>
    </row>
    <row r="110" spans="1:17" x14ac:dyDescent="0.25">
      <c r="A110">
        <v>106</v>
      </c>
      <c r="B110">
        <v>42560</v>
      </c>
      <c r="C110">
        <v>13</v>
      </c>
      <c r="D110" t="s">
        <v>2805</v>
      </c>
      <c r="E110" t="s">
        <v>2804</v>
      </c>
      <c r="F110" s="23">
        <v>43893</v>
      </c>
      <c r="G110" t="s">
        <v>2822</v>
      </c>
      <c r="H110" t="s">
        <v>2928</v>
      </c>
      <c r="I110">
        <v>15427</v>
      </c>
      <c r="J110" t="s">
        <v>1679</v>
      </c>
      <c r="K110" s="26" t="s">
        <v>2817</v>
      </c>
      <c r="L110" t="s">
        <v>2818</v>
      </c>
      <c r="N110">
        <v>0</v>
      </c>
      <c r="O110">
        <v>35.94</v>
      </c>
      <c r="Q110" s="4"/>
    </row>
    <row r="111" spans="1:17" x14ac:dyDescent="0.25">
      <c r="A111">
        <v>107</v>
      </c>
      <c r="B111">
        <v>42562</v>
      </c>
      <c r="C111">
        <v>13</v>
      </c>
      <c r="D111" t="s">
        <v>2805</v>
      </c>
      <c r="E111" t="s">
        <v>2804</v>
      </c>
      <c r="F111" s="23">
        <v>43893</v>
      </c>
      <c r="G111" t="s">
        <v>2822</v>
      </c>
      <c r="H111" t="s">
        <v>2929</v>
      </c>
      <c r="I111">
        <v>15428</v>
      </c>
      <c r="J111" t="s">
        <v>1679</v>
      </c>
      <c r="K111" s="26" t="s">
        <v>2817</v>
      </c>
      <c r="L111" t="s">
        <v>2818</v>
      </c>
      <c r="N111">
        <v>0</v>
      </c>
      <c r="O111">
        <v>260.70999999999998</v>
      </c>
      <c r="Q111" s="4"/>
    </row>
    <row r="112" spans="1:17" x14ac:dyDescent="0.25">
      <c r="A112">
        <v>108</v>
      </c>
      <c r="B112">
        <v>42564</v>
      </c>
      <c r="C112">
        <v>13</v>
      </c>
      <c r="D112" t="s">
        <v>2805</v>
      </c>
      <c r="E112" t="s">
        <v>2804</v>
      </c>
      <c r="F112" s="23">
        <v>43893</v>
      </c>
      <c r="G112" t="s">
        <v>2822</v>
      </c>
      <c r="H112" t="s">
        <v>2930</v>
      </c>
      <c r="I112">
        <v>15429</v>
      </c>
      <c r="J112" t="s">
        <v>1679</v>
      </c>
      <c r="K112" s="26" t="s">
        <v>2817</v>
      </c>
      <c r="L112" t="s">
        <v>2818</v>
      </c>
      <c r="N112">
        <v>0</v>
      </c>
      <c r="O112">
        <v>5.8</v>
      </c>
      <c r="Q112" s="4"/>
    </row>
    <row r="113" spans="1:17" x14ac:dyDescent="0.25">
      <c r="A113">
        <v>109</v>
      </c>
      <c r="B113">
        <v>42566</v>
      </c>
      <c r="C113">
        <v>13</v>
      </c>
      <c r="D113" t="s">
        <v>2805</v>
      </c>
      <c r="E113" t="s">
        <v>2804</v>
      </c>
      <c r="F113" s="23">
        <v>43893</v>
      </c>
      <c r="G113" t="s">
        <v>2822</v>
      </c>
      <c r="H113" t="s">
        <v>2931</v>
      </c>
      <c r="I113">
        <v>15430</v>
      </c>
      <c r="J113" t="s">
        <v>1679</v>
      </c>
      <c r="K113" s="26" t="s">
        <v>2817</v>
      </c>
      <c r="L113" t="s">
        <v>2818</v>
      </c>
      <c r="N113">
        <v>0</v>
      </c>
      <c r="O113">
        <v>169.64</v>
      </c>
      <c r="Q113" s="4"/>
    </row>
    <row r="114" spans="1:17" x14ac:dyDescent="0.25">
      <c r="A114">
        <v>110</v>
      </c>
      <c r="B114">
        <v>42568</v>
      </c>
      <c r="C114">
        <v>13</v>
      </c>
      <c r="D114" t="s">
        <v>2805</v>
      </c>
      <c r="E114" t="s">
        <v>2804</v>
      </c>
      <c r="F114" s="23">
        <v>43893</v>
      </c>
      <c r="G114" t="s">
        <v>2822</v>
      </c>
      <c r="H114" t="s">
        <v>2932</v>
      </c>
      <c r="I114">
        <v>15431</v>
      </c>
      <c r="J114" t="s">
        <v>1679</v>
      </c>
      <c r="K114" s="26" t="s">
        <v>2817</v>
      </c>
      <c r="L114" t="s">
        <v>2818</v>
      </c>
      <c r="N114">
        <v>0</v>
      </c>
      <c r="O114">
        <v>253.79</v>
      </c>
      <c r="Q114" s="4"/>
    </row>
    <row r="115" spans="1:17" x14ac:dyDescent="0.25">
      <c r="A115">
        <v>111</v>
      </c>
      <c r="B115">
        <v>42570</v>
      </c>
      <c r="C115">
        <v>13</v>
      </c>
      <c r="D115" t="s">
        <v>2805</v>
      </c>
      <c r="E115" t="s">
        <v>2804</v>
      </c>
      <c r="F115" s="23">
        <v>43893</v>
      </c>
      <c r="G115" t="s">
        <v>2822</v>
      </c>
      <c r="H115" t="s">
        <v>2933</v>
      </c>
      <c r="I115">
        <v>15432</v>
      </c>
      <c r="J115" t="s">
        <v>1679</v>
      </c>
      <c r="K115" s="26" t="s">
        <v>2817</v>
      </c>
      <c r="L115" t="s">
        <v>2818</v>
      </c>
      <c r="N115">
        <v>0</v>
      </c>
      <c r="O115">
        <v>146.21</v>
      </c>
      <c r="Q115" s="4"/>
    </row>
    <row r="116" spans="1:17" x14ac:dyDescent="0.25">
      <c r="A116">
        <v>112</v>
      </c>
      <c r="B116">
        <v>42573</v>
      </c>
      <c r="C116">
        <v>13</v>
      </c>
      <c r="D116" t="s">
        <v>2805</v>
      </c>
      <c r="E116" t="s">
        <v>2804</v>
      </c>
      <c r="F116" s="23">
        <v>43893</v>
      </c>
      <c r="G116" t="s">
        <v>2822</v>
      </c>
      <c r="H116" t="s">
        <v>2934</v>
      </c>
      <c r="I116">
        <v>15433</v>
      </c>
      <c r="J116" t="s">
        <v>1679</v>
      </c>
      <c r="K116" s="26" t="s">
        <v>2817</v>
      </c>
      <c r="L116" t="s">
        <v>2818</v>
      </c>
      <c r="N116">
        <v>0</v>
      </c>
      <c r="O116">
        <v>975.89</v>
      </c>
      <c r="Q116" s="4"/>
    </row>
    <row r="117" spans="1:17" x14ac:dyDescent="0.25">
      <c r="A117">
        <v>113</v>
      </c>
      <c r="B117">
        <v>42575</v>
      </c>
      <c r="C117">
        <v>13</v>
      </c>
      <c r="D117" t="s">
        <v>2805</v>
      </c>
      <c r="E117" t="s">
        <v>2804</v>
      </c>
      <c r="F117" s="23">
        <v>43893</v>
      </c>
      <c r="G117" t="s">
        <v>2822</v>
      </c>
      <c r="H117" t="s">
        <v>2935</v>
      </c>
      <c r="I117">
        <v>15434</v>
      </c>
      <c r="J117" t="s">
        <v>1841</v>
      </c>
      <c r="K117" s="26" t="s">
        <v>2817</v>
      </c>
      <c r="L117" t="s">
        <v>2818</v>
      </c>
      <c r="N117">
        <v>0</v>
      </c>
      <c r="O117">
        <v>5718.75</v>
      </c>
      <c r="Q117" s="4"/>
    </row>
    <row r="118" spans="1:17" x14ac:dyDescent="0.25">
      <c r="A118">
        <v>114</v>
      </c>
      <c r="B118">
        <v>42577</v>
      </c>
      <c r="C118">
        <v>13</v>
      </c>
      <c r="D118" t="s">
        <v>2805</v>
      </c>
      <c r="E118" t="s">
        <v>2804</v>
      </c>
      <c r="F118" s="23">
        <v>43893</v>
      </c>
      <c r="G118" t="s">
        <v>2822</v>
      </c>
      <c r="H118" t="s">
        <v>2936</v>
      </c>
      <c r="I118">
        <v>15435</v>
      </c>
      <c r="J118" t="s">
        <v>1679</v>
      </c>
      <c r="K118" s="26" t="s">
        <v>2817</v>
      </c>
      <c r="L118" t="s">
        <v>2818</v>
      </c>
      <c r="N118">
        <v>0</v>
      </c>
      <c r="O118">
        <v>57.37</v>
      </c>
      <c r="Q118" s="4"/>
    </row>
    <row r="119" spans="1:17" x14ac:dyDescent="0.25">
      <c r="A119">
        <v>115</v>
      </c>
      <c r="B119">
        <v>42579</v>
      </c>
      <c r="C119">
        <v>13</v>
      </c>
      <c r="D119" t="s">
        <v>2805</v>
      </c>
      <c r="E119" t="s">
        <v>2804</v>
      </c>
      <c r="F119" s="23">
        <v>43893</v>
      </c>
      <c r="G119" t="s">
        <v>2822</v>
      </c>
      <c r="H119" t="s">
        <v>2937</v>
      </c>
      <c r="I119">
        <v>15436</v>
      </c>
      <c r="J119" t="s">
        <v>1679</v>
      </c>
      <c r="K119" s="26" t="s">
        <v>2817</v>
      </c>
      <c r="L119" t="s">
        <v>2818</v>
      </c>
      <c r="N119">
        <v>0</v>
      </c>
      <c r="O119">
        <v>1018.75</v>
      </c>
      <c r="Q119" s="4"/>
    </row>
    <row r="120" spans="1:17" x14ac:dyDescent="0.25">
      <c r="A120">
        <v>116</v>
      </c>
      <c r="B120">
        <v>42581</v>
      </c>
      <c r="C120">
        <v>13</v>
      </c>
      <c r="D120" t="s">
        <v>2805</v>
      </c>
      <c r="E120" t="s">
        <v>2804</v>
      </c>
      <c r="F120" s="23">
        <v>43893</v>
      </c>
      <c r="G120" t="s">
        <v>2822</v>
      </c>
      <c r="H120" t="s">
        <v>2938</v>
      </c>
      <c r="I120">
        <v>15437</v>
      </c>
      <c r="J120" t="s">
        <v>1679</v>
      </c>
      <c r="K120" s="26" t="s">
        <v>2817</v>
      </c>
      <c r="L120" t="s">
        <v>2818</v>
      </c>
      <c r="N120">
        <v>0</v>
      </c>
      <c r="O120">
        <v>817.86</v>
      </c>
      <c r="Q120" s="4"/>
    </row>
    <row r="121" spans="1:17" x14ac:dyDescent="0.25">
      <c r="A121">
        <v>117</v>
      </c>
      <c r="B121">
        <v>42583</v>
      </c>
      <c r="C121">
        <v>13</v>
      </c>
      <c r="D121" t="s">
        <v>2805</v>
      </c>
      <c r="E121" t="s">
        <v>2804</v>
      </c>
      <c r="F121" s="23">
        <v>43893</v>
      </c>
      <c r="G121" t="s">
        <v>2822</v>
      </c>
      <c r="H121" t="s">
        <v>2939</v>
      </c>
      <c r="I121">
        <v>15438</v>
      </c>
      <c r="J121" t="s">
        <v>2056</v>
      </c>
      <c r="K121" s="26" t="s">
        <v>2817</v>
      </c>
      <c r="L121" t="s">
        <v>2818</v>
      </c>
      <c r="N121">
        <v>0</v>
      </c>
      <c r="O121">
        <v>178571.43</v>
      </c>
      <c r="Q121" s="4"/>
    </row>
    <row r="122" spans="1:17" x14ac:dyDescent="0.25">
      <c r="A122">
        <v>118</v>
      </c>
      <c r="B122">
        <v>42585</v>
      </c>
      <c r="C122">
        <v>13</v>
      </c>
      <c r="D122" t="s">
        <v>2805</v>
      </c>
      <c r="E122" t="s">
        <v>2804</v>
      </c>
      <c r="F122" s="23">
        <v>43893</v>
      </c>
      <c r="G122" t="s">
        <v>2822</v>
      </c>
      <c r="H122" t="s">
        <v>2940</v>
      </c>
      <c r="I122">
        <v>15439</v>
      </c>
      <c r="J122" t="s">
        <v>1679</v>
      </c>
      <c r="K122" s="26" t="s">
        <v>2817</v>
      </c>
      <c r="L122" t="s">
        <v>2818</v>
      </c>
      <c r="N122">
        <v>0</v>
      </c>
      <c r="O122">
        <v>20.09</v>
      </c>
      <c r="Q122" s="4"/>
    </row>
    <row r="123" spans="1:17" x14ac:dyDescent="0.25">
      <c r="A123">
        <v>119</v>
      </c>
      <c r="B123">
        <v>42587</v>
      </c>
      <c r="C123">
        <v>13</v>
      </c>
      <c r="D123" t="s">
        <v>2805</v>
      </c>
      <c r="E123" t="s">
        <v>2804</v>
      </c>
      <c r="F123" s="23">
        <v>43893</v>
      </c>
      <c r="G123" t="s">
        <v>2822</v>
      </c>
      <c r="H123" t="s">
        <v>2941</v>
      </c>
      <c r="I123">
        <v>15440</v>
      </c>
      <c r="J123" t="s">
        <v>1679</v>
      </c>
      <c r="K123" s="26" t="s">
        <v>2817</v>
      </c>
      <c r="L123" t="s">
        <v>2818</v>
      </c>
      <c r="N123">
        <v>0</v>
      </c>
      <c r="O123">
        <v>97.66</v>
      </c>
      <c r="Q123" s="4"/>
    </row>
    <row r="124" spans="1:17" x14ac:dyDescent="0.25">
      <c r="A124">
        <v>120</v>
      </c>
      <c r="B124">
        <v>42589</v>
      </c>
      <c r="C124">
        <v>13</v>
      </c>
      <c r="D124" t="s">
        <v>2805</v>
      </c>
      <c r="E124" t="s">
        <v>2804</v>
      </c>
      <c r="F124" s="23">
        <v>43893</v>
      </c>
      <c r="G124" t="s">
        <v>2822</v>
      </c>
      <c r="H124" t="s">
        <v>2942</v>
      </c>
      <c r="I124">
        <v>15441</v>
      </c>
      <c r="J124" t="s">
        <v>1679</v>
      </c>
      <c r="K124" s="26" t="s">
        <v>2817</v>
      </c>
      <c r="L124" t="s">
        <v>2818</v>
      </c>
      <c r="N124">
        <v>0</v>
      </c>
      <c r="O124">
        <v>123.66</v>
      </c>
      <c r="Q124" s="4"/>
    </row>
    <row r="125" spans="1:17" x14ac:dyDescent="0.25">
      <c r="A125">
        <v>121</v>
      </c>
      <c r="B125">
        <v>42591</v>
      </c>
      <c r="C125">
        <v>13</v>
      </c>
      <c r="D125" t="s">
        <v>2805</v>
      </c>
      <c r="E125" t="s">
        <v>2804</v>
      </c>
      <c r="F125" s="23">
        <v>43893</v>
      </c>
      <c r="G125" t="s">
        <v>2822</v>
      </c>
      <c r="H125" t="s">
        <v>2943</v>
      </c>
      <c r="I125">
        <v>15442</v>
      </c>
      <c r="J125" t="s">
        <v>1675</v>
      </c>
      <c r="K125" s="26" t="s">
        <v>2817</v>
      </c>
      <c r="L125" t="s">
        <v>2818</v>
      </c>
      <c r="N125">
        <v>0</v>
      </c>
      <c r="O125">
        <v>6720.98</v>
      </c>
      <c r="Q125" s="4"/>
    </row>
    <row r="126" spans="1:17" x14ac:dyDescent="0.25">
      <c r="A126">
        <v>122</v>
      </c>
      <c r="B126">
        <v>42593</v>
      </c>
      <c r="C126">
        <v>13</v>
      </c>
      <c r="D126" t="s">
        <v>2805</v>
      </c>
      <c r="E126" t="s">
        <v>2804</v>
      </c>
      <c r="F126" s="23">
        <v>43893</v>
      </c>
      <c r="G126" t="s">
        <v>2822</v>
      </c>
      <c r="H126" t="s">
        <v>2944</v>
      </c>
      <c r="I126">
        <v>15443</v>
      </c>
      <c r="J126" t="s">
        <v>1675</v>
      </c>
      <c r="K126" s="26" t="s">
        <v>2817</v>
      </c>
      <c r="L126" t="s">
        <v>2818</v>
      </c>
      <c r="N126">
        <v>0</v>
      </c>
      <c r="O126">
        <v>46975</v>
      </c>
      <c r="Q126" s="4"/>
    </row>
    <row r="127" spans="1:17" x14ac:dyDescent="0.25">
      <c r="A127">
        <v>123</v>
      </c>
      <c r="B127">
        <v>42595</v>
      </c>
      <c r="C127">
        <v>13</v>
      </c>
      <c r="D127" t="s">
        <v>2805</v>
      </c>
      <c r="E127" t="s">
        <v>2804</v>
      </c>
      <c r="F127" s="23">
        <v>43893</v>
      </c>
      <c r="G127" t="s">
        <v>2822</v>
      </c>
      <c r="H127" t="s">
        <v>2945</v>
      </c>
      <c r="I127">
        <v>15444</v>
      </c>
      <c r="J127" t="s">
        <v>1679</v>
      </c>
      <c r="K127" s="26" t="s">
        <v>2817</v>
      </c>
      <c r="L127" t="s">
        <v>2818</v>
      </c>
      <c r="N127">
        <v>0</v>
      </c>
      <c r="O127">
        <v>16366.07</v>
      </c>
      <c r="Q127" s="4"/>
    </row>
    <row r="128" spans="1:17" x14ac:dyDescent="0.25">
      <c r="A128">
        <v>124</v>
      </c>
      <c r="B128">
        <v>42597</v>
      </c>
      <c r="C128">
        <v>13</v>
      </c>
      <c r="D128" t="s">
        <v>2805</v>
      </c>
      <c r="E128" t="s">
        <v>2804</v>
      </c>
      <c r="F128" s="23">
        <v>43893</v>
      </c>
      <c r="G128" t="s">
        <v>2822</v>
      </c>
      <c r="H128" t="s">
        <v>2946</v>
      </c>
      <c r="I128">
        <v>15445</v>
      </c>
      <c r="J128" t="s">
        <v>1679</v>
      </c>
      <c r="K128" s="26" t="s">
        <v>2817</v>
      </c>
      <c r="L128" t="s">
        <v>2818</v>
      </c>
      <c r="N128">
        <v>0</v>
      </c>
      <c r="O128">
        <v>176.79</v>
      </c>
      <c r="Q128" s="4"/>
    </row>
    <row r="129" spans="1:17" x14ac:dyDescent="0.25">
      <c r="A129">
        <v>125</v>
      </c>
      <c r="B129">
        <v>42599</v>
      </c>
      <c r="C129">
        <v>13</v>
      </c>
      <c r="D129" t="s">
        <v>2805</v>
      </c>
      <c r="E129" t="s">
        <v>2804</v>
      </c>
      <c r="F129" s="23">
        <v>43893</v>
      </c>
      <c r="G129" t="s">
        <v>2822</v>
      </c>
      <c r="H129" t="s">
        <v>2947</v>
      </c>
      <c r="I129">
        <v>15446</v>
      </c>
      <c r="J129" t="s">
        <v>1679</v>
      </c>
      <c r="K129" s="26" t="s">
        <v>2817</v>
      </c>
      <c r="L129" t="s">
        <v>2818</v>
      </c>
      <c r="N129">
        <v>0</v>
      </c>
      <c r="O129">
        <v>1919.64</v>
      </c>
      <c r="Q129" s="4"/>
    </row>
    <row r="130" spans="1:17" x14ac:dyDescent="0.25">
      <c r="A130">
        <v>126</v>
      </c>
      <c r="B130">
        <v>42602</v>
      </c>
      <c r="C130">
        <v>13</v>
      </c>
      <c r="D130" t="s">
        <v>2805</v>
      </c>
      <c r="E130" t="s">
        <v>2804</v>
      </c>
      <c r="F130" s="23">
        <v>43893</v>
      </c>
      <c r="G130" t="s">
        <v>2822</v>
      </c>
      <c r="H130" t="s">
        <v>2948</v>
      </c>
      <c r="I130">
        <v>15447</v>
      </c>
      <c r="J130" t="s">
        <v>1679</v>
      </c>
      <c r="K130" s="26" t="s">
        <v>2817</v>
      </c>
      <c r="L130" t="s">
        <v>2818</v>
      </c>
      <c r="N130">
        <v>0</v>
      </c>
      <c r="O130">
        <v>260.70999999999998</v>
      </c>
      <c r="Q130" s="4"/>
    </row>
    <row r="131" spans="1:17" x14ac:dyDescent="0.25">
      <c r="A131">
        <v>127</v>
      </c>
      <c r="B131">
        <v>42605</v>
      </c>
      <c r="C131">
        <v>13</v>
      </c>
      <c r="D131" t="s">
        <v>2805</v>
      </c>
      <c r="E131" t="s">
        <v>2804</v>
      </c>
      <c r="F131" s="23">
        <v>43893</v>
      </c>
      <c r="G131" t="s">
        <v>2822</v>
      </c>
      <c r="H131" t="s">
        <v>2949</v>
      </c>
      <c r="I131">
        <v>15448</v>
      </c>
      <c r="J131" t="s">
        <v>1679</v>
      </c>
      <c r="K131" s="26" t="s">
        <v>2817</v>
      </c>
      <c r="L131" t="s">
        <v>2818</v>
      </c>
      <c r="N131">
        <v>0</v>
      </c>
      <c r="O131">
        <v>117.86</v>
      </c>
      <c r="Q131" s="4"/>
    </row>
    <row r="132" spans="1:17" x14ac:dyDescent="0.25">
      <c r="A132">
        <v>128</v>
      </c>
      <c r="B132">
        <v>42607</v>
      </c>
      <c r="C132">
        <v>13</v>
      </c>
      <c r="D132" t="s">
        <v>2805</v>
      </c>
      <c r="E132" t="s">
        <v>2804</v>
      </c>
      <c r="F132" s="23">
        <v>43893</v>
      </c>
      <c r="G132" t="s">
        <v>2822</v>
      </c>
      <c r="H132" t="s">
        <v>2950</v>
      </c>
      <c r="I132">
        <v>15449</v>
      </c>
      <c r="J132" t="s">
        <v>1683</v>
      </c>
      <c r="K132" s="26" t="s">
        <v>2817</v>
      </c>
      <c r="L132" t="s">
        <v>2818</v>
      </c>
      <c r="N132">
        <v>0</v>
      </c>
      <c r="O132">
        <v>1326.79</v>
      </c>
      <c r="Q132" s="4"/>
    </row>
    <row r="133" spans="1:17" x14ac:dyDescent="0.25">
      <c r="A133">
        <v>129</v>
      </c>
      <c r="B133">
        <v>42609</v>
      </c>
      <c r="C133">
        <v>13</v>
      </c>
      <c r="D133" t="s">
        <v>2805</v>
      </c>
      <c r="E133" t="s">
        <v>2804</v>
      </c>
      <c r="F133" s="23">
        <v>43893</v>
      </c>
      <c r="G133" t="s">
        <v>2822</v>
      </c>
      <c r="H133" t="s">
        <v>2951</v>
      </c>
      <c r="I133">
        <v>15450</v>
      </c>
      <c r="J133" t="s">
        <v>1683</v>
      </c>
      <c r="K133" s="26" t="s">
        <v>2817</v>
      </c>
      <c r="L133" t="s">
        <v>2818</v>
      </c>
      <c r="N133">
        <v>0</v>
      </c>
      <c r="O133">
        <v>23928.57</v>
      </c>
      <c r="Q133" s="4"/>
    </row>
    <row r="134" spans="1:17" x14ac:dyDescent="0.25">
      <c r="A134">
        <v>130</v>
      </c>
      <c r="B134">
        <v>42611</v>
      </c>
      <c r="C134">
        <v>13</v>
      </c>
      <c r="D134" t="s">
        <v>2805</v>
      </c>
      <c r="E134" t="s">
        <v>2804</v>
      </c>
      <c r="F134" s="23">
        <v>43893</v>
      </c>
      <c r="G134" t="s">
        <v>2822</v>
      </c>
      <c r="H134" t="s">
        <v>2952</v>
      </c>
      <c r="I134">
        <v>15451</v>
      </c>
      <c r="J134" t="s">
        <v>2304</v>
      </c>
      <c r="K134" s="26" t="s">
        <v>2817</v>
      </c>
      <c r="L134" t="s">
        <v>2818</v>
      </c>
      <c r="N134">
        <v>0</v>
      </c>
      <c r="O134">
        <v>828.79</v>
      </c>
      <c r="Q134" s="4"/>
    </row>
    <row r="135" spans="1:17" x14ac:dyDescent="0.25">
      <c r="A135">
        <v>131</v>
      </c>
      <c r="B135">
        <v>42612</v>
      </c>
      <c r="C135">
        <v>13</v>
      </c>
      <c r="D135" t="s">
        <v>2805</v>
      </c>
      <c r="E135" t="s">
        <v>2804</v>
      </c>
      <c r="F135" s="23">
        <v>43893</v>
      </c>
      <c r="G135" t="s">
        <v>2822</v>
      </c>
      <c r="H135" t="s">
        <v>2953</v>
      </c>
      <c r="I135">
        <v>15452</v>
      </c>
      <c r="J135" t="s">
        <v>1679</v>
      </c>
      <c r="K135" s="26" t="s">
        <v>2817</v>
      </c>
      <c r="L135" t="s">
        <v>2818</v>
      </c>
      <c r="N135">
        <v>0</v>
      </c>
      <c r="O135">
        <v>764.29</v>
      </c>
      <c r="Q135" s="4"/>
    </row>
    <row r="136" spans="1:17" x14ac:dyDescent="0.25">
      <c r="A136">
        <v>132</v>
      </c>
      <c r="B136">
        <v>42614</v>
      </c>
      <c r="C136">
        <v>13</v>
      </c>
      <c r="D136" t="s">
        <v>2805</v>
      </c>
      <c r="E136" t="s">
        <v>2804</v>
      </c>
      <c r="F136" s="23">
        <v>43893</v>
      </c>
      <c r="G136" t="s">
        <v>2822</v>
      </c>
      <c r="H136" t="s">
        <v>2954</v>
      </c>
      <c r="I136">
        <v>15453</v>
      </c>
      <c r="J136" t="s">
        <v>1811</v>
      </c>
      <c r="K136" s="26" t="s">
        <v>2817</v>
      </c>
      <c r="L136" t="s">
        <v>2818</v>
      </c>
      <c r="N136">
        <v>0</v>
      </c>
      <c r="O136">
        <v>57321.43</v>
      </c>
      <c r="Q136" s="4"/>
    </row>
    <row r="137" spans="1:17" x14ac:dyDescent="0.25">
      <c r="A137">
        <v>133</v>
      </c>
      <c r="B137">
        <v>42616</v>
      </c>
      <c r="C137">
        <v>13</v>
      </c>
      <c r="D137" t="s">
        <v>2805</v>
      </c>
      <c r="E137" t="s">
        <v>2804</v>
      </c>
      <c r="F137" s="23">
        <v>43893</v>
      </c>
      <c r="G137" t="s">
        <v>2822</v>
      </c>
      <c r="H137" t="s">
        <v>2955</v>
      </c>
      <c r="I137">
        <v>15454</v>
      </c>
      <c r="J137" t="s">
        <v>1679</v>
      </c>
      <c r="K137" s="26" t="s">
        <v>2817</v>
      </c>
      <c r="L137" t="s">
        <v>2818</v>
      </c>
      <c r="N137">
        <v>0</v>
      </c>
      <c r="O137">
        <v>3491.07</v>
      </c>
      <c r="Q137" s="4"/>
    </row>
    <row r="138" spans="1:17" x14ac:dyDescent="0.25">
      <c r="A138">
        <v>134</v>
      </c>
      <c r="B138">
        <v>42618</v>
      </c>
      <c r="C138">
        <v>13</v>
      </c>
      <c r="D138" t="s">
        <v>2805</v>
      </c>
      <c r="E138" t="s">
        <v>2804</v>
      </c>
      <c r="F138" s="23">
        <v>43893</v>
      </c>
      <c r="G138" t="s">
        <v>2822</v>
      </c>
      <c r="H138" t="s">
        <v>2956</v>
      </c>
      <c r="I138">
        <v>15455</v>
      </c>
      <c r="J138" t="s">
        <v>1679</v>
      </c>
      <c r="K138" s="26" t="s">
        <v>2817</v>
      </c>
      <c r="L138" t="s">
        <v>2818</v>
      </c>
      <c r="N138">
        <v>0</v>
      </c>
      <c r="O138">
        <v>3090.18</v>
      </c>
      <c r="Q138" s="4"/>
    </row>
    <row r="139" spans="1:17" x14ac:dyDescent="0.25">
      <c r="A139">
        <v>135</v>
      </c>
      <c r="B139">
        <v>42620</v>
      </c>
      <c r="C139">
        <v>13</v>
      </c>
      <c r="D139" t="s">
        <v>2805</v>
      </c>
      <c r="E139" t="s">
        <v>2804</v>
      </c>
      <c r="F139" s="23">
        <v>43893</v>
      </c>
      <c r="G139" t="s">
        <v>2822</v>
      </c>
      <c r="H139" t="s">
        <v>2957</v>
      </c>
      <c r="I139">
        <v>15456</v>
      </c>
      <c r="J139" t="s">
        <v>1679</v>
      </c>
      <c r="K139" s="26" t="s">
        <v>2817</v>
      </c>
      <c r="L139" t="s">
        <v>2818</v>
      </c>
      <c r="N139">
        <v>0</v>
      </c>
      <c r="O139">
        <v>3313.39</v>
      </c>
      <c r="Q139" s="4"/>
    </row>
    <row r="140" spans="1:17" x14ac:dyDescent="0.25">
      <c r="A140">
        <v>136</v>
      </c>
      <c r="B140">
        <v>42622</v>
      </c>
      <c r="C140">
        <v>13</v>
      </c>
      <c r="D140" t="s">
        <v>2805</v>
      </c>
      <c r="E140" t="s">
        <v>2804</v>
      </c>
      <c r="F140" s="23">
        <v>43893</v>
      </c>
      <c r="G140" t="s">
        <v>2822</v>
      </c>
      <c r="H140" t="s">
        <v>2958</v>
      </c>
      <c r="I140">
        <v>15457</v>
      </c>
      <c r="J140" t="s">
        <v>1679</v>
      </c>
      <c r="K140" s="26" t="s">
        <v>2817</v>
      </c>
      <c r="L140" t="s">
        <v>2818</v>
      </c>
      <c r="N140">
        <v>0</v>
      </c>
      <c r="O140">
        <v>808.93</v>
      </c>
      <c r="Q140" s="4"/>
    </row>
    <row r="141" spans="1:17" x14ac:dyDescent="0.25">
      <c r="A141">
        <v>137</v>
      </c>
      <c r="B141">
        <v>42624</v>
      </c>
      <c r="C141">
        <v>13</v>
      </c>
      <c r="D141" t="s">
        <v>2805</v>
      </c>
      <c r="E141" t="s">
        <v>2804</v>
      </c>
      <c r="F141" s="23">
        <v>43893</v>
      </c>
      <c r="G141" t="s">
        <v>2822</v>
      </c>
      <c r="H141" t="s">
        <v>2959</v>
      </c>
      <c r="I141">
        <v>15458</v>
      </c>
      <c r="J141" t="s">
        <v>1679</v>
      </c>
      <c r="K141" s="26" t="s">
        <v>2817</v>
      </c>
      <c r="L141" t="s">
        <v>2818</v>
      </c>
      <c r="N141">
        <v>0</v>
      </c>
      <c r="O141">
        <v>29642.86</v>
      </c>
      <c r="Q141" s="4"/>
    </row>
    <row r="142" spans="1:17" x14ac:dyDescent="0.25">
      <c r="A142">
        <v>138</v>
      </c>
      <c r="B142">
        <v>42626</v>
      </c>
      <c r="C142">
        <v>13</v>
      </c>
      <c r="D142" t="s">
        <v>2805</v>
      </c>
      <c r="E142" t="s">
        <v>2804</v>
      </c>
      <c r="F142" s="23">
        <v>43893</v>
      </c>
      <c r="G142" t="s">
        <v>2822</v>
      </c>
      <c r="H142" t="s">
        <v>2960</v>
      </c>
      <c r="I142">
        <v>15459</v>
      </c>
      <c r="J142" t="s">
        <v>1679</v>
      </c>
      <c r="K142" s="26" t="s">
        <v>2817</v>
      </c>
      <c r="L142" t="s">
        <v>2818</v>
      </c>
      <c r="N142">
        <v>0</v>
      </c>
      <c r="O142">
        <v>526.79</v>
      </c>
      <c r="Q142" s="4"/>
    </row>
    <row r="143" spans="1:17" x14ac:dyDescent="0.25">
      <c r="A143">
        <v>139</v>
      </c>
      <c r="B143">
        <v>42631</v>
      </c>
      <c r="C143">
        <v>13</v>
      </c>
      <c r="D143" t="s">
        <v>2805</v>
      </c>
      <c r="E143" t="s">
        <v>2804</v>
      </c>
      <c r="F143" s="23">
        <v>43893</v>
      </c>
      <c r="G143" t="s">
        <v>2822</v>
      </c>
      <c r="H143" t="s">
        <v>2961</v>
      </c>
      <c r="I143">
        <v>15460</v>
      </c>
      <c r="J143" t="s">
        <v>1679</v>
      </c>
      <c r="K143" s="26" t="s">
        <v>2817</v>
      </c>
      <c r="L143" t="s">
        <v>2818</v>
      </c>
      <c r="N143">
        <v>0</v>
      </c>
      <c r="O143">
        <v>145.54</v>
      </c>
      <c r="Q143" s="4"/>
    </row>
    <row r="144" spans="1:17" x14ac:dyDescent="0.25">
      <c r="A144">
        <v>140</v>
      </c>
      <c r="B144">
        <v>42633</v>
      </c>
      <c r="C144">
        <v>13</v>
      </c>
      <c r="D144" t="s">
        <v>2805</v>
      </c>
      <c r="E144" t="s">
        <v>2804</v>
      </c>
      <c r="F144" s="23">
        <v>43893</v>
      </c>
      <c r="G144" t="s">
        <v>2822</v>
      </c>
      <c r="H144" t="s">
        <v>2962</v>
      </c>
      <c r="I144">
        <v>15461</v>
      </c>
      <c r="J144" t="s">
        <v>1679</v>
      </c>
      <c r="K144" s="26" t="s">
        <v>2817</v>
      </c>
      <c r="L144" t="s">
        <v>2818</v>
      </c>
      <c r="N144">
        <v>0</v>
      </c>
      <c r="O144">
        <v>5.13</v>
      </c>
      <c r="Q144" s="4"/>
    </row>
    <row r="145" spans="1:17" x14ac:dyDescent="0.25">
      <c r="A145">
        <v>141</v>
      </c>
      <c r="B145">
        <v>42635</v>
      </c>
      <c r="C145">
        <v>13</v>
      </c>
      <c r="D145" t="s">
        <v>2805</v>
      </c>
      <c r="E145" t="s">
        <v>2804</v>
      </c>
      <c r="F145" s="23">
        <v>43893</v>
      </c>
      <c r="G145" t="s">
        <v>2822</v>
      </c>
      <c r="H145" t="s">
        <v>2963</v>
      </c>
      <c r="I145">
        <v>15462</v>
      </c>
      <c r="J145" t="s">
        <v>1679</v>
      </c>
      <c r="K145" s="26" t="s">
        <v>2817</v>
      </c>
      <c r="L145" t="s">
        <v>2818</v>
      </c>
      <c r="N145">
        <v>0</v>
      </c>
      <c r="O145">
        <v>373.21</v>
      </c>
      <c r="Q145" s="4"/>
    </row>
    <row r="146" spans="1:17" x14ac:dyDescent="0.25">
      <c r="A146">
        <v>142</v>
      </c>
      <c r="B146">
        <v>42637</v>
      </c>
      <c r="C146">
        <v>13</v>
      </c>
      <c r="D146" t="s">
        <v>2805</v>
      </c>
      <c r="E146" t="s">
        <v>2804</v>
      </c>
      <c r="F146" s="23">
        <v>43893</v>
      </c>
      <c r="G146" t="s">
        <v>2822</v>
      </c>
      <c r="H146" t="s">
        <v>2964</v>
      </c>
      <c r="I146">
        <v>15463</v>
      </c>
      <c r="J146" t="s">
        <v>1679</v>
      </c>
      <c r="K146" s="26" t="s">
        <v>2817</v>
      </c>
      <c r="L146" t="s">
        <v>2818</v>
      </c>
      <c r="N146">
        <v>0</v>
      </c>
      <c r="O146">
        <v>33.04</v>
      </c>
      <c r="Q146" s="4"/>
    </row>
    <row r="147" spans="1:17" x14ac:dyDescent="0.25">
      <c r="A147">
        <v>143</v>
      </c>
      <c r="B147">
        <v>42639</v>
      </c>
      <c r="C147">
        <v>13</v>
      </c>
      <c r="D147" t="s">
        <v>2805</v>
      </c>
      <c r="E147" t="s">
        <v>2804</v>
      </c>
      <c r="F147" s="23">
        <v>43893</v>
      </c>
      <c r="G147" t="s">
        <v>2822</v>
      </c>
      <c r="H147" t="s">
        <v>2965</v>
      </c>
      <c r="I147">
        <v>15464</v>
      </c>
      <c r="J147" t="s">
        <v>1679</v>
      </c>
      <c r="K147" s="26" t="s">
        <v>2817</v>
      </c>
      <c r="L147" t="s">
        <v>2818</v>
      </c>
      <c r="N147">
        <v>0</v>
      </c>
      <c r="O147">
        <v>104.46</v>
      </c>
      <c r="Q147" s="4"/>
    </row>
    <row r="148" spans="1:17" x14ac:dyDescent="0.25">
      <c r="A148">
        <v>144</v>
      </c>
      <c r="B148">
        <v>42641</v>
      </c>
      <c r="C148">
        <v>13</v>
      </c>
      <c r="D148" t="s">
        <v>2805</v>
      </c>
      <c r="E148" t="s">
        <v>2804</v>
      </c>
      <c r="F148" s="23">
        <v>43893</v>
      </c>
      <c r="G148" t="s">
        <v>2822</v>
      </c>
      <c r="H148" t="s">
        <v>2966</v>
      </c>
      <c r="I148">
        <v>15465</v>
      </c>
      <c r="J148" t="s">
        <v>1679</v>
      </c>
      <c r="K148" s="26" t="s">
        <v>2817</v>
      </c>
      <c r="L148" t="s">
        <v>2818</v>
      </c>
      <c r="N148">
        <v>0</v>
      </c>
      <c r="O148">
        <v>6043.75</v>
      </c>
      <c r="Q148" s="4"/>
    </row>
    <row r="149" spans="1:17" x14ac:dyDescent="0.25">
      <c r="A149">
        <v>145</v>
      </c>
      <c r="B149">
        <v>42644</v>
      </c>
      <c r="C149">
        <v>13</v>
      </c>
      <c r="D149" t="s">
        <v>2805</v>
      </c>
      <c r="E149" t="s">
        <v>2804</v>
      </c>
      <c r="F149" s="23">
        <v>43894</v>
      </c>
      <c r="G149" t="s">
        <v>2822</v>
      </c>
      <c r="H149" t="s">
        <v>2967</v>
      </c>
      <c r="I149">
        <v>15466</v>
      </c>
      <c r="J149" t="s">
        <v>1679</v>
      </c>
      <c r="K149" s="26" t="s">
        <v>2817</v>
      </c>
      <c r="L149" t="s">
        <v>2818</v>
      </c>
      <c r="N149">
        <v>0</v>
      </c>
      <c r="O149">
        <v>1919.64</v>
      </c>
      <c r="Q149" s="4"/>
    </row>
    <row r="150" spans="1:17" x14ac:dyDescent="0.25">
      <c r="A150">
        <v>146</v>
      </c>
      <c r="B150">
        <v>42646</v>
      </c>
      <c r="C150">
        <v>13</v>
      </c>
      <c r="D150" t="s">
        <v>2805</v>
      </c>
      <c r="E150" t="s">
        <v>2804</v>
      </c>
      <c r="F150" s="23">
        <v>43894</v>
      </c>
      <c r="G150" t="s">
        <v>2822</v>
      </c>
      <c r="H150" t="s">
        <v>2968</v>
      </c>
      <c r="I150">
        <v>15467</v>
      </c>
      <c r="J150" t="s">
        <v>1679</v>
      </c>
      <c r="K150" s="26" t="s">
        <v>2817</v>
      </c>
      <c r="L150" t="s">
        <v>2818</v>
      </c>
      <c r="N150">
        <v>0</v>
      </c>
      <c r="O150">
        <v>24.11</v>
      </c>
      <c r="Q150" s="4"/>
    </row>
    <row r="151" spans="1:17" x14ac:dyDescent="0.25">
      <c r="A151">
        <v>147</v>
      </c>
      <c r="B151">
        <v>42648</v>
      </c>
      <c r="C151">
        <v>13</v>
      </c>
      <c r="D151" t="s">
        <v>2805</v>
      </c>
      <c r="E151" t="s">
        <v>2804</v>
      </c>
      <c r="F151" s="23">
        <v>43894</v>
      </c>
      <c r="G151" t="s">
        <v>2822</v>
      </c>
      <c r="H151" t="s">
        <v>2969</v>
      </c>
      <c r="I151">
        <v>15468</v>
      </c>
      <c r="J151" t="s">
        <v>1679</v>
      </c>
      <c r="K151" s="26" t="s">
        <v>2817</v>
      </c>
      <c r="L151" t="s">
        <v>2818</v>
      </c>
      <c r="N151">
        <v>0</v>
      </c>
      <c r="O151">
        <v>1414.29</v>
      </c>
      <c r="Q151" s="4"/>
    </row>
    <row r="152" spans="1:17" x14ac:dyDescent="0.25">
      <c r="A152">
        <v>148</v>
      </c>
      <c r="B152">
        <v>42650</v>
      </c>
      <c r="C152">
        <v>13</v>
      </c>
      <c r="D152" t="s">
        <v>2805</v>
      </c>
      <c r="E152" t="s">
        <v>2804</v>
      </c>
      <c r="F152" s="23">
        <v>43894</v>
      </c>
      <c r="G152" t="s">
        <v>2822</v>
      </c>
      <c r="H152" t="s">
        <v>2970</v>
      </c>
      <c r="I152">
        <v>15469</v>
      </c>
      <c r="J152" t="s">
        <v>1679</v>
      </c>
      <c r="K152" s="26" t="s">
        <v>2817</v>
      </c>
      <c r="L152" t="s">
        <v>2818</v>
      </c>
      <c r="N152">
        <v>0</v>
      </c>
      <c r="O152">
        <v>977.23</v>
      </c>
      <c r="Q152" s="4"/>
    </row>
    <row r="153" spans="1:17" x14ac:dyDescent="0.25">
      <c r="A153">
        <v>149</v>
      </c>
      <c r="B153">
        <v>42652</v>
      </c>
      <c r="C153">
        <v>13</v>
      </c>
      <c r="D153" t="s">
        <v>2805</v>
      </c>
      <c r="E153" t="s">
        <v>2804</v>
      </c>
      <c r="F153" s="23">
        <v>43894</v>
      </c>
      <c r="G153" t="s">
        <v>2822</v>
      </c>
      <c r="H153" t="s">
        <v>2971</v>
      </c>
      <c r="I153">
        <v>15470</v>
      </c>
      <c r="J153" t="s">
        <v>1679</v>
      </c>
      <c r="K153" s="26" t="s">
        <v>2817</v>
      </c>
      <c r="L153" t="s">
        <v>2818</v>
      </c>
      <c r="N153">
        <v>0</v>
      </c>
      <c r="O153">
        <v>989.06</v>
      </c>
      <c r="Q153" s="4"/>
    </row>
    <row r="154" spans="1:17" x14ac:dyDescent="0.25">
      <c r="A154">
        <v>150</v>
      </c>
      <c r="B154">
        <v>42654</v>
      </c>
      <c r="C154">
        <v>13</v>
      </c>
      <c r="D154" t="s">
        <v>2805</v>
      </c>
      <c r="E154" t="s">
        <v>2804</v>
      </c>
      <c r="F154" s="23">
        <v>43894</v>
      </c>
      <c r="G154" t="s">
        <v>2822</v>
      </c>
      <c r="H154" t="s">
        <v>2972</v>
      </c>
      <c r="I154">
        <v>15471</v>
      </c>
      <c r="J154" t="s">
        <v>1679</v>
      </c>
      <c r="K154" s="26" t="s">
        <v>2817</v>
      </c>
      <c r="L154" t="s">
        <v>2818</v>
      </c>
      <c r="N154">
        <v>0</v>
      </c>
      <c r="O154">
        <v>746.43</v>
      </c>
      <c r="Q154" s="4"/>
    </row>
    <row r="155" spans="1:17" x14ac:dyDescent="0.25">
      <c r="A155">
        <v>151</v>
      </c>
      <c r="B155">
        <v>42656</v>
      </c>
      <c r="C155">
        <v>13</v>
      </c>
      <c r="D155" t="s">
        <v>2805</v>
      </c>
      <c r="E155" t="s">
        <v>2804</v>
      </c>
      <c r="F155" s="23">
        <v>43894</v>
      </c>
      <c r="G155" t="s">
        <v>2822</v>
      </c>
      <c r="H155" t="s">
        <v>2973</v>
      </c>
      <c r="I155">
        <v>15472</v>
      </c>
      <c r="J155" t="s">
        <v>1679</v>
      </c>
      <c r="K155" s="26" t="s">
        <v>2817</v>
      </c>
      <c r="L155" t="s">
        <v>2818</v>
      </c>
      <c r="N155">
        <v>0</v>
      </c>
      <c r="O155">
        <v>2067.86</v>
      </c>
      <c r="Q155" s="4"/>
    </row>
    <row r="156" spans="1:17" x14ac:dyDescent="0.25">
      <c r="A156">
        <v>152</v>
      </c>
      <c r="B156">
        <v>42658</v>
      </c>
      <c r="C156">
        <v>13</v>
      </c>
      <c r="D156" t="s">
        <v>2805</v>
      </c>
      <c r="E156" t="s">
        <v>2804</v>
      </c>
      <c r="F156" s="23">
        <v>43894</v>
      </c>
      <c r="G156" t="s">
        <v>2822</v>
      </c>
      <c r="H156" t="s">
        <v>2974</v>
      </c>
      <c r="I156">
        <v>15473</v>
      </c>
      <c r="J156" t="s">
        <v>1679</v>
      </c>
      <c r="K156" s="26" t="s">
        <v>2817</v>
      </c>
      <c r="L156" t="s">
        <v>2818</v>
      </c>
      <c r="N156">
        <v>0</v>
      </c>
      <c r="O156">
        <v>349.11</v>
      </c>
      <c r="Q156" s="4"/>
    </row>
    <row r="157" spans="1:17" x14ac:dyDescent="0.25">
      <c r="A157">
        <v>153</v>
      </c>
      <c r="B157">
        <v>42660</v>
      </c>
      <c r="C157">
        <v>13</v>
      </c>
      <c r="D157" t="s">
        <v>2805</v>
      </c>
      <c r="E157" t="s">
        <v>2804</v>
      </c>
      <c r="F157" s="23">
        <v>43894</v>
      </c>
      <c r="G157" t="s">
        <v>2822</v>
      </c>
      <c r="H157" t="s">
        <v>2975</v>
      </c>
      <c r="I157">
        <v>15474</v>
      </c>
      <c r="J157" t="s">
        <v>1679</v>
      </c>
      <c r="K157" s="26" t="s">
        <v>2817</v>
      </c>
      <c r="L157" t="s">
        <v>2818</v>
      </c>
      <c r="N157">
        <v>0</v>
      </c>
      <c r="O157">
        <v>179.02</v>
      </c>
      <c r="Q157" s="4"/>
    </row>
    <row r="158" spans="1:17" x14ac:dyDescent="0.25">
      <c r="A158">
        <v>154</v>
      </c>
      <c r="B158">
        <v>42662</v>
      </c>
      <c r="C158">
        <v>13</v>
      </c>
      <c r="D158" t="s">
        <v>2805</v>
      </c>
      <c r="E158" t="s">
        <v>2804</v>
      </c>
      <c r="F158" s="23">
        <v>43894</v>
      </c>
      <c r="G158" t="s">
        <v>2822</v>
      </c>
      <c r="H158" t="s">
        <v>2976</v>
      </c>
      <c r="I158">
        <v>15475</v>
      </c>
      <c r="J158" t="s">
        <v>1679</v>
      </c>
      <c r="K158" s="26" t="s">
        <v>2817</v>
      </c>
      <c r="L158" t="s">
        <v>2818</v>
      </c>
      <c r="N158">
        <v>0</v>
      </c>
      <c r="O158">
        <v>191.96</v>
      </c>
      <c r="Q158" s="4"/>
    </row>
    <row r="159" spans="1:17" x14ac:dyDescent="0.25">
      <c r="A159">
        <v>155</v>
      </c>
      <c r="B159">
        <v>42664</v>
      </c>
      <c r="C159">
        <v>13</v>
      </c>
      <c r="D159" t="s">
        <v>2805</v>
      </c>
      <c r="E159" t="s">
        <v>2804</v>
      </c>
      <c r="F159" s="23">
        <v>43894</v>
      </c>
      <c r="G159" t="s">
        <v>2822</v>
      </c>
      <c r="H159" t="s">
        <v>2977</v>
      </c>
      <c r="I159">
        <v>15476</v>
      </c>
      <c r="J159" t="s">
        <v>2329</v>
      </c>
      <c r="K159" s="26" t="s">
        <v>2817</v>
      </c>
      <c r="L159" t="s">
        <v>2818</v>
      </c>
      <c r="N159">
        <v>0</v>
      </c>
      <c r="O159">
        <v>38.619999999999997</v>
      </c>
      <c r="Q159" s="4"/>
    </row>
    <row r="160" spans="1:17" x14ac:dyDescent="0.25">
      <c r="A160">
        <v>156</v>
      </c>
      <c r="B160">
        <v>42666</v>
      </c>
      <c r="C160">
        <v>13</v>
      </c>
      <c r="D160" t="s">
        <v>2805</v>
      </c>
      <c r="E160" t="s">
        <v>2804</v>
      </c>
      <c r="F160" s="23">
        <v>43894</v>
      </c>
      <c r="G160" t="s">
        <v>2822</v>
      </c>
      <c r="H160" t="s">
        <v>2978</v>
      </c>
      <c r="I160">
        <v>15477</v>
      </c>
      <c r="J160" t="s">
        <v>1679</v>
      </c>
      <c r="K160" s="26" t="s">
        <v>2817</v>
      </c>
      <c r="L160" t="s">
        <v>2818</v>
      </c>
      <c r="N160">
        <v>0</v>
      </c>
      <c r="O160">
        <v>481.7</v>
      </c>
      <c r="Q160" s="4"/>
    </row>
    <row r="161" spans="1:17" x14ac:dyDescent="0.25">
      <c r="A161">
        <v>157</v>
      </c>
      <c r="B161">
        <v>42668</v>
      </c>
      <c r="C161">
        <v>13</v>
      </c>
      <c r="D161" t="s">
        <v>2805</v>
      </c>
      <c r="E161" t="s">
        <v>2804</v>
      </c>
      <c r="F161" s="23">
        <v>43894</v>
      </c>
      <c r="G161" t="s">
        <v>2822</v>
      </c>
      <c r="H161" t="s">
        <v>2979</v>
      </c>
      <c r="I161">
        <v>15478</v>
      </c>
      <c r="J161" t="s">
        <v>1679</v>
      </c>
      <c r="K161" s="26" t="s">
        <v>2817</v>
      </c>
      <c r="L161" t="s">
        <v>2818</v>
      </c>
      <c r="N161">
        <v>0</v>
      </c>
      <c r="O161">
        <v>1816.52</v>
      </c>
      <c r="Q161" s="4"/>
    </row>
    <row r="162" spans="1:17" x14ac:dyDescent="0.25">
      <c r="A162">
        <v>158</v>
      </c>
      <c r="B162">
        <v>42670</v>
      </c>
      <c r="C162">
        <v>13</v>
      </c>
      <c r="D162" t="s">
        <v>2805</v>
      </c>
      <c r="E162" t="s">
        <v>2804</v>
      </c>
      <c r="F162" s="23">
        <v>43894</v>
      </c>
      <c r="G162" t="s">
        <v>2822</v>
      </c>
      <c r="H162" t="s">
        <v>2980</v>
      </c>
      <c r="I162">
        <v>15479</v>
      </c>
      <c r="J162" t="s">
        <v>1679</v>
      </c>
      <c r="K162" s="26" t="s">
        <v>2817</v>
      </c>
      <c r="L162" t="s">
        <v>2818</v>
      </c>
      <c r="N162">
        <v>0</v>
      </c>
      <c r="O162">
        <v>1181.7</v>
      </c>
      <c r="Q162" s="4"/>
    </row>
    <row r="163" spans="1:17" x14ac:dyDescent="0.25">
      <c r="A163">
        <v>159</v>
      </c>
      <c r="B163">
        <v>42672</v>
      </c>
      <c r="C163">
        <v>13</v>
      </c>
      <c r="D163" t="s">
        <v>2805</v>
      </c>
      <c r="E163" t="s">
        <v>2804</v>
      </c>
      <c r="F163" s="23">
        <v>43894</v>
      </c>
      <c r="G163" t="s">
        <v>2822</v>
      </c>
      <c r="H163" t="s">
        <v>2981</v>
      </c>
      <c r="I163">
        <v>15480</v>
      </c>
      <c r="J163" t="s">
        <v>1679</v>
      </c>
      <c r="K163" s="26" t="s">
        <v>2817</v>
      </c>
      <c r="L163" t="s">
        <v>2818</v>
      </c>
      <c r="N163">
        <v>0</v>
      </c>
      <c r="O163">
        <v>904.46</v>
      </c>
      <c r="Q163" s="4"/>
    </row>
    <row r="164" spans="1:17" x14ac:dyDescent="0.25">
      <c r="A164">
        <v>160</v>
      </c>
      <c r="B164">
        <v>42674</v>
      </c>
      <c r="C164">
        <v>13</v>
      </c>
      <c r="D164" t="s">
        <v>2805</v>
      </c>
      <c r="E164" t="s">
        <v>2804</v>
      </c>
      <c r="F164" s="23">
        <v>43894</v>
      </c>
      <c r="G164" t="s">
        <v>2822</v>
      </c>
      <c r="H164" t="s">
        <v>2982</v>
      </c>
      <c r="I164">
        <v>15481</v>
      </c>
      <c r="J164" t="s">
        <v>1679</v>
      </c>
      <c r="K164" s="26" t="s">
        <v>2817</v>
      </c>
      <c r="L164" t="s">
        <v>2818</v>
      </c>
      <c r="N164">
        <v>0</v>
      </c>
      <c r="O164">
        <v>3393.75</v>
      </c>
      <c r="Q164" s="4"/>
    </row>
    <row r="165" spans="1:17" x14ac:dyDescent="0.25">
      <c r="A165">
        <v>161</v>
      </c>
      <c r="B165">
        <v>42676</v>
      </c>
      <c r="C165">
        <v>13</v>
      </c>
      <c r="D165" t="s">
        <v>2805</v>
      </c>
      <c r="E165" t="s">
        <v>2804</v>
      </c>
      <c r="F165" s="23">
        <v>43894</v>
      </c>
      <c r="G165" t="s">
        <v>2822</v>
      </c>
      <c r="H165" t="s">
        <v>2983</v>
      </c>
      <c r="I165">
        <v>15482</v>
      </c>
      <c r="J165" t="s">
        <v>1679</v>
      </c>
      <c r="K165" s="26" t="s">
        <v>2817</v>
      </c>
      <c r="L165" t="s">
        <v>2818</v>
      </c>
      <c r="N165">
        <v>0</v>
      </c>
      <c r="O165">
        <v>883.93</v>
      </c>
      <c r="Q165" s="4"/>
    </row>
    <row r="166" spans="1:17" x14ac:dyDescent="0.25">
      <c r="A166">
        <v>162</v>
      </c>
      <c r="B166">
        <v>42678</v>
      </c>
      <c r="C166">
        <v>13</v>
      </c>
      <c r="D166" t="s">
        <v>2805</v>
      </c>
      <c r="E166" t="s">
        <v>2804</v>
      </c>
      <c r="F166" s="23">
        <v>43894</v>
      </c>
      <c r="G166" t="s">
        <v>2822</v>
      </c>
      <c r="H166" t="s">
        <v>2984</v>
      </c>
      <c r="I166">
        <v>15483</v>
      </c>
      <c r="J166" t="s">
        <v>1679</v>
      </c>
      <c r="K166" s="26" t="s">
        <v>2817</v>
      </c>
      <c r="L166" t="s">
        <v>2818</v>
      </c>
      <c r="N166">
        <v>0</v>
      </c>
      <c r="O166">
        <v>1946.43</v>
      </c>
      <c r="Q166" s="4"/>
    </row>
    <row r="167" spans="1:17" x14ac:dyDescent="0.25">
      <c r="A167">
        <v>163</v>
      </c>
      <c r="B167">
        <v>42680</v>
      </c>
      <c r="C167">
        <v>13</v>
      </c>
      <c r="D167" t="s">
        <v>2805</v>
      </c>
      <c r="E167" t="s">
        <v>2804</v>
      </c>
      <c r="F167" s="23">
        <v>43894</v>
      </c>
      <c r="G167" t="s">
        <v>2822</v>
      </c>
      <c r="H167" t="s">
        <v>2985</v>
      </c>
      <c r="I167">
        <v>15484</v>
      </c>
      <c r="J167" t="s">
        <v>1679</v>
      </c>
      <c r="K167" s="26" t="s">
        <v>2817</v>
      </c>
      <c r="L167" t="s">
        <v>2818</v>
      </c>
      <c r="N167">
        <v>0</v>
      </c>
      <c r="O167">
        <v>1120.54</v>
      </c>
      <c r="Q167" s="4"/>
    </row>
    <row r="168" spans="1:17" x14ac:dyDescent="0.25">
      <c r="A168">
        <v>164</v>
      </c>
      <c r="B168">
        <v>42682</v>
      </c>
      <c r="C168">
        <v>13</v>
      </c>
      <c r="D168" t="s">
        <v>2805</v>
      </c>
      <c r="E168" t="s">
        <v>2804</v>
      </c>
      <c r="F168" s="23">
        <v>43894</v>
      </c>
      <c r="G168" t="s">
        <v>2822</v>
      </c>
      <c r="H168" t="s">
        <v>2986</v>
      </c>
      <c r="I168">
        <v>15485</v>
      </c>
      <c r="J168" t="s">
        <v>1679</v>
      </c>
      <c r="K168" s="26" t="s">
        <v>2817</v>
      </c>
      <c r="L168" t="s">
        <v>2818</v>
      </c>
      <c r="N168">
        <v>0</v>
      </c>
      <c r="O168">
        <v>235.71</v>
      </c>
      <c r="Q168" s="4"/>
    </row>
    <row r="169" spans="1:17" x14ac:dyDescent="0.25">
      <c r="A169">
        <v>165</v>
      </c>
      <c r="B169">
        <v>42683</v>
      </c>
      <c r="C169">
        <v>13</v>
      </c>
      <c r="D169" t="s">
        <v>2805</v>
      </c>
      <c r="E169" t="s">
        <v>2804</v>
      </c>
      <c r="F169" s="23">
        <v>43894</v>
      </c>
      <c r="G169" t="s">
        <v>2822</v>
      </c>
      <c r="H169" t="s">
        <v>2987</v>
      </c>
      <c r="I169">
        <v>15486</v>
      </c>
      <c r="J169" t="s">
        <v>1679</v>
      </c>
      <c r="K169" s="26" t="s">
        <v>2817</v>
      </c>
      <c r="L169" t="s">
        <v>2818</v>
      </c>
      <c r="N169">
        <v>0</v>
      </c>
      <c r="O169">
        <v>1767.86</v>
      </c>
      <c r="Q169" s="4"/>
    </row>
    <row r="170" spans="1:17" x14ac:dyDescent="0.25">
      <c r="A170">
        <v>166</v>
      </c>
      <c r="B170">
        <v>42686</v>
      </c>
      <c r="C170">
        <v>13</v>
      </c>
      <c r="D170" t="s">
        <v>2805</v>
      </c>
      <c r="E170" t="s">
        <v>2804</v>
      </c>
      <c r="F170" s="23">
        <v>43894</v>
      </c>
      <c r="G170" t="s">
        <v>2822</v>
      </c>
      <c r="H170" t="s">
        <v>2988</v>
      </c>
      <c r="I170">
        <v>15487</v>
      </c>
      <c r="J170" t="s">
        <v>1679</v>
      </c>
      <c r="K170" s="26" t="s">
        <v>2817</v>
      </c>
      <c r="L170" t="s">
        <v>2818</v>
      </c>
      <c r="N170">
        <v>0</v>
      </c>
      <c r="O170">
        <v>9.3800000000000008</v>
      </c>
      <c r="Q170" s="4"/>
    </row>
    <row r="171" spans="1:17" x14ac:dyDescent="0.25">
      <c r="A171">
        <v>167</v>
      </c>
      <c r="B171">
        <v>42688</v>
      </c>
      <c r="C171">
        <v>13</v>
      </c>
      <c r="D171" t="s">
        <v>2805</v>
      </c>
      <c r="E171" t="s">
        <v>2804</v>
      </c>
      <c r="F171" s="23">
        <v>43894</v>
      </c>
      <c r="G171" t="s">
        <v>2822</v>
      </c>
      <c r="H171" t="s">
        <v>2989</v>
      </c>
      <c r="I171">
        <v>15488</v>
      </c>
      <c r="J171" t="s">
        <v>1679</v>
      </c>
      <c r="K171" s="26" t="s">
        <v>2817</v>
      </c>
      <c r="L171" t="s">
        <v>2818</v>
      </c>
      <c r="N171">
        <v>0</v>
      </c>
      <c r="O171">
        <v>1178.57</v>
      </c>
      <c r="Q171" s="4"/>
    </row>
    <row r="172" spans="1:17" x14ac:dyDescent="0.25">
      <c r="A172">
        <v>168</v>
      </c>
      <c r="B172">
        <v>42697</v>
      </c>
      <c r="C172">
        <v>13</v>
      </c>
      <c r="D172" t="s">
        <v>2805</v>
      </c>
      <c r="E172" t="s">
        <v>2804</v>
      </c>
      <c r="F172" s="23">
        <v>43894</v>
      </c>
      <c r="G172" t="s">
        <v>2822</v>
      </c>
      <c r="H172" t="s">
        <v>2990</v>
      </c>
      <c r="I172">
        <v>15489</v>
      </c>
      <c r="J172" t="s">
        <v>1679</v>
      </c>
      <c r="K172" s="26" t="s">
        <v>2817</v>
      </c>
      <c r="L172" t="s">
        <v>2818</v>
      </c>
      <c r="N172">
        <v>0</v>
      </c>
      <c r="O172">
        <v>309.14999999999998</v>
      </c>
      <c r="Q172" s="4"/>
    </row>
    <row r="173" spans="1:17" x14ac:dyDescent="0.25">
      <c r="A173">
        <v>169</v>
      </c>
      <c r="B173">
        <v>42699</v>
      </c>
      <c r="C173">
        <v>13</v>
      </c>
      <c r="D173" t="s">
        <v>2805</v>
      </c>
      <c r="E173" t="s">
        <v>2804</v>
      </c>
      <c r="F173" s="23">
        <v>43894</v>
      </c>
      <c r="G173" t="s">
        <v>2822</v>
      </c>
      <c r="H173" t="s">
        <v>2991</v>
      </c>
      <c r="I173">
        <v>15490</v>
      </c>
      <c r="J173" t="s">
        <v>1679</v>
      </c>
      <c r="K173" s="26" t="s">
        <v>2817</v>
      </c>
      <c r="L173" t="s">
        <v>2818</v>
      </c>
      <c r="N173">
        <v>0</v>
      </c>
      <c r="O173">
        <v>166.96</v>
      </c>
      <c r="Q173" s="4"/>
    </row>
    <row r="174" spans="1:17" x14ac:dyDescent="0.25">
      <c r="A174">
        <v>170</v>
      </c>
      <c r="B174">
        <v>42701</v>
      </c>
      <c r="C174">
        <v>13</v>
      </c>
      <c r="D174" t="s">
        <v>2805</v>
      </c>
      <c r="E174" t="s">
        <v>2804</v>
      </c>
      <c r="F174" s="23">
        <v>43894</v>
      </c>
      <c r="G174" t="s">
        <v>2822</v>
      </c>
      <c r="H174" t="s">
        <v>2992</v>
      </c>
      <c r="I174">
        <v>15491</v>
      </c>
      <c r="J174" t="s">
        <v>1679</v>
      </c>
      <c r="K174" s="26" t="s">
        <v>2817</v>
      </c>
      <c r="L174" t="s">
        <v>2818</v>
      </c>
      <c r="N174">
        <v>0</v>
      </c>
      <c r="O174">
        <v>3481.92</v>
      </c>
      <c r="Q174" s="4"/>
    </row>
    <row r="175" spans="1:17" x14ac:dyDescent="0.25">
      <c r="A175">
        <v>171</v>
      </c>
      <c r="B175">
        <v>42703</v>
      </c>
      <c r="C175">
        <v>13</v>
      </c>
      <c r="D175" t="s">
        <v>2805</v>
      </c>
      <c r="E175" t="s">
        <v>2804</v>
      </c>
      <c r="F175" s="23">
        <v>43894</v>
      </c>
      <c r="G175" t="s">
        <v>2822</v>
      </c>
      <c r="H175" t="s">
        <v>2993</v>
      </c>
      <c r="I175">
        <v>15492</v>
      </c>
      <c r="J175" t="s">
        <v>1679</v>
      </c>
      <c r="K175" s="26" t="s">
        <v>2817</v>
      </c>
      <c r="L175" t="s">
        <v>2818</v>
      </c>
      <c r="N175">
        <v>0</v>
      </c>
      <c r="O175">
        <v>285.66000000000003</v>
      </c>
      <c r="Q175" s="4"/>
    </row>
    <row r="176" spans="1:17" x14ac:dyDescent="0.25">
      <c r="A176">
        <v>172</v>
      </c>
      <c r="B176">
        <v>42705</v>
      </c>
      <c r="C176">
        <v>13</v>
      </c>
      <c r="D176" t="s">
        <v>2805</v>
      </c>
      <c r="E176" t="s">
        <v>2804</v>
      </c>
      <c r="F176" s="23">
        <v>43894</v>
      </c>
      <c r="G176" t="s">
        <v>2822</v>
      </c>
      <c r="H176" t="s">
        <v>2994</v>
      </c>
      <c r="I176">
        <v>15493</v>
      </c>
      <c r="J176" t="s">
        <v>1679</v>
      </c>
      <c r="K176" s="26" t="s">
        <v>2817</v>
      </c>
      <c r="L176" t="s">
        <v>2818</v>
      </c>
      <c r="N176">
        <v>0</v>
      </c>
      <c r="O176">
        <v>1553.57</v>
      </c>
      <c r="Q176" s="4"/>
    </row>
    <row r="177" spans="1:17" x14ac:dyDescent="0.25">
      <c r="A177">
        <v>173</v>
      </c>
      <c r="B177">
        <v>42707</v>
      </c>
      <c r="C177">
        <v>13</v>
      </c>
      <c r="D177" t="s">
        <v>2805</v>
      </c>
      <c r="E177" t="s">
        <v>2804</v>
      </c>
      <c r="F177" s="23">
        <v>43894</v>
      </c>
      <c r="G177" t="s">
        <v>2822</v>
      </c>
      <c r="H177" t="s">
        <v>2995</v>
      </c>
      <c r="I177">
        <v>15494</v>
      </c>
      <c r="J177" t="s">
        <v>1679</v>
      </c>
      <c r="K177" s="26" t="s">
        <v>2817</v>
      </c>
      <c r="L177" t="s">
        <v>2818</v>
      </c>
      <c r="N177">
        <v>0</v>
      </c>
      <c r="O177">
        <v>575.89</v>
      </c>
      <c r="Q177" s="4"/>
    </row>
    <row r="178" spans="1:17" x14ac:dyDescent="0.25">
      <c r="A178">
        <v>174</v>
      </c>
      <c r="B178">
        <v>42709</v>
      </c>
      <c r="C178">
        <v>13</v>
      </c>
      <c r="D178" t="s">
        <v>2805</v>
      </c>
      <c r="E178" t="s">
        <v>2804</v>
      </c>
      <c r="F178" s="23">
        <v>43894</v>
      </c>
      <c r="G178" t="s">
        <v>2822</v>
      </c>
      <c r="H178" t="s">
        <v>2996</v>
      </c>
      <c r="I178">
        <v>15495</v>
      </c>
      <c r="J178" t="s">
        <v>1679</v>
      </c>
      <c r="K178" s="26" t="s">
        <v>2817</v>
      </c>
      <c r="L178" t="s">
        <v>2818</v>
      </c>
      <c r="N178">
        <v>0</v>
      </c>
      <c r="O178">
        <v>361.83</v>
      </c>
      <c r="Q178" s="4"/>
    </row>
    <row r="179" spans="1:17" x14ac:dyDescent="0.25">
      <c r="A179">
        <v>175</v>
      </c>
      <c r="B179">
        <v>42711</v>
      </c>
      <c r="C179">
        <v>14</v>
      </c>
      <c r="D179" t="s">
        <v>2808</v>
      </c>
      <c r="E179" t="s">
        <v>2804</v>
      </c>
      <c r="F179" s="23">
        <v>43894</v>
      </c>
      <c r="G179" t="s">
        <v>2822</v>
      </c>
      <c r="H179" t="s">
        <v>2997</v>
      </c>
      <c r="I179">
        <v>332</v>
      </c>
      <c r="J179" t="s">
        <v>1764</v>
      </c>
      <c r="K179" s="26" t="s">
        <v>2817</v>
      </c>
      <c r="L179" t="s">
        <v>2818</v>
      </c>
      <c r="N179">
        <v>1525</v>
      </c>
      <c r="O179">
        <v>0</v>
      </c>
      <c r="Q179" s="4"/>
    </row>
    <row r="180" spans="1:17" x14ac:dyDescent="0.25">
      <c r="A180">
        <v>176</v>
      </c>
      <c r="B180">
        <v>42712</v>
      </c>
      <c r="C180">
        <v>13</v>
      </c>
      <c r="D180" t="s">
        <v>2805</v>
      </c>
      <c r="E180" t="s">
        <v>2804</v>
      </c>
      <c r="F180" s="23">
        <v>43894</v>
      </c>
      <c r="G180" t="s">
        <v>2822</v>
      </c>
      <c r="H180" t="s">
        <v>2998</v>
      </c>
      <c r="I180">
        <v>15496</v>
      </c>
      <c r="J180" t="s">
        <v>1679</v>
      </c>
      <c r="K180" s="26" t="s">
        <v>2817</v>
      </c>
      <c r="L180" t="s">
        <v>2818</v>
      </c>
      <c r="N180">
        <v>0</v>
      </c>
      <c r="O180">
        <v>3535.71</v>
      </c>
      <c r="Q180" s="4"/>
    </row>
    <row r="181" spans="1:17" x14ac:dyDescent="0.25">
      <c r="A181">
        <v>177</v>
      </c>
      <c r="B181">
        <v>42714</v>
      </c>
      <c r="C181">
        <v>13</v>
      </c>
      <c r="D181" t="s">
        <v>2805</v>
      </c>
      <c r="E181" t="s">
        <v>2804</v>
      </c>
      <c r="F181" s="23">
        <v>43894</v>
      </c>
      <c r="G181" t="s">
        <v>2822</v>
      </c>
      <c r="H181" t="s">
        <v>2999</v>
      </c>
      <c r="I181">
        <v>15497</v>
      </c>
      <c r="J181" t="s">
        <v>1679</v>
      </c>
      <c r="K181" s="26" t="s">
        <v>2817</v>
      </c>
      <c r="L181" t="s">
        <v>2818</v>
      </c>
      <c r="N181">
        <v>0</v>
      </c>
      <c r="O181">
        <v>2852.68</v>
      </c>
      <c r="Q181" s="4"/>
    </row>
    <row r="182" spans="1:17" x14ac:dyDescent="0.25">
      <c r="A182">
        <v>178</v>
      </c>
      <c r="B182">
        <v>42716</v>
      </c>
      <c r="C182">
        <v>13</v>
      </c>
      <c r="D182" t="s">
        <v>2805</v>
      </c>
      <c r="E182" t="s">
        <v>2804</v>
      </c>
      <c r="F182" s="23">
        <v>43894</v>
      </c>
      <c r="G182" t="s">
        <v>2822</v>
      </c>
      <c r="H182" t="s">
        <v>3000</v>
      </c>
      <c r="I182">
        <v>15498</v>
      </c>
      <c r="J182" t="s">
        <v>1679</v>
      </c>
      <c r="K182" s="26" t="s">
        <v>2817</v>
      </c>
      <c r="L182" t="s">
        <v>2818</v>
      </c>
      <c r="N182">
        <v>0</v>
      </c>
      <c r="O182">
        <v>191.96</v>
      </c>
      <c r="Q182" s="4"/>
    </row>
    <row r="183" spans="1:17" x14ac:dyDescent="0.25">
      <c r="A183">
        <v>179</v>
      </c>
      <c r="B183">
        <v>42718</v>
      </c>
      <c r="C183">
        <v>13</v>
      </c>
      <c r="D183" t="s">
        <v>2805</v>
      </c>
      <c r="E183" t="s">
        <v>2804</v>
      </c>
      <c r="F183" s="23">
        <v>43894</v>
      </c>
      <c r="G183" t="s">
        <v>2822</v>
      </c>
      <c r="H183" t="s">
        <v>3001</v>
      </c>
      <c r="I183">
        <v>15499</v>
      </c>
      <c r="J183" t="s">
        <v>1679</v>
      </c>
      <c r="K183" s="26" t="s">
        <v>2817</v>
      </c>
      <c r="L183" t="s">
        <v>2818</v>
      </c>
      <c r="N183">
        <v>0</v>
      </c>
      <c r="O183">
        <v>591.07000000000005</v>
      </c>
      <c r="Q183" s="4"/>
    </row>
    <row r="184" spans="1:17" x14ac:dyDescent="0.25">
      <c r="A184">
        <v>180</v>
      </c>
      <c r="B184">
        <v>42720</v>
      </c>
      <c r="C184">
        <v>13</v>
      </c>
      <c r="D184" t="s">
        <v>2805</v>
      </c>
      <c r="E184" t="s">
        <v>2804</v>
      </c>
      <c r="F184" s="23">
        <v>43894</v>
      </c>
      <c r="G184" t="s">
        <v>2822</v>
      </c>
      <c r="H184" t="s">
        <v>3002</v>
      </c>
      <c r="I184">
        <v>15500</v>
      </c>
      <c r="J184" t="s">
        <v>1767</v>
      </c>
      <c r="K184" s="26" t="s">
        <v>2817</v>
      </c>
      <c r="L184" t="s">
        <v>2818</v>
      </c>
      <c r="N184">
        <v>0</v>
      </c>
      <c r="O184">
        <v>105.8</v>
      </c>
      <c r="Q184" s="4"/>
    </row>
    <row r="185" spans="1:17" x14ac:dyDescent="0.25">
      <c r="A185">
        <v>181</v>
      </c>
      <c r="B185">
        <v>42722</v>
      </c>
      <c r="C185">
        <v>13</v>
      </c>
      <c r="D185" t="s">
        <v>2805</v>
      </c>
      <c r="E185" t="s">
        <v>2804</v>
      </c>
      <c r="F185" s="23">
        <v>43894</v>
      </c>
      <c r="G185" t="s">
        <v>2822</v>
      </c>
      <c r="H185" t="s">
        <v>3003</v>
      </c>
      <c r="I185">
        <v>15501</v>
      </c>
      <c r="J185" t="s">
        <v>1767</v>
      </c>
      <c r="K185" s="26" t="s">
        <v>2817</v>
      </c>
      <c r="L185" t="s">
        <v>2818</v>
      </c>
      <c r="N185">
        <v>0</v>
      </c>
      <c r="O185">
        <v>19017.86</v>
      </c>
      <c r="Q185" s="4"/>
    </row>
    <row r="186" spans="1:17" x14ac:dyDescent="0.25">
      <c r="A186">
        <v>182</v>
      </c>
      <c r="B186">
        <v>42724</v>
      </c>
      <c r="C186">
        <v>13</v>
      </c>
      <c r="D186" t="s">
        <v>2805</v>
      </c>
      <c r="E186" t="s">
        <v>2804</v>
      </c>
      <c r="F186" s="23">
        <v>43894</v>
      </c>
      <c r="G186" t="s">
        <v>2822</v>
      </c>
      <c r="H186" t="s">
        <v>3004</v>
      </c>
      <c r="I186">
        <v>15502</v>
      </c>
      <c r="J186" t="s">
        <v>1679</v>
      </c>
      <c r="K186" s="26" t="s">
        <v>2817</v>
      </c>
      <c r="L186" t="s">
        <v>2818</v>
      </c>
      <c r="N186">
        <v>0</v>
      </c>
      <c r="O186">
        <v>300.23</v>
      </c>
      <c r="Q186" s="4"/>
    </row>
    <row r="187" spans="1:17" x14ac:dyDescent="0.25">
      <c r="A187">
        <v>183</v>
      </c>
      <c r="B187">
        <v>42726</v>
      </c>
      <c r="C187">
        <v>13</v>
      </c>
      <c r="D187" t="s">
        <v>2805</v>
      </c>
      <c r="E187" t="s">
        <v>2804</v>
      </c>
      <c r="F187" s="23">
        <v>43894</v>
      </c>
      <c r="G187" t="s">
        <v>2822</v>
      </c>
      <c r="H187" t="s">
        <v>3005</v>
      </c>
      <c r="I187">
        <v>15503</v>
      </c>
      <c r="J187" t="s">
        <v>1679</v>
      </c>
      <c r="K187" s="26" t="s">
        <v>2817</v>
      </c>
      <c r="L187" t="s">
        <v>2818</v>
      </c>
      <c r="N187">
        <v>0</v>
      </c>
      <c r="O187">
        <v>2410.71</v>
      </c>
      <c r="Q187" s="4"/>
    </row>
    <row r="188" spans="1:17" x14ac:dyDescent="0.25">
      <c r="A188">
        <v>184</v>
      </c>
      <c r="B188">
        <v>42728</v>
      </c>
      <c r="C188">
        <v>13</v>
      </c>
      <c r="D188" t="s">
        <v>2805</v>
      </c>
      <c r="E188" t="s">
        <v>2804</v>
      </c>
      <c r="F188" s="23">
        <v>43894</v>
      </c>
      <c r="G188" t="s">
        <v>2822</v>
      </c>
      <c r="H188" t="s">
        <v>3006</v>
      </c>
      <c r="I188">
        <v>15504</v>
      </c>
      <c r="J188" t="s">
        <v>1679</v>
      </c>
      <c r="K188" s="26" t="s">
        <v>2817</v>
      </c>
      <c r="L188" t="s">
        <v>2818</v>
      </c>
      <c r="N188">
        <v>0</v>
      </c>
      <c r="O188">
        <v>5765.63</v>
      </c>
      <c r="Q188" s="4"/>
    </row>
    <row r="189" spans="1:17" x14ac:dyDescent="0.25">
      <c r="A189">
        <v>185</v>
      </c>
      <c r="B189">
        <v>42734</v>
      </c>
      <c r="C189">
        <v>13</v>
      </c>
      <c r="D189" t="s">
        <v>2805</v>
      </c>
      <c r="E189" t="s">
        <v>2804</v>
      </c>
      <c r="F189" s="23">
        <v>43894</v>
      </c>
      <c r="G189" t="s">
        <v>2822</v>
      </c>
      <c r="H189" t="s">
        <v>3007</v>
      </c>
      <c r="I189">
        <v>15505</v>
      </c>
      <c r="J189" t="s">
        <v>1679</v>
      </c>
      <c r="K189" s="26" t="s">
        <v>2817</v>
      </c>
      <c r="L189" t="s">
        <v>2818</v>
      </c>
      <c r="N189">
        <v>0</v>
      </c>
      <c r="O189">
        <v>2526.12</v>
      </c>
      <c r="Q189" s="4"/>
    </row>
    <row r="190" spans="1:17" x14ac:dyDescent="0.25">
      <c r="A190">
        <v>186</v>
      </c>
      <c r="B190">
        <v>42738</v>
      </c>
      <c r="C190">
        <v>13</v>
      </c>
      <c r="D190" t="s">
        <v>2805</v>
      </c>
      <c r="E190" t="s">
        <v>2804</v>
      </c>
      <c r="F190" s="23">
        <v>43894</v>
      </c>
      <c r="G190" t="s">
        <v>2822</v>
      </c>
      <c r="H190" t="s">
        <v>3008</v>
      </c>
      <c r="I190">
        <v>15506</v>
      </c>
      <c r="J190" t="s">
        <v>1679</v>
      </c>
      <c r="K190" s="26" t="s">
        <v>2817</v>
      </c>
      <c r="L190" t="s">
        <v>2818</v>
      </c>
      <c r="N190">
        <v>0</v>
      </c>
      <c r="O190">
        <v>883.93</v>
      </c>
      <c r="Q190" s="4"/>
    </row>
    <row r="191" spans="1:17" x14ac:dyDescent="0.25">
      <c r="A191">
        <v>187</v>
      </c>
      <c r="B191">
        <v>42740</v>
      </c>
      <c r="C191">
        <v>13</v>
      </c>
      <c r="D191" t="s">
        <v>2805</v>
      </c>
      <c r="E191" t="s">
        <v>2804</v>
      </c>
      <c r="F191" s="23">
        <v>43894</v>
      </c>
      <c r="G191" t="s">
        <v>2822</v>
      </c>
      <c r="H191" t="s">
        <v>3009</v>
      </c>
      <c r="I191">
        <v>15507</v>
      </c>
      <c r="J191" t="s">
        <v>1679</v>
      </c>
      <c r="K191" s="26" t="s">
        <v>2817</v>
      </c>
      <c r="L191" t="s">
        <v>2818</v>
      </c>
      <c r="N191">
        <v>0</v>
      </c>
      <c r="O191">
        <v>3293.75</v>
      </c>
      <c r="Q191" s="4"/>
    </row>
    <row r="192" spans="1:17" x14ac:dyDescent="0.25">
      <c r="A192">
        <v>188</v>
      </c>
      <c r="B192">
        <v>42742</v>
      </c>
      <c r="C192">
        <v>13</v>
      </c>
      <c r="D192" t="s">
        <v>2805</v>
      </c>
      <c r="E192" t="s">
        <v>2804</v>
      </c>
      <c r="F192" s="23">
        <v>43894</v>
      </c>
      <c r="G192" t="s">
        <v>2822</v>
      </c>
      <c r="H192" t="s">
        <v>3010</v>
      </c>
      <c r="I192">
        <v>15508</v>
      </c>
      <c r="J192" t="s">
        <v>1679</v>
      </c>
      <c r="K192" s="26" t="s">
        <v>2817</v>
      </c>
      <c r="L192" t="s">
        <v>2818</v>
      </c>
      <c r="N192">
        <v>0</v>
      </c>
      <c r="O192">
        <v>560.71</v>
      </c>
      <c r="Q192" s="4"/>
    </row>
    <row r="193" spans="1:17" x14ac:dyDescent="0.25">
      <c r="A193">
        <v>189</v>
      </c>
      <c r="B193">
        <v>42744</v>
      </c>
      <c r="C193">
        <v>14</v>
      </c>
      <c r="D193" t="s">
        <v>2808</v>
      </c>
      <c r="E193" t="s">
        <v>2804</v>
      </c>
      <c r="F193" s="23">
        <v>43894</v>
      </c>
      <c r="G193" t="s">
        <v>2822</v>
      </c>
      <c r="H193" t="s">
        <v>3011</v>
      </c>
      <c r="I193">
        <v>333</v>
      </c>
      <c r="J193" t="s">
        <v>2809</v>
      </c>
      <c r="K193" s="26" t="s">
        <v>2817</v>
      </c>
      <c r="L193" t="s">
        <v>2818</v>
      </c>
      <c r="N193">
        <v>3535.71</v>
      </c>
      <c r="O193">
        <v>0</v>
      </c>
      <c r="Q193" s="4"/>
    </row>
    <row r="194" spans="1:17" x14ac:dyDescent="0.25">
      <c r="A194">
        <v>190</v>
      </c>
      <c r="B194">
        <v>42745</v>
      </c>
      <c r="C194">
        <v>13</v>
      </c>
      <c r="D194" t="s">
        <v>2805</v>
      </c>
      <c r="E194" t="s">
        <v>2804</v>
      </c>
      <c r="F194" s="23">
        <v>43894</v>
      </c>
      <c r="G194" t="s">
        <v>2822</v>
      </c>
      <c r="H194" t="s">
        <v>3012</v>
      </c>
      <c r="I194">
        <v>15509</v>
      </c>
      <c r="J194" t="s">
        <v>1679</v>
      </c>
      <c r="K194" s="26" t="s">
        <v>2817</v>
      </c>
      <c r="L194" t="s">
        <v>2818</v>
      </c>
      <c r="N194">
        <v>0</v>
      </c>
      <c r="O194">
        <v>767.86</v>
      </c>
      <c r="Q194" s="4"/>
    </row>
    <row r="195" spans="1:17" x14ac:dyDescent="0.25">
      <c r="A195">
        <v>191</v>
      </c>
      <c r="B195">
        <v>42747</v>
      </c>
      <c r="C195">
        <v>13</v>
      </c>
      <c r="D195" t="s">
        <v>2805</v>
      </c>
      <c r="E195" t="s">
        <v>2804</v>
      </c>
      <c r="F195" s="23">
        <v>43894</v>
      </c>
      <c r="G195" t="s">
        <v>2822</v>
      </c>
      <c r="H195" t="s">
        <v>3013</v>
      </c>
      <c r="I195">
        <v>15510</v>
      </c>
      <c r="J195" t="s">
        <v>1679</v>
      </c>
      <c r="K195" s="26" t="s">
        <v>2817</v>
      </c>
      <c r="L195" t="s">
        <v>2818</v>
      </c>
      <c r="N195">
        <v>0</v>
      </c>
      <c r="O195">
        <v>86.61</v>
      </c>
      <c r="Q195" s="4"/>
    </row>
    <row r="196" spans="1:17" x14ac:dyDescent="0.25">
      <c r="A196">
        <v>192</v>
      </c>
      <c r="B196">
        <v>42749</v>
      </c>
      <c r="C196">
        <v>13</v>
      </c>
      <c r="D196" t="s">
        <v>2805</v>
      </c>
      <c r="E196" t="s">
        <v>2804</v>
      </c>
      <c r="F196" s="23">
        <v>43894</v>
      </c>
      <c r="G196" t="s">
        <v>2822</v>
      </c>
      <c r="H196" t="s">
        <v>3014</v>
      </c>
      <c r="I196">
        <v>15511</v>
      </c>
      <c r="J196" t="s">
        <v>1679</v>
      </c>
      <c r="K196" s="26" t="s">
        <v>2817</v>
      </c>
      <c r="L196" t="s">
        <v>2818</v>
      </c>
      <c r="N196">
        <v>0</v>
      </c>
      <c r="O196">
        <v>12.05</v>
      </c>
      <c r="Q196" s="4"/>
    </row>
    <row r="197" spans="1:17" x14ac:dyDescent="0.25">
      <c r="A197">
        <v>193</v>
      </c>
      <c r="B197">
        <v>42751</v>
      </c>
      <c r="C197">
        <v>13</v>
      </c>
      <c r="D197" t="s">
        <v>2805</v>
      </c>
      <c r="E197" t="s">
        <v>2804</v>
      </c>
      <c r="F197" s="23">
        <v>43894</v>
      </c>
      <c r="G197" t="s">
        <v>2822</v>
      </c>
      <c r="H197" t="s">
        <v>3015</v>
      </c>
      <c r="I197">
        <v>15512</v>
      </c>
      <c r="J197" t="s">
        <v>1679</v>
      </c>
      <c r="K197" s="26" t="s">
        <v>2817</v>
      </c>
      <c r="L197" t="s">
        <v>2818</v>
      </c>
      <c r="N197">
        <v>0</v>
      </c>
      <c r="O197">
        <v>191.96</v>
      </c>
      <c r="Q197" s="4"/>
    </row>
    <row r="198" spans="1:17" x14ac:dyDescent="0.25">
      <c r="A198">
        <v>194</v>
      </c>
      <c r="B198">
        <v>42753</v>
      </c>
      <c r="C198">
        <v>13</v>
      </c>
      <c r="D198" t="s">
        <v>2805</v>
      </c>
      <c r="E198" t="s">
        <v>2804</v>
      </c>
      <c r="F198" s="23">
        <v>43894</v>
      </c>
      <c r="G198" t="s">
        <v>2822</v>
      </c>
      <c r="H198" t="s">
        <v>3016</v>
      </c>
      <c r="I198">
        <v>15513</v>
      </c>
      <c r="J198" t="s">
        <v>1679</v>
      </c>
      <c r="K198" s="26" t="s">
        <v>2817</v>
      </c>
      <c r="L198" t="s">
        <v>2818</v>
      </c>
      <c r="N198">
        <v>0</v>
      </c>
      <c r="O198">
        <v>48.21</v>
      </c>
      <c r="Q198" s="4"/>
    </row>
    <row r="199" spans="1:17" x14ac:dyDescent="0.25">
      <c r="A199">
        <v>195</v>
      </c>
      <c r="B199">
        <v>42755</v>
      </c>
      <c r="C199">
        <v>13</v>
      </c>
      <c r="D199" t="s">
        <v>2805</v>
      </c>
      <c r="E199" t="s">
        <v>2804</v>
      </c>
      <c r="F199" s="23">
        <v>43894</v>
      </c>
      <c r="G199" t="s">
        <v>2822</v>
      </c>
      <c r="H199" t="s">
        <v>3017</v>
      </c>
      <c r="I199">
        <v>15514</v>
      </c>
      <c r="J199" t="s">
        <v>1679</v>
      </c>
      <c r="K199" s="26" t="s">
        <v>2817</v>
      </c>
      <c r="L199" t="s">
        <v>2818</v>
      </c>
      <c r="N199">
        <v>0</v>
      </c>
      <c r="O199">
        <v>193.75</v>
      </c>
      <c r="Q199" s="4"/>
    </row>
    <row r="200" spans="1:17" x14ac:dyDescent="0.25">
      <c r="A200">
        <v>196</v>
      </c>
      <c r="B200">
        <v>42757</v>
      </c>
      <c r="C200">
        <v>13</v>
      </c>
      <c r="D200" t="s">
        <v>2805</v>
      </c>
      <c r="E200" t="s">
        <v>2804</v>
      </c>
      <c r="F200" s="23">
        <v>43894</v>
      </c>
      <c r="G200" t="s">
        <v>2822</v>
      </c>
      <c r="H200" t="s">
        <v>3018</v>
      </c>
      <c r="I200">
        <v>15515</v>
      </c>
      <c r="J200" t="s">
        <v>1679</v>
      </c>
      <c r="K200" s="26" t="s">
        <v>2817</v>
      </c>
      <c r="L200" t="s">
        <v>2818</v>
      </c>
      <c r="N200">
        <v>0</v>
      </c>
      <c r="O200">
        <v>176.79</v>
      </c>
      <c r="Q200" s="4"/>
    </row>
    <row r="201" spans="1:17" x14ac:dyDescent="0.25">
      <c r="A201">
        <v>197</v>
      </c>
      <c r="B201">
        <v>42759</v>
      </c>
      <c r="C201">
        <v>13</v>
      </c>
      <c r="D201" t="s">
        <v>2805</v>
      </c>
      <c r="E201" t="s">
        <v>2804</v>
      </c>
      <c r="F201" s="23">
        <v>43894</v>
      </c>
      <c r="G201" t="s">
        <v>2822</v>
      </c>
      <c r="H201" t="s">
        <v>3019</v>
      </c>
      <c r="I201">
        <v>15516</v>
      </c>
      <c r="J201" t="s">
        <v>1679</v>
      </c>
      <c r="K201" s="26" t="s">
        <v>2817</v>
      </c>
      <c r="L201" t="s">
        <v>2818</v>
      </c>
      <c r="N201">
        <v>0</v>
      </c>
      <c r="O201">
        <v>171.88</v>
      </c>
      <c r="Q201" s="4"/>
    </row>
    <row r="202" spans="1:17" x14ac:dyDescent="0.25">
      <c r="A202">
        <v>198</v>
      </c>
      <c r="B202">
        <v>42761</v>
      </c>
      <c r="C202">
        <v>13</v>
      </c>
      <c r="D202" t="s">
        <v>2805</v>
      </c>
      <c r="E202" t="s">
        <v>2804</v>
      </c>
      <c r="F202" s="23">
        <v>43894</v>
      </c>
      <c r="G202" t="s">
        <v>2822</v>
      </c>
      <c r="H202" t="s">
        <v>3020</v>
      </c>
      <c r="I202">
        <v>15517</v>
      </c>
      <c r="J202" t="s">
        <v>1679</v>
      </c>
      <c r="K202" s="26" t="s">
        <v>2817</v>
      </c>
      <c r="L202" t="s">
        <v>2818</v>
      </c>
      <c r="N202">
        <v>0</v>
      </c>
      <c r="O202">
        <v>426.79</v>
      </c>
      <c r="Q202" s="4"/>
    </row>
    <row r="203" spans="1:17" x14ac:dyDescent="0.25">
      <c r="A203">
        <v>199</v>
      </c>
      <c r="B203">
        <v>42763</v>
      </c>
      <c r="C203">
        <v>13</v>
      </c>
      <c r="D203" t="s">
        <v>2805</v>
      </c>
      <c r="E203" t="s">
        <v>2804</v>
      </c>
      <c r="F203" s="23">
        <v>43894</v>
      </c>
      <c r="G203" t="s">
        <v>2822</v>
      </c>
      <c r="H203" t="s">
        <v>3021</v>
      </c>
      <c r="I203">
        <v>15518</v>
      </c>
      <c r="J203" t="s">
        <v>1679</v>
      </c>
      <c r="K203" s="26" t="s">
        <v>2817</v>
      </c>
      <c r="L203" t="s">
        <v>2818</v>
      </c>
      <c r="N203">
        <v>0</v>
      </c>
      <c r="O203">
        <v>283.48</v>
      </c>
      <c r="Q203" s="4"/>
    </row>
    <row r="204" spans="1:17" x14ac:dyDescent="0.25">
      <c r="A204">
        <v>200</v>
      </c>
      <c r="B204">
        <v>42765</v>
      </c>
      <c r="C204">
        <v>13</v>
      </c>
      <c r="D204" t="s">
        <v>2805</v>
      </c>
      <c r="E204" t="s">
        <v>2804</v>
      </c>
      <c r="F204" s="23">
        <v>43894</v>
      </c>
      <c r="G204" t="s">
        <v>2822</v>
      </c>
      <c r="H204" t="s">
        <v>3022</v>
      </c>
      <c r="I204">
        <v>15519</v>
      </c>
      <c r="J204" t="s">
        <v>1811</v>
      </c>
      <c r="K204" s="26" t="s">
        <v>2817</v>
      </c>
      <c r="L204" t="s">
        <v>2818</v>
      </c>
      <c r="N204">
        <v>0</v>
      </c>
      <c r="O204">
        <v>85982.14</v>
      </c>
      <c r="Q204" s="4"/>
    </row>
    <row r="205" spans="1:17" x14ac:dyDescent="0.25">
      <c r="A205">
        <v>201</v>
      </c>
      <c r="B205">
        <v>42767</v>
      </c>
      <c r="C205">
        <v>13</v>
      </c>
      <c r="D205" t="s">
        <v>2805</v>
      </c>
      <c r="E205" t="s">
        <v>2804</v>
      </c>
      <c r="F205" s="23">
        <v>43894</v>
      </c>
      <c r="G205" t="s">
        <v>2822</v>
      </c>
      <c r="H205" t="s">
        <v>3023</v>
      </c>
      <c r="I205">
        <v>15520</v>
      </c>
      <c r="J205" t="s">
        <v>1679</v>
      </c>
      <c r="K205" s="26" t="s">
        <v>2817</v>
      </c>
      <c r="L205" t="s">
        <v>2818</v>
      </c>
      <c r="N205">
        <v>0</v>
      </c>
      <c r="O205">
        <v>353.57</v>
      </c>
      <c r="Q205" s="4"/>
    </row>
    <row r="206" spans="1:17" x14ac:dyDescent="0.25">
      <c r="A206">
        <v>202</v>
      </c>
      <c r="B206">
        <v>42770</v>
      </c>
      <c r="C206">
        <v>13</v>
      </c>
      <c r="D206" t="s">
        <v>2805</v>
      </c>
      <c r="E206" t="s">
        <v>2804</v>
      </c>
      <c r="F206" s="23">
        <v>43894</v>
      </c>
      <c r="G206" t="s">
        <v>2822</v>
      </c>
      <c r="H206" t="s">
        <v>3024</v>
      </c>
      <c r="I206">
        <v>15521</v>
      </c>
      <c r="J206" t="s">
        <v>1679</v>
      </c>
      <c r="K206" s="26" t="s">
        <v>2817</v>
      </c>
      <c r="L206" t="s">
        <v>2818</v>
      </c>
      <c r="N206">
        <v>0</v>
      </c>
      <c r="O206">
        <v>1565.18</v>
      </c>
      <c r="Q206" s="4"/>
    </row>
    <row r="207" spans="1:17" x14ac:dyDescent="0.25">
      <c r="A207">
        <v>203</v>
      </c>
      <c r="B207">
        <v>42772</v>
      </c>
      <c r="C207">
        <v>13</v>
      </c>
      <c r="D207" t="s">
        <v>2805</v>
      </c>
      <c r="E207" t="s">
        <v>2804</v>
      </c>
      <c r="F207" s="23">
        <v>43894</v>
      </c>
      <c r="G207" t="s">
        <v>2822</v>
      </c>
      <c r="H207" t="s">
        <v>3025</v>
      </c>
      <c r="I207">
        <v>15522</v>
      </c>
      <c r="J207" t="s">
        <v>1679</v>
      </c>
      <c r="K207" s="26" t="s">
        <v>2817</v>
      </c>
      <c r="L207" t="s">
        <v>2818</v>
      </c>
      <c r="N207">
        <v>0</v>
      </c>
      <c r="O207">
        <v>191.96</v>
      </c>
      <c r="Q207" s="4"/>
    </row>
    <row r="208" spans="1:17" x14ac:dyDescent="0.25">
      <c r="A208">
        <v>204</v>
      </c>
      <c r="B208">
        <v>42776</v>
      </c>
      <c r="C208">
        <v>13</v>
      </c>
      <c r="D208" t="s">
        <v>2805</v>
      </c>
      <c r="E208" t="s">
        <v>2804</v>
      </c>
      <c r="F208" s="23">
        <v>43894</v>
      </c>
      <c r="G208" t="s">
        <v>2822</v>
      </c>
      <c r="H208" t="s">
        <v>3026</v>
      </c>
      <c r="I208">
        <v>15523</v>
      </c>
      <c r="J208" t="s">
        <v>1679</v>
      </c>
      <c r="K208" s="26" t="s">
        <v>2817</v>
      </c>
      <c r="L208" t="s">
        <v>2818</v>
      </c>
      <c r="N208">
        <v>0</v>
      </c>
      <c r="O208">
        <v>14722.32</v>
      </c>
      <c r="Q208" s="4"/>
    </row>
    <row r="209" spans="1:17" x14ac:dyDescent="0.25">
      <c r="A209">
        <v>205</v>
      </c>
      <c r="B209">
        <v>42779</v>
      </c>
      <c r="C209">
        <v>13</v>
      </c>
      <c r="D209" t="s">
        <v>2805</v>
      </c>
      <c r="E209" t="s">
        <v>2804</v>
      </c>
      <c r="F209" s="23">
        <v>43894</v>
      </c>
      <c r="G209" t="s">
        <v>2822</v>
      </c>
      <c r="H209" t="s">
        <v>3027</v>
      </c>
      <c r="I209">
        <v>15524</v>
      </c>
      <c r="J209" t="s">
        <v>1679</v>
      </c>
      <c r="K209" s="26" t="s">
        <v>2817</v>
      </c>
      <c r="L209" t="s">
        <v>2818</v>
      </c>
      <c r="N209">
        <v>0</v>
      </c>
      <c r="O209">
        <v>1248.21</v>
      </c>
      <c r="Q209" s="4"/>
    </row>
    <row r="210" spans="1:17" x14ac:dyDescent="0.25">
      <c r="A210">
        <v>206</v>
      </c>
      <c r="B210">
        <v>42781</v>
      </c>
      <c r="C210">
        <v>13</v>
      </c>
      <c r="D210" t="s">
        <v>2805</v>
      </c>
      <c r="E210" t="s">
        <v>2804</v>
      </c>
      <c r="F210" s="23">
        <v>43894</v>
      </c>
      <c r="G210" t="s">
        <v>2822</v>
      </c>
      <c r="H210" t="s">
        <v>3028</v>
      </c>
      <c r="I210">
        <v>15525</v>
      </c>
      <c r="J210" t="s">
        <v>1679</v>
      </c>
      <c r="K210" s="26" t="s">
        <v>2817</v>
      </c>
      <c r="L210" t="s">
        <v>2818</v>
      </c>
      <c r="N210">
        <v>0</v>
      </c>
      <c r="O210">
        <v>492.86</v>
      </c>
      <c r="Q210" s="4"/>
    </row>
    <row r="211" spans="1:17" x14ac:dyDescent="0.25">
      <c r="A211">
        <v>207</v>
      </c>
      <c r="B211">
        <v>42783</v>
      </c>
      <c r="C211">
        <v>13</v>
      </c>
      <c r="D211" t="s">
        <v>2805</v>
      </c>
      <c r="E211" t="s">
        <v>2804</v>
      </c>
      <c r="F211" s="23">
        <v>43894</v>
      </c>
      <c r="G211" t="s">
        <v>2822</v>
      </c>
      <c r="H211" t="s">
        <v>3029</v>
      </c>
      <c r="I211">
        <v>15526</v>
      </c>
      <c r="J211" t="s">
        <v>1679</v>
      </c>
      <c r="K211" s="26" t="s">
        <v>2817</v>
      </c>
      <c r="L211" t="s">
        <v>2818</v>
      </c>
      <c r="N211">
        <v>0</v>
      </c>
      <c r="O211">
        <v>767.86</v>
      </c>
      <c r="Q211" s="4"/>
    </row>
    <row r="212" spans="1:17" x14ac:dyDescent="0.25">
      <c r="A212">
        <v>208</v>
      </c>
      <c r="B212">
        <v>42786</v>
      </c>
      <c r="C212">
        <v>13</v>
      </c>
      <c r="D212" t="s">
        <v>2805</v>
      </c>
      <c r="E212" t="s">
        <v>2804</v>
      </c>
      <c r="F212" s="23">
        <v>43894</v>
      </c>
      <c r="G212" t="s">
        <v>2822</v>
      </c>
      <c r="H212" t="s">
        <v>3030</v>
      </c>
      <c r="I212">
        <v>15527</v>
      </c>
      <c r="J212" t="s">
        <v>1679</v>
      </c>
      <c r="K212" s="26" t="s">
        <v>2817</v>
      </c>
      <c r="L212" t="s">
        <v>2818</v>
      </c>
      <c r="N212">
        <v>0</v>
      </c>
      <c r="O212">
        <v>225</v>
      </c>
      <c r="Q212" s="4"/>
    </row>
    <row r="213" spans="1:17" x14ac:dyDescent="0.25">
      <c r="A213">
        <v>209</v>
      </c>
      <c r="B213">
        <v>42788</v>
      </c>
      <c r="C213">
        <v>13</v>
      </c>
      <c r="D213" t="s">
        <v>2805</v>
      </c>
      <c r="E213" t="s">
        <v>2804</v>
      </c>
      <c r="F213" s="23">
        <v>43894</v>
      </c>
      <c r="G213" t="s">
        <v>2822</v>
      </c>
      <c r="H213" t="s">
        <v>3031</v>
      </c>
      <c r="I213">
        <v>15528</v>
      </c>
      <c r="J213" t="s">
        <v>1679</v>
      </c>
      <c r="K213" s="26" t="s">
        <v>2817</v>
      </c>
      <c r="L213" t="s">
        <v>2818</v>
      </c>
      <c r="N213">
        <v>0</v>
      </c>
      <c r="O213">
        <v>66.959999999999994</v>
      </c>
      <c r="Q213" s="4"/>
    </row>
    <row r="214" spans="1:17" x14ac:dyDescent="0.25">
      <c r="A214">
        <v>210</v>
      </c>
      <c r="B214">
        <v>42791</v>
      </c>
      <c r="C214">
        <v>13</v>
      </c>
      <c r="D214" t="s">
        <v>2805</v>
      </c>
      <c r="E214" t="s">
        <v>2804</v>
      </c>
      <c r="F214" s="23">
        <v>43894</v>
      </c>
      <c r="G214" t="s">
        <v>2822</v>
      </c>
      <c r="H214" t="s">
        <v>3032</v>
      </c>
      <c r="I214">
        <v>15529</v>
      </c>
      <c r="J214" t="s">
        <v>1679</v>
      </c>
      <c r="K214" s="26" t="s">
        <v>2817</v>
      </c>
      <c r="L214" t="s">
        <v>2818</v>
      </c>
      <c r="N214">
        <v>0</v>
      </c>
      <c r="O214">
        <v>52857.14</v>
      </c>
      <c r="Q214" s="4"/>
    </row>
    <row r="215" spans="1:17" x14ac:dyDescent="0.25">
      <c r="A215">
        <v>211</v>
      </c>
      <c r="B215">
        <v>42793</v>
      </c>
      <c r="C215">
        <v>13</v>
      </c>
      <c r="D215" t="s">
        <v>2805</v>
      </c>
      <c r="E215" t="s">
        <v>2804</v>
      </c>
      <c r="F215" s="23">
        <v>43894</v>
      </c>
      <c r="G215" t="s">
        <v>2822</v>
      </c>
      <c r="H215" t="s">
        <v>3033</v>
      </c>
      <c r="I215">
        <v>15530</v>
      </c>
      <c r="J215" t="s">
        <v>1679</v>
      </c>
      <c r="K215" s="26" t="s">
        <v>2817</v>
      </c>
      <c r="L215" t="s">
        <v>2818</v>
      </c>
      <c r="N215">
        <v>0</v>
      </c>
      <c r="O215">
        <v>723.21</v>
      </c>
      <c r="Q215" s="4"/>
    </row>
    <row r="216" spans="1:17" x14ac:dyDescent="0.25">
      <c r="A216">
        <v>212</v>
      </c>
      <c r="B216">
        <v>42795</v>
      </c>
      <c r="C216">
        <v>13</v>
      </c>
      <c r="D216" t="s">
        <v>2805</v>
      </c>
      <c r="E216" t="s">
        <v>2804</v>
      </c>
      <c r="F216" s="23">
        <v>43894</v>
      </c>
      <c r="G216" t="s">
        <v>2822</v>
      </c>
      <c r="H216" t="s">
        <v>3034</v>
      </c>
      <c r="I216">
        <v>15531</v>
      </c>
      <c r="J216" t="s">
        <v>1679</v>
      </c>
      <c r="K216" s="26" t="s">
        <v>2817</v>
      </c>
      <c r="L216" t="s">
        <v>2818</v>
      </c>
      <c r="N216">
        <v>0</v>
      </c>
      <c r="O216">
        <v>753.57</v>
      </c>
      <c r="Q216" s="4"/>
    </row>
    <row r="217" spans="1:17" x14ac:dyDescent="0.25">
      <c r="A217">
        <v>213</v>
      </c>
      <c r="B217">
        <v>42799</v>
      </c>
      <c r="C217">
        <v>13</v>
      </c>
      <c r="D217" t="s">
        <v>2805</v>
      </c>
      <c r="E217" t="s">
        <v>2804</v>
      </c>
      <c r="F217" s="23">
        <v>43894</v>
      </c>
      <c r="G217" t="s">
        <v>2822</v>
      </c>
      <c r="H217" t="s">
        <v>3035</v>
      </c>
      <c r="I217">
        <v>15532</v>
      </c>
      <c r="J217" t="s">
        <v>1679</v>
      </c>
      <c r="K217" s="26" t="s">
        <v>2817</v>
      </c>
      <c r="L217" t="s">
        <v>2818</v>
      </c>
      <c r="N217">
        <v>0</v>
      </c>
      <c r="O217">
        <v>1535.71</v>
      </c>
      <c r="Q217" s="4"/>
    </row>
    <row r="218" spans="1:17" x14ac:dyDescent="0.25">
      <c r="A218">
        <v>214</v>
      </c>
      <c r="B218">
        <v>42802</v>
      </c>
      <c r="C218">
        <v>13</v>
      </c>
      <c r="D218" t="s">
        <v>2805</v>
      </c>
      <c r="E218" t="s">
        <v>2804</v>
      </c>
      <c r="F218" s="23">
        <v>43894</v>
      </c>
      <c r="G218" t="s">
        <v>2822</v>
      </c>
      <c r="H218" t="s">
        <v>3036</v>
      </c>
      <c r="I218">
        <v>15533</v>
      </c>
      <c r="J218" t="s">
        <v>1679</v>
      </c>
      <c r="K218" s="26" t="s">
        <v>2817</v>
      </c>
      <c r="L218" t="s">
        <v>2818</v>
      </c>
      <c r="N218">
        <v>0</v>
      </c>
      <c r="O218">
        <v>210.27</v>
      </c>
      <c r="Q218" s="4"/>
    </row>
    <row r="219" spans="1:17" x14ac:dyDescent="0.25">
      <c r="A219">
        <v>215</v>
      </c>
      <c r="B219">
        <v>42805</v>
      </c>
      <c r="C219">
        <v>13</v>
      </c>
      <c r="D219" t="s">
        <v>2805</v>
      </c>
      <c r="E219" t="s">
        <v>2804</v>
      </c>
      <c r="F219" s="23">
        <v>43894</v>
      </c>
      <c r="G219" t="s">
        <v>2822</v>
      </c>
      <c r="H219" t="s">
        <v>3037</v>
      </c>
      <c r="I219">
        <v>15534</v>
      </c>
      <c r="J219" t="s">
        <v>1679</v>
      </c>
      <c r="K219" s="26" t="s">
        <v>2817</v>
      </c>
      <c r="L219" t="s">
        <v>2818</v>
      </c>
      <c r="N219">
        <v>0</v>
      </c>
      <c r="O219">
        <v>1808.04</v>
      </c>
      <c r="Q219" s="4"/>
    </row>
    <row r="220" spans="1:17" x14ac:dyDescent="0.25">
      <c r="A220">
        <v>216</v>
      </c>
      <c r="B220">
        <v>42808</v>
      </c>
      <c r="C220">
        <v>13</v>
      </c>
      <c r="D220" t="s">
        <v>2805</v>
      </c>
      <c r="E220" t="s">
        <v>2804</v>
      </c>
      <c r="F220" s="23">
        <v>43894</v>
      </c>
      <c r="G220" t="s">
        <v>2822</v>
      </c>
      <c r="H220" t="s">
        <v>3038</v>
      </c>
      <c r="I220">
        <v>15535</v>
      </c>
      <c r="J220" t="s">
        <v>1679</v>
      </c>
      <c r="K220" s="26" t="s">
        <v>2817</v>
      </c>
      <c r="L220" t="s">
        <v>2818</v>
      </c>
      <c r="N220">
        <v>0</v>
      </c>
      <c r="O220">
        <v>723.21</v>
      </c>
      <c r="Q220" s="4"/>
    </row>
    <row r="221" spans="1:17" x14ac:dyDescent="0.25">
      <c r="A221">
        <v>217</v>
      </c>
      <c r="B221">
        <v>42812</v>
      </c>
      <c r="C221">
        <v>13</v>
      </c>
      <c r="D221" t="s">
        <v>2805</v>
      </c>
      <c r="E221" t="s">
        <v>2804</v>
      </c>
      <c r="F221" s="23">
        <v>43894</v>
      </c>
      <c r="G221" t="s">
        <v>2822</v>
      </c>
      <c r="H221" t="s">
        <v>3039</v>
      </c>
      <c r="I221">
        <v>15536</v>
      </c>
      <c r="J221" t="s">
        <v>1679</v>
      </c>
      <c r="K221" s="26" t="s">
        <v>2817</v>
      </c>
      <c r="L221" t="s">
        <v>2818</v>
      </c>
      <c r="N221">
        <v>0</v>
      </c>
      <c r="O221">
        <v>1024.55</v>
      </c>
      <c r="Q221" s="4"/>
    </row>
    <row r="222" spans="1:17" x14ac:dyDescent="0.25">
      <c r="A222">
        <v>218</v>
      </c>
      <c r="B222">
        <v>42816</v>
      </c>
      <c r="C222">
        <v>13</v>
      </c>
      <c r="D222" t="s">
        <v>2805</v>
      </c>
      <c r="E222" t="s">
        <v>2804</v>
      </c>
      <c r="F222" s="23">
        <v>43894</v>
      </c>
      <c r="G222" t="s">
        <v>2822</v>
      </c>
      <c r="H222" t="s">
        <v>3040</v>
      </c>
      <c r="I222">
        <v>15537</v>
      </c>
      <c r="J222" t="s">
        <v>1679</v>
      </c>
      <c r="K222" s="26" t="s">
        <v>2817</v>
      </c>
      <c r="L222" t="s">
        <v>2818</v>
      </c>
      <c r="N222">
        <v>0</v>
      </c>
      <c r="O222">
        <v>3448.21</v>
      </c>
      <c r="Q222" s="4"/>
    </row>
    <row r="223" spans="1:17" x14ac:dyDescent="0.25">
      <c r="A223">
        <v>219</v>
      </c>
      <c r="B223">
        <v>42818</v>
      </c>
      <c r="C223">
        <v>13</v>
      </c>
      <c r="D223" t="s">
        <v>2805</v>
      </c>
      <c r="E223" t="s">
        <v>2804</v>
      </c>
      <c r="F223" s="23">
        <v>43894</v>
      </c>
      <c r="G223" t="s">
        <v>2822</v>
      </c>
      <c r="H223" t="s">
        <v>3041</v>
      </c>
      <c r="I223">
        <v>15538</v>
      </c>
      <c r="J223" t="s">
        <v>1679</v>
      </c>
      <c r="K223" s="26" t="s">
        <v>2817</v>
      </c>
      <c r="L223" t="s">
        <v>2818</v>
      </c>
      <c r="N223">
        <v>0</v>
      </c>
      <c r="O223">
        <v>845.98</v>
      </c>
      <c r="Q223" s="4"/>
    </row>
    <row r="224" spans="1:17" x14ac:dyDescent="0.25">
      <c r="A224">
        <v>220</v>
      </c>
      <c r="B224">
        <v>42820</v>
      </c>
      <c r="C224">
        <v>13</v>
      </c>
      <c r="D224" t="s">
        <v>2805</v>
      </c>
      <c r="E224" t="s">
        <v>2804</v>
      </c>
      <c r="F224" s="23">
        <v>43894</v>
      </c>
      <c r="G224" t="s">
        <v>2822</v>
      </c>
      <c r="H224" t="s">
        <v>3042</v>
      </c>
      <c r="I224">
        <v>15539</v>
      </c>
      <c r="J224" t="s">
        <v>1809</v>
      </c>
      <c r="K224" s="26" t="s">
        <v>2817</v>
      </c>
      <c r="L224" t="s">
        <v>2818</v>
      </c>
      <c r="N224">
        <v>0</v>
      </c>
      <c r="O224">
        <v>31696.43</v>
      </c>
      <c r="Q224" s="4"/>
    </row>
    <row r="225" spans="1:17" x14ac:dyDescent="0.25">
      <c r="A225">
        <v>221</v>
      </c>
      <c r="B225">
        <v>42821</v>
      </c>
      <c r="C225">
        <v>13</v>
      </c>
      <c r="D225" t="s">
        <v>2805</v>
      </c>
      <c r="E225" t="s">
        <v>2804</v>
      </c>
      <c r="F225" s="23">
        <v>43894</v>
      </c>
      <c r="G225" t="s">
        <v>2822</v>
      </c>
      <c r="H225" t="s">
        <v>3043</v>
      </c>
      <c r="I225">
        <v>15540</v>
      </c>
      <c r="J225" t="s">
        <v>1809</v>
      </c>
      <c r="K225" s="26" t="s">
        <v>2817</v>
      </c>
      <c r="L225" t="s">
        <v>2818</v>
      </c>
      <c r="N225">
        <v>0</v>
      </c>
      <c r="O225">
        <v>12053.57</v>
      </c>
      <c r="Q225" s="4"/>
    </row>
    <row r="226" spans="1:17" x14ac:dyDescent="0.25">
      <c r="A226">
        <v>222</v>
      </c>
      <c r="B226">
        <v>42822</v>
      </c>
      <c r="C226">
        <v>13</v>
      </c>
      <c r="D226" t="s">
        <v>2805</v>
      </c>
      <c r="E226" t="s">
        <v>2804</v>
      </c>
      <c r="F226" s="23">
        <v>43894</v>
      </c>
      <c r="G226" t="s">
        <v>2822</v>
      </c>
      <c r="H226" t="s">
        <v>3044</v>
      </c>
      <c r="I226">
        <v>15541</v>
      </c>
      <c r="J226" t="s">
        <v>1679</v>
      </c>
      <c r="K226" s="26" t="s">
        <v>2817</v>
      </c>
      <c r="L226" t="s">
        <v>2818</v>
      </c>
      <c r="N226">
        <v>0</v>
      </c>
      <c r="O226">
        <v>65.180000000000007</v>
      </c>
      <c r="Q226" s="4"/>
    </row>
    <row r="227" spans="1:17" x14ac:dyDescent="0.25">
      <c r="A227">
        <v>223</v>
      </c>
      <c r="B227">
        <v>42842</v>
      </c>
      <c r="C227">
        <v>13</v>
      </c>
      <c r="D227" t="s">
        <v>2805</v>
      </c>
      <c r="E227" t="s">
        <v>2804</v>
      </c>
      <c r="F227" s="23">
        <v>43894</v>
      </c>
      <c r="G227" t="s">
        <v>2822</v>
      </c>
      <c r="H227" t="s">
        <v>3045</v>
      </c>
      <c r="I227">
        <v>15542</v>
      </c>
      <c r="J227" t="s">
        <v>1679</v>
      </c>
      <c r="K227" s="26" t="s">
        <v>2817</v>
      </c>
      <c r="L227" t="s">
        <v>2818</v>
      </c>
      <c r="N227">
        <v>0</v>
      </c>
      <c r="O227">
        <v>262.72000000000003</v>
      </c>
      <c r="Q227" s="4"/>
    </row>
    <row r="228" spans="1:17" x14ac:dyDescent="0.25">
      <c r="A228">
        <v>224</v>
      </c>
      <c r="B228">
        <v>42845</v>
      </c>
      <c r="C228">
        <v>13</v>
      </c>
      <c r="D228" t="s">
        <v>2805</v>
      </c>
      <c r="E228" t="s">
        <v>2804</v>
      </c>
      <c r="F228" s="23">
        <v>43894</v>
      </c>
      <c r="G228" t="s">
        <v>2822</v>
      </c>
      <c r="H228" t="s">
        <v>3046</v>
      </c>
      <c r="I228">
        <v>15543</v>
      </c>
      <c r="J228" t="s">
        <v>1679</v>
      </c>
      <c r="K228" s="26" t="s">
        <v>2817</v>
      </c>
      <c r="L228" t="s">
        <v>2818</v>
      </c>
      <c r="N228">
        <v>0</v>
      </c>
      <c r="O228">
        <v>949.11</v>
      </c>
      <c r="Q228" s="4"/>
    </row>
    <row r="229" spans="1:17" x14ac:dyDescent="0.25">
      <c r="A229">
        <v>225</v>
      </c>
      <c r="B229">
        <v>42847</v>
      </c>
      <c r="C229">
        <v>13</v>
      </c>
      <c r="D229" t="s">
        <v>2805</v>
      </c>
      <c r="E229" t="s">
        <v>2804</v>
      </c>
      <c r="F229" s="23">
        <v>43894</v>
      </c>
      <c r="G229" t="s">
        <v>2822</v>
      </c>
      <c r="H229" t="s">
        <v>3047</v>
      </c>
      <c r="I229">
        <v>15544</v>
      </c>
      <c r="J229" t="s">
        <v>1679</v>
      </c>
      <c r="K229" s="26" t="s">
        <v>2817</v>
      </c>
      <c r="L229" t="s">
        <v>2818</v>
      </c>
      <c r="N229">
        <v>0</v>
      </c>
      <c r="O229">
        <v>641.74</v>
      </c>
      <c r="Q229" s="4"/>
    </row>
    <row r="230" spans="1:17" x14ac:dyDescent="0.25">
      <c r="A230">
        <v>226</v>
      </c>
      <c r="B230">
        <v>42851</v>
      </c>
      <c r="C230">
        <v>13</v>
      </c>
      <c r="D230" t="s">
        <v>2805</v>
      </c>
      <c r="E230" t="s">
        <v>2804</v>
      </c>
      <c r="F230" s="23">
        <v>43894</v>
      </c>
      <c r="G230" t="s">
        <v>2822</v>
      </c>
      <c r="H230" t="s">
        <v>3048</v>
      </c>
      <c r="I230">
        <v>15545</v>
      </c>
      <c r="J230" t="s">
        <v>1679</v>
      </c>
      <c r="K230" s="26" t="s">
        <v>2817</v>
      </c>
      <c r="L230" t="s">
        <v>2818</v>
      </c>
      <c r="N230">
        <v>0</v>
      </c>
      <c r="O230">
        <v>12.72</v>
      </c>
      <c r="Q230" s="4"/>
    </row>
    <row r="231" spans="1:17" x14ac:dyDescent="0.25">
      <c r="A231">
        <v>227</v>
      </c>
      <c r="B231">
        <v>42853</v>
      </c>
      <c r="C231">
        <v>13</v>
      </c>
      <c r="D231" t="s">
        <v>2805</v>
      </c>
      <c r="E231" t="s">
        <v>2804</v>
      </c>
      <c r="F231" s="23">
        <v>43894</v>
      </c>
      <c r="G231" t="s">
        <v>2822</v>
      </c>
      <c r="H231" t="s">
        <v>3049</v>
      </c>
      <c r="I231">
        <v>15546</v>
      </c>
      <c r="J231" t="s">
        <v>1767</v>
      </c>
      <c r="K231" s="26" t="s">
        <v>2817</v>
      </c>
      <c r="L231" t="s">
        <v>2818</v>
      </c>
      <c r="N231">
        <v>0</v>
      </c>
      <c r="O231">
        <v>4914.29</v>
      </c>
      <c r="Q231" s="4"/>
    </row>
    <row r="232" spans="1:17" x14ac:dyDescent="0.25">
      <c r="A232">
        <v>228</v>
      </c>
      <c r="B232">
        <v>42854</v>
      </c>
      <c r="C232">
        <v>13</v>
      </c>
      <c r="D232" t="s">
        <v>2805</v>
      </c>
      <c r="E232" t="s">
        <v>2804</v>
      </c>
      <c r="F232" s="23">
        <v>43894</v>
      </c>
      <c r="G232" t="s">
        <v>2822</v>
      </c>
      <c r="H232" t="s">
        <v>3050</v>
      </c>
      <c r="I232">
        <v>15547</v>
      </c>
      <c r="J232" t="s">
        <v>1767</v>
      </c>
      <c r="K232" s="26" t="s">
        <v>2817</v>
      </c>
      <c r="L232" t="s">
        <v>2818</v>
      </c>
      <c r="N232">
        <v>0</v>
      </c>
      <c r="O232">
        <v>2949.11</v>
      </c>
      <c r="Q232" s="4"/>
    </row>
    <row r="233" spans="1:17" x14ac:dyDescent="0.25">
      <c r="A233">
        <v>229</v>
      </c>
      <c r="B233">
        <v>42855</v>
      </c>
      <c r="C233">
        <v>13</v>
      </c>
      <c r="D233" t="s">
        <v>2805</v>
      </c>
      <c r="E233" t="s">
        <v>2804</v>
      </c>
      <c r="F233" s="23">
        <v>43894</v>
      </c>
      <c r="G233" t="s">
        <v>2822</v>
      </c>
      <c r="H233" t="s">
        <v>3051</v>
      </c>
      <c r="I233">
        <v>15548</v>
      </c>
      <c r="J233" t="s">
        <v>1722</v>
      </c>
      <c r="K233" s="26" t="s">
        <v>2817</v>
      </c>
      <c r="L233" t="s">
        <v>2818</v>
      </c>
      <c r="N233">
        <v>0</v>
      </c>
      <c r="O233">
        <v>13566.96</v>
      </c>
      <c r="Q233" s="4"/>
    </row>
    <row r="234" spans="1:17" x14ac:dyDescent="0.25">
      <c r="A234">
        <v>230</v>
      </c>
      <c r="B234">
        <v>42856</v>
      </c>
      <c r="C234">
        <v>13</v>
      </c>
      <c r="D234" t="s">
        <v>2805</v>
      </c>
      <c r="E234" t="s">
        <v>2804</v>
      </c>
      <c r="F234" s="23">
        <v>43894</v>
      </c>
      <c r="G234" t="s">
        <v>2822</v>
      </c>
      <c r="H234" t="s">
        <v>3052</v>
      </c>
      <c r="I234">
        <v>15549</v>
      </c>
      <c r="J234" t="s">
        <v>1722</v>
      </c>
      <c r="K234" s="26" t="s">
        <v>2817</v>
      </c>
      <c r="L234" t="s">
        <v>2818</v>
      </c>
      <c r="N234">
        <v>0</v>
      </c>
      <c r="O234">
        <v>67834.820000000007</v>
      </c>
      <c r="Q234" s="4"/>
    </row>
    <row r="235" spans="1:17" x14ac:dyDescent="0.25">
      <c r="A235">
        <v>231</v>
      </c>
      <c r="B235">
        <v>42863</v>
      </c>
      <c r="C235">
        <v>13</v>
      </c>
      <c r="D235" t="s">
        <v>2805</v>
      </c>
      <c r="E235" t="s">
        <v>2804</v>
      </c>
      <c r="F235" s="23">
        <v>43895</v>
      </c>
      <c r="G235" t="s">
        <v>2822</v>
      </c>
      <c r="H235" t="s">
        <v>3053</v>
      </c>
      <c r="I235">
        <v>15550</v>
      </c>
      <c r="J235" t="s">
        <v>1679</v>
      </c>
      <c r="K235" s="26" t="s">
        <v>2817</v>
      </c>
      <c r="L235" t="s">
        <v>2818</v>
      </c>
      <c r="N235">
        <v>0</v>
      </c>
      <c r="O235">
        <v>3535.71</v>
      </c>
      <c r="Q235" s="4"/>
    </row>
    <row r="236" spans="1:17" x14ac:dyDescent="0.25">
      <c r="A236">
        <v>232</v>
      </c>
      <c r="B236">
        <v>42865</v>
      </c>
      <c r="C236">
        <v>13</v>
      </c>
      <c r="D236" t="s">
        <v>2805</v>
      </c>
      <c r="E236" t="s">
        <v>2804</v>
      </c>
      <c r="F236" s="23">
        <v>43895</v>
      </c>
      <c r="G236" t="s">
        <v>2822</v>
      </c>
      <c r="H236" t="s">
        <v>3054</v>
      </c>
      <c r="I236">
        <v>15551</v>
      </c>
      <c r="J236" t="s">
        <v>1859</v>
      </c>
      <c r="K236" s="26" t="s">
        <v>2817</v>
      </c>
      <c r="L236" t="s">
        <v>2818</v>
      </c>
      <c r="N236">
        <v>0</v>
      </c>
      <c r="O236">
        <v>40218.75</v>
      </c>
      <c r="Q236" s="4"/>
    </row>
    <row r="237" spans="1:17" x14ac:dyDescent="0.25">
      <c r="A237">
        <v>233</v>
      </c>
      <c r="B237">
        <v>42866</v>
      </c>
      <c r="C237">
        <v>13</v>
      </c>
      <c r="D237" t="s">
        <v>2805</v>
      </c>
      <c r="E237" t="s">
        <v>2804</v>
      </c>
      <c r="F237" s="23">
        <v>43895</v>
      </c>
      <c r="G237" t="s">
        <v>2822</v>
      </c>
      <c r="H237" t="s">
        <v>3055</v>
      </c>
      <c r="I237">
        <v>15552</v>
      </c>
      <c r="J237" t="s">
        <v>1679</v>
      </c>
      <c r="K237" s="26" t="s">
        <v>2817</v>
      </c>
      <c r="L237" t="s">
        <v>2818</v>
      </c>
      <c r="N237">
        <v>0</v>
      </c>
      <c r="O237">
        <v>959.82</v>
      </c>
      <c r="Q237" s="4"/>
    </row>
    <row r="238" spans="1:17" x14ac:dyDescent="0.25">
      <c r="A238">
        <v>234</v>
      </c>
      <c r="B238">
        <v>42870</v>
      </c>
      <c r="C238">
        <v>13</v>
      </c>
      <c r="D238" t="s">
        <v>2805</v>
      </c>
      <c r="E238" t="s">
        <v>2804</v>
      </c>
      <c r="F238" s="23">
        <v>43895</v>
      </c>
      <c r="G238" t="s">
        <v>2822</v>
      </c>
      <c r="H238" t="s">
        <v>3056</v>
      </c>
      <c r="I238">
        <v>15553</v>
      </c>
      <c r="J238" t="s">
        <v>1811</v>
      </c>
      <c r="K238" s="26" t="s">
        <v>2817</v>
      </c>
      <c r="L238" t="s">
        <v>2818</v>
      </c>
      <c r="N238">
        <v>0</v>
      </c>
      <c r="O238">
        <v>19107.14</v>
      </c>
      <c r="Q238" s="4"/>
    </row>
    <row r="239" spans="1:17" x14ac:dyDescent="0.25">
      <c r="A239">
        <v>235</v>
      </c>
      <c r="B239">
        <v>42873</v>
      </c>
      <c r="C239">
        <v>13</v>
      </c>
      <c r="D239" t="s">
        <v>2805</v>
      </c>
      <c r="E239" t="s">
        <v>2804</v>
      </c>
      <c r="F239" s="23">
        <v>43895</v>
      </c>
      <c r="G239" t="s">
        <v>2822</v>
      </c>
      <c r="H239" t="s">
        <v>3057</v>
      </c>
      <c r="I239">
        <v>15554</v>
      </c>
      <c r="J239" t="s">
        <v>1679</v>
      </c>
      <c r="K239" s="26" t="s">
        <v>2817</v>
      </c>
      <c r="L239" t="s">
        <v>2818</v>
      </c>
      <c r="N239">
        <v>0</v>
      </c>
      <c r="O239">
        <v>1785.71</v>
      </c>
      <c r="Q239" s="4"/>
    </row>
    <row r="240" spans="1:17" x14ac:dyDescent="0.25">
      <c r="A240">
        <v>236</v>
      </c>
      <c r="B240">
        <v>42875</v>
      </c>
      <c r="C240">
        <v>13</v>
      </c>
      <c r="D240" t="s">
        <v>2805</v>
      </c>
      <c r="E240" t="s">
        <v>2804</v>
      </c>
      <c r="F240" s="23">
        <v>43895</v>
      </c>
      <c r="G240" t="s">
        <v>2822</v>
      </c>
      <c r="H240" t="s">
        <v>3058</v>
      </c>
      <c r="I240">
        <v>15555</v>
      </c>
      <c r="J240" t="s">
        <v>1679</v>
      </c>
      <c r="K240" s="26" t="s">
        <v>2817</v>
      </c>
      <c r="L240" t="s">
        <v>2818</v>
      </c>
      <c r="N240">
        <v>0</v>
      </c>
      <c r="O240">
        <v>4800</v>
      </c>
      <c r="Q240" s="4"/>
    </row>
    <row r="241" spans="1:17" x14ac:dyDescent="0.25">
      <c r="A241">
        <v>237</v>
      </c>
      <c r="B241">
        <v>42878</v>
      </c>
      <c r="C241">
        <v>13</v>
      </c>
      <c r="D241" t="s">
        <v>2805</v>
      </c>
      <c r="E241" t="s">
        <v>2804</v>
      </c>
      <c r="F241" s="23">
        <v>43895</v>
      </c>
      <c r="G241" t="s">
        <v>2822</v>
      </c>
      <c r="H241" t="s">
        <v>3059</v>
      </c>
      <c r="I241">
        <v>15556</v>
      </c>
      <c r="J241" t="s">
        <v>1679</v>
      </c>
      <c r="K241" s="26" t="s">
        <v>2817</v>
      </c>
      <c r="L241" t="s">
        <v>2818</v>
      </c>
      <c r="N241">
        <v>0</v>
      </c>
      <c r="O241">
        <v>959.82</v>
      </c>
      <c r="Q241" s="4"/>
    </row>
    <row r="242" spans="1:17" x14ac:dyDescent="0.25">
      <c r="A242">
        <v>238</v>
      </c>
      <c r="B242">
        <v>42885</v>
      </c>
      <c r="C242">
        <v>13</v>
      </c>
      <c r="D242" t="s">
        <v>2805</v>
      </c>
      <c r="E242" t="s">
        <v>2804</v>
      </c>
      <c r="F242" s="23">
        <v>43895</v>
      </c>
      <c r="G242" t="s">
        <v>2822</v>
      </c>
      <c r="H242" t="s">
        <v>3060</v>
      </c>
      <c r="I242">
        <v>15557</v>
      </c>
      <c r="J242" t="s">
        <v>1679</v>
      </c>
      <c r="K242" s="26" t="s">
        <v>2817</v>
      </c>
      <c r="L242" t="s">
        <v>2818</v>
      </c>
      <c r="N242">
        <v>0</v>
      </c>
      <c r="O242">
        <v>2982.59</v>
      </c>
      <c r="Q242" s="4"/>
    </row>
    <row r="243" spans="1:17" x14ac:dyDescent="0.25">
      <c r="A243">
        <v>239</v>
      </c>
      <c r="B243">
        <v>42891</v>
      </c>
      <c r="C243">
        <v>13</v>
      </c>
      <c r="D243" t="s">
        <v>2805</v>
      </c>
      <c r="E243" t="s">
        <v>2804</v>
      </c>
      <c r="F243" s="23">
        <v>43895</v>
      </c>
      <c r="G243" t="s">
        <v>2822</v>
      </c>
      <c r="H243" t="s">
        <v>3061</v>
      </c>
      <c r="I243">
        <v>15558</v>
      </c>
      <c r="J243" t="s">
        <v>1679</v>
      </c>
      <c r="K243" s="26" t="s">
        <v>2817</v>
      </c>
      <c r="L243" t="s">
        <v>2818</v>
      </c>
      <c r="N243">
        <v>0</v>
      </c>
      <c r="O243">
        <v>47.77</v>
      </c>
      <c r="Q243" s="4"/>
    </row>
    <row r="244" spans="1:17" x14ac:dyDescent="0.25">
      <c r="A244">
        <v>240</v>
      </c>
      <c r="B244">
        <v>42895</v>
      </c>
      <c r="C244">
        <v>13</v>
      </c>
      <c r="D244" t="s">
        <v>2805</v>
      </c>
      <c r="E244" t="s">
        <v>2804</v>
      </c>
      <c r="F244" s="23">
        <v>43895</v>
      </c>
      <c r="G244" t="s">
        <v>2822</v>
      </c>
      <c r="H244" t="s">
        <v>3062</v>
      </c>
      <c r="I244">
        <v>15559</v>
      </c>
      <c r="J244" t="s">
        <v>1679</v>
      </c>
      <c r="K244" s="26" t="s">
        <v>2817</v>
      </c>
      <c r="L244" t="s">
        <v>2818</v>
      </c>
      <c r="N244">
        <v>0</v>
      </c>
      <c r="O244">
        <v>104.46</v>
      </c>
      <c r="Q244" s="4"/>
    </row>
    <row r="245" spans="1:17" x14ac:dyDescent="0.25">
      <c r="A245">
        <v>241</v>
      </c>
      <c r="B245">
        <v>42897</v>
      </c>
      <c r="C245">
        <v>13</v>
      </c>
      <c r="D245" t="s">
        <v>2805</v>
      </c>
      <c r="E245" t="s">
        <v>2804</v>
      </c>
      <c r="F245" s="23">
        <v>43895</v>
      </c>
      <c r="G245" t="s">
        <v>2822</v>
      </c>
      <c r="H245" t="s">
        <v>3063</v>
      </c>
      <c r="I245">
        <v>15560</v>
      </c>
      <c r="J245" t="s">
        <v>1679</v>
      </c>
      <c r="K245" s="26" t="s">
        <v>2817</v>
      </c>
      <c r="L245" t="s">
        <v>2818</v>
      </c>
      <c r="N245">
        <v>0</v>
      </c>
      <c r="O245">
        <v>3190.18</v>
      </c>
      <c r="Q245" s="4"/>
    </row>
    <row r="246" spans="1:17" x14ac:dyDescent="0.25">
      <c r="A246">
        <v>242</v>
      </c>
      <c r="B246">
        <v>42899</v>
      </c>
      <c r="C246">
        <v>13</v>
      </c>
      <c r="D246" t="s">
        <v>2805</v>
      </c>
      <c r="E246" t="s">
        <v>2804</v>
      </c>
      <c r="F246" s="23">
        <v>43895</v>
      </c>
      <c r="G246" t="s">
        <v>2822</v>
      </c>
      <c r="H246" t="s">
        <v>3064</v>
      </c>
      <c r="I246">
        <v>15561</v>
      </c>
      <c r="J246" t="s">
        <v>1679</v>
      </c>
      <c r="K246" s="26" t="s">
        <v>2817</v>
      </c>
      <c r="L246" t="s">
        <v>2818</v>
      </c>
      <c r="N246">
        <v>0</v>
      </c>
      <c r="O246">
        <v>514.29</v>
      </c>
      <c r="Q246" s="4"/>
    </row>
    <row r="247" spans="1:17" x14ac:dyDescent="0.25">
      <c r="A247">
        <v>243</v>
      </c>
      <c r="B247">
        <v>42901</v>
      </c>
      <c r="C247">
        <v>13</v>
      </c>
      <c r="D247" t="s">
        <v>2805</v>
      </c>
      <c r="E247" t="s">
        <v>2804</v>
      </c>
      <c r="F247" s="23">
        <v>43895</v>
      </c>
      <c r="G247" t="s">
        <v>2822</v>
      </c>
      <c r="H247" t="s">
        <v>3065</v>
      </c>
      <c r="I247">
        <v>15562</v>
      </c>
      <c r="J247" t="s">
        <v>1679</v>
      </c>
      <c r="K247" s="26" t="s">
        <v>2817</v>
      </c>
      <c r="L247" t="s">
        <v>2818</v>
      </c>
      <c r="N247">
        <v>0</v>
      </c>
      <c r="O247">
        <v>85.27</v>
      </c>
      <c r="Q247" s="4"/>
    </row>
    <row r="248" spans="1:17" x14ac:dyDescent="0.25">
      <c r="A248">
        <v>244</v>
      </c>
      <c r="B248">
        <v>42903</v>
      </c>
      <c r="C248">
        <v>13</v>
      </c>
      <c r="D248" t="s">
        <v>2805</v>
      </c>
      <c r="E248" t="s">
        <v>2804</v>
      </c>
      <c r="F248" s="23">
        <v>43895</v>
      </c>
      <c r="G248" t="s">
        <v>2822</v>
      </c>
      <c r="H248" t="s">
        <v>3066</v>
      </c>
      <c r="I248">
        <v>15563</v>
      </c>
      <c r="J248" t="s">
        <v>1679</v>
      </c>
      <c r="K248" s="26" t="s">
        <v>2817</v>
      </c>
      <c r="L248" t="s">
        <v>2818</v>
      </c>
      <c r="N248">
        <v>0</v>
      </c>
      <c r="O248">
        <v>1116.29</v>
      </c>
      <c r="Q248" s="4"/>
    </row>
    <row r="249" spans="1:17" x14ac:dyDescent="0.25">
      <c r="A249">
        <v>245</v>
      </c>
      <c r="B249">
        <v>42905</v>
      </c>
      <c r="C249">
        <v>13</v>
      </c>
      <c r="D249" t="s">
        <v>2805</v>
      </c>
      <c r="E249" t="s">
        <v>2804</v>
      </c>
      <c r="F249" s="23">
        <v>43895</v>
      </c>
      <c r="G249" t="s">
        <v>2822</v>
      </c>
      <c r="H249" t="s">
        <v>3067</v>
      </c>
      <c r="I249">
        <v>15564</v>
      </c>
      <c r="J249" t="s">
        <v>1679</v>
      </c>
      <c r="K249" s="26" t="s">
        <v>2817</v>
      </c>
      <c r="L249" t="s">
        <v>2818</v>
      </c>
      <c r="N249">
        <v>0</v>
      </c>
      <c r="O249">
        <v>146.21</v>
      </c>
      <c r="Q249" s="4"/>
    </row>
    <row r="250" spans="1:17" x14ac:dyDescent="0.25">
      <c r="A250">
        <v>246</v>
      </c>
      <c r="B250">
        <v>42907</v>
      </c>
      <c r="C250">
        <v>13</v>
      </c>
      <c r="D250" t="s">
        <v>2805</v>
      </c>
      <c r="E250" t="s">
        <v>2804</v>
      </c>
      <c r="F250" s="23">
        <v>43895</v>
      </c>
      <c r="G250" t="s">
        <v>2822</v>
      </c>
      <c r="H250" t="s">
        <v>3068</v>
      </c>
      <c r="I250">
        <v>15565</v>
      </c>
      <c r="J250" t="s">
        <v>1679</v>
      </c>
      <c r="K250" s="26" t="s">
        <v>2817</v>
      </c>
      <c r="L250" t="s">
        <v>2818</v>
      </c>
      <c r="N250">
        <v>0</v>
      </c>
      <c r="O250">
        <v>8839.2900000000009</v>
      </c>
      <c r="Q250" s="4"/>
    </row>
    <row r="251" spans="1:17" x14ac:dyDescent="0.25">
      <c r="A251">
        <v>247</v>
      </c>
      <c r="B251">
        <v>42912</v>
      </c>
      <c r="C251">
        <v>13</v>
      </c>
      <c r="D251" t="s">
        <v>2805</v>
      </c>
      <c r="E251" t="s">
        <v>2804</v>
      </c>
      <c r="F251" s="23">
        <v>43895</v>
      </c>
      <c r="G251" t="s">
        <v>2822</v>
      </c>
      <c r="H251" t="s">
        <v>3069</v>
      </c>
      <c r="I251">
        <v>15566</v>
      </c>
      <c r="J251" t="s">
        <v>1679</v>
      </c>
      <c r="K251" s="26" t="s">
        <v>2817</v>
      </c>
      <c r="L251" t="s">
        <v>2818</v>
      </c>
      <c r="N251">
        <v>0</v>
      </c>
      <c r="O251">
        <v>14.29</v>
      </c>
      <c r="Q251" s="4"/>
    </row>
    <row r="252" spans="1:17" x14ac:dyDescent="0.25">
      <c r="A252">
        <v>248</v>
      </c>
      <c r="B252">
        <v>42925</v>
      </c>
      <c r="C252">
        <v>13</v>
      </c>
      <c r="D252" t="s">
        <v>2805</v>
      </c>
      <c r="E252" t="s">
        <v>2804</v>
      </c>
      <c r="F252" s="23">
        <v>43895</v>
      </c>
      <c r="G252" t="s">
        <v>2822</v>
      </c>
      <c r="H252" t="s">
        <v>3070</v>
      </c>
      <c r="I252">
        <v>15567</v>
      </c>
      <c r="J252" t="s">
        <v>1679</v>
      </c>
      <c r="K252" s="26" t="s">
        <v>2817</v>
      </c>
      <c r="L252" t="s">
        <v>2818</v>
      </c>
      <c r="N252">
        <v>0</v>
      </c>
      <c r="O252">
        <v>992.19</v>
      </c>
      <c r="Q252" s="4"/>
    </row>
    <row r="253" spans="1:17" x14ac:dyDescent="0.25">
      <c r="A253">
        <v>249</v>
      </c>
      <c r="B253">
        <v>42931</v>
      </c>
      <c r="C253">
        <v>13</v>
      </c>
      <c r="D253" t="s">
        <v>2805</v>
      </c>
      <c r="E253" t="s">
        <v>2804</v>
      </c>
      <c r="F253" s="23">
        <v>43895</v>
      </c>
      <c r="G253" t="s">
        <v>2822</v>
      </c>
      <c r="H253" t="s">
        <v>3071</v>
      </c>
      <c r="I253">
        <v>15568</v>
      </c>
      <c r="J253" t="s">
        <v>1679</v>
      </c>
      <c r="K253" s="26" t="s">
        <v>2817</v>
      </c>
      <c r="L253" t="s">
        <v>2818</v>
      </c>
      <c r="N253">
        <v>0</v>
      </c>
      <c r="O253">
        <v>235.71</v>
      </c>
      <c r="Q253" s="4"/>
    </row>
    <row r="254" spans="1:17" x14ac:dyDescent="0.25">
      <c r="A254">
        <v>250</v>
      </c>
      <c r="B254">
        <v>42933</v>
      </c>
      <c r="C254">
        <v>13</v>
      </c>
      <c r="D254" t="s">
        <v>2805</v>
      </c>
      <c r="E254" t="s">
        <v>2804</v>
      </c>
      <c r="F254" s="23">
        <v>43895</v>
      </c>
      <c r="G254" t="s">
        <v>2822</v>
      </c>
      <c r="H254" t="s">
        <v>3072</v>
      </c>
      <c r="I254">
        <v>15569</v>
      </c>
      <c r="J254" t="s">
        <v>1679</v>
      </c>
      <c r="K254" s="26" t="s">
        <v>2817</v>
      </c>
      <c r="L254" t="s">
        <v>2818</v>
      </c>
      <c r="N254">
        <v>0</v>
      </c>
      <c r="O254">
        <v>862.5</v>
      </c>
      <c r="Q254" s="4"/>
    </row>
    <row r="255" spans="1:17" x14ac:dyDescent="0.25">
      <c r="A255">
        <v>251</v>
      </c>
      <c r="B255">
        <v>42936</v>
      </c>
      <c r="C255">
        <v>13</v>
      </c>
      <c r="D255" t="s">
        <v>2805</v>
      </c>
      <c r="E255" t="s">
        <v>2804</v>
      </c>
      <c r="F255" s="23">
        <v>43895</v>
      </c>
      <c r="G255" t="s">
        <v>2822</v>
      </c>
      <c r="H255" t="s">
        <v>3073</v>
      </c>
      <c r="I255">
        <v>15570</v>
      </c>
      <c r="J255" t="s">
        <v>1679</v>
      </c>
      <c r="K255" s="26" t="s">
        <v>2817</v>
      </c>
      <c r="L255" t="s">
        <v>2818</v>
      </c>
      <c r="N255">
        <v>0</v>
      </c>
      <c r="O255">
        <v>305.36</v>
      </c>
      <c r="Q255" s="4"/>
    </row>
    <row r="256" spans="1:17" x14ac:dyDescent="0.25">
      <c r="A256">
        <v>252</v>
      </c>
      <c r="B256">
        <v>42940</v>
      </c>
      <c r="C256">
        <v>13</v>
      </c>
      <c r="D256" t="s">
        <v>2805</v>
      </c>
      <c r="E256" t="s">
        <v>2804</v>
      </c>
      <c r="F256" s="23">
        <v>43895</v>
      </c>
      <c r="G256" t="s">
        <v>2822</v>
      </c>
      <c r="H256" t="s">
        <v>3074</v>
      </c>
      <c r="I256">
        <v>15571</v>
      </c>
      <c r="J256" t="s">
        <v>1679</v>
      </c>
      <c r="K256" s="26" t="s">
        <v>2817</v>
      </c>
      <c r="L256" t="s">
        <v>2818</v>
      </c>
      <c r="N256">
        <v>0</v>
      </c>
      <c r="O256">
        <v>2992.86</v>
      </c>
      <c r="Q256" s="4"/>
    </row>
    <row r="257" spans="1:17" x14ac:dyDescent="0.25">
      <c r="A257">
        <v>253</v>
      </c>
      <c r="B257">
        <v>42942</v>
      </c>
      <c r="C257">
        <v>13</v>
      </c>
      <c r="D257" t="s">
        <v>2805</v>
      </c>
      <c r="E257" t="s">
        <v>2804</v>
      </c>
      <c r="F257" s="23">
        <v>43895</v>
      </c>
      <c r="G257" t="s">
        <v>2822</v>
      </c>
      <c r="H257" t="s">
        <v>3075</v>
      </c>
      <c r="I257">
        <v>15572</v>
      </c>
      <c r="J257" t="s">
        <v>1767</v>
      </c>
      <c r="K257" s="26" t="s">
        <v>2817</v>
      </c>
      <c r="L257" t="s">
        <v>2818</v>
      </c>
      <c r="N257">
        <v>0</v>
      </c>
      <c r="O257">
        <v>2058.48</v>
      </c>
      <c r="Q257" s="4"/>
    </row>
    <row r="258" spans="1:17" x14ac:dyDescent="0.25">
      <c r="A258">
        <v>254</v>
      </c>
      <c r="B258">
        <v>42943</v>
      </c>
      <c r="C258">
        <v>13</v>
      </c>
      <c r="D258" t="s">
        <v>2805</v>
      </c>
      <c r="E258" t="s">
        <v>2804</v>
      </c>
      <c r="F258" s="23">
        <v>43895</v>
      </c>
      <c r="G258" t="s">
        <v>2822</v>
      </c>
      <c r="H258" t="s">
        <v>3076</v>
      </c>
      <c r="I258">
        <v>15573</v>
      </c>
      <c r="J258" t="s">
        <v>2304</v>
      </c>
      <c r="K258" s="26" t="s">
        <v>2817</v>
      </c>
      <c r="L258" t="s">
        <v>2818</v>
      </c>
      <c r="N258">
        <v>0</v>
      </c>
      <c r="O258">
        <v>288.39</v>
      </c>
      <c r="Q258" s="4"/>
    </row>
    <row r="259" spans="1:17" x14ac:dyDescent="0.25">
      <c r="A259">
        <v>255</v>
      </c>
      <c r="B259">
        <v>42945</v>
      </c>
      <c r="C259">
        <v>13</v>
      </c>
      <c r="D259" t="s">
        <v>2805</v>
      </c>
      <c r="E259" t="s">
        <v>2804</v>
      </c>
      <c r="F259" s="23">
        <v>43895</v>
      </c>
      <c r="G259" t="s">
        <v>2822</v>
      </c>
      <c r="H259" t="s">
        <v>3077</v>
      </c>
      <c r="I259">
        <v>15574</v>
      </c>
      <c r="J259" t="s">
        <v>1679</v>
      </c>
      <c r="K259" s="26" t="s">
        <v>2817</v>
      </c>
      <c r="L259" t="s">
        <v>2818</v>
      </c>
      <c r="N259">
        <v>0</v>
      </c>
      <c r="O259">
        <v>4.24</v>
      </c>
      <c r="Q259" s="4"/>
    </row>
    <row r="260" spans="1:17" x14ac:dyDescent="0.25">
      <c r="A260">
        <v>256</v>
      </c>
      <c r="B260">
        <v>42947</v>
      </c>
      <c r="C260">
        <v>13</v>
      </c>
      <c r="D260" t="s">
        <v>2805</v>
      </c>
      <c r="E260" t="s">
        <v>2804</v>
      </c>
      <c r="F260" s="23">
        <v>43895</v>
      </c>
      <c r="G260" t="s">
        <v>2822</v>
      </c>
      <c r="H260" t="s">
        <v>3078</v>
      </c>
      <c r="I260">
        <v>15575</v>
      </c>
      <c r="J260" t="s">
        <v>1679</v>
      </c>
      <c r="K260" s="26" t="s">
        <v>2817</v>
      </c>
      <c r="L260" t="s">
        <v>2818</v>
      </c>
      <c r="N260">
        <v>0</v>
      </c>
      <c r="O260">
        <v>1618.75</v>
      </c>
      <c r="Q260" s="4"/>
    </row>
    <row r="261" spans="1:17" x14ac:dyDescent="0.25">
      <c r="A261">
        <v>257</v>
      </c>
      <c r="B261">
        <v>42949</v>
      </c>
      <c r="C261">
        <v>13</v>
      </c>
      <c r="D261" t="s">
        <v>2805</v>
      </c>
      <c r="E261" t="s">
        <v>2804</v>
      </c>
      <c r="F261" s="23">
        <v>43895</v>
      </c>
      <c r="G261" t="s">
        <v>2822</v>
      </c>
      <c r="H261" t="s">
        <v>3079</v>
      </c>
      <c r="I261">
        <v>15576</v>
      </c>
      <c r="J261" t="s">
        <v>1679</v>
      </c>
      <c r="K261" s="26" t="s">
        <v>2817</v>
      </c>
      <c r="L261" t="s">
        <v>2818</v>
      </c>
      <c r="N261">
        <v>0</v>
      </c>
      <c r="O261">
        <v>126.34</v>
      </c>
      <c r="Q261" s="4"/>
    </row>
    <row r="262" spans="1:17" x14ac:dyDescent="0.25">
      <c r="A262">
        <v>258</v>
      </c>
      <c r="B262">
        <v>42951</v>
      </c>
      <c r="C262">
        <v>13</v>
      </c>
      <c r="D262" t="s">
        <v>2805</v>
      </c>
      <c r="E262" t="s">
        <v>2804</v>
      </c>
      <c r="F262" s="23">
        <v>43895</v>
      </c>
      <c r="G262" t="s">
        <v>2822</v>
      </c>
      <c r="H262" t="s">
        <v>3080</v>
      </c>
      <c r="I262">
        <v>15577</v>
      </c>
      <c r="J262" t="s">
        <v>1679</v>
      </c>
      <c r="K262" s="26" t="s">
        <v>2817</v>
      </c>
      <c r="L262" t="s">
        <v>2818</v>
      </c>
      <c r="N262">
        <v>0</v>
      </c>
      <c r="O262">
        <v>196.88</v>
      </c>
      <c r="Q262" s="4"/>
    </row>
    <row r="263" spans="1:17" x14ac:dyDescent="0.25">
      <c r="A263">
        <v>259</v>
      </c>
      <c r="B263">
        <v>42953</v>
      </c>
      <c r="C263">
        <v>13</v>
      </c>
      <c r="D263" t="s">
        <v>2805</v>
      </c>
      <c r="E263" t="s">
        <v>2804</v>
      </c>
      <c r="F263" s="23">
        <v>43895</v>
      </c>
      <c r="G263" t="s">
        <v>2822</v>
      </c>
      <c r="H263" t="s">
        <v>3081</v>
      </c>
      <c r="I263">
        <v>15578</v>
      </c>
      <c r="J263" t="s">
        <v>1679</v>
      </c>
      <c r="K263" s="26" t="s">
        <v>2817</v>
      </c>
      <c r="L263" t="s">
        <v>2818</v>
      </c>
      <c r="N263">
        <v>0</v>
      </c>
      <c r="O263">
        <v>157.13999999999999</v>
      </c>
      <c r="Q263" s="4"/>
    </row>
    <row r="264" spans="1:17" x14ac:dyDescent="0.25">
      <c r="A264">
        <v>260</v>
      </c>
      <c r="B264">
        <v>42955</v>
      </c>
      <c r="C264">
        <v>13</v>
      </c>
      <c r="D264" t="s">
        <v>2805</v>
      </c>
      <c r="E264" t="s">
        <v>2804</v>
      </c>
      <c r="F264" s="23">
        <v>43895</v>
      </c>
      <c r="G264" t="s">
        <v>2822</v>
      </c>
      <c r="H264" t="s">
        <v>3082</v>
      </c>
      <c r="I264">
        <v>15579</v>
      </c>
      <c r="J264" t="s">
        <v>1679</v>
      </c>
      <c r="K264" s="26" t="s">
        <v>2817</v>
      </c>
      <c r="L264" t="s">
        <v>2818</v>
      </c>
      <c r="N264">
        <v>0</v>
      </c>
      <c r="O264">
        <v>996.43</v>
      </c>
      <c r="Q264" s="4"/>
    </row>
    <row r="265" spans="1:17" x14ac:dyDescent="0.25">
      <c r="A265">
        <v>261</v>
      </c>
      <c r="B265">
        <v>42957</v>
      </c>
      <c r="C265">
        <v>13</v>
      </c>
      <c r="D265" t="s">
        <v>2805</v>
      </c>
      <c r="E265" t="s">
        <v>2804</v>
      </c>
      <c r="F265" s="23">
        <v>43895</v>
      </c>
      <c r="G265" t="s">
        <v>2822</v>
      </c>
      <c r="H265" t="s">
        <v>3083</v>
      </c>
      <c r="I265">
        <v>15580</v>
      </c>
      <c r="J265" t="s">
        <v>1679</v>
      </c>
      <c r="K265" s="26" t="s">
        <v>2817</v>
      </c>
      <c r="L265" t="s">
        <v>2818</v>
      </c>
      <c r="N265">
        <v>0</v>
      </c>
      <c r="O265">
        <v>67.63</v>
      </c>
      <c r="Q265" s="4"/>
    </row>
    <row r="266" spans="1:17" x14ac:dyDescent="0.25">
      <c r="A266">
        <v>262</v>
      </c>
      <c r="B266">
        <v>42959</v>
      </c>
      <c r="C266">
        <v>13</v>
      </c>
      <c r="D266" t="s">
        <v>2805</v>
      </c>
      <c r="E266" t="s">
        <v>2804</v>
      </c>
      <c r="F266" s="23">
        <v>43895</v>
      </c>
      <c r="G266" t="s">
        <v>2822</v>
      </c>
      <c r="H266" t="s">
        <v>3084</v>
      </c>
      <c r="I266">
        <v>15581</v>
      </c>
      <c r="J266" t="s">
        <v>1825</v>
      </c>
      <c r="K266" s="26" t="s">
        <v>2817</v>
      </c>
      <c r="L266" t="s">
        <v>2818</v>
      </c>
      <c r="N266">
        <v>0</v>
      </c>
      <c r="O266">
        <v>4419.6400000000003</v>
      </c>
      <c r="Q266" s="4"/>
    </row>
    <row r="267" spans="1:17" x14ac:dyDescent="0.25">
      <c r="A267">
        <v>263</v>
      </c>
      <c r="B267">
        <v>42961</v>
      </c>
      <c r="C267">
        <v>13</v>
      </c>
      <c r="D267" t="s">
        <v>2805</v>
      </c>
      <c r="E267" t="s">
        <v>2804</v>
      </c>
      <c r="F267" s="23">
        <v>43895</v>
      </c>
      <c r="G267" t="s">
        <v>2822</v>
      </c>
      <c r="H267" t="s">
        <v>3085</v>
      </c>
      <c r="I267">
        <v>15582</v>
      </c>
      <c r="J267" t="s">
        <v>1679</v>
      </c>
      <c r="K267" s="26" t="s">
        <v>2817</v>
      </c>
      <c r="L267" t="s">
        <v>2818</v>
      </c>
      <c r="N267">
        <v>0</v>
      </c>
      <c r="O267">
        <v>291.07</v>
      </c>
      <c r="Q267" s="4"/>
    </row>
    <row r="268" spans="1:17" x14ac:dyDescent="0.25">
      <c r="A268">
        <v>264</v>
      </c>
      <c r="B268">
        <v>42963</v>
      </c>
      <c r="C268">
        <v>13</v>
      </c>
      <c r="D268" t="s">
        <v>2805</v>
      </c>
      <c r="E268" t="s">
        <v>2804</v>
      </c>
      <c r="F268" s="23">
        <v>43895</v>
      </c>
      <c r="G268" t="s">
        <v>2822</v>
      </c>
      <c r="H268" t="s">
        <v>3086</v>
      </c>
      <c r="I268">
        <v>15583</v>
      </c>
      <c r="J268" t="s">
        <v>1679</v>
      </c>
      <c r="K268" s="26" t="s">
        <v>2817</v>
      </c>
      <c r="L268" t="s">
        <v>2818</v>
      </c>
      <c r="N268">
        <v>0</v>
      </c>
      <c r="O268">
        <v>488.29</v>
      </c>
      <c r="Q268" s="4"/>
    </row>
    <row r="269" spans="1:17" x14ac:dyDescent="0.25">
      <c r="A269">
        <v>265</v>
      </c>
      <c r="B269">
        <v>42965</v>
      </c>
      <c r="C269">
        <v>13</v>
      </c>
      <c r="D269" t="s">
        <v>2805</v>
      </c>
      <c r="E269" t="s">
        <v>2804</v>
      </c>
      <c r="F269" s="23">
        <v>43895</v>
      </c>
      <c r="G269" t="s">
        <v>2822</v>
      </c>
      <c r="H269" t="s">
        <v>3087</v>
      </c>
      <c r="I269">
        <v>15584</v>
      </c>
      <c r="J269" t="s">
        <v>1679</v>
      </c>
      <c r="K269" s="26" t="s">
        <v>2817</v>
      </c>
      <c r="L269" t="s">
        <v>2818</v>
      </c>
      <c r="N269">
        <v>0</v>
      </c>
      <c r="O269">
        <v>11914.29</v>
      </c>
      <c r="Q269" s="4"/>
    </row>
    <row r="270" spans="1:17" x14ac:dyDescent="0.25">
      <c r="A270">
        <v>266</v>
      </c>
      <c r="B270">
        <v>42967</v>
      </c>
      <c r="C270">
        <v>13</v>
      </c>
      <c r="D270" t="s">
        <v>2805</v>
      </c>
      <c r="E270" t="s">
        <v>2804</v>
      </c>
      <c r="F270" s="23">
        <v>43895</v>
      </c>
      <c r="G270" t="s">
        <v>2822</v>
      </c>
      <c r="H270" t="s">
        <v>3088</v>
      </c>
      <c r="I270">
        <v>15585</v>
      </c>
      <c r="J270" t="s">
        <v>1679</v>
      </c>
      <c r="K270" s="26" t="s">
        <v>2817</v>
      </c>
      <c r="L270" t="s">
        <v>2818</v>
      </c>
      <c r="N270">
        <v>0</v>
      </c>
      <c r="O270">
        <v>253.79</v>
      </c>
      <c r="Q270" s="4"/>
    </row>
    <row r="271" spans="1:17" x14ac:dyDescent="0.25">
      <c r="A271">
        <v>267</v>
      </c>
      <c r="B271">
        <v>42969</v>
      </c>
      <c r="C271">
        <v>13</v>
      </c>
      <c r="D271" t="s">
        <v>2805</v>
      </c>
      <c r="E271" t="s">
        <v>2804</v>
      </c>
      <c r="F271" s="23">
        <v>43895</v>
      </c>
      <c r="G271" t="s">
        <v>2822</v>
      </c>
      <c r="H271" t="s">
        <v>3089</v>
      </c>
      <c r="I271">
        <v>15586</v>
      </c>
      <c r="J271" t="s">
        <v>1679</v>
      </c>
      <c r="K271" s="26" t="s">
        <v>2817</v>
      </c>
      <c r="L271" t="s">
        <v>2818</v>
      </c>
      <c r="N271">
        <v>0</v>
      </c>
      <c r="O271">
        <v>353.57</v>
      </c>
      <c r="Q271" s="4"/>
    </row>
    <row r="272" spans="1:17" x14ac:dyDescent="0.25">
      <c r="A272">
        <v>268</v>
      </c>
      <c r="B272">
        <v>42971</v>
      </c>
      <c r="C272">
        <v>13</v>
      </c>
      <c r="D272" t="s">
        <v>2805</v>
      </c>
      <c r="E272" t="s">
        <v>2804</v>
      </c>
      <c r="F272" s="23">
        <v>43895</v>
      </c>
      <c r="G272" t="s">
        <v>2822</v>
      </c>
      <c r="H272" t="s">
        <v>3090</v>
      </c>
      <c r="I272">
        <v>15587</v>
      </c>
      <c r="J272" t="s">
        <v>1679</v>
      </c>
      <c r="K272" s="26" t="s">
        <v>2817</v>
      </c>
      <c r="L272" t="s">
        <v>2818</v>
      </c>
      <c r="N272">
        <v>0</v>
      </c>
      <c r="O272">
        <v>32.81</v>
      </c>
      <c r="Q272" s="4"/>
    </row>
    <row r="273" spans="1:17" x14ac:dyDescent="0.25">
      <c r="A273">
        <v>269</v>
      </c>
      <c r="B273">
        <v>42973</v>
      </c>
      <c r="C273">
        <v>13</v>
      </c>
      <c r="D273" t="s">
        <v>2805</v>
      </c>
      <c r="E273" t="s">
        <v>2804</v>
      </c>
      <c r="F273" s="23">
        <v>43895</v>
      </c>
      <c r="G273" t="s">
        <v>2822</v>
      </c>
      <c r="H273" t="s">
        <v>3091</v>
      </c>
      <c r="I273">
        <v>15588</v>
      </c>
      <c r="J273" t="s">
        <v>1679</v>
      </c>
      <c r="K273" s="26" t="s">
        <v>2817</v>
      </c>
      <c r="L273" t="s">
        <v>2818</v>
      </c>
      <c r="N273">
        <v>0</v>
      </c>
      <c r="O273">
        <v>2191.96</v>
      </c>
      <c r="Q273" s="4"/>
    </row>
    <row r="274" spans="1:17" x14ac:dyDescent="0.25">
      <c r="A274">
        <v>270</v>
      </c>
      <c r="B274">
        <v>42975</v>
      </c>
      <c r="C274">
        <v>13</v>
      </c>
      <c r="D274" t="s">
        <v>2805</v>
      </c>
      <c r="E274" t="s">
        <v>2804</v>
      </c>
      <c r="F274" s="23">
        <v>43895</v>
      </c>
      <c r="G274" t="s">
        <v>2822</v>
      </c>
      <c r="H274" t="s">
        <v>3092</v>
      </c>
      <c r="I274">
        <v>15589</v>
      </c>
      <c r="J274" t="s">
        <v>1679</v>
      </c>
      <c r="K274" s="26" t="s">
        <v>2817</v>
      </c>
      <c r="L274" t="s">
        <v>2818</v>
      </c>
      <c r="N274">
        <v>0</v>
      </c>
      <c r="O274">
        <v>321.43</v>
      </c>
      <c r="Q274" s="4"/>
    </row>
    <row r="275" spans="1:17" x14ac:dyDescent="0.25">
      <c r="A275">
        <v>271</v>
      </c>
      <c r="B275">
        <v>42977</v>
      </c>
      <c r="C275">
        <v>13</v>
      </c>
      <c r="D275" t="s">
        <v>2805</v>
      </c>
      <c r="E275" t="s">
        <v>2804</v>
      </c>
      <c r="F275" s="23">
        <v>43895</v>
      </c>
      <c r="G275" t="s">
        <v>2822</v>
      </c>
      <c r="H275" t="s">
        <v>3093</v>
      </c>
      <c r="I275">
        <v>15590</v>
      </c>
      <c r="J275" t="s">
        <v>1679</v>
      </c>
      <c r="K275" s="26" t="s">
        <v>2817</v>
      </c>
      <c r="L275" t="s">
        <v>2818</v>
      </c>
      <c r="N275">
        <v>0</v>
      </c>
      <c r="O275">
        <v>92.86</v>
      </c>
      <c r="Q275" s="4"/>
    </row>
    <row r="276" spans="1:17" x14ac:dyDescent="0.25">
      <c r="A276">
        <v>272</v>
      </c>
      <c r="B276">
        <v>42979</v>
      </c>
      <c r="C276">
        <v>13</v>
      </c>
      <c r="D276" t="s">
        <v>2805</v>
      </c>
      <c r="E276" t="s">
        <v>2804</v>
      </c>
      <c r="F276" s="23">
        <v>43895</v>
      </c>
      <c r="G276" t="s">
        <v>2822</v>
      </c>
      <c r="H276" t="s">
        <v>3094</v>
      </c>
      <c r="I276">
        <v>15591</v>
      </c>
      <c r="J276" t="s">
        <v>1679</v>
      </c>
      <c r="K276" s="26" t="s">
        <v>2817</v>
      </c>
      <c r="L276" t="s">
        <v>2818</v>
      </c>
      <c r="N276">
        <v>0</v>
      </c>
      <c r="O276">
        <v>37.950000000000003</v>
      </c>
      <c r="Q276" s="4"/>
    </row>
    <row r="277" spans="1:17" x14ac:dyDescent="0.25">
      <c r="A277">
        <v>273</v>
      </c>
      <c r="B277">
        <v>42981</v>
      </c>
      <c r="C277">
        <v>13</v>
      </c>
      <c r="D277" t="s">
        <v>2805</v>
      </c>
      <c r="E277" t="s">
        <v>2804</v>
      </c>
      <c r="F277" s="23">
        <v>43895</v>
      </c>
      <c r="G277" t="s">
        <v>2822</v>
      </c>
      <c r="H277" t="s">
        <v>3095</v>
      </c>
      <c r="I277">
        <v>15592</v>
      </c>
      <c r="J277" t="s">
        <v>1679</v>
      </c>
      <c r="K277" s="26" t="s">
        <v>2817</v>
      </c>
      <c r="L277" t="s">
        <v>2818</v>
      </c>
      <c r="N277">
        <v>0</v>
      </c>
      <c r="O277">
        <v>5176.12</v>
      </c>
      <c r="Q277" s="4"/>
    </row>
    <row r="278" spans="1:17" x14ac:dyDescent="0.25">
      <c r="A278">
        <v>274</v>
      </c>
      <c r="B278">
        <v>42983</v>
      </c>
      <c r="C278">
        <v>13</v>
      </c>
      <c r="D278" t="s">
        <v>2805</v>
      </c>
      <c r="E278" t="s">
        <v>2804</v>
      </c>
      <c r="F278" s="23">
        <v>43895</v>
      </c>
      <c r="G278" t="s">
        <v>2822</v>
      </c>
      <c r="H278" t="s">
        <v>3096</v>
      </c>
      <c r="I278">
        <v>15593</v>
      </c>
      <c r="J278" t="s">
        <v>1679</v>
      </c>
      <c r="K278" s="26" t="s">
        <v>2817</v>
      </c>
      <c r="L278" t="s">
        <v>2818</v>
      </c>
      <c r="N278">
        <v>0</v>
      </c>
      <c r="O278">
        <v>2298.21</v>
      </c>
      <c r="Q278" s="4"/>
    </row>
    <row r="279" spans="1:17" x14ac:dyDescent="0.25">
      <c r="A279">
        <v>275</v>
      </c>
      <c r="B279">
        <v>42985</v>
      </c>
      <c r="C279">
        <v>13</v>
      </c>
      <c r="D279" t="s">
        <v>2805</v>
      </c>
      <c r="E279" t="s">
        <v>2804</v>
      </c>
      <c r="F279" s="23">
        <v>43895</v>
      </c>
      <c r="G279" t="s">
        <v>2822</v>
      </c>
      <c r="H279" t="s">
        <v>3097</v>
      </c>
      <c r="I279">
        <v>15594</v>
      </c>
      <c r="J279" t="s">
        <v>1679</v>
      </c>
      <c r="K279" s="26" t="s">
        <v>2817</v>
      </c>
      <c r="L279" t="s">
        <v>2818</v>
      </c>
      <c r="N279">
        <v>0</v>
      </c>
      <c r="O279">
        <v>3727.68</v>
      </c>
      <c r="Q279" s="4"/>
    </row>
    <row r="280" spans="1:17" x14ac:dyDescent="0.25">
      <c r="A280">
        <v>276</v>
      </c>
      <c r="B280">
        <v>42987</v>
      </c>
      <c r="C280">
        <v>13</v>
      </c>
      <c r="D280" t="s">
        <v>2805</v>
      </c>
      <c r="E280" t="s">
        <v>2804</v>
      </c>
      <c r="F280" s="23">
        <v>43895</v>
      </c>
      <c r="G280" t="s">
        <v>2822</v>
      </c>
      <c r="H280" t="s">
        <v>3098</v>
      </c>
      <c r="I280">
        <v>15595</v>
      </c>
      <c r="J280" t="s">
        <v>1679</v>
      </c>
      <c r="K280" s="26" t="s">
        <v>2817</v>
      </c>
      <c r="L280" t="s">
        <v>2818</v>
      </c>
      <c r="N280">
        <v>0</v>
      </c>
      <c r="O280">
        <v>612.5</v>
      </c>
      <c r="Q280" s="4"/>
    </row>
    <row r="281" spans="1:17" x14ac:dyDescent="0.25">
      <c r="A281">
        <v>277</v>
      </c>
      <c r="B281">
        <v>42989</v>
      </c>
      <c r="C281">
        <v>13</v>
      </c>
      <c r="D281" t="s">
        <v>2805</v>
      </c>
      <c r="E281" t="s">
        <v>2804</v>
      </c>
      <c r="F281" s="23">
        <v>43895</v>
      </c>
      <c r="G281" t="s">
        <v>2822</v>
      </c>
      <c r="H281" t="s">
        <v>3099</v>
      </c>
      <c r="I281">
        <v>15596</v>
      </c>
      <c r="J281" t="s">
        <v>1679</v>
      </c>
      <c r="K281" s="26" t="s">
        <v>2817</v>
      </c>
      <c r="L281" t="s">
        <v>2818</v>
      </c>
      <c r="N281">
        <v>0</v>
      </c>
      <c r="O281">
        <v>156.25</v>
      </c>
      <c r="Q281" s="4"/>
    </row>
    <row r="282" spans="1:17" x14ac:dyDescent="0.25">
      <c r="A282">
        <v>278</v>
      </c>
      <c r="B282">
        <v>42991</v>
      </c>
      <c r="C282">
        <v>13</v>
      </c>
      <c r="D282" t="s">
        <v>2805</v>
      </c>
      <c r="E282" t="s">
        <v>2804</v>
      </c>
      <c r="F282" s="23">
        <v>43895</v>
      </c>
      <c r="G282" t="s">
        <v>2822</v>
      </c>
      <c r="H282" t="s">
        <v>3100</v>
      </c>
      <c r="I282">
        <v>15597</v>
      </c>
      <c r="J282" t="s">
        <v>1679</v>
      </c>
      <c r="K282" s="26" t="s">
        <v>2817</v>
      </c>
      <c r="L282" t="s">
        <v>2818</v>
      </c>
      <c r="N282">
        <v>0</v>
      </c>
      <c r="O282">
        <v>1058.04</v>
      </c>
      <c r="Q282" s="4"/>
    </row>
    <row r="283" spans="1:17" x14ac:dyDescent="0.25">
      <c r="A283">
        <v>279</v>
      </c>
      <c r="B283">
        <v>42993</v>
      </c>
      <c r="C283">
        <v>13</v>
      </c>
      <c r="D283" t="s">
        <v>2805</v>
      </c>
      <c r="E283" t="s">
        <v>2804</v>
      </c>
      <c r="F283" s="23">
        <v>43895</v>
      </c>
      <c r="G283" t="s">
        <v>2822</v>
      </c>
      <c r="H283" t="s">
        <v>3101</v>
      </c>
      <c r="I283">
        <v>15598</v>
      </c>
      <c r="J283" t="s">
        <v>1679</v>
      </c>
      <c r="K283" s="26" t="s">
        <v>2817</v>
      </c>
      <c r="L283" t="s">
        <v>2818</v>
      </c>
      <c r="N283">
        <v>0</v>
      </c>
      <c r="O283">
        <v>361.61</v>
      </c>
      <c r="Q283" s="4"/>
    </row>
    <row r="284" spans="1:17" x14ac:dyDescent="0.25">
      <c r="A284">
        <v>280</v>
      </c>
      <c r="B284">
        <v>42995</v>
      </c>
      <c r="C284">
        <v>13</v>
      </c>
      <c r="D284" t="s">
        <v>2805</v>
      </c>
      <c r="E284" t="s">
        <v>2804</v>
      </c>
      <c r="F284" s="23">
        <v>43895</v>
      </c>
      <c r="G284" t="s">
        <v>2822</v>
      </c>
      <c r="H284" t="s">
        <v>3102</v>
      </c>
      <c r="I284">
        <v>15599</v>
      </c>
      <c r="J284" t="s">
        <v>2096</v>
      </c>
      <c r="K284" s="26" t="s">
        <v>2817</v>
      </c>
      <c r="L284" t="s">
        <v>2818</v>
      </c>
      <c r="N284">
        <v>0</v>
      </c>
      <c r="O284">
        <v>790.18</v>
      </c>
      <c r="Q284" s="4"/>
    </row>
    <row r="285" spans="1:17" x14ac:dyDescent="0.25">
      <c r="A285">
        <v>281</v>
      </c>
      <c r="B285">
        <v>42997</v>
      </c>
      <c r="C285">
        <v>13</v>
      </c>
      <c r="D285" t="s">
        <v>2805</v>
      </c>
      <c r="E285" t="s">
        <v>2804</v>
      </c>
      <c r="F285" s="23">
        <v>43895</v>
      </c>
      <c r="G285" t="s">
        <v>2822</v>
      </c>
      <c r="H285" t="s">
        <v>3103</v>
      </c>
      <c r="I285">
        <v>15600</v>
      </c>
      <c r="J285" t="s">
        <v>1679</v>
      </c>
      <c r="K285" s="26" t="s">
        <v>2817</v>
      </c>
      <c r="L285" t="s">
        <v>2818</v>
      </c>
      <c r="N285">
        <v>0</v>
      </c>
      <c r="O285">
        <v>4576.79</v>
      </c>
      <c r="Q285" s="4"/>
    </row>
    <row r="286" spans="1:17" x14ac:dyDescent="0.25">
      <c r="A286">
        <v>282</v>
      </c>
      <c r="B286">
        <v>42999</v>
      </c>
      <c r="C286">
        <v>13</v>
      </c>
      <c r="D286" t="s">
        <v>2805</v>
      </c>
      <c r="E286" t="s">
        <v>2804</v>
      </c>
      <c r="F286" s="23">
        <v>43895</v>
      </c>
      <c r="G286" t="s">
        <v>2822</v>
      </c>
      <c r="H286" t="s">
        <v>3104</v>
      </c>
      <c r="I286">
        <v>15601</v>
      </c>
      <c r="J286" t="s">
        <v>1679</v>
      </c>
      <c r="K286" s="26" t="s">
        <v>2817</v>
      </c>
      <c r="L286" t="s">
        <v>2818</v>
      </c>
      <c r="N286">
        <v>0</v>
      </c>
      <c r="O286">
        <v>890.18</v>
      </c>
      <c r="Q286" s="4"/>
    </row>
    <row r="287" spans="1:17" x14ac:dyDescent="0.25">
      <c r="A287">
        <v>283</v>
      </c>
      <c r="B287">
        <v>43001</v>
      </c>
      <c r="C287">
        <v>13</v>
      </c>
      <c r="D287" t="s">
        <v>2805</v>
      </c>
      <c r="E287" t="s">
        <v>2804</v>
      </c>
      <c r="F287" s="23">
        <v>43895</v>
      </c>
      <c r="G287" t="s">
        <v>2822</v>
      </c>
      <c r="H287" t="s">
        <v>3105</v>
      </c>
      <c r="I287">
        <v>15602</v>
      </c>
      <c r="J287" t="s">
        <v>1679</v>
      </c>
      <c r="K287" s="26" t="s">
        <v>2817</v>
      </c>
      <c r="L287" t="s">
        <v>2818</v>
      </c>
      <c r="N287">
        <v>0</v>
      </c>
      <c r="O287">
        <v>3013.39</v>
      </c>
      <c r="Q287" s="4"/>
    </row>
    <row r="288" spans="1:17" x14ac:dyDescent="0.25">
      <c r="A288">
        <v>284</v>
      </c>
      <c r="B288">
        <v>43010</v>
      </c>
      <c r="C288">
        <v>13</v>
      </c>
      <c r="D288" t="s">
        <v>2805</v>
      </c>
      <c r="E288" t="s">
        <v>2804</v>
      </c>
      <c r="F288" s="23">
        <v>43895</v>
      </c>
      <c r="G288" t="s">
        <v>2822</v>
      </c>
      <c r="H288" t="s">
        <v>3106</v>
      </c>
      <c r="I288">
        <v>15603</v>
      </c>
      <c r="J288" t="s">
        <v>1679</v>
      </c>
      <c r="K288" s="26" t="s">
        <v>2817</v>
      </c>
      <c r="L288" t="s">
        <v>2818</v>
      </c>
      <c r="N288">
        <v>0</v>
      </c>
      <c r="O288">
        <v>65.180000000000007</v>
      </c>
      <c r="Q288" s="4"/>
    </row>
    <row r="289" spans="1:17" x14ac:dyDescent="0.25">
      <c r="A289">
        <v>285</v>
      </c>
      <c r="B289">
        <v>43012</v>
      </c>
      <c r="C289">
        <v>13</v>
      </c>
      <c r="D289" t="s">
        <v>2805</v>
      </c>
      <c r="E289" t="s">
        <v>2804</v>
      </c>
      <c r="F289" s="23">
        <v>43895</v>
      </c>
      <c r="G289" t="s">
        <v>2822</v>
      </c>
      <c r="H289" t="s">
        <v>3107</v>
      </c>
      <c r="I289">
        <v>15604</v>
      </c>
      <c r="J289" t="s">
        <v>1679</v>
      </c>
      <c r="K289" s="26" t="s">
        <v>2817</v>
      </c>
      <c r="L289" t="s">
        <v>2818</v>
      </c>
      <c r="N289">
        <v>0</v>
      </c>
      <c r="O289">
        <v>313.39</v>
      </c>
      <c r="Q289" s="4"/>
    </row>
    <row r="290" spans="1:17" x14ac:dyDescent="0.25">
      <c r="A290">
        <v>286</v>
      </c>
      <c r="B290">
        <v>43014</v>
      </c>
      <c r="C290">
        <v>13</v>
      </c>
      <c r="D290" t="s">
        <v>2805</v>
      </c>
      <c r="E290" t="s">
        <v>2804</v>
      </c>
      <c r="F290" s="23">
        <v>43895</v>
      </c>
      <c r="G290" t="s">
        <v>2822</v>
      </c>
      <c r="H290" t="s">
        <v>3108</v>
      </c>
      <c r="I290">
        <v>15605</v>
      </c>
      <c r="J290" t="s">
        <v>1679</v>
      </c>
      <c r="K290" s="26" t="s">
        <v>2817</v>
      </c>
      <c r="L290" t="s">
        <v>2818</v>
      </c>
      <c r="N290">
        <v>0</v>
      </c>
      <c r="O290">
        <v>2272.54</v>
      </c>
      <c r="Q290" s="4"/>
    </row>
    <row r="291" spans="1:17" x14ac:dyDescent="0.25">
      <c r="A291">
        <v>287</v>
      </c>
      <c r="B291">
        <v>43016</v>
      </c>
      <c r="C291">
        <v>14</v>
      </c>
      <c r="D291" t="s">
        <v>2808</v>
      </c>
      <c r="E291" t="s">
        <v>2804</v>
      </c>
      <c r="F291" s="23">
        <v>43895</v>
      </c>
      <c r="G291" t="s">
        <v>2822</v>
      </c>
      <c r="H291" t="s">
        <v>3109</v>
      </c>
      <c r="I291">
        <v>334</v>
      </c>
      <c r="J291" t="s">
        <v>1764</v>
      </c>
      <c r="K291" s="26" t="s">
        <v>2817</v>
      </c>
      <c r="L291" t="s">
        <v>2818</v>
      </c>
      <c r="N291">
        <v>660.71</v>
      </c>
      <c r="O291">
        <v>0</v>
      </c>
      <c r="Q291" s="4"/>
    </row>
    <row r="292" spans="1:17" x14ac:dyDescent="0.25">
      <c r="A292">
        <v>288</v>
      </c>
      <c r="B292">
        <v>43017</v>
      </c>
      <c r="C292">
        <v>13</v>
      </c>
      <c r="D292" t="s">
        <v>2805</v>
      </c>
      <c r="E292" t="s">
        <v>2804</v>
      </c>
      <c r="F292" s="23">
        <v>43895</v>
      </c>
      <c r="G292" t="s">
        <v>2822</v>
      </c>
      <c r="H292" t="s">
        <v>3110</v>
      </c>
      <c r="I292">
        <v>15606</v>
      </c>
      <c r="J292" t="s">
        <v>1679</v>
      </c>
      <c r="K292" s="26" t="s">
        <v>2817</v>
      </c>
      <c r="L292" t="s">
        <v>2818</v>
      </c>
      <c r="N292">
        <v>0</v>
      </c>
      <c r="O292">
        <v>117.75</v>
      </c>
      <c r="Q292" s="4"/>
    </row>
    <row r="293" spans="1:17" x14ac:dyDescent="0.25">
      <c r="A293">
        <v>289</v>
      </c>
      <c r="B293">
        <v>43019</v>
      </c>
      <c r="C293">
        <v>13</v>
      </c>
      <c r="D293" t="s">
        <v>2805</v>
      </c>
      <c r="E293" t="s">
        <v>2804</v>
      </c>
      <c r="F293" s="23">
        <v>43895</v>
      </c>
      <c r="G293" t="s">
        <v>2822</v>
      </c>
      <c r="H293" t="s">
        <v>3111</v>
      </c>
      <c r="I293">
        <v>15607</v>
      </c>
      <c r="J293" t="s">
        <v>1679</v>
      </c>
      <c r="K293" s="26" t="s">
        <v>2817</v>
      </c>
      <c r="L293" t="s">
        <v>2818</v>
      </c>
      <c r="N293">
        <v>0</v>
      </c>
      <c r="O293">
        <v>88.39</v>
      </c>
      <c r="Q293" s="4"/>
    </row>
    <row r="294" spans="1:17" x14ac:dyDescent="0.25">
      <c r="A294">
        <v>290</v>
      </c>
      <c r="B294">
        <v>43021</v>
      </c>
      <c r="C294">
        <v>13</v>
      </c>
      <c r="D294" t="s">
        <v>2805</v>
      </c>
      <c r="E294" t="s">
        <v>2804</v>
      </c>
      <c r="F294" s="23">
        <v>43895</v>
      </c>
      <c r="G294" t="s">
        <v>2822</v>
      </c>
      <c r="H294" t="s">
        <v>3112</v>
      </c>
      <c r="I294">
        <v>15608</v>
      </c>
      <c r="J294" t="s">
        <v>1679</v>
      </c>
      <c r="K294" s="26" t="s">
        <v>2817</v>
      </c>
      <c r="L294" t="s">
        <v>2818</v>
      </c>
      <c r="N294">
        <v>0</v>
      </c>
      <c r="O294">
        <v>672.77</v>
      </c>
      <c r="Q294" s="4"/>
    </row>
    <row r="295" spans="1:17" x14ac:dyDescent="0.25">
      <c r="A295">
        <v>291</v>
      </c>
      <c r="B295">
        <v>43022</v>
      </c>
      <c r="C295">
        <v>13</v>
      </c>
      <c r="D295" t="s">
        <v>2805</v>
      </c>
      <c r="E295" t="s">
        <v>2804</v>
      </c>
      <c r="F295" s="23">
        <v>43895</v>
      </c>
      <c r="G295" t="s">
        <v>2822</v>
      </c>
      <c r="H295" t="s">
        <v>3113</v>
      </c>
      <c r="I295">
        <v>15609</v>
      </c>
      <c r="J295" t="s">
        <v>1679</v>
      </c>
      <c r="K295" s="26" t="s">
        <v>2817</v>
      </c>
      <c r="L295" t="s">
        <v>2818</v>
      </c>
      <c r="N295">
        <v>0</v>
      </c>
      <c r="O295">
        <v>93.75</v>
      </c>
      <c r="Q295" s="4"/>
    </row>
    <row r="296" spans="1:17" x14ac:dyDescent="0.25">
      <c r="A296">
        <v>292</v>
      </c>
      <c r="B296">
        <v>43025</v>
      </c>
      <c r="C296">
        <v>13</v>
      </c>
      <c r="D296" t="s">
        <v>2805</v>
      </c>
      <c r="E296" t="s">
        <v>2804</v>
      </c>
      <c r="F296" s="23">
        <v>43895</v>
      </c>
      <c r="G296" t="s">
        <v>2822</v>
      </c>
      <c r="H296" t="s">
        <v>3114</v>
      </c>
      <c r="I296">
        <v>15610</v>
      </c>
      <c r="J296" t="s">
        <v>1811</v>
      </c>
      <c r="K296" s="26" t="s">
        <v>2817</v>
      </c>
      <c r="L296" t="s">
        <v>2818</v>
      </c>
      <c r="N296">
        <v>0</v>
      </c>
      <c r="O296">
        <v>191071.43</v>
      </c>
      <c r="Q296" s="4"/>
    </row>
    <row r="297" spans="1:17" x14ac:dyDescent="0.25">
      <c r="A297">
        <v>293</v>
      </c>
      <c r="B297">
        <v>43027</v>
      </c>
      <c r="C297">
        <v>13</v>
      </c>
      <c r="D297" t="s">
        <v>2805</v>
      </c>
      <c r="E297" t="s">
        <v>2804</v>
      </c>
      <c r="F297" s="23">
        <v>43895</v>
      </c>
      <c r="G297" t="s">
        <v>2822</v>
      </c>
      <c r="H297" t="s">
        <v>3115</v>
      </c>
      <c r="I297">
        <v>15611</v>
      </c>
      <c r="J297" t="s">
        <v>1679</v>
      </c>
      <c r="K297" s="26" t="s">
        <v>2817</v>
      </c>
      <c r="L297" t="s">
        <v>2818</v>
      </c>
      <c r="N297">
        <v>0</v>
      </c>
      <c r="O297">
        <v>530.36</v>
      </c>
      <c r="Q297" s="4"/>
    </row>
    <row r="298" spans="1:17" x14ac:dyDescent="0.25">
      <c r="A298">
        <v>294</v>
      </c>
      <c r="B298">
        <v>43030</v>
      </c>
      <c r="C298">
        <v>13</v>
      </c>
      <c r="D298" t="s">
        <v>2805</v>
      </c>
      <c r="E298" t="s">
        <v>2804</v>
      </c>
      <c r="F298" s="23">
        <v>43895</v>
      </c>
      <c r="G298" t="s">
        <v>2822</v>
      </c>
      <c r="H298" t="s">
        <v>3116</v>
      </c>
      <c r="I298">
        <v>15612</v>
      </c>
      <c r="J298" t="s">
        <v>1867</v>
      </c>
      <c r="K298" s="26" t="s">
        <v>2817</v>
      </c>
      <c r="L298" t="s">
        <v>2818</v>
      </c>
      <c r="N298">
        <v>0</v>
      </c>
      <c r="O298">
        <v>5428.57</v>
      </c>
      <c r="Q298" s="4"/>
    </row>
    <row r="299" spans="1:17" x14ac:dyDescent="0.25">
      <c r="A299">
        <v>295</v>
      </c>
      <c r="B299">
        <v>43032</v>
      </c>
      <c r="C299">
        <v>13</v>
      </c>
      <c r="D299" t="s">
        <v>2805</v>
      </c>
      <c r="E299" t="s">
        <v>2804</v>
      </c>
      <c r="F299" s="23">
        <v>43895</v>
      </c>
      <c r="G299" t="s">
        <v>2822</v>
      </c>
      <c r="H299" t="s">
        <v>3117</v>
      </c>
      <c r="I299">
        <v>15613</v>
      </c>
      <c r="J299" t="s">
        <v>1679</v>
      </c>
      <c r="K299" s="26" t="s">
        <v>2817</v>
      </c>
      <c r="L299" t="s">
        <v>2818</v>
      </c>
      <c r="N299">
        <v>0</v>
      </c>
      <c r="O299">
        <v>19.87</v>
      </c>
      <c r="Q299" s="4"/>
    </row>
    <row r="300" spans="1:17" x14ac:dyDescent="0.25">
      <c r="A300">
        <v>296</v>
      </c>
      <c r="B300">
        <v>43035</v>
      </c>
      <c r="C300">
        <v>13</v>
      </c>
      <c r="D300" t="s">
        <v>2805</v>
      </c>
      <c r="E300" t="s">
        <v>2804</v>
      </c>
      <c r="F300" s="23">
        <v>43896</v>
      </c>
      <c r="G300" t="s">
        <v>2822</v>
      </c>
      <c r="H300" t="s">
        <v>3118</v>
      </c>
      <c r="I300">
        <v>15614</v>
      </c>
      <c r="J300" t="s">
        <v>1679</v>
      </c>
      <c r="K300" s="26" t="s">
        <v>2817</v>
      </c>
      <c r="L300" t="s">
        <v>2818</v>
      </c>
      <c r="N300">
        <v>0</v>
      </c>
      <c r="O300">
        <v>450.89</v>
      </c>
      <c r="Q300" s="4"/>
    </row>
    <row r="301" spans="1:17" x14ac:dyDescent="0.25">
      <c r="A301">
        <v>297</v>
      </c>
      <c r="B301">
        <v>43037</v>
      </c>
      <c r="C301">
        <v>13</v>
      </c>
      <c r="D301" t="s">
        <v>2805</v>
      </c>
      <c r="E301" t="s">
        <v>2804</v>
      </c>
      <c r="F301" s="23">
        <v>43896</v>
      </c>
      <c r="G301" t="s">
        <v>2822</v>
      </c>
      <c r="H301" t="s">
        <v>3119</v>
      </c>
      <c r="I301">
        <v>15615</v>
      </c>
      <c r="J301" t="s">
        <v>1679</v>
      </c>
      <c r="K301" s="26" t="s">
        <v>2817</v>
      </c>
      <c r="L301" t="s">
        <v>2818</v>
      </c>
      <c r="N301">
        <v>0</v>
      </c>
      <c r="O301">
        <v>1727.68</v>
      </c>
      <c r="Q301" s="4"/>
    </row>
    <row r="302" spans="1:17" x14ac:dyDescent="0.25">
      <c r="A302">
        <v>298</v>
      </c>
      <c r="B302">
        <v>43039</v>
      </c>
      <c r="C302">
        <v>13</v>
      </c>
      <c r="D302" t="s">
        <v>2805</v>
      </c>
      <c r="E302" t="s">
        <v>2804</v>
      </c>
      <c r="F302" s="23">
        <v>43896</v>
      </c>
      <c r="G302" t="s">
        <v>2822</v>
      </c>
      <c r="H302" t="s">
        <v>3120</v>
      </c>
      <c r="I302">
        <v>15616</v>
      </c>
      <c r="J302" t="s">
        <v>1869</v>
      </c>
      <c r="K302" s="26" t="s">
        <v>2817</v>
      </c>
      <c r="L302" t="s">
        <v>2818</v>
      </c>
      <c r="N302">
        <v>0</v>
      </c>
      <c r="O302">
        <v>11562.5</v>
      </c>
      <c r="Q302" s="4"/>
    </row>
    <row r="303" spans="1:17" x14ac:dyDescent="0.25">
      <c r="A303">
        <v>299</v>
      </c>
      <c r="B303">
        <v>43040</v>
      </c>
      <c r="C303">
        <v>13</v>
      </c>
      <c r="D303" t="s">
        <v>2805</v>
      </c>
      <c r="E303" t="s">
        <v>2804</v>
      </c>
      <c r="F303" s="23">
        <v>43896</v>
      </c>
      <c r="G303" t="s">
        <v>2822</v>
      </c>
      <c r="H303" t="s">
        <v>3121</v>
      </c>
      <c r="I303">
        <v>15617</v>
      </c>
      <c r="J303" t="s">
        <v>1869</v>
      </c>
      <c r="K303" s="26" t="s">
        <v>2817</v>
      </c>
      <c r="L303" t="s">
        <v>2818</v>
      </c>
      <c r="N303">
        <v>0</v>
      </c>
      <c r="O303">
        <v>5781.25</v>
      </c>
      <c r="Q303" s="4"/>
    </row>
    <row r="304" spans="1:17" x14ac:dyDescent="0.25">
      <c r="A304">
        <v>300</v>
      </c>
      <c r="B304">
        <v>43041</v>
      </c>
      <c r="C304">
        <v>13</v>
      </c>
      <c r="D304" t="s">
        <v>2805</v>
      </c>
      <c r="E304" t="s">
        <v>2804</v>
      </c>
      <c r="F304" s="23">
        <v>43896</v>
      </c>
      <c r="G304" t="s">
        <v>2822</v>
      </c>
      <c r="H304" t="s">
        <v>3122</v>
      </c>
      <c r="I304">
        <v>15618</v>
      </c>
      <c r="J304" t="s">
        <v>1679</v>
      </c>
      <c r="K304" s="26" t="s">
        <v>2817</v>
      </c>
      <c r="L304" t="s">
        <v>2818</v>
      </c>
      <c r="N304">
        <v>0</v>
      </c>
      <c r="O304">
        <v>353.57</v>
      </c>
      <c r="Q304" s="4"/>
    </row>
    <row r="305" spans="1:17" x14ac:dyDescent="0.25">
      <c r="A305">
        <v>301</v>
      </c>
      <c r="B305">
        <v>43043</v>
      </c>
      <c r="C305">
        <v>13</v>
      </c>
      <c r="D305" t="s">
        <v>2805</v>
      </c>
      <c r="E305" t="s">
        <v>2804</v>
      </c>
      <c r="F305" s="23">
        <v>43896</v>
      </c>
      <c r="G305" t="s">
        <v>2822</v>
      </c>
      <c r="H305" t="s">
        <v>3123</v>
      </c>
      <c r="I305">
        <v>15619</v>
      </c>
      <c r="J305" t="s">
        <v>1869</v>
      </c>
      <c r="K305" s="26" t="s">
        <v>2817</v>
      </c>
      <c r="L305" t="s">
        <v>2818</v>
      </c>
      <c r="N305">
        <v>0</v>
      </c>
      <c r="O305">
        <v>55290.18</v>
      </c>
      <c r="Q305" s="4"/>
    </row>
    <row r="306" spans="1:17" x14ac:dyDescent="0.25">
      <c r="A306">
        <v>302</v>
      </c>
      <c r="B306">
        <v>43044</v>
      </c>
      <c r="C306">
        <v>13</v>
      </c>
      <c r="D306" t="s">
        <v>2805</v>
      </c>
      <c r="E306" t="s">
        <v>2804</v>
      </c>
      <c r="F306" s="23">
        <v>43896</v>
      </c>
      <c r="G306" t="s">
        <v>2822</v>
      </c>
      <c r="H306" t="s">
        <v>3124</v>
      </c>
      <c r="I306">
        <v>15620</v>
      </c>
      <c r="J306" t="s">
        <v>1679</v>
      </c>
      <c r="K306" s="26" t="s">
        <v>2817</v>
      </c>
      <c r="L306" t="s">
        <v>2818</v>
      </c>
      <c r="N306">
        <v>0</v>
      </c>
      <c r="O306">
        <v>203.57</v>
      </c>
      <c r="Q306" s="4"/>
    </row>
    <row r="307" spans="1:17" x14ac:dyDescent="0.25">
      <c r="A307">
        <v>303</v>
      </c>
      <c r="B307">
        <v>43048</v>
      </c>
      <c r="C307">
        <v>13</v>
      </c>
      <c r="D307" t="s">
        <v>2805</v>
      </c>
      <c r="E307" t="s">
        <v>2804</v>
      </c>
      <c r="F307" s="23">
        <v>43896</v>
      </c>
      <c r="G307" t="s">
        <v>2822</v>
      </c>
      <c r="H307" t="s">
        <v>3125</v>
      </c>
      <c r="I307">
        <v>15621</v>
      </c>
      <c r="J307" t="s">
        <v>1679</v>
      </c>
      <c r="K307" s="26" t="s">
        <v>2817</v>
      </c>
      <c r="L307" t="s">
        <v>2818</v>
      </c>
      <c r="N307">
        <v>0</v>
      </c>
      <c r="O307">
        <v>707.14</v>
      </c>
      <c r="Q307" s="4"/>
    </row>
    <row r="308" spans="1:17" x14ac:dyDescent="0.25">
      <c r="A308">
        <v>304</v>
      </c>
      <c r="B308">
        <v>43050</v>
      </c>
      <c r="C308">
        <v>13</v>
      </c>
      <c r="D308" t="s">
        <v>2805</v>
      </c>
      <c r="E308" t="s">
        <v>2804</v>
      </c>
      <c r="F308" s="23">
        <v>43896</v>
      </c>
      <c r="G308" t="s">
        <v>2822</v>
      </c>
      <c r="H308" t="s">
        <v>3126</v>
      </c>
      <c r="I308">
        <v>15622</v>
      </c>
      <c r="J308" t="s">
        <v>1679</v>
      </c>
      <c r="K308" s="26" t="s">
        <v>2817</v>
      </c>
      <c r="L308" t="s">
        <v>2818</v>
      </c>
      <c r="N308">
        <v>0</v>
      </c>
      <c r="O308">
        <v>2639.29</v>
      </c>
      <c r="Q308" s="4"/>
    </row>
    <row r="309" spans="1:17" x14ac:dyDescent="0.25">
      <c r="A309">
        <v>305</v>
      </c>
      <c r="B309">
        <v>43052</v>
      </c>
      <c r="C309">
        <v>13</v>
      </c>
      <c r="D309" t="s">
        <v>2805</v>
      </c>
      <c r="E309" t="s">
        <v>2804</v>
      </c>
      <c r="F309" s="23">
        <v>43896</v>
      </c>
      <c r="G309" t="s">
        <v>2822</v>
      </c>
      <c r="H309" t="s">
        <v>3127</v>
      </c>
      <c r="I309">
        <v>15623</v>
      </c>
      <c r="J309" t="s">
        <v>1679</v>
      </c>
      <c r="K309" s="26" t="s">
        <v>2817</v>
      </c>
      <c r="L309" t="s">
        <v>2818</v>
      </c>
      <c r="N309">
        <v>0</v>
      </c>
      <c r="O309">
        <v>707.14</v>
      </c>
      <c r="Q309" s="4"/>
    </row>
    <row r="310" spans="1:17" x14ac:dyDescent="0.25">
      <c r="A310">
        <v>306</v>
      </c>
      <c r="B310">
        <v>43054</v>
      </c>
      <c r="C310">
        <v>13</v>
      </c>
      <c r="D310" t="s">
        <v>2805</v>
      </c>
      <c r="E310" t="s">
        <v>2804</v>
      </c>
      <c r="F310" s="23">
        <v>43896</v>
      </c>
      <c r="G310" t="s">
        <v>2822</v>
      </c>
      <c r="H310" t="s">
        <v>3128</v>
      </c>
      <c r="I310">
        <v>15624</v>
      </c>
      <c r="J310" t="s">
        <v>1679</v>
      </c>
      <c r="K310" s="26" t="s">
        <v>2817</v>
      </c>
      <c r="L310" t="s">
        <v>2818</v>
      </c>
      <c r="N310">
        <v>0</v>
      </c>
      <c r="O310">
        <v>291.07</v>
      </c>
      <c r="Q310" s="4"/>
    </row>
    <row r="311" spans="1:17" x14ac:dyDescent="0.25">
      <c r="A311">
        <v>307</v>
      </c>
      <c r="B311">
        <v>43056</v>
      </c>
      <c r="C311">
        <v>13</v>
      </c>
      <c r="D311" t="s">
        <v>2805</v>
      </c>
      <c r="E311" t="s">
        <v>2804</v>
      </c>
      <c r="F311" s="23">
        <v>43896</v>
      </c>
      <c r="G311" t="s">
        <v>2822</v>
      </c>
      <c r="H311" t="s">
        <v>3129</v>
      </c>
      <c r="I311">
        <v>15625</v>
      </c>
      <c r="J311" t="s">
        <v>1679</v>
      </c>
      <c r="K311" s="26" t="s">
        <v>2817</v>
      </c>
      <c r="L311" t="s">
        <v>2818</v>
      </c>
      <c r="N311">
        <v>0</v>
      </c>
      <c r="O311">
        <v>335.71</v>
      </c>
      <c r="Q311" s="4"/>
    </row>
    <row r="312" spans="1:17" x14ac:dyDescent="0.25">
      <c r="A312">
        <v>308</v>
      </c>
      <c r="B312">
        <v>43058</v>
      </c>
      <c r="C312">
        <v>13</v>
      </c>
      <c r="D312" t="s">
        <v>2805</v>
      </c>
      <c r="E312" t="s">
        <v>2804</v>
      </c>
      <c r="F312" s="23">
        <v>43896</v>
      </c>
      <c r="G312" t="s">
        <v>2822</v>
      </c>
      <c r="H312" t="s">
        <v>3130</v>
      </c>
      <c r="I312">
        <v>15626</v>
      </c>
      <c r="J312" t="s">
        <v>1679</v>
      </c>
      <c r="K312" s="26" t="s">
        <v>2817</v>
      </c>
      <c r="L312" t="s">
        <v>2818</v>
      </c>
      <c r="N312">
        <v>0</v>
      </c>
      <c r="O312">
        <v>1848.21</v>
      </c>
      <c r="Q312" s="4"/>
    </row>
    <row r="313" spans="1:17" x14ac:dyDescent="0.25">
      <c r="A313">
        <v>309</v>
      </c>
      <c r="B313">
        <v>43060</v>
      </c>
      <c r="C313">
        <v>13</v>
      </c>
      <c r="D313" t="s">
        <v>2805</v>
      </c>
      <c r="E313" t="s">
        <v>2804</v>
      </c>
      <c r="F313" s="23">
        <v>43896</v>
      </c>
      <c r="G313" t="s">
        <v>2822</v>
      </c>
      <c r="H313" t="s">
        <v>3131</v>
      </c>
      <c r="I313">
        <v>15627</v>
      </c>
      <c r="J313" t="s">
        <v>1679</v>
      </c>
      <c r="K313" s="26" t="s">
        <v>2817</v>
      </c>
      <c r="L313" t="s">
        <v>2818</v>
      </c>
      <c r="N313">
        <v>0</v>
      </c>
      <c r="O313">
        <v>776.79</v>
      </c>
      <c r="Q313" s="4"/>
    </row>
    <row r="314" spans="1:17" x14ac:dyDescent="0.25">
      <c r="A314">
        <v>310</v>
      </c>
      <c r="B314">
        <v>43062</v>
      </c>
      <c r="C314">
        <v>13</v>
      </c>
      <c r="D314" t="s">
        <v>2805</v>
      </c>
      <c r="E314" t="s">
        <v>2804</v>
      </c>
      <c r="F314" s="23">
        <v>43896</v>
      </c>
      <c r="G314" t="s">
        <v>2822</v>
      </c>
      <c r="H314" t="s">
        <v>3132</v>
      </c>
      <c r="I314">
        <v>15628</v>
      </c>
      <c r="J314" t="s">
        <v>1679</v>
      </c>
      <c r="K314" s="26" t="s">
        <v>2817</v>
      </c>
      <c r="L314" t="s">
        <v>2818</v>
      </c>
      <c r="N314">
        <v>0</v>
      </c>
      <c r="O314">
        <v>17500</v>
      </c>
      <c r="Q314" s="4"/>
    </row>
    <row r="315" spans="1:17" x14ac:dyDescent="0.25">
      <c r="A315">
        <v>311</v>
      </c>
      <c r="B315">
        <v>43064</v>
      </c>
      <c r="C315">
        <v>13</v>
      </c>
      <c r="D315" t="s">
        <v>2805</v>
      </c>
      <c r="E315" t="s">
        <v>2804</v>
      </c>
      <c r="F315" s="23">
        <v>43896</v>
      </c>
      <c r="G315" t="s">
        <v>2822</v>
      </c>
      <c r="H315" t="s">
        <v>3133</v>
      </c>
      <c r="I315">
        <v>15629</v>
      </c>
      <c r="J315" t="s">
        <v>2096</v>
      </c>
      <c r="K315" s="26" t="s">
        <v>2817</v>
      </c>
      <c r="L315" t="s">
        <v>2818</v>
      </c>
      <c r="N315">
        <v>0</v>
      </c>
      <c r="O315">
        <v>4500</v>
      </c>
      <c r="Q315" s="4"/>
    </row>
    <row r="316" spans="1:17" x14ac:dyDescent="0.25">
      <c r="A316">
        <v>312</v>
      </c>
      <c r="B316">
        <v>43066</v>
      </c>
      <c r="C316">
        <v>13</v>
      </c>
      <c r="D316" t="s">
        <v>2805</v>
      </c>
      <c r="E316" t="s">
        <v>2804</v>
      </c>
      <c r="F316" s="23">
        <v>43896</v>
      </c>
      <c r="G316" t="s">
        <v>2822</v>
      </c>
      <c r="H316" t="s">
        <v>3134</v>
      </c>
      <c r="I316">
        <v>15630</v>
      </c>
      <c r="J316" t="s">
        <v>1679</v>
      </c>
      <c r="K316" s="26" t="s">
        <v>2817</v>
      </c>
      <c r="L316" t="s">
        <v>2818</v>
      </c>
      <c r="N316">
        <v>0</v>
      </c>
      <c r="O316">
        <v>385.71</v>
      </c>
      <c r="Q316" s="4"/>
    </row>
    <row r="317" spans="1:17" x14ac:dyDescent="0.25">
      <c r="A317">
        <v>313</v>
      </c>
      <c r="B317">
        <v>43071</v>
      </c>
      <c r="C317">
        <v>13</v>
      </c>
      <c r="D317" t="s">
        <v>2805</v>
      </c>
      <c r="E317" t="s">
        <v>2804</v>
      </c>
      <c r="F317" s="23">
        <v>43896</v>
      </c>
      <c r="G317" t="s">
        <v>2822</v>
      </c>
      <c r="H317" t="s">
        <v>3135</v>
      </c>
      <c r="I317">
        <v>15631</v>
      </c>
      <c r="J317" t="s">
        <v>1679</v>
      </c>
      <c r="K317" s="26" t="s">
        <v>2817</v>
      </c>
      <c r="L317" t="s">
        <v>2818</v>
      </c>
      <c r="N317">
        <v>0</v>
      </c>
      <c r="O317">
        <v>1033.93</v>
      </c>
      <c r="Q317" s="4"/>
    </row>
    <row r="318" spans="1:17" x14ac:dyDescent="0.25">
      <c r="A318">
        <v>314</v>
      </c>
      <c r="B318">
        <v>43078</v>
      </c>
      <c r="C318">
        <v>13</v>
      </c>
      <c r="D318" t="s">
        <v>2805</v>
      </c>
      <c r="E318" t="s">
        <v>2804</v>
      </c>
      <c r="F318" s="23">
        <v>43896</v>
      </c>
      <c r="G318" t="s">
        <v>2822</v>
      </c>
      <c r="H318" t="s">
        <v>3136</v>
      </c>
      <c r="I318">
        <v>15632</v>
      </c>
      <c r="J318" t="s">
        <v>1679</v>
      </c>
      <c r="K318" s="26" t="s">
        <v>2817</v>
      </c>
      <c r="L318" t="s">
        <v>2818</v>
      </c>
      <c r="N318">
        <v>0</v>
      </c>
      <c r="O318">
        <v>904.02</v>
      </c>
      <c r="Q318" s="4"/>
    </row>
    <row r="319" spans="1:17" x14ac:dyDescent="0.25">
      <c r="A319">
        <v>315</v>
      </c>
      <c r="B319">
        <v>43082</v>
      </c>
      <c r="C319">
        <v>13</v>
      </c>
      <c r="D319" t="s">
        <v>2805</v>
      </c>
      <c r="E319" t="s">
        <v>2804</v>
      </c>
      <c r="F319" s="23">
        <v>43896</v>
      </c>
      <c r="G319" t="s">
        <v>2822</v>
      </c>
      <c r="H319" t="s">
        <v>3137</v>
      </c>
      <c r="I319">
        <v>15633</v>
      </c>
      <c r="J319" t="s">
        <v>1679</v>
      </c>
      <c r="K319" s="26" t="s">
        <v>2817</v>
      </c>
      <c r="L319" t="s">
        <v>2818</v>
      </c>
      <c r="N319">
        <v>0</v>
      </c>
      <c r="O319">
        <v>390.63</v>
      </c>
      <c r="Q319" s="4"/>
    </row>
    <row r="320" spans="1:17" x14ac:dyDescent="0.25">
      <c r="A320">
        <v>316</v>
      </c>
      <c r="B320">
        <v>43084</v>
      </c>
      <c r="C320">
        <v>13</v>
      </c>
      <c r="D320" t="s">
        <v>2805</v>
      </c>
      <c r="E320" t="s">
        <v>2804</v>
      </c>
      <c r="F320" s="23">
        <v>43896</v>
      </c>
      <c r="G320" t="s">
        <v>2822</v>
      </c>
      <c r="H320" t="s">
        <v>3138</v>
      </c>
      <c r="I320">
        <v>15634</v>
      </c>
      <c r="J320" t="s">
        <v>1679</v>
      </c>
      <c r="K320" s="26" t="s">
        <v>2817</v>
      </c>
      <c r="L320" t="s">
        <v>2818</v>
      </c>
      <c r="N320">
        <v>0</v>
      </c>
      <c r="O320">
        <v>781.25</v>
      </c>
      <c r="Q320" s="4"/>
    </row>
    <row r="321" spans="1:17" x14ac:dyDescent="0.25">
      <c r="A321">
        <v>317</v>
      </c>
      <c r="B321">
        <v>43086</v>
      </c>
      <c r="C321">
        <v>13</v>
      </c>
      <c r="D321" t="s">
        <v>2805</v>
      </c>
      <c r="E321" t="s">
        <v>2804</v>
      </c>
      <c r="F321" s="23">
        <v>43896</v>
      </c>
      <c r="G321" t="s">
        <v>2822</v>
      </c>
      <c r="H321" t="s">
        <v>3139</v>
      </c>
      <c r="I321">
        <v>15635</v>
      </c>
      <c r="J321" t="s">
        <v>1679</v>
      </c>
      <c r="K321" s="26" t="s">
        <v>2817</v>
      </c>
      <c r="L321" t="s">
        <v>2818</v>
      </c>
      <c r="N321">
        <v>0</v>
      </c>
      <c r="O321">
        <v>86.16</v>
      </c>
      <c r="Q321" s="4"/>
    </row>
    <row r="322" spans="1:17" x14ac:dyDescent="0.25">
      <c r="A322">
        <v>318</v>
      </c>
      <c r="B322">
        <v>43089</v>
      </c>
      <c r="C322">
        <v>13</v>
      </c>
      <c r="D322" t="s">
        <v>2805</v>
      </c>
      <c r="E322" t="s">
        <v>2804</v>
      </c>
      <c r="F322" s="23">
        <v>43896</v>
      </c>
      <c r="G322" t="s">
        <v>2822</v>
      </c>
      <c r="H322" t="s">
        <v>3140</v>
      </c>
      <c r="I322">
        <v>15636</v>
      </c>
      <c r="J322" t="s">
        <v>1679</v>
      </c>
      <c r="K322" s="26" t="s">
        <v>2817</v>
      </c>
      <c r="L322" t="s">
        <v>2818</v>
      </c>
      <c r="N322">
        <v>0</v>
      </c>
      <c r="O322">
        <v>1218.75</v>
      </c>
      <c r="Q322" s="4"/>
    </row>
    <row r="323" spans="1:17" x14ac:dyDescent="0.25">
      <c r="A323">
        <v>319</v>
      </c>
      <c r="B323">
        <v>43091</v>
      </c>
      <c r="C323">
        <v>13</v>
      </c>
      <c r="D323" t="s">
        <v>2805</v>
      </c>
      <c r="E323" t="s">
        <v>2804</v>
      </c>
      <c r="F323" s="23">
        <v>43896</v>
      </c>
      <c r="G323" t="s">
        <v>2822</v>
      </c>
      <c r="H323" t="s">
        <v>3141</v>
      </c>
      <c r="I323">
        <v>15637</v>
      </c>
      <c r="J323" t="s">
        <v>1679</v>
      </c>
      <c r="K323" s="26" t="s">
        <v>2817</v>
      </c>
      <c r="L323" t="s">
        <v>2818</v>
      </c>
      <c r="N323">
        <v>0</v>
      </c>
      <c r="O323">
        <v>70.540000000000006</v>
      </c>
      <c r="Q323" s="4"/>
    </row>
    <row r="324" spans="1:17" x14ac:dyDescent="0.25">
      <c r="A324">
        <v>320</v>
      </c>
      <c r="B324">
        <v>43093</v>
      </c>
      <c r="C324">
        <v>13</v>
      </c>
      <c r="D324" t="s">
        <v>2805</v>
      </c>
      <c r="E324" t="s">
        <v>2804</v>
      </c>
      <c r="F324" s="23">
        <v>43896</v>
      </c>
      <c r="G324" t="s">
        <v>2822</v>
      </c>
      <c r="H324" t="s">
        <v>3142</v>
      </c>
      <c r="I324">
        <v>15638</v>
      </c>
      <c r="J324" t="s">
        <v>2812</v>
      </c>
      <c r="K324" s="26" t="s">
        <v>2817</v>
      </c>
      <c r="L324" t="s">
        <v>2818</v>
      </c>
      <c r="N324">
        <v>0</v>
      </c>
      <c r="O324">
        <v>95982.14</v>
      </c>
      <c r="Q324" s="4"/>
    </row>
    <row r="325" spans="1:17" x14ac:dyDescent="0.25">
      <c r="A325">
        <v>321</v>
      </c>
      <c r="B325">
        <v>43096</v>
      </c>
      <c r="C325">
        <v>13</v>
      </c>
      <c r="D325" t="s">
        <v>2805</v>
      </c>
      <c r="E325" t="s">
        <v>2804</v>
      </c>
      <c r="F325" s="23">
        <v>43896</v>
      </c>
      <c r="G325" t="s">
        <v>2822</v>
      </c>
      <c r="H325" t="s">
        <v>3143</v>
      </c>
      <c r="I325">
        <v>15639</v>
      </c>
      <c r="J325" t="s">
        <v>1679</v>
      </c>
      <c r="K325" s="26" t="s">
        <v>2817</v>
      </c>
      <c r="L325" t="s">
        <v>2818</v>
      </c>
      <c r="N325">
        <v>0</v>
      </c>
      <c r="O325">
        <v>1833.04</v>
      </c>
      <c r="Q325" s="4"/>
    </row>
    <row r="326" spans="1:17" x14ac:dyDescent="0.25">
      <c r="A326">
        <v>322</v>
      </c>
      <c r="B326">
        <v>43105</v>
      </c>
      <c r="C326">
        <v>13</v>
      </c>
      <c r="D326" t="s">
        <v>2805</v>
      </c>
      <c r="E326" t="s">
        <v>2804</v>
      </c>
      <c r="F326" s="23">
        <v>43896</v>
      </c>
      <c r="G326" t="s">
        <v>2822</v>
      </c>
      <c r="H326" t="s">
        <v>3144</v>
      </c>
      <c r="I326">
        <v>15640</v>
      </c>
      <c r="J326" t="s">
        <v>1679</v>
      </c>
      <c r="K326" s="26" t="s">
        <v>2817</v>
      </c>
      <c r="L326" t="s">
        <v>2818</v>
      </c>
      <c r="N326">
        <v>0</v>
      </c>
      <c r="O326">
        <v>17912.95</v>
      </c>
      <c r="Q326" s="4"/>
    </row>
    <row r="327" spans="1:17" x14ac:dyDescent="0.25">
      <c r="A327">
        <v>323</v>
      </c>
      <c r="B327">
        <v>43110</v>
      </c>
      <c r="C327">
        <v>13</v>
      </c>
      <c r="D327" t="s">
        <v>2805</v>
      </c>
      <c r="E327" t="s">
        <v>2804</v>
      </c>
      <c r="F327" s="23">
        <v>43896</v>
      </c>
      <c r="G327" t="s">
        <v>2822</v>
      </c>
      <c r="H327" t="s">
        <v>3145</v>
      </c>
      <c r="I327">
        <v>15641</v>
      </c>
      <c r="J327" t="s">
        <v>1679</v>
      </c>
      <c r="K327" s="26" t="s">
        <v>2817</v>
      </c>
      <c r="L327" t="s">
        <v>2818</v>
      </c>
      <c r="N327">
        <v>0</v>
      </c>
      <c r="O327">
        <v>1000</v>
      </c>
      <c r="Q327" s="4"/>
    </row>
    <row r="328" spans="1:17" x14ac:dyDescent="0.25">
      <c r="A328">
        <v>324</v>
      </c>
      <c r="B328">
        <v>43112</v>
      </c>
      <c r="C328">
        <v>13</v>
      </c>
      <c r="D328" t="s">
        <v>2805</v>
      </c>
      <c r="E328" t="s">
        <v>2804</v>
      </c>
      <c r="F328" s="23">
        <v>43896</v>
      </c>
      <c r="G328" t="s">
        <v>2822</v>
      </c>
      <c r="H328" t="s">
        <v>3146</v>
      </c>
      <c r="I328">
        <v>15642</v>
      </c>
      <c r="J328" t="s">
        <v>1841</v>
      </c>
      <c r="K328" s="26" t="s">
        <v>2817</v>
      </c>
      <c r="L328" t="s">
        <v>2818</v>
      </c>
      <c r="N328">
        <v>0</v>
      </c>
      <c r="O328">
        <v>2651.79</v>
      </c>
      <c r="Q328" s="4"/>
    </row>
    <row r="329" spans="1:17" x14ac:dyDescent="0.25">
      <c r="A329">
        <v>325</v>
      </c>
      <c r="B329">
        <v>43114</v>
      </c>
      <c r="C329">
        <v>13</v>
      </c>
      <c r="D329" t="s">
        <v>2805</v>
      </c>
      <c r="E329" t="s">
        <v>2804</v>
      </c>
      <c r="F329" s="23">
        <v>43896</v>
      </c>
      <c r="G329" t="s">
        <v>2822</v>
      </c>
      <c r="H329" t="s">
        <v>3147</v>
      </c>
      <c r="I329">
        <v>15643</v>
      </c>
      <c r="J329" t="s">
        <v>1679</v>
      </c>
      <c r="K329" s="26" t="s">
        <v>2817</v>
      </c>
      <c r="L329" t="s">
        <v>2818</v>
      </c>
      <c r="N329">
        <v>0</v>
      </c>
      <c r="O329">
        <v>391.07</v>
      </c>
      <c r="Q329" s="4"/>
    </row>
    <row r="330" spans="1:17" x14ac:dyDescent="0.25">
      <c r="A330">
        <v>326</v>
      </c>
      <c r="B330">
        <v>43116</v>
      </c>
      <c r="C330">
        <v>13</v>
      </c>
      <c r="D330" t="s">
        <v>2805</v>
      </c>
      <c r="E330" t="s">
        <v>2804</v>
      </c>
      <c r="F330" s="23">
        <v>43896</v>
      </c>
      <c r="G330" t="s">
        <v>2822</v>
      </c>
      <c r="H330" t="s">
        <v>3148</v>
      </c>
      <c r="I330">
        <v>15644</v>
      </c>
      <c r="J330" t="s">
        <v>1679</v>
      </c>
      <c r="K330" s="26" t="s">
        <v>2817</v>
      </c>
      <c r="L330" t="s">
        <v>2818</v>
      </c>
      <c r="N330">
        <v>0</v>
      </c>
      <c r="O330">
        <v>26607.14</v>
      </c>
      <c r="Q330" s="4"/>
    </row>
    <row r="331" spans="1:17" x14ac:dyDescent="0.25">
      <c r="A331">
        <v>327</v>
      </c>
      <c r="B331">
        <v>43118</v>
      </c>
      <c r="C331">
        <v>13</v>
      </c>
      <c r="D331" t="s">
        <v>2805</v>
      </c>
      <c r="E331" t="s">
        <v>2804</v>
      </c>
      <c r="F331" s="23">
        <v>43896</v>
      </c>
      <c r="G331" t="s">
        <v>2822</v>
      </c>
      <c r="H331" t="s">
        <v>3149</v>
      </c>
      <c r="I331">
        <v>15645</v>
      </c>
      <c r="J331" t="s">
        <v>1679</v>
      </c>
      <c r="K331" s="26" t="s">
        <v>2817</v>
      </c>
      <c r="L331" t="s">
        <v>2818</v>
      </c>
      <c r="N331">
        <v>0</v>
      </c>
      <c r="O331">
        <v>17857.14</v>
      </c>
      <c r="Q331" s="4"/>
    </row>
    <row r="332" spans="1:17" x14ac:dyDescent="0.25">
      <c r="A332">
        <v>328</v>
      </c>
      <c r="B332">
        <v>43120</v>
      </c>
      <c r="C332">
        <v>13</v>
      </c>
      <c r="D332" t="s">
        <v>2805</v>
      </c>
      <c r="E332" t="s">
        <v>2804</v>
      </c>
      <c r="F332" s="23">
        <v>43896</v>
      </c>
      <c r="G332" t="s">
        <v>2822</v>
      </c>
      <c r="H332" t="s">
        <v>3150</v>
      </c>
      <c r="I332">
        <v>15646</v>
      </c>
      <c r="J332" t="s">
        <v>1679</v>
      </c>
      <c r="K332" s="26" t="s">
        <v>2817</v>
      </c>
      <c r="L332" t="s">
        <v>2818</v>
      </c>
      <c r="N332">
        <v>0</v>
      </c>
      <c r="O332">
        <v>3535.71</v>
      </c>
      <c r="Q332" s="4"/>
    </row>
    <row r="333" spans="1:17" x14ac:dyDescent="0.25">
      <c r="A333">
        <v>329</v>
      </c>
      <c r="B333">
        <v>43127</v>
      </c>
      <c r="C333">
        <v>13</v>
      </c>
      <c r="D333" t="s">
        <v>2805</v>
      </c>
      <c r="E333" t="s">
        <v>2804</v>
      </c>
      <c r="F333" s="23">
        <v>43896</v>
      </c>
      <c r="G333" t="s">
        <v>2822</v>
      </c>
      <c r="H333" t="s">
        <v>3151</v>
      </c>
      <c r="I333">
        <v>15647</v>
      </c>
      <c r="J333" t="s">
        <v>1679</v>
      </c>
      <c r="K333" s="26" t="s">
        <v>2817</v>
      </c>
      <c r="L333" t="s">
        <v>2818</v>
      </c>
      <c r="N333">
        <v>0</v>
      </c>
      <c r="O333">
        <v>6217.86</v>
      </c>
      <c r="Q333" s="4"/>
    </row>
    <row r="334" spans="1:17" x14ac:dyDescent="0.25">
      <c r="A334">
        <v>330</v>
      </c>
      <c r="B334">
        <v>43129</v>
      </c>
      <c r="C334">
        <v>13</v>
      </c>
      <c r="D334" t="s">
        <v>2805</v>
      </c>
      <c r="E334" t="s">
        <v>2804</v>
      </c>
      <c r="F334" s="23">
        <v>43896</v>
      </c>
      <c r="G334" t="s">
        <v>2822</v>
      </c>
      <c r="H334" t="s">
        <v>3152</v>
      </c>
      <c r="I334">
        <v>15648</v>
      </c>
      <c r="J334" t="s">
        <v>1679</v>
      </c>
      <c r="K334" s="26" t="s">
        <v>2817</v>
      </c>
      <c r="L334" t="s">
        <v>2818</v>
      </c>
      <c r="N334">
        <v>0</v>
      </c>
      <c r="O334">
        <v>3212.95</v>
      </c>
      <c r="Q334" s="4"/>
    </row>
    <row r="335" spans="1:17" x14ac:dyDescent="0.25">
      <c r="A335">
        <v>331</v>
      </c>
      <c r="B335">
        <v>43131</v>
      </c>
      <c r="C335">
        <v>13</v>
      </c>
      <c r="D335" t="s">
        <v>2805</v>
      </c>
      <c r="E335" t="s">
        <v>2804</v>
      </c>
      <c r="F335" s="23">
        <v>43896</v>
      </c>
      <c r="G335" t="s">
        <v>2822</v>
      </c>
      <c r="H335" t="s">
        <v>3153</v>
      </c>
      <c r="I335">
        <v>15649</v>
      </c>
      <c r="J335" t="s">
        <v>1679</v>
      </c>
      <c r="K335" s="26" t="s">
        <v>2817</v>
      </c>
      <c r="L335" t="s">
        <v>2818</v>
      </c>
      <c r="N335">
        <v>0</v>
      </c>
      <c r="O335">
        <v>13017.86</v>
      </c>
      <c r="Q335" s="4"/>
    </row>
    <row r="336" spans="1:17" x14ac:dyDescent="0.25">
      <c r="A336">
        <v>332</v>
      </c>
      <c r="B336">
        <v>43133</v>
      </c>
      <c r="C336">
        <v>13</v>
      </c>
      <c r="D336" t="s">
        <v>2805</v>
      </c>
      <c r="E336" t="s">
        <v>2804</v>
      </c>
      <c r="F336" s="23">
        <v>43896</v>
      </c>
      <c r="G336" t="s">
        <v>2822</v>
      </c>
      <c r="H336" t="s">
        <v>3154</v>
      </c>
      <c r="I336">
        <v>15650</v>
      </c>
      <c r="J336" t="s">
        <v>1679</v>
      </c>
      <c r="K336" s="26" t="s">
        <v>2817</v>
      </c>
      <c r="L336" t="s">
        <v>2818</v>
      </c>
      <c r="N336">
        <v>0</v>
      </c>
      <c r="O336">
        <v>598.21</v>
      </c>
      <c r="Q336" s="4"/>
    </row>
    <row r="337" spans="1:17" x14ac:dyDescent="0.25">
      <c r="A337">
        <v>333</v>
      </c>
      <c r="B337">
        <v>43135</v>
      </c>
      <c r="C337">
        <v>13</v>
      </c>
      <c r="D337" t="s">
        <v>2805</v>
      </c>
      <c r="E337" t="s">
        <v>2804</v>
      </c>
      <c r="F337" s="23">
        <v>43896</v>
      </c>
      <c r="G337" t="s">
        <v>2822</v>
      </c>
      <c r="H337" t="s">
        <v>3155</v>
      </c>
      <c r="I337">
        <v>15651</v>
      </c>
      <c r="J337" t="s">
        <v>1679</v>
      </c>
      <c r="K337" s="26" t="s">
        <v>2817</v>
      </c>
      <c r="L337" t="s">
        <v>2818</v>
      </c>
      <c r="N337">
        <v>0</v>
      </c>
      <c r="O337">
        <v>296.43</v>
      </c>
      <c r="Q337" s="4"/>
    </row>
    <row r="338" spans="1:17" x14ac:dyDescent="0.25">
      <c r="A338">
        <v>334</v>
      </c>
      <c r="B338">
        <v>43137</v>
      </c>
      <c r="C338">
        <v>13</v>
      </c>
      <c r="D338" t="s">
        <v>2805</v>
      </c>
      <c r="E338" t="s">
        <v>2804</v>
      </c>
      <c r="F338" s="23">
        <v>43896</v>
      </c>
      <c r="G338" t="s">
        <v>2822</v>
      </c>
      <c r="H338" t="s">
        <v>3156</v>
      </c>
      <c r="I338">
        <v>15652</v>
      </c>
      <c r="J338" t="s">
        <v>1679</v>
      </c>
      <c r="K338" s="26" t="s">
        <v>2817</v>
      </c>
      <c r="L338" t="s">
        <v>2818</v>
      </c>
      <c r="N338">
        <v>0</v>
      </c>
      <c r="O338">
        <v>3535.71</v>
      </c>
      <c r="Q338" s="4"/>
    </row>
    <row r="339" spans="1:17" x14ac:dyDescent="0.25">
      <c r="A339">
        <v>335</v>
      </c>
      <c r="B339">
        <v>43140</v>
      </c>
      <c r="C339">
        <v>13</v>
      </c>
      <c r="D339" t="s">
        <v>2805</v>
      </c>
      <c r="E339" t="s">
        <v>2804</v>
      </c>
      <c r="F339" s="23">
        <v>43896</v>
      </c>
      <c r="G339" t="s">
        <v>2822</v>
      </c>
      <c r="H339" t="s">
        <v>3157</v>
      </c>
      <c r="I339">
        <v>15653</v>
      </c>
      <c r="J339" t="s">
        <v>2787</v>
      </c>
      <c r="K339" s="26" t="s">
        <v>2817</v>
      </c>
      <c r="L339" t="s">
        <v>2818</v>
      </c>
      <c r="N339">
        <v>4500</v>
      </c>
      <c r="O339">
        <v>0</v>
      </c>
      <c r="Q339" s="4"/>
    </row>
    <row r="340" spans="1:17" x14ac:dyDescent="0.25">
      <c r="A340">
        <v>336</v>
      </c>
      <c r="B340">
        <v>43141</v>
      </c>
      <c r="C340">
        <v>13</v>
      </c>
      <c r="D340" t="s">
        <v>2805</v>
      </c>
      <c r="E340" t="s">
        <v>2804</v>
      </c>
      <c r="F340" s="23">
        <v>43896</v>
      </c>
      <c r="G340" t="s">
        <v>2822</v>
      </c>
      <c r="H340" t="s">
        <v>3158</v>
      </c>
      <c r="I340">
        <v>15654</v>
      </c>
      <c r="J340" t="s">
        <v>1679</v>
      </c>
      <c r="K340" s="26" t="s">
        <v>2817</v>
      </c>
      <c r="L340" t="s">
        <v>2818</v>
      </c>
      <c r="N340">
        <v>0</v>
      </c>
      <c r="O340">
        <v>419.64</v>
      </c>
      <c r="Q340" s="4"/>
    </row>
    <row r="341" spans="1:17" x14ac:dyDescent="0.25">
      <c r="A341">
        <v>337</v>
      </c>
      <c r="B341">
        <v>43143</v>
      </c>
      <c r="C341">
        <v>13</v>
      </c>
      <c r="D341" t="s">
        <v>2805</v>
      </c>
      <c r="E341" t="s">
        <v>2804</v>
      </c>
      <c r="F341" s="23">
        <v>43896</v>
      </c>
      <c r="G341" t="s">
        <v>2822</v>
      </c>
      <c r="H341" t="s">
        <v>3159</v>
      </c>
      <c r="I341">
        <v>15655</v>
      </c>
      <c r="J341" t="s">
        <v>1679</v>
      </c>
      <c r="K341" s="26" t="s">
        <v>2817</v>
      </c>
      <c r="L341" t="s">
        <v>2818</v>
      </c>
      <c r="N341">
        <v>0</v>
      </c>
      <c r="O341">
        <v>246.43</v>
      </c>
      <c r="Q341" s="4"/>
    </row>
    <row r="342" spans="1:17" x14ac:dyDescent="0.25">
      <c r="A342">
        <v>338</v>
      </c>
      <c r="B342">
        <v>43145</v>
      </c>
      <c r="C342">
        <v>13</v>
      </c>
      <c r="D342" t="s">
        <v>2805</v>
      </c>
      <c r="E342" t="s">
        <v>2804</v>
      </c>
      <c r="F342" s="23">
        <v>43896</v>
      </c>
      <c r="G342" t="s">
        <v>2822</v>
      </c>
      <c r="H342" t="s">
        <v>3160</v>
      </c>
      <c r="I342">
        <v>15656</v>
      </c>
      <c r="J342" t="s">
        <v>1679</v>
      </c>
      <c r="K342" s="26" t="s">
        <v>2817</v>
      </c>
      <c r="L342" t="s">
        <v>2818</v>
      </c>
      <c r="N342">
        <v>0</v>
      </c>
      <c r="O342">
        <v>20.09</v>
      </c>
      <c r="Q342" s="4"/>
    </row>
    <row r="343" spans="1:17" x14ac:dyDescent="0.25">
      <c r="A343">
        <v>339</v>
      </c>
      <c r="B343">
        <v>43147</v>
      </c>
      <c r="C343">
        <v>13</v>
      </c>
      <c r="D343" t="s">
        <v>2805</v>
      </c>
      <c r="E343" t="s">
        <v>2804</v>
      </c>
      <c r="F343" s="23">
        <v>43896</v>
      </c>
      <c r="G343" t="s">
        <v>2822</v>
      </c>
      <c r="H343" t="s">
        <v>3161</v>
      </c>
      <c r="I343">
        <v>15657</v>
      </c>
      <c r="J343" t="s">
        <v>1679</v>
      </c>
      <c r="K343" s="26" t="s">
        <v>2817</v>
      </c>
      <c r="L343" t="s">
        <v>2818</v>
      </c>
      <c r="N343">
        <v>0</v>
      </c>
      <c r="O343">
        <v>498.21</v>
      </c>
      <c r="Q343" s="4"/>
    </row>
    <row r="344" spans="1:17" x14ac:dyDescent="0.25">
      <c r="A344">
        <v>340</v>
      </c>
      <c r="B344">
        <v>43149</v>
      </c>
      <c r="C344">
        <v>13</v>
      </c>
      <c r="D344" t="s">
        <v>2805</v>
      </c>
      <c r="E344" t="s">
        <v>2804</v>
      </c>
      <c r="F344" s="23">
        <v>43896</v>
      </c>
      <c r="G344" t="s">
        <v>2822</v>
      </c>
      <c r="H344" t="s">
        <v>3162</v>
      </c>
      <c r="I344">
        <v>15658</v>
      </c>
      <c r="J344" t="s">
        <v>1679</v>
      </c>
      <c r="K344" s="26" t="s">
        <v>2817</v>
      </c>
      <c r="L344" t="s">
        <v>2818</v>
      </c>
      <c r="N344">
        <v>0</v>
      </c>
      <c r="O344">
        <v>1178.57</v>
      </c>
      <c r="Q344" s="4"/>
    </row>
    <row r="345" spans="1:17" x14ac:dyDescent="0.25">
      <c r="A345">
        <v>341</v>
      </c>
      <c r="B345">
        <v>43151</v>
      </c>
      <c r="C345">
        <v>13</v>
      </c>
      <c r="D345" t="s">
        <v>2805</v>
      </c>
      <c r="E345" t="s">
        <v>2804</v>
      </c>
      <c r="F345" s="23">
        <v>43896</v>
      </c>
      <c r="G345" t="s">
        <v>2822</v>
      </c>
      <c r="H345" t="s">
        <v>3163</v>
      </c>
      <c r="I345">
        <v>15659</v>
      </c>
      <c r="J345" t="s">
        <v>1679</v>
      </c>
      <c r="K345" s="26" t="s">
        <v>2817</v>
      </c>
      <c r="L345" t="s">
        <v>2818</v>
      </c>
      <c r="N345">
        <v>0</v>
      </c>
      <c r="O345">
        <v>4733.04</v>
      </c>
      <c r="Q345" s="4"/>
    </row>
    <row r="346" spans="1:17" x14ac:dyDescent="0.25">
      <c r="A346">
        <v>342</v>
      </c>
      <c r="B346">
        <v>43153</v>
      </c>
      <c r="C346">
        <v>13</v>
      </c>
      <c r="D346" t="s">
        <v>2805</v>
      </c>
      <c r="E346" t="s">
        <v>2804</v>
      </c>
      <c r="F346" s="23">
        <v>43896</v>
      </c>
      <c r="G346" t="s">
        <v>2822</v>
      </c>
      <c r="H346" t="s">
        <v>3164</v>
      </c>
      <c r="I346">
        <v>15660</v>
      </c>
      <c r="J346" t="s">
        <v>2096</v>
      </c>
      <c r="K346" s="26" t="s">
        <v>2817</v>
      </c>
      <c r="L346" t="s">
        <v>2818</v>
      </c>
      <c r="N346">
        <v>0</v>
      </c>
      <c r="O346">
        <v>4500</v>
      </c>
      <c r="Q346" s="4"/>
    </row>
    <row r="347" spans="1:17" x14ac:dyDescent="0.25">
      <c r="A347">
        <v>343</v>
      </c>
      <c r="B347">
        <v>43155</v>
      </c>
      <c r="C347">
        <v>13</v>
      </c>
      <c r="D347" t="s">
        <v>2805</v>
      </c>
      <c r="E347" t="s">
        <v>2804</v>
      </c>
      <c r="F347" s="23">
        <v>43896</v>
      </c>
      <c r="G347" t="s">
        <v>2822</v>
      </c>
      <c r="H347" t="s">
        <v>3165</v>
      </c>
      <c r="I347">
        <v>15661</v>
      </c>
      <c r="J347" t="s">
        <v>1679</v>
      </c>
      <c r="K347" s="26" t="s">
        <v>2817</v>
      </c>
      <c r="L347" t="s">
        <v>2818</v>
      </c>
      <c r="N347">
        <v>0</v>
      </c>
      <c r="O347">
        <v>1988.84</v>
      </c>
      <c r="Q347" s="4"/>
    </row>
    <row r="348" spans="1:17" x14ac:dyDescent="0.25">
      <c r="A348">
        <v>344</v>
      </c>
      <c r="B348">
        <v>43157</v>
      </c>
      <c r="C348">
        <v>13</v>
      </c>
      <c r="D348" t="s">
        <v>2805</v>
      </c>
      <c r="E348" t="s">
        <v>2804</v>
      </c>
      <c r="F348" s="23">
        <v>43896</v>
      </c>
      <c r="G348" t="s">
        <v>2822</v>
      </c>
      <c r="H348" t="s">
        <v>3166</v>
      </c>
      <c r="I348">
        <v>15662</v>
      </c>
      <c r="J348" t="s">
        <v>1679</v>
      </c>
      <c r="K348" s="26" t="s">
        <v>2817</v>
      </c>
      <c r="L348" t="s">
        <v>2818</v>
      </c>
      <c r="N348">
        <v>0</v>
      </c>
      <c r="O348">
        <v>575.89</v>
      </c>
      <c r="Q348" s="4"/>
    </row>
    <row r="349" spans="1:17" x14ac:dyDescent="0.25">
      <c r="A349">
        <v>345</v>
      </c>
      <c r="B349">
        <v>43159</v>
      </c>
      <c r="C349">
        <v>13</v>
      </c>
      <c r="D349" t="s">
        <v>2805</v>
      </c>
      <c r="E349" t="s">
        <v>2804</v>
      </c>
      <c r="F349" s="23">
        <v>43896</v>
      </c>
      <c r="G349" t="s">
        <v>2822</v>
      </c>
      <c r="H349" t="s">
        <v>3167</v>
      </c>
      <c r="I349">
        <v>15663</v>
      </c>
      <c r="J349" t="s">
        <v>1679</v>
      </c>
      <c r="K349" s="26" t="s">
        <v>2817</v>
      </c>
      <c r="L349" t="s">
        <v>2818</v>
      </c>
      <c r="N349">
        <v>0</v>
      </c>
      <c r="O349">
        <v>28.57</v>
      </c>
      <c r="Q349" s="4"/>
    </row>
    <row r="350" spans="1:17" x14ac:dyDescent="0.25">
      <c r="A350">
        <v>346</v>
      </c>
      <c r="B350">
        <v>43166</v>
      </c>
      <c r="C350">
        <v>13</v>
      </c>
      <c r="D350" t="s">
        <v>2805</v>
      </c>
      <c r="E350" t="s">
        <v>2804</v>
      </c>
      <c r="F350" s="23">
        <v>43896</v>
      </c>
      <c r="G350" t="s">
        <v>2822</v>
      </c>
      <c r="H350" t="s">
        <v>3168</v>
      </c>
      <c r="I350">
        <v>15664</v>
      </c>
      <c r="J350" t="s">
        <v>1679</v>
      </c>
      <c r="K350" s="26" t="s">
        <v>2817</v>
      </c>
      <c r="L350" t="s">
        <v>2818</v>
      </c>
      <c r="N350">
        <v>0</v>
      </c>
      <c r="O350">
        <v>176.79</v>
      </c>
      <c r="Q350" s="4"/>
    </row>
    <row r="351" spans="1:17" x14ac:dyDescent="0.25">
      <c r="A351">
        <v>347</v>
      </c>
      <c r="B351">
        <v>43168</v>
      </c>
      <c r="C351">
        <v>13</v>
      </c>
      <c r="D351" t="s">
        <v>2805</v>
      </c>
      <c r="E351" t="s">
        <v>2804</v>
      </c>
      <c r="F351" s="23">
        <v>43896</v>
      </c>
      <c r="G351" t="s">
        <v>2822</v>
      </c>
      <c r="H351" t="s">
        <v>3169</v>
      </c>
      <c r="I351">
        <v>15665</v>
      </c>
      <c r="J351" t="s">
        <v>1679</v>
      </c>
      <c r="K351" s="26" t="s">
        <v>2817</v>
      </c>
      <c r="L351" t="s">
        <v>2818</v>
      </c>
      <c r="N351">
        <v>0</v>
      </c>
      <c r="O351">
        <v>5493.75</v>
      </c>
      <c r="Q351" s="4"/>
    </row>
    <row r="352" spans="1:17" x14ac:dyDescent="0.25">
      <c r="A352">
        <v>348</v>
      </c>
      <c r="B352">
        <v>43170</v>
      </c>
      <c r="C352">
        <v>13</v>
      </c>
      <c r="D352" t="s">
        <v>2805</v>
      </c>
      <c r="E352" t="s">
        <v>2804</v>
      </c>
      <c r="F352" s="23">
        <v>43896</v>
      </c>
      <c r="G352" t="s">
        <v>2822</v>
      </c>
      <c r="H352" t="s">
        <v>3170</v>
      </c>
      <c r="I352">
        <v>15666</v>
      </c>
      <c r="J352" t="s">
        <v>1679</v>
      </c>
      <c r="K352" s="26" t="s">
        <v>2817</v>
      </c>
      <c r="L352" t="s">
        <v>2818</v>
      </c>
      <c r="N352">
        <v>0</v>
      </c>
      <c r="O352">
        <v>26.79</v>
      </c>
      <c r="Q352" s="4"/>
    </row>
    <row r="353" spans="1:17" x14ac:dyDescent="0.25">
      <c r="A353">
        <v>349</v>
      </c>
      <c r="B353">
        <v>43172</v>
      </c>
      <c r="C353">
        <v>13</v>
      </c>
      <c r="D353" t="s">
        <v>2805</v>
      </c>
      <c r="E353" t="s">
        <v>2804</v>
      </c>
      <c r="F353" s="23">
        <v>43896</v>
      </c>
      <c r="G353" t="s">
        <v>2822</v>
      </c>
      <c r="H353" t="s">
        <v>3171</v>
      </c>
      <c r="I353">
        <v>15667</v>
      </c>
      <c r="J353" t="s">
        <v>1679</v>
      </c>
      <c r="K353" s="26" t="s">
        <v>2817</v>
      </c>
      <c r="L353" t="s">
        <v>2818</v>
      </c>
      <c r="N353">
        <v>0</v>
      </c>
      <c r="O353">
        <v>842.86</v>
      </c>
      <c r="Q353" s="4"/>
    </row>
    <row r="354" spans="1:17" x14ac:dyDescent="0.25">
      <c r="A354">
        <v>350</v>
      </c>
      <c r="B354">
        <v>43174</v>
      </c>
      <c r="C354">
        <v>13</v>
      </c>
      <c r="D354" t="s">
        <v>2805</v>
      </c>
      <c r="E354" t="s">
        <v>2804</v>
      </c>
      <c r="F354" s="23">
        <v>43896</v>
      </c>
      <c r="G354" t="s">
        <v>2822</v>
      </c>
      <c r="H354" t="s">
        <v>3172</v>
      </c>
      <c r="I354">
        <v>15668</v>
      </c>
      <c r="J354" t="s">
        <v>1679</v>
      </c>
      <c r="K354" s="26" t="s">
        <v>2817</v>
      </c>
      <c r="L354" t="s">
        <v>2818</v>
      </c>
      <c r="N354">
        <v>0</v>
      </c>
      <c r="O354">
        <v>251.34</v>
      </c>
      <c r="Q354" s="4"/>
    </row>
    <row r="355" spans="1:17" x14ac:dyDescent="0.25">
      <c r="A355">
        <v>351</v>
      </c>
      <c r="B355">
        <v>43176</v>
      </c>
      <c r="C355">
        <v>13</v>
      </c>
      <c r="D355" t="s">
        <v>2805</v>
      </c>
      <c r="E355" t="s">
        <v>2804</v>
      </c>
      <c r="F355" s="23">
        <v>43896</v>
      </c>
      <c r="G355" t="s">
        <v>2822</v>
      </c>
      <c r="H355" t="s">
        <v>3173</v>
      </c>
      <c r="I355">
        <v>15669</v>
      </c>
      <c r="J355" t="s">
        <v>1679</v>
      </c>
      <c r="K355" s="26" t="s">
        <v>2817</v>
      </c>
      <c r="L355" t="s">
        <v>2818</v>
      </c>
      <c r="N355">
        <v>0</v>
      </c>
      <c r="O355">
        <v>353.57</v>
      </c>
      <c r="Q355" s="4"/>
    </row>
    <row r="356" spans="1:17" x14ac:dyDescent="0.25">
      <c r="A356">
        <v>352</v>
      </c>
      <c r="B356">
        <v>43179</v>
      </c>
      <c r="C356">
        <v>13</v>
      </c>
      <c r="D356" t="s">
        <v>2805</v>
      </c>
      <c r="E356" t="s">
        <v>2804</v>
      </c>
      <c r="F356" s="23">
        <v>43896</v>
      </c>
      <c r="G356" t="s">
        <v>2822</v>
      </c>
      <c r="H356" t="s">
        <v>3174</v>
      </c>
      <c r="I356">
        <v>15670</v>
      </c>
      <c r="J356" t="s">
        <v>1679</v>
      </c>
      <c r="K356" s="26" t="s">
        <v>2817</v>
      </c>
      <c r="L356" t="s">
        <v>2818</v>
      </c>
      <c r="N356">
        <v>0</v>
      </c>
      <c r="O356">
        <v>10.71</v>
      </c>
      <c r="Q356" s="4"/>
    </row>
    <row r="357" spans="1:17" x14ac:dyDescent="0.25">
      <c r="A357">
        <v>353</v>
      </c>
      <c r="B357">
        <v>43184</v>
      </c>
      <c r="C357">
        <v>13</v>
      </c>
      <c r="D357" t="s">
        <v>2805</v>
      </c>
      <c r="E357" t="s">
        <v>2804</v>
      </c>
      <c r="F357" s="23">
        <v>43896</v>
      </c>
      <c r="G357" t="s">
        <v>2822</v>
      </c>
      <c r="H357" t="s">
        <v>3175</v>
      </c>
      <c r="I357">
        <v>15671</v>
      </c>
      <c r="J357" t="s">
        <v>2056</v>
      </c>
      <c r="K357" s="26" t="s">
        <v>2817</v>
      </c>
      <c r="L357" t="s">
        <v>2818</v>
      </c>
      <c r="N357">
        <v>0</v>
      </c>
      <c r="O357">
        <v>4933.93</v>
      </c>
      <c r="Q357" s="4"/>
    </row>
    <row r="358" spans="1:17" x14ac:dyDescent="0.25">
      <c r="A358">
        <v>354</v>
      </c>
      <c r="B358">
        <v>43193</v>
      </c>
      <c r="C358">
        <v>13</v>
      </c>
      <c r="D358" t="s">
        <v>2805</v>
      </c>
      <c r="E358" t="s">
        <v>2804</v>
      </c>
      <c r="F358" s="23">
        <v>43896</v>
      </c>
      <c r="G358" t="s">
        <v>2822</v>
      </c>
      <c r="H358" t="s">
        <v>3176</v>
      </c>
      <c r="I358">
        <v>15672</v>
      </c>
      <c r="J358" t="s">
        <v>1679</v>
      </c>
      <c r="K358" s="26" t="s">
        <v>2817</v>
      </c>
      <c r="L358" t="s">
        <v>2818</v>
      </c>
      <c r="N358">
        <v>0</v>
      </c>
      <c r="O358">
        <v>197.32</v>
      </c>
      <c r="Q358" s="4"/>
    </row>
    <row r="359" spans="1:17" x14ac:dyDescent="0.25">
      <c r="A359">
        <v>355</v>
      </c>
      <c r="B359">
        <v>43195</v>
      </c>
      <c r="C359">
        <v>13</v>
      </c>
      <c r="D359" t="s">
        <v>2805</v>
      </c>
      <c r="E359" t="s">
        <v>2804</v>
      </c>
      <c r="F359" s="23">
        <v>43896</v>
      </c>
      <c r="G359" t="s">
        <v>2822</v>
      </c>
      <c r="H359" t="s">
        <v>3177</v>
      </c>
      <c r="I359">
        <v>15673</v>
      </c>
      <c r="J359" t="s">
        <v>1679</v>
      </c>
      <c r="K359" s="26" t="s">
        <v>2817</v>
      </c>
      <c r="L359" t="s">
        <v>2818</v>
      </c>
      <c r="N359">
        <v>0</v>
      </c>
      <c r="O359">
        <v>2673.66</v>
      </c>
      <c r="Q359" s="4"/>
    </row>
    <row r="360" spans="1:17" x14ac:dyDescent="0.25">
      <c r="A360">
        <v>356</v>
      </c>
      <c r="B360">
        <v>43198</v>
      </c>
      <c r="C360">
        <v>13</v>
      </c>
      <c r="D360" t="s">
        <v>2805</v>
      </c>
      <c r="E360" t="s">
        <v>2804</v>
      </c>
      <c r="F360" s="23">
        <v>43896</v>
      </c>
      <c r="G360" t="s">
        <v>2822</v>
      </c>
      <c r="H360" t="s">
        <v>3178</v>
      </c>
      <c r="I360">
        <v>15674</v>
      </c>
      <c r="J360" t="s">
        <v>1679</v>
      </c>
      <c r="K360" s="26" t="s">
        <v>2817</v>
      </c>
      <c r="L360" t="s">
        <v>2818</v>
      </c>
      <c r="N360">
        <v>0</v>
      </c>
      <c r="O360">
        <v>383.93</v>
      </c>
      <c r="Q360" s="4"/>
    </row>
    <row r="361" spans="1:17" x14ac:dyDescent="0.25">
      <c r="A361">
        <v>357</v>
      </c>
      <c r="B361">
        <v>43202</v>
      </c>
      <c r="C361">
        <v>13</v>
      </c>
      <c r="D361" t="s">
        <v>2805</v>
      </c>
      <c r="E361" t="s">
        <v>2804</v>
      </c>
      <c r="F361" s="23">
        <v>43896</v>
      </c>
      <c r="G361" t="s">
        <v>2822</v>
      </c>
      <c r="H361" t="s">
        <v>3179</v>
      </c>
      <c r="I361">
        <v>15675</v>
      </c>
      <c r="J361" t="s">
        <v>2056</v>
      </c>
      <c r="K361" s="26" t="s">
        <v>2817</v>
      </c>
      <c r="L361" t="s">
        <v>2818</v>
      </c>
      <c r="N361">
        <v>0</v>
      </c>
      <c r="O361">
        <v>10000</v>
      </c>
      <c r="Q361" s="4"/>
    </row>
    <row r="362" spans="1:17" x14ac:dyDescent="0.25">
      <c r="A362">
        <v>358</v>
      </c>
      <c r="B362">
        <v>43206</v>
      </c>
      <c r="C362">
        <v>13</v>
      </c>
      <c r="D362" t="s">
        <v>2805</v>
      </c>
      <c r="E362" t="s">
        <v>2804</v>
      </c>
      <c r="F362" s="23">
        <v>43896</v>
      </c>
      <c r="G362" t="s">
        <v>2822</v>
      </c>
      <c r="H362" t="s">
        <v>3180</v>
      </c>
      <c r="I362">
        <v>15676</v>
      </c>
      <c r="J362" t="s">
        <v>1679</v>
      </c>
      <c r="K362" s="26" t="s">
        <v>2817</v>
      </c>
      <c r="L362" t="s">
        <v>2818</v>
      </c>
      <c r="N362">
        <v>0</v>
      </c>
      <c r="O362">
        <v>149.11000000000001</v>
      </c>
      <c r="Q362" s="4"/>
    </row>
    <row r="363" spans="1:17" x14ac:dyDescent="0.25">
      <c r="A363">
        <v>359</v>
      </c>
      <c r="B363">
        <v>43218</v>
      </c>
      <c r="C363">
        <v>13</v>
      </c>
      <c r="D363" t="s">
        <v>2805</v>
      </c>
      <c r="E363" t="s">
        <v>2804</v>
      </c>
      <c r="F363" s="23">
        <v>43896</v>
      </c>
      <c r="G363" t="s">
        <v>2822</v>
      </c>
      <c r="H363" t="s">
        <v>3181</v>
      </c>
      <c r="I363">
        <v>15677</v>
      </c>
      <c r="J363" t="s">
        <v>1679</v>
      </c>
      <c r="K363" s="26" t="s">
        <v>2817</v>
      </c>
      <c r="L363" t="s">
        <v>2818</v>
      </c>
      <c r="N363">
        <v>0</v>
      </c>
      <c r="O363">
        <v>1003.57</v>
      </c>
      <c r="Q363" s="4"/>
    </row>
    <row r="364" spans="1:17" x14ac:dyDescent="0.25">
      <c r="A364">
        <v>360</v>
      </c>
      <c r="B364">
        <v>43222</v>
      </c>
      <c r="C364">
        <v>13</v>
      </c>
      <c r="D364" t="s">
        <v>2805</v>
      </c>
      <c r="E364" t="s">
        <v>2804</v>
      </c>
      <c r="F364" s="23">
        <v>43896</v>
      </c>
      <c r="G364" t="s">
        <v>2822</v>
      </c>
      <c r="H364" t="s">
        <v>3182</v>
      </c>
      <c r="I364">
        <v>15678</v>
      </c>
      <c r="J364" t="s">
        <v>1838</v>
      </c>
      <c r="K364" s="26" t="s">
        <v>2817</v>
      </c>
      <c r="L364" t="s">
        <v>2818</v>
      </c>
      <c r="N364">
        <v>0</v>
      </c>
      <c r="O364">
        <v>15364.29</v>
      </c>
      <c r="Q364" s="4"/>
    </row>
    <row r="365" spans="1:17" x14ac:dyDescent="0.25">
      <c r="A365">
        <v>361</v>
      </c>
      <c r="B365">
        <v>43225</v>
      </c>
      <c r="C365">
        <v>13</v>
      </c>
      <c r="D365" t="s">
        <v>2805</v>
      </c>
      <c r="E365" t="s">
        <v>2804</v>
      </c>
      <c r="F365" s="23">
        <v>43896</v>
      </c>
      <c r="G365" t="s">
        <v>2822</v>
      </c>
      <c r="H365" t="s">
        <v>3183</v>
      </c>
      <c r="I365">
        <v>15679</v>
      </c>
      <c r="J365" t="s">
        <v>1679</v>
      </c>
      <c r="K365" s="26" t="s">
        <v>2817</v>
      </c>
      <c r="L365" t="s">
        <v>2818</v>
      </c>
      <c r="N365">
        <v>0</v>
      </c>
      <c r="O365">
        <v>4728.57</v>
      </c>
      <c r="Q365" s="4"/>
    </row>
    <row r="366" spans="1:17" x14ac:dyDescent="0.25">
      <c r="A366">
        <v>362</v>
      </c>
      <c r="B366">
        <v>43228</v>
      </c>
      <c r="C366">
        <v>13</v>
      </c>
      <c r="D366" t="s">
        <v>2805</v>
      </c>
      <c r="E366" t="s">
        <v>2804</v>
      </c>
      <c r="F366" s="23">
        <v>43896</v>
      </c>
      <c r="G366" t="s">
        <v>2822</v>
      </c>
      <c r="H366" t="s">
        <v>3184</v>
      </c>
      <c r="I366">
        <v>15680</v>
      </c>
      <c r="J366" t="s">
        <v>1679</v>
      </c>
      <c r="K366" s="26" t="s">
        <v>2817</v>
      </c>
      <c r="L366" t="s">
        <v>2818</v>
      </c>
      <c r="N366">
        <v>0</v>
      </c>
      <c r="O366">
        <v>993.53</v>
      </c>
      <c r="Q366" s="4"/>
    </row>
    <row r="367" spans="1:17" x14ac:dyDescent="0.25">
      <c r="A367">
        <v>363</v>
      </c>
      <c r="B367">
        <v>43230</v>
      </c>
      <c r="C367">
        <v>13</v>
      </c>
      <c r="D367" t="s">
        <v>2805</v>
      </c>
      <c r="E367" t="s">
        <v>2804</v>
      </c>
      <c r="F367" s="23">
        <v>43896</v>
      </c>
      <c r="G367" t="s">
        <v>2822</v>
      </c>
      <c r="H367" t="s">
        <v>3185</v>
      </c>
      <c r="I367">
        <v>15681</v>
      </c>
      <c r="J367" t="s">
        <v>2813</v>
      </c>
      <c r="K367" s="26" t="s">
        <v>2817</v>
      </c>
      <c r="L367" t="s">
        <v>2818</v>
      </c>
      <c r="N367">
        <v>0</v>
      </c>
      <c r="O367">
        <v>26357.14</v>
      </c>
      <c r="Q367" s="4"/>
    </row>
    <row r="368" spans="1:17" x14ac:dyDescent="0.25">
      <c r="A368">
        <v>364</v>
      </c>
      <c r="B368">
        <v>43243</v>
      </c>
      <c r="C368">
        <v>13</v>
      </c>
      <c r="D368" t="s">
        <v>2805</v>
      </c>
      <c r="E368" t="s">
        <v>2804</v>
      </c>
      <c r="F368" s="23">
        <v>43897</v>
      </c>
      <c r="G368" t="s">
        <v>2822</v>
      </c>
      <c r="H368" t="s">
        <v>3186</v>
      </c>
      <c r="I368">
        <v>15682</v>
      </c>
      <c r="J368" t="s">
        <v>1679</v>
      </c>
      <c r="K368" s="26" t="s">
        <v>2817</v>
      </c>
      <c r="L368" t="s">
        <v>2818</v>
      </c>
      <c r="N368">
        <v>0</v>
      </c>
      <c r="O368">
        <v>499.11</v>
      </c>
      <c r="Q368" s="4"/>
    </row>
    <row r="369" spans="1:17" x14ac:dyDescent="0.25">
      <c r="A369">
        <v>365</v>
      </c>
      <c r="B369">
        <v>43247</v>
      </c>
      <c r="C369">
        <v>13</v>
      </c>
      <c r="D369" t="s">
        <v>2805</v>
      </c>
      <c r="E369" t="s">
        <v>2804</v>
      </c>
      <c r="F369" s="23">
        <v>43897</v>
      </c>
      <c r="G369" t="s">
        <v>2822</v>
      </c>
      <c r="H369" t="s">
        <v>3187</v>
      </c>
      <c r="I369">
        <v>15683</v>
      </c>
      <c r="J369" t="s">
        <v>1679</v>
      </c>
      <c r="K369" s="26" t="s">
        <v>2817</v>
      </c>
      <c r="L369" t="s">
        <v>2818</v>
      </c>
      <c r="N369">
        <v>0</v>
      </c>
      <c r="O369">
        <v>527.23</v>
      </c>
      <c r="Q369" s="4"/>
    </row>
    <row r="370" spans="1:17" x14ac:dyDescent="0.25">
      <c r="A370">
        <v>366</v>
      </c>
      <c r="B370">
        <v>43249</v>
      </c>
      <c r="C370">
        <v>13</v>
      </c>
      <c r="D370" t="s">
        <v>2805</v>
      </c>
      <c r="E370" t="s">
        <v>2804</v>
      </c>
      <c r="F370" s="23">
        <v>43897</v>
      </c>
      <c r="G370" t="s">
        <v>2822</v>
      </c>
      <c r="H370" t="s">
        <v>3188</v>
      </c>
      <c r="I370">
        <v>15684</v>
      </c>
      <c r="J370" t="s">
        <v>1679</v>
      </c>
      <c r="K370" s="26" t="s">
        <v>2817</v>
      </c>
      <c r="L370" t="s">
        <v>2818</v>
      </c>
      <c r="N370">
        <v>0</v>
      </c>
      <c r="O370">
        <v>262.5</v>
      </c>
      <c r="Q370" s="4"/>
    </row>
    <row r="371" spans="1:17" x14ac:dyDescent="0.25">
      <c r="A371">
        <v>367</v>
      </c>
      <c r="B371">
        <v>43251</v>
      </c>
      <c r="C371">
        <v>13</v>
      </c>
      <c r="D371" t="s">
        <v>2805</v>
      </c>
      <c r="E371" t="s">
        <v>2804</v>
      </c>
      <c r="F371" s="23">
        <v>43897</v>
      </c>
      <c r="G371" t="s">
        <v>2822</v>
      </c>
      <c r="H371" t="s">
        <v>3189</v>
      </c>
      <c r="I371">
        <v>15685</v>
      </c>
      <c r="J371" t="s">
        <v>1679</v>
      </c>
      <c r="K371" s="26" t="s">
        <v>2817</v>
      </c>
      <c r="L371" t="s">
        <v>2818</v>
      </c>
      <c r="N371">
        <v>0</v>
      </c>
      <c r="O371">
        <v>185.71</v>
      </c>
      <c r="Q371" s="4"/>
    </row>
    <row r="372" spans="1:17" x14ac:dyDescent="0.25">
      <c r="A372">
        <v>368</v>
      </c>
      <c r="B372">
        <v>43253</v>
      </c>
      <c r="C372">
        <v>13</v>
      </c>
      <c r="D372" t="s">
        <v>2805</v>
      </c>
      <c r="E372" t="s">
        <v>2804</v>
      </c>
      <c r="F372" s="23">
        <v>43897</v>
      </c>
      <c r="G372" t="s">
        <v>2822</v>
      </c>
      <c r="H372" t="s">
        <v>3190</v>
      </c>
      <c r="I372">
        <v>15686</v>
      </c>
      <c r="J372" t="s">
        <v>1679</v>
      </c>
      <c r="K372" s="26" t="s">
        <v>2817</v>
      </c>
      <c r="L372" t="s">
        <v>2818</v>
      </c>
      <c r="N372">
        <v>0</v>
      </c>
      <c r="O372">
        <v>289.29000000000002</v>
      </c>
      <c r="Q372" s="4"/>
    </row>
    <row r="373" spans="1:17" x14ac:dyDescent="0.25">
      <c r="A373">
        <v>369</v>
      </c>
      <c r="B373">
        <v>43255</v>
      </c>
      <c r="C373">
        <v>13</v>
      </c>
      <c r="D373" t="s">
        <v>2805</v>
      </c>
      <c r="E373" t="s">
        <v>2804</v>
      </c>
      <c r="F373" s="23">
        <v>43897</v>
      </c>
      <c r="G373" t="s">
        <v>2822</v>
      </c>
      <c r="H373" t="s">
        <v>3191</v>
      </c>
      <c r="I373">
        <v>15687</v>
      </c>
      <c r="J373" t="s">
        <v>1679</v>
      </c>
      <c r="K373" s="26" t="s">
        <v>2817</v>
      </c>
      <c r="L373" t="s">
        <v>2818</v>
      </c>
      <c r="N373">
        <v>0</v>
      </c>
      <c r="O373">
        <v>191.96</v>
      </c>
      <c r="Q373" s="4"/>
    </row>
    <row r="374" spans="1:17" x14ac:dyDescent="0.25">
      <c r="A374">
        <v>370</v>
      </c>
      <c r="B374">
        <v>43257</v>
      </c>
      <c r="C374">
        <v>13</v>
      </c>
      <c r="D374" t="s">
        <v>2805</v>
      </c>
      <c r="E374" t="s">
        <v>2804</v>
      </c>
      <c r="F374" s="23">
        <v>43897</v>
      </c>
      <c r="G374" t="s">
        <v>2822</v>
      </c>
      <c r="H374" t="s">
        <v>3192</v>
      </c>
      <c r="I374">
        <v>15688</v>
      </c>
      <c r="J374" t="s">
        <v>1679</v>
      </c>
      <c r="K374" s="26" t="s">
        <v>2817</v>
      </c>
      <c r="L374" t="s">
        <v>2818</v>
      </c>
      <c r="N374">
        <v>0</v>
      </c>
      <c r="O374">
        <v>28.57</v>
      </c>
      <c r="Q374" s="4"/>
    </row>
    <row r="375" spans="1:17" x14ac:dyDescent="0.25">
      <c r="A375">
        <v>371</v>
      </c>
      <c r="B375">
        <v>43259</v>
      </c>
      <c r="C375">
        <v>13</v>
      </c>
      <c r="D375" t="s">
        <v>2805</v>
      </c>
      <c r="E375" t="s">
        <v>2804</v>
      </c>
      <c r="F375" s="23">
        <v>43897</v>
      </c>
      <c r="G375" t="s">
        <v>2822</v>
      </c>
      <c r="H375" t="s">
        <v>3193</v>
      </c>
      <c r="I375">
        <v>15689</v>
      </c>
      <c r="J375" t="s">
        <v>1811</v>
      </c>
      <c r="K375" s="26" t="s">
        <v>2817</v>
      </c>
      <c r="L375" t="s">
        <v>2818</v>
      </c>
      <c r="N375">
        <v>0</v>
      </c>
      <c r="O375">
        <v>383.93</v>
      </c>
      <c r="Q375" s="4"/>
    </row>
    <row r="376" spans="1:17" x14ac:dyDescent="0.25">
      <c r="A376">
        <v>372</v>
      </c>
      <c r="B376">
        <v>43265</v>
      </c>
      <c r="C376">
        <v>13</v>
      </c>
      <c r="D376" t="s">
        <v>2805</v>
      </c>
      <c r="E376" t="s">
        <v>2804</v>
      </c>
      <c r="F376" s="23">
        <v>43897</v>
      </c>
      <c r="G376" t="s">
        <v>2822</v>
      </c>
      <c r="H376" t="s">
        <v>3194</v>
      </c>
      <c r="I376">
        <v>15690</v>
      </c>
      <c r="J376" t="s">
        <v>1679</v>
      </c>
      <c r="K376" s="26" t="s">
        <v>2817</v>
      </c>
      <c r="L376" t="s">
        <v>2818</v>
      </c>
      <c r="N376">
        <v>0</v>
      </c>
      <c r="O376">
        <v>656.25</v>
      </c>
      <c r="Q376" s="4"/>
    </row>
    <row r="377" spans="1:17" x14ac:dyDescent="0.25">
      <c r="A377">
        <v>373</v>
      </c>
      <c r="B377">
        <v>43267</v>
      </c>
      <c r="C377">
        <v>13</v>
      </c>
      <c r="D377" t="s">
        <v>2805</v>
      </c>
      <c r="E377" t="s">
        <v>2804</v>
      </c>
      <c r="F377" s="23">
        <v>43897</v>
      </c>
      <c r="G377" t="s">
        <v>2822</v>
      </c>
      <c r="H377" t="s">
        <v>3195</v>
      </c>
      <c r="I377">
        <v>15691</v>
      </c>
      <c r="J377" t="s">
        <v>1679</v>
      </c>
      <c r="K377" s="26" t="s">
        <v>2817</v>
      </c>
      <c r="L377" t="s">
        <v>2818</v>
      </c>
      <c r="N377">
        <v>0</v>
      </c>
      <c r="O377">
        <v>2165.1799999999998</v>
      </c>
      <c r="Q377" s="4"/>
    </row>
    <row r="378" spans="1:17" x14ac:dyDescent="0.25">
      <c r="A378">
        <v>374</v>
      </c>
      <c r="B378">
        <v>43269</v>
      </c>
      <c r="C378">
        <v>13</v>
      </c>
      <c r="D378" t="s">
        <v>2805</v>
      </c>
      <c r="E378" t="s">
        <v>2804</v>
      </c>
      <c r="F378" s="23">
        <v>43897</v>
      </c>
      <c r="G378" t="s">
        <v>2822</v>
      </c>
      <c r="H378" t="s">
        <v>3196</v>
      </c>
      <c r="I378">
        <v>15692</v>
      </c>
      <c r="J378" t="s">
        <v>1679</v>
      </c>
      <c r="K378" s="26" t="s">
        <v>2817</v>
      </c>
      <c r="L378" t="s">
        <v>2818</v>
      </c>
      <c r="N378">
        <v>0</v>
      </c>
      <c r="O378">
        <v>2410.71</v>
      </c>
      <c r="Q378" s="4"/>
    </row>
    <row r="379" spans="1:17" x14ac:dyDescent="0.25">
      <c r="A379">
        <v>375</v>
      </c>
      <c r="B379">
        <v>43271</v>
      </c>
      <c r="C379">
        <v>13</v>
      </c>
      <c r="D379" t="s">
        <v>2805</v>
      </c>
      <c r="E379" t="s">
        <v>2804</v>
      </c>
      <c r="F379" s="23">
        <v>43897</v>
      </c>
      <c r="G379" t="s">
        <v>2822</v>
      </c>
      <c r="H379" t="s">
        <v>3197</v>
      </c>
      <c r="I379">
        <v>15693</v>
      </c>
      <c r="J379" t="s">
        <v>1679</v>
      </c>
      <c r="K379" s="26" t="s">
        <v>2817</v>
      </c>
      <c r="L379" t="s">
        <v>2818</v>
      </c>
      <c r="N379">
        <v>0</v>
      </c>
      <c r="O379">
        <v>977.68</v>
      </c>
      <c r="Q379" s="4"/>
    </row>
    <row r="380" spans="1:17" x14ac:dyDescent="0.25">
      <c r="A380">
        <v>376</v>
      </c>
      <c r="B380">
        <v>43273</v>
      </c>
      <c r="C380">
        <v>13</v>
      </c>
      <c r="D380" t="s">
        <v>2805</v>
      </c>
      <c r="E380" t="s">
        <v>2804</v>
      </c>
      <c r="F380" s="23">
        <v>43897</v>
      </c>
      <c r="G380" t="s">
        <v>2822</v>
      </c>
      <c r="H380" t="s">
        <v>3198</v>
      </c>
      <c r="I380">
        <v>15694</v>
      </c>
      <c r="J380" s="24" t="s">
        <v>1679</v>
      </c>
      <c r="K380" s="26" t="s">
        <v>2817</v>
      </c>
      <c r="L380" t="s">
        <v>2818</v>
      </c>
      <c r="N380">
        <v>0</v>
      </c>
      <c r="O380">
        <v>92.86</v>
      </c>
      <c r="Q380" s="4"/>
    </row>
    <row r="381" spans="1:17" x14ac:dyDescent="0.25">
      <c r="A381">
        <v>377</v>
      </c>
      <c r="B381">
        <v>43275</v>
      </c>
      <c r="C381">
        <v>13</v>
      </c>
      <c r="D381" t="s">
        <v>2805</v>
      </c>
      <c r="E381" t="s">
        <v>2804</v>
      </c>
      <c r="F381" s="23">
        <v>43897</v>
      </c>
      <c r="G381" t="s">
        <v>2822</v>
      </c>
      <c r="H381" t="s">
        <v>3199</v>
      </c>
      <c r="I381">
        <v>15695</v>
      </c>
      <c r="J381" t="s">
        <v>1767</v>
      </c>
      <c r="K381" s="26" t="s">
        <v>2817</v>
      </c>
      <c r="L381" t="s">
        <v>2818</v>
      </c>
      <c r="N381">
        <v>0</v>
      </c>
      <c r="O381">
        <v>49483.93</v>
      </c>
      <c r="Q381" s="4"/>
    </row>
    <row r="382" spans="1:17" x14ac:dyDescent="0.25">
      <c r="A382">
        <v>378</v>
      </c>
      <c r="B382">
        <v>43276</v>
      </c>
      <c r="C382">
        <v>13</v>
      </c>
      <c r="D382" t="s">
        <v>2805</v>
      </c>
      <c r="E382" t="s">
        <v>2804</v>
      </c>
      <c r="F382" s="23">
        <v>43897</v>
      </c>
      <c r="G382" t="s">
        <v>2822</v>
      </c>
      <c r="H382" t="s">
        <v>3200</v>
      </c>
      <c r="I382">
        <v>15696</v>
      </c>
      <c r="J382" t="s">
        <v>1881</v>
      </c>
      <c r="K382" s="26" t="s">
        <v>2817</v>
      </c>
      <c r="L382" t="s">
        <v>2818</v>
      </c>
      <c r="N382">
        <v>0</v>
      </c>
      <c r="O382">
        <v>6375.89</v>
      </c>
      <c r="Q382" s="4"/>
    </row>
    <row r="383" spans="1:17" x14ac:dyDescent="0.25">
      <c r="A383">
        <v>379</v>
      </c>
      <c r="B383">
        <v>43279</v>
      </c>
      <c r="C383">
        <v>13</v>
      </c>
      <c r="D383" t="s">
        <v>2805</v>
      </c>
      <c r="E383" t="s">
        <v>2804</v>
      </c>
      <c r="F383" s="23">
        <v>43897</v>
      </c>
      <c r="G383" t="s">
        <v>2822</v>
      </c>
      <c r="H383" t="s">
        <v>3201</v>
      </c>
      <c r="I383">
        <v>15697</v>
      </c>
      <c r="J383" t="s">
        <v>1679</v>
      </c>
      <c r="K383" s="26" t="s">
        <v>2817</v>
      </c>
      <c r="L383" t="s">
        <v>2818</v>
      </c>
      <c r="N383">
        <v>0</v>
      </c>
      <c r="O383">
        <v>431.25</v>
      </c>
      <c r="Q383" s="4"/>
    </row>
    <row r="384" spans="1:17" x14ac:dyDescent="0.25">
      <c r="A384">
        <v>380</v>
      </c>
      <c r="B384">
        <v>43281</v>
      </c>
      <c r="C384">
        <v>13</v>
      </c>
      <c r="D384" t="s">
        <v>2805</v>
      </c>
      <c r="E384" t="s">
        <v>2804</v>
      </c>
      <c r="F384" s="23">
        <v>43897</v>
      </c>
      <c r="G384" t="s">
        <v>2822</v>
      </c>
      <c r="H384" t="s">
        <v>3202</v>
      </c>
      <c r="I384">
        <v>15698</v>
      </c>
      <c r="J384" t="s">
        <v>1679</v>
      </c>
      <c r="K384" s="26" t="s">
        <v>2817</v>
      </c>
      <c r="L384" t="s">
        <v>2818</v>
      </c>
      <c r="N384">
        <v>0</v>
      </c>
      <c r="O384">
        <v>156.25</v>
      </c>
      <c r="Q384" s="4"/>
    </row>
    <row r="385" spans="1:17" x14ac:dyDescent="0.25">
      <c r="A385">
        <v>381</v>
      </c>
      <c r="B385">
        <v>43284</v>
      </c>
      <c r="C385">
        <v>13</v>
      </c>
      <c r="D385" t="s">
        <v>2805</v>
      </c>
      <c r="E385" t="s">
        <v>2804</v>
      </c>
      <c r="F385" s="23">
        <v>43897</v>
      </c>
      <c r="G385" t="s">
        <v>2822</v>
      </c>
      <c r="H385" t="s">
        <v>3203</v>
      </c>
      <c r="I385">
        <v>15699</v>
      </c>
      <c r="J385" t="s">
        <v>1679</v>
      </c>
      <c r="K385" s="26" t="s">
        <v>2817</v>
      </c>
      <c r="L385" t="s">
        <v>2818</v>
      </c>
      <c r="N385">
        <v>0</v>
      </c>
      <c r="O385">
        <v>2975</v>
      </c>
      <c r="Q385" s="4"/>
    </row>
    <row r="386" spans="1:17" x14ac:dyDescent="0.25">
      <c r="A386">
        <v>382</v>
      </c>
      <c r="B386">
        <v>43286</v>
      </c>
      <c r="C386">
        <v>13</v>
      </c>
      <c r="D386" t="s">
        <v>2805</v>
      </c>
      <c r="E386" t="s">
        <v>2804</v>
      </c>
      <c r="F386" s="23">
        <v>43897</v>
      </c>
      <c r="G386" t="s">
        <v>2822</v>
      </c>
      <c r="H386" t="s">
        <v>3204</v>
      </c>
      <c r="I386">
        <v>15700</v>
      </c>
      <c r="J386" t="s">
        <v>1679</v>
      </c>
      <c r="K386" s="26" t="s">
        <v>2817</v>
      </c>
      <c r="L386" t="s">
        <v>2818</v>
      </c>
      <c r="N386">
        <v>0</v>
      </c>
      <c r="O386">
        <v>630.36</v>
      </c>
      <c r="Q386" s="4"/>
    </row>
    <row r="387" spans="1:17" x14ac:dyDescent="0.25">
      <c r="A387">
        <v>383</v>
      </c>
      <c r="B387">
        <v>43288</v>
      </c>
      <c r="C387">
        <v>13</v>
      </c>
      <c r="D387" t="s">
        <v>2805</v>
      </c>
      <c r="E387" t="s">
        <v>2804</v>
      </c>
      <c r="F387" s="23">
        <v>43897</v>
      </c>
      <c r="G387" t="s">
        <v>2822</v>
      </c>
      <c r="H387" t="s">
        <v>3205</v>
      </c>
      <c r="I387">
        <v>15701</v>
      </c>
      <c r="J387" t="s">
        <v>1679</v>
      </c>
      <c r="K387" s="26" t="s">
        <v>2817</v>
      </c>
      <c r="L387" t="s">
        <v>2818</v>
      </c>
      <c r="N387">
        <v>0</v>
      </c>
      <c r="O387">
        <v>2500</v>
      </c>
      <c r="Q387" s="4"/>
    </row>
    <row r="388" spans="1:17" x14ac:dyDescent="0.25">
      <c r="A388">
        <v>384</v>
      </c>
      <c r="B388">
        <v>43290</v>
      </c>
      <c r="C388">
        <v>13</v>
      </c>
      <c r="D388" t="s">
        <v>2805</v>
      </c>
      <c r="E388" t="s">
        <v>2804</v>
      </c>
      <c r="F388" s="23">
        <v>43897</v>
      </c>
      <c r="G388" t="s">
        <v>2822</v>
      </c>
      <c r="H388" t="s">
        <v>3206</v>
      </c>
      <c r="I388">
        <v>15702</v>
      </c>
      <c r="J388" t="s">
        <v>1679</v>
      </c>
      <c r="K388" s="26" t="s">
        <v>2817</v>
      </c>
      <c r="L388" t="s">
        <v>2818</v>
      </c>
      <c r="N388">
        <v>0</v>
      </c>
      <c r="O388">
        <v>70.540000000000006</v>
      </c>
      <c r="Q388" s="4"/>
    </row>
    <row r="389" spans="1:17" x14ac:dyDescent="0.25">
      <c r="A389">
        <v>385</v>
      </c>
      <c r="B389">
        <v>43292</v>
      </c>
      <c r="C389">
        <v>13</v>
      </c>
      <c r="D389" t="s">
        <v>2805</v>
      </c>
      <c r="E389" t="s">
        <v>2804</v>
      </c>
      <c r="F389" s="23">
        <v>43897</v>
      </c>
      <c r="G389" t="s">
        <v>2822</v>
      </c>
      <c r="H389" t="s">
        <v>3207</v>
      </c>
      <c r="I389">
        <v>15703</v>
      </c>
      <c r="J389" t="s">
        <v>1679</v>
      </c>
      <c r="K389" s="26" t="s">
        <v>2817</v>
      </c>
      <c r="L389" t="s">
        <v>2818</v>
      </c>
      <c r="N389">
        <v>0</v>
      </c>
      <c r="O389">
        <v>820.54</v>
      </c>
      <c r="Q389" s="4"/>
    </row>
    <row r="390" spans="1:17" x14ac:dyDescent="0.25">
      <c r="A390">
        <v>386</v>
      </c>
      <c r="B390">
        <v>43294</v>
      </c>
      <c r="C390">
        <v>13</v>
      </c>
      <c r="D390" t="s">
        <v>2805</v>
      </c>
      <c r="E390" t="s">
        <v>2804</v>
      </c>
      <c r="F390" s="23">
        <v>43897</v>
      </c>
      <c r="G390" t="s">
        <v>2822</v>
      </c>
      <c r="H390" t="s">
        <v>3208</v>
      </c>
      <c r="I390">
        <v>15704</v>
      </c>
      <c r="J390" t="s">
        <v>1679</v>
      </c>
      <c r="K390" s="26" t="s">
        <v>2817</v>
      </c>
      <c r="L390" t="s">
        <v>2818</v>
      </c>
      <c r="N390">
        <v>0</v>
      </c>
      <c r="O390">
        <v>88.84</v>
      </c>
      <c r="Q390" s="4"/>
    </row>
    <row r="391" spans="1:17" x14ac:dyDescent="0.25">
      <c r="A391">
        <v>387</v>
      </c>
      <c r="B391">
        <v>43296</v>
      </c>
      <c r="C391">
        <v>13</v>
      </c>
      <c r="D391" t="s">
        <v>2805</v>
      </c>
      <c r="E391" t="s">
        <v>2804</v>
      </c>
      <c r="F391" s="23">
        <v>43897</v>
      </c>
      <c r="G391" t="s">
        <v>2822</v>
      </c>
      <c r="H391" t="s">
        <v>3209</v>
      </c>
      <c r="I391">
        <v>15705</v>
      </c>
      <c r="J391" t="s">
        <v>1679</v>
      </c>
      <c r="K391" s="26" t="s">
        <v>2817</v>
      </c>
      <c r="L391" t="s">
        <v>2818</v>
      </c>
      <c r="N391">
        <v>0</v>
      </c>
      <c r="O391">
        <v>54.02</v>
      </c>
      <c r="Q391" s="4"/>
    </row>
    <row r="392" spans="1:17" x14ac:dyDescent="0.25">
      <c r="A392">
        <v>388</v>
      </c>
      <c r="B392">
        <v>43299</v>
      </c>
      <c r="C392">
        <v>13</v>
      </c>
      <c r="D392" t="s">
        <v>2805</v>
      </c>
      <c r="E392" t="s">
        <v>2804</v>
      </c>
      <c r="F392" s="23">
        <v>43897</v>
      </c>
      <c r="G392" t="s">
        <v>2822</v>
      </c>
      <c r="H392" t="s">
        <v>3210</v>
      </c>
      <c r="I392">
        <v>15706</v>
      </c>
      <c r="J392" t="s">
        <v>1679</v>
      </c>
      <c r="K392" s="26" t="s">
        <v>2817</v>
      </c>
      <c r="L392" t="s">
        <v>2818</v>
      </c>
      <c r="N392">
        <v>0</v>
      </c>
      <c r="O392">
        <v>184.38</v>
      </c>
      <c r="Q392" s="4"/>
    </row>
    <row r="393" spans="1:17" x14ac:dyDescent="0.25">
      <c r="A393">
        <v>389</v>
      </c>
      <c r="B393">
        <v>43303</v>
      </c>
      <c r="C393">
        <v>13</v>
      </c>
      <c r="D393" t="s">
        <v>2805</v>
      </c>
      <c r="E393" t="s">
        <v>2804</v>
      </c>
      <c r="F393" s="23">
        <v>43897</v>
      </c>
      <c r="G393" t="s">
        <v>2822</v>
      </c>
      <c r="H393" t="s">
        <v>3211</v>
      </c>
      <c r="I393">
        <v>15707</v>
      </c>
      <c r="J393" t="s">
        <v>1679</v>
      </c>
      <c r="K393" s="26" t="s">
        <v>2817</v>
      </c>
      <c r="L393" t="s">
        <v>2818</v>
      </c>
      <c r="N393">
        <v>0</v>
      </c>
      <c r="O393">
        <v>575</v>
      </c>
      <c r="Q393" s="4"/>
    </row>
    <row r="394" spans="1:17" x14ac:dyDescent="0.25">
      <c r="A394">
        <v>390</v>
      </c>
      <c r="B394">
        <v>43307</v>
      </c>
      <c r="C394">
        <v>13</v>
      </c>
      <c r="D394" t="s">
        <v>2805</v>
      </c>
      <c r="E394" t="s">
        <v>2804</v>
      </c>
      <c r="F394" s="23">
        <v>43897</v>
      </c>
      <c r="G394" t="s">
        <v>2822</v>
      </c>
      <c r="H394" t="s">
        <v>3212</v>
      </c>
      <c r="I394">
        <v>15708</v>
      </c>
      <c r="J394" t="s">
        <v>2811</v>
      </c>
      <c r="K394" s="26" t="s">
        <v>2817</v>
      </c>
      <c r="L394" t="s">
        <v>2818</v>
      </c>
      <c r="N394">
        <v>0</v>
      </c>
      <c r="O394">
        <v>12053.57</v>
      </c>
      <c r="Q394" s="4"/>
    </row>
    <row r="395" spans="1:17" x14ac:dyDescent="0.25">
      <c r="A395">
        <v>391</v>
      </c>
      <c r="B395">
        <v>43309</v>
      </c>
      <c r="C395">
        <v>13</v>
      </c>
      <c r="D395" t="s">
        <v>2805</v>
      </c>
      <c r="E395" t="s">
        <v>2804</v>
      </c>
      <c r="F395" s="23">
        <v>43897</v>
      </c>
      <c r="G395" t="s">
        <v>2822</v>
      </c>
      <c r="H395" t="s">
        <v>3213</v>
      </c>
      <c r="I395">
        <v>15709</v>
      </c>
      <c r="J395" t="s">
        <v>2177</v>
      </c>
      <c r="K395" s="26" t="s">
        <v>2817</v>
      </c>
      <c r="L395" t="s">
        <v>2818</v>
      </c>
      <c r="N395">
        <v>0</v>
      </c>
      <c r="O395">
        <v>5725</v>
      </c>
      <c r="Q395" s="4"/>
    </row>
    <row r="396" spans="1:17" x14ac:dyDescent="0.25">
      <c r="A396">
        <v>392</v>
      </c>
      <c r="B396">
        <v>43311</v>
      </c>
      <c r="C396">
        <v>13</v>
      </c>
      <c r="D396" t="s">
        <v>2805</v>
      </c>
      <c r="E396" t="s">
        <v>2804</v>
      </c>
      <c r="F396" s="23">
        <v>43897</v>
      </c>
      <c r="G396" t="s">
        <v>2822</v>
      </c>
      <c r="H396" t="s">
        <v>3214</v>
      </c>
      <c r="I396">
        <v>15710</v>
      </c>
      <c r="J396" t="s">
        <v>1679</v>
      </c>
      <c r="K396" s="26" t="s">
        <v>2817</v>
      </c>
      <c r="L396" t="s">
        <v>2818</v>
      </c>
      <c r="N396">
        <v>0</v>
      </c>
      <c r="O396">
        <v>291.07</v>
      </c>
      <c r="Q396" s="4"/>
    </row>
    <row r="397" spans="1:17" x14ac:dyDescent="0.25">
      <c r="A397">
        <v>393</v>
      </c>
      <c r="B397">
        <v>43313</v>
      </c>
      <c r="C397">
        <v>13</v>
      </c>
      <c r="D397" t="s">
        <v>2805</v>
      </c>
      <c r="E397" t="s">
        <v>2804</v>
      </c>
      <c r="F397" s="23">
        <v>43897</v>
      </c>
      <c r="G397" t="s">
        <v>2822</v>
      </c>
      <c r="H397" t="s">
        <v>3215</v>
      </c>
      <c r="I397">
        <v>15711</v>
      </c>
      <c r="J397" t="s">
        <v>1679</v>
      </c>
      <c r="K397" s="26" t="s">
        <v>2817</v>
      </c>
      <c r="L397" t="s">
        <v>2818</v>
      </c>
      <c r="N397">
        <v>0</v>
      </c>
      <c r="O397">
        <v>498.21</v>
      </c>
      <c r="Q397" s="4"/>
    </row>
    <row r="398" spans="1:17" x14ac:dyDescent="0.25">
      <c r="A398">
        <v>394</v>
      </c>
      <c r="B398">
        <v>43317</v>
      </c>
      <c r="C398">
        <v>13</v>
      </c>
      <c r="D398" t="s">
        <v>2805</v>
      </c>
      <c r="E398" t="s">
        <v>2804</v>
      </c>
      <c r="F398" s="23">
        <v>43897</v>
      </c>
      <c r="G398" t="s">
        <v>2822</v>
      </c>
      <c r="H398" t="s">
        <v>3216</v>
      </c>
      <c r="I398">
        <v>15712</v>
      </c>
      <c r="J398" t="s">
        <v>1679</v>
      </c>
      <c r="K398" s="26" t="s">
        <v>2817</v>
      </c>
      <c r="L398" t="s">
        <v>2818</v>
      </c>
      <c r="N398">
        <v>0</v>
      </c>
      <c r="O398">
        <v>2704.02</v>
      </c>
      <c r="Q398" s="4"/>
    </row>
    <row r="399" spans="1:17" x14ac:dyDescent="0.25">
      <c r="A399">
        <v>395</v>
      </c>
      <c r="B399">
        <v>43321</v>
      </c>
      <c r="C399">
        <v>13</v>
      </c>
      <c r="D399" t="s">
        <v>2805</v>
      </c>
      <c r="E399" t="s">
        <v>2804</v>
      </c>
      <c r="F399" s="23">
        <v>43897</v>
      </c>
      <c r="G399" t="s">
        <v>2822</v>
      </c>
      <c r="H399" t="s">
        <v>3217</v>
      </c>
      <c r="I399">
        <v>15713</v>
      </c>
      <c r="J399" t="s">
        <v>1679</v>
      </c>
      <c r="K399" s="26" t="s">
        <v>2817</v>
      </c>
      <c r="L399" t="s">
        <v>2818</v>
      </c>
      <c r="N399">
        <v>0</v>
      </c>
      <c r="O399">
        <v>416.07</v>
      </c>
      <c r="Q399" s="4"/>
    </row>
    <row r="400" spans="1:17" x14ac:dyDescent="0.25">
      <c r="A400">
        <v>396</v>
      </c>
      <c r="B400">
        <v>43323</v>
      </c>
      <c r="C400">
        <v>13</v>
      </c>
      <c r="D400" t="s">
        <v>2805</v>
      </c>
      <c r="E400" t="s">
        <v>2804</v>
      </c>
      <c r="F400" s="23">
        <v>43897</v>
      </c>
      <c r="G400" t="s">
        <v>2822</v>
      </c>
      <c r="H400" t="s">
        <v>3218</v>
      </c>
      <c r="I400">
        <v>15714</v>
      </c>
      <c r="J400" t="s">
        <v>1679</v>
      </c>
      <c r="K400" s="26" t="s">
        <v>2817</v>
      </c>
      <c r="L400" t="s">
        <v>2818</v>
      </c>
      <c r="N400">
        <v>0</v>
      </c>
      <c r="O400">
        <v>959.82</v>
      </c>
      <c r="Q400" s="4"/>
    </row>
    <row r="401" spans="1:17" x14ac:dyDescent="0.25">
      <c r="A401">
        <v>397</v>
      </c>
      <c r="B401">
        <v>43325</v>
      </c>
      <c r="C401">
        <v>13</v>
      </c>
      <c r="D401" t="s">
        <v>2805</v>
      </c>
      <c r="E401" t="s">
        <v>2804</v>
      </c>
      <c r="F401" s="23">
        <v>43897</v>
      </c>
      <c r="G401" t="s">
        <v>2822</v>
      </c>
      <c r="H401" t="s">
        <v>3219</v>
      </c>
      <c r="I401">
        <v>15715</v>
      </c>
      <c r="J401" t="s">
        <v>1679</v>
      </c>
      <c r="K401" s="26" t="s">
        <v>2817</v>
      </c>
      <c r="L401" t="s">
        <v>2818</v>
      </c>
      <c r="N401">
        <v>0</v>
      </c>
      <c r="O401">
        <v>373.66</v>
      </c>
      <c r="Q401" s="4"/>
    </row>
    <row r="402" spans="1:17" x14ac:dyDescent="0.25">
      <c r="A402">
        <v>398</v>
      </c>
      <c r="B402">
        <v>43327</v>
      </c>
      <c r="C402">
        <v>13</v>
      </c>
      <c r="D402" t="s">
        <v>2805</v>
      </c>
      <c r="E402" t="s">
        <v>2804</v>
      </c>
      <c r="F402" s="23">
        <v>43897</v>
      </c>
      <c r="G402" t="s">
        <v>2822</v>
      </c>
      <c r="H402" t="s">
        <v>3220</v>
      </c>
      <c r="I402">
        <v>15716</v>
      </c>
      <c r="J402" t="s">
        <v>1679</v>
      </c>
      <c r="K402" s="26" t="s">
        <v>2817</v>
      </c>
      <c r="L402" t="s">
        <v>2818</v>
      </c>
      <c r="N402">
        <v>0</v>
      </c>
      <c r="O402">
        <v>77.010000000000005</v>
      </c>
      <c r="Q402" s="4"/>
    </row>
    <row r="403" spans="1:17" x14ac:dyDescent="0.25">
      <c r="A403">
        <v>399</v>
      </c>
      <c r="B403">
        <v>43329</v>
      </c>
      <c r="C403">
        <v>13</v>
      </c>
      <c r="D403" t="s">
        <v>2805</v>
      </c>
      <c r="E403" t="s">
        <v>2804</v>
      </c>
      <c r="F403" s="23">
        <v>43897</v>
      </c>
      <c r="G403" t="s">
        <v>2822</v>
      </c>
      <c r="H403" t="s">
        <v>3221</v>
      </c>
      <c r="I403">
        <v>15717</v>
      </c>
      <c r="J403" t="s">
        <v>1679</v>
      </c>
      <c r="K403" s="26" t="s">
        <v>2817</v>
      </c>
      <c r="L403" t="s">
        <v>2818</v>
      </c>
      <c r="N403">
        <v>0</v>
      </c>
      <c r="O403">
        <v>184.82</v>
      </c>
      <c r="Q403" s="4"/>
    </row>
    <row r="404" spans="1:17" x14ac:dyDescent="0.25">
      <c r="A404">
        <v>400</v>
      </c>
      <c r="B404">
        <v>43331</v>
      </c>
      <c r="C404">
        <v>13</v>
      </c>
      <c r="D404" t="s">
        <v>2805</v>
      </c>
      <c r="E404" t="s">
        <v>2804</v>
      </c>
      <c r="F404" s="23">
        <v>43897</v>
      </c>
      <c r="G404" t="s">
        <v>2822</v>
      </c>
      <c r="H404" t="s">
        <v>3222</v>
      </c>
      <c r="I404">
        <v>15718</v>
      </c>
      <c r="J404" t="s">
        <v>1679</v>
      </c>
      <c r="K404" s="26" t="s">
        <v>2817</v>
      </c>
      <c r="L404" t="s">
        <v>2818</v>
      </c>
      <c r="N404">
        <v>0</v>
      </c>
      <c r="O404">
        <v>1128.57</v>
      </c>
      <c r="Q404" s="4"/>
    </row>
    <row r="405" spans="1:17" x14ac:dyDescent="0.25">
      <c r="A405">
        <v>401</v>
      </c>
      <c r="B405">
        <v>43333</v>
      </c>
      <c r="C405">
        <v>13</v>
      </c>
      <c r="D405" t="s">
        <v>2805</v>
      </c>
      <c r="E405" t="s">
        <v>2804</v>
      </c>
      <c r="F405" s="23">
        <v>43897</v>
      </c>
      <c r="G405" t="s">
        <v>2822</v>
      </c>
      <c r="H405" t="s">
        <v>3223</v>
      </c>
      <c r="I405">
        <v>15719</v>
      </c>
      <c r="J405" t="s">
        <v>1881</v>
      </c>
      <c r="K405" s="26" t="s">
        <v>2817</v>
      </c>
      <c r="L405" t="s">
        <v>2818</v>
      </c>
      <c r="N405">
        <v>0</v>
      </c>
      <c r="O405">
        <v>172.32</v>
      </c>
      <c r="Q405" s="4"/>
    </row>
    <row r="406" spans="1:17" x14ac:dyDescent="0.25">
      <c r="A406">
        <v>402</v>
      </c>
      <c r="B406">
        <v>43334</v>
      </c>
      <c r="C406">
        <v>13</v>
      </c>
      <c r="D406" t="s">
        <v>2805</v>
      </c>
      <c r="E406" t="s">
        <v>2804</v>
      </c>
      <c r="F406" s="23">
        <v>43897</v>
      </c>
      <c r="G406" t="s">
        <v>2822</v>
      </c>
      <c r="H406" t="s">
        <v>3224</v>
      </c>
      <c r="I406">
        <v>15720</v>
      </c>
      <c r="J406" t="s">
        <v>1679</v>
      </c>
      <c r="K406" s="26" t="s">
        <v>2817</v>
      </c>
      <c r="L406" t="s">
        <v>2818</v>
      </c>
      <c r="N406">
        <v>0</v>
      </c>
      <c r="O406">
        <v>169.64</v>
      </c>
      <c r="Q406" s="4"/>
    </row>
    <row r="407" spans="1:17" x14ac:dyDescent="0.25">
      <c r="A407">
        <v>403</v>
      </c>
      <c r="B407">
        <v>43336</v>
      </c>
      <c r="C407">
        <v>13</v>
      </c>
      <c r="D407" t="s">
        <v>2805</v>
      </c>
      <c r="E407" t="s">
        <v>2804</v>
      </c>
      <c r="F407" s="23">
        <v>43897</v>
      </c>
      <c r="G407" t="s">
        <v>2822</v>
      </c>
      <c r="H407" t="s">
        <v>3225</v>
      </c>
      <c r="I407">
        <v>15721</v>
      </c>
      <c r="J407" t="s">
        <v>1679</v>
      </c>
      <c r="K407" s="26" t="s">
        <v>2817</v>
      </c>
      <c r="L407" t="s">
        <v>2818</v>
      </c>
      <c r="N407">
        <v>0</v>
      </c>
      <c r="O407">
        <v>3071.43</v>
      </c>
      <c r="Q407" s="4"/>
    </row>
    <row r="408" spans="1:17" x14ac:dyDescent="0.25">
      <c r="A408">
        <v>404</v>
      </c>
      <c r="B408">
        <v>43338</v>
      </c>
      <c r="C408">
        <v>13</v>
      </c>
      <c r="D408" t="s">
        <v>2805</v>
      </c>
      <c r="E408" t="s">
        <v>2804</v>
      </c>
      <c r="F408" s="23">
        <v>43897</v>
      </c>
      <c r="G408" t="s">
        <v>2822</v>
      </c>
      <c r="H408" t="s">
        <v>3226</v>
      </c>
      <c r="I408">
        <v>15722</v>
      </c>
      <c r="J408" t="s">
        <v>1887</v>
      </c>
      <c r="K408" s="26" t="s">
        <v>2817</v>
      </c>
      <c r="L408" t="s">
        <v>2818</v>
      </c>
      <c r="N408">
        <v>0</v>
      </c>
      <c r="O408">
        <v>17196.43</v>
      </c>
      <c r="Q408" s="4"/>
    </row>
    <row r="409" spans="1:17" x14ac:dyDescent="0.25">
      <c r="A409">
        <v>405</v>
      </c>
      <c r="B409">
        <v>43340</v>
      </c>
      <c r="C409">
        <v>13</v>
      </c>
      <c r="D409" t="s">
        <v>2805</v>
      </c>
      <c r="E409" t="s">
        <v>2804</v>
      </c>
      <c r="F409" s="23">
        <v>43897</v>
      </c>
      <c r="G409" t="s">
        <v>2822</v>
      </c>
      <c r="H409" t="s">
        <v>3227</v>
      </c>
      <c r="I409">
        <v>15723</v>
      </c>
      <c r="J409" t="s">
        <v>1679</v>
      </c>
      <c r="K409" s="26" t="s">
        <v>2817</v>
      </c>
      <c r="L409" t="s">
        <v>2818</v>
      </c>
      <c r="N409">
        <v>0</v>
      </c>
      <c r="O409">
        <v>4641.96</v>
      </c>
      <c r="Q409" s="4"/>
    </row>
    <row r="410" spans="1:17" x14ac:dyDescent="0.25">
      <c r="A410">
        <v>406</v>
      </c>
      <c r="B410">
        <v>43342</v>
      </c>
      <c r="C410">
        <v>13</v>
      </c>
      <c r="D410" t="s">
        <v>2805</v>
      </c>
      <c r="E410" t="s">
        <v>2804</v>
      </c>
      <c r="F410" s="23">
        <v>43897</v>
      </c>
      <c r="G410" t="s">
        <v>2822</v>
      </c>
      <c r="H410" t="s">
        <v>3228</v>
      </c>
      <c r="I410">
        <v>15724</v>
      </c>
      <c r="J410" t="s">
        <v>1679</v>
      </c>
      <c r="K410" s="26" t="s">
        <v>2817</v>
      </c>
      <c r="L410" t="s">
        <v>2818</v>
      </c>
      <c r="N410">
        <v>0</v>
      </c>
      <c r="O410">
        <v>4610.71</v>
      </c>
      <c r="Q410" s="4"/>
    </row>
    <row r="411" spans="1:17" x14ac:dyDescent="0.25">
      <c r="A411">
        <v>407</v>
      </c>
      <c r="B411">
        <v>43345</v>
      </c>
      <c r="C411">
        <v>13</v>
      </c>
      <c r="D411" t="s">
        <v>2805</v>
      </c>
      <c r="E411" t="s">
        <v>2804</v>
      </c>
      <c r="F411" s="23">
        <v>43897</v>
      </c>
      <c r="G411" t="s">
        <v>2822</v>
      </c>
      <c r="H411" t="s">
        <v>3229</v>
      </c>
      <c r="I411">
        <v>15725</v>
      </c>
      <c r="J411" t="s">
        <v>1679</v>
      </c>
      <c r="K411" s="26" t="s">
        <v>2817</v>
      </c>
      <c r="L411" t="s">
        <v>2818</v>
      </c>
      <c r="N411">
        <v>0</v>
      </c>
      <c r="O411">
        <v>643.29999999999995</v>
      </c>
      <c r="Q411" s="4"/>
    </row>
    <row r="412" spans="1:17" x14ac:dyDescent="0.25">
      <c r="A412">
        <v>408</v>
      </c>
      <c r="B412">
        <v>43347</v>
      </c>
      <c r="C412">
        <v>13</v>
      </c>
      <c r="D412" t="s">
        <v>2805</v>
      </c>
      <c r="E412" t="s">
        <v>2804</v>
      </c>
      <c r="F412" s="23">
        <v>43897</v>
      </c>
      <c r="G412" t="s">
        <v>2822</v>
      </c>
      <c r="H412" t="s">
        <v>3230</v>
      </c>
      <c r="I412">
        <v>15726</v>
      </c>
      <c r="J412" t="s">
        <v>1679</v>
      </c>
      <c r="K412" s="26" t="s">
        <v>2817</v>
      </c>
      <c r="L412" t="s">
        <v>2818</v>
      </c>
      <c r="N412">
        <v>0</v>
      </c>
      <c r="O412">
        <v>981.25</v>
      </c>
      <c r="Q412" s="4"/>
    </row>
    <row r="413" spans="1:17" x14ac:dyDescent="0.25">
      <c r="A413">
        <v>409</v>
      </c>
      <c r="B413">
        <v>43349</v>
      </c>
      <c r="C413">
        <v>13</v>
      </c>
      <c r="D413" t="s">
        <v>2805</v>
      </c>
      <c r="E413" t="s">
        <v>2804</v>
      </c>
      <c r="F413" s="23">
        <v>43897</v>
      </c>
      <c r="G413" t="s">
        <v>2822</v>
      </c>
      <c r="H413" t="s">
        <v>3231</v>
      </c>
      <c r="I413">
        <v>15727</v>
      </c>
      <c r="J413" t="s">
        <v>1679</v>
      </c>
      <c r="K413" s="26" t="s">
        <v>2817</v>
      </c>
      <c r="L413" t="s">
        <v>2818</v>
      </c>
      <c r="N413">
        <v>0</v>
      </c>
      <c r="O413">
        <v>191.96</v>
      </c>
      <c r="Q413" s="4"/>
    </row>
    <row r="414" spans="1:17" x14ac:dyDescent="0.25">
      <c r="A414">
        <v>410</v>
      </c>
      <c r="B414">
        <v>43351</v>
      </c>
      <c r="C414">
        <v>13</v>
      </c>
      <c r="D414" t="s">
        <v>2805</v>
      </c>
      <c r="E414" t="s">
        <v>2804</v>
      </c>
      <c r="F414" s="23">
        <v>43897</v>
      </c>
      <c r="G414" t="s">
        <v>2822</v>
      </c>
      <c r="H414" t="s">
        <v>3232</v>
      </c>
      <c r="I414">
        <v>15728</v>
      </c>
      <c r="J414" t="s">
        <v>1811</v>
      </c>
      <c r="K414" s="26" t="s">
        <v>2817</v>
      </c>
      <c r="L414" t="s">
        <v>2818</v>
      </c>
      <c r="N414">
        <v>0</v>
      </c>
      <c r="O414">
        <v>19107.14</v>
      </c>
      <c r="Q414" s="4"/>
    </row>
    <row r="415" spans="1:17" x14ac:dyDescent="0.25">
      <c r="A415">
        <v>411</v>
      </c>
      <c r="B415">
        <v>43353</v>
      </c>
      <c r="C415">
        <v>13</v>
      </c>
      <c r="D415" t="s">
        <v>2805</v>
      </c>
      <c r="E415" t="s">
        <v>2804</v>
      </c>
      <c r="F415" s="23">
        <v>43897</v>
      </c>
      <c r="G415" t="s">
        <v>2822</v>
      </c>
      <c r="H415" t="s">
        <v>3233</v>
      </c>
      <c r="I415">
        <v>15729</v>
      </c>
      <c r="J415" t="s">
        <v>1679</v>
      </c>
      <c r="K415" s="26" t="s">
        <v>2817</v>
      </c>
      <c r="L415" t="s">
        <v>2818</v>
      </c>
      <c r="N415">
        <v>0</v>
      </c>
      <c r="O415">
        <v>810.27</v>
      </c>
      <c r="Q415" s="4"/>
    </row>
    <row r="416" spans="1:17" x14ac:dyDescent="0.25">
      <c r="A416">
        <v>412</v>
      </c>
      <c r="B416">
        <v>43355</v>
      </c>
      <c r="C416">
        <v>13</v>
      </c>
      <c r="D416" t="s">
        <v>2805</v>
      </c>
      <c r="E416" t="s">
        <v>2804</v>
      </c>
      <c r="F416" s="23">
        <v>43897</v>
      </c>
      <c r="G416" t="s">
        <v>2822</v>
      </c>
      <c r="H416" t="s">
        <v>3234</v>
      </c>
      <c r="I416">
        <v>15730</v>
      </c>
      <c r="J416" t="s">
        <v>1679</v>
      </c>
      <c r="K416" s="26" t="s">
        <v>2817</v>
      </c>
      <c r="L416" t="s">
        <v>2818</v>
      </c>
      <c r="N416">
        <v>0</v>
      </c>
      <c r="O416">
        <v>1723.21</v>
      </c>
      <c r="Q416" s="4"/>
    </row>
    <row r="417" spans="1:17" x14ac:dyDescent="0.25">
      <c r="A417">
        <v>413</v>
      </c>
      <c r="B417">
        <v>43357</v>
      </c>
      <c r="C417">
        <v>13</v>
      </c>
      <c r="D417" t="s">
        <v>2805</v>
      </c>
      <c r="E417" t="s">
        <v>2804</v>
      </c>
      <c r="F417" s="23">
        <v>43897</v>
      </c>
      <c r="G417" t="s">
        <v>2822</v>
      </c>
      <c r="H417" t="s">
        <v>3235</v>
      </c>
      <c r="I417">
        <v>15731</v>
      </c>
      <c r="J417" t="s">
        <v>1893</v>
      </c>
      <c r="K417" s="26" t="s">
        <v>2817</v>
      </c>
      <c r="L417" t="s">
        <v>2818</v>
      </c>
      <c r="N417">
        <v>0</v>
      </c>
      <c r="O417">
        <v>267.86</v>
      </c>
      <c r="Q417" s="4"/>
    </row>
    <row r="418" spans="1:17" x14ac:dyDescent="0.25">
      <c r="A418">
        <v>414</v>
      </c>
      <c r="B418">
        <v>43358</v>
      </c>
      <c r="C418">
        <v>13</v>
      </c>
      <c r="D418" t="s">
        <v>2805</v>
      </c>
      <c r="E418" t="s">
        <v>2804</v>
      </c>
      <c r="F418" s="23">
        <v>43897</v>
      </c>
      <c r="G418" t="s">
        <v>2822</v>
      </c>
      <c r="H418" t="s">
        <v>3236</v>
      </c>
      <c r="I418">
        <v>15732</v>
      </c>
      <c r="J418" t="s">
        <v>1679</v>
      </c>
      <c r="K418" s="26" t="s">
        <v>2817</v>
      </c>
      <c r="L418" t="s">
        <v>2818</v>
      </c>
      <c r="N418">
        <v>0</v>
      </c>
      <c r="O418">
        <v>883.93</v>
      </c>
      <c r="Q418" s="4"/>
    </row>
    <row r="419" spans="1:17" x14ac:dyDescent="0.25">
      <c r="A419">
        <v>415</v>
      </c>
      <c r="B419">
        <v>43360</v>
      </c>
      <c r="C419">
        <v>13</v>
      </c>
      <c r="D419" t="s">
        <v>2805</v>
      </c>
      <c r="E419" t="s">
        <v>2804</v>
      </c>
      <c r="F419" s="23">
        <v>43897</v>
      </c>
      <c r="G419" t="s">
        <v>2822</v>
      </c>
      <c r="H419" t="s">
        <v>3237</v>
      </c>
      <c r="I419">
        <v>15733</v>
      </c>
      <c r="J419" t="s">
        <v>1679</v>
      </c>
      <c r="K419" s="26" t="s">
        <v>2817</v>
      </c>
      <c r="L419" t="s">
        <v>2818</v>
      </c>
      <c r="N419">
        <v>0</v>
      </c>
      <c r="O419">
        <v>325</v>
      </c>
      <c r="Q419" s="4"/>
    </row>
    <row r="420" spans="1:17" x14ac:dyDescent="0.25">
      <c r="A420">
        <v>416</v>
      </c>
      <c r="B420">
        <v>43362</v>
      </c>
      <c r="C420">
        <v>13</v>
      </c>
      <c r="D420" t="s">
        <v>2805</v>
      </c>
      <c r="E420" t="s">
        <v>2804</v>
      </c>
      <c r="F420" s="23">
        <v>43897</v>
      </c>
      <c r="G420" t="s">
        <v>2822</v>
      </c>
      <c r="H420" t="s">
        <v>3238</v>
      </c>
      <c r="I420">
        <v>15734</v>
      </c>
      <c r="J420" t="s">
        <v>1679</v>
      </c>
      <c r="K420" s="26" t="s">
        <v>2817</v>
      </c>
      <c r="L420" t="s">
        <v>2818</v>
      </c>
      <c r="N420">
        <v>0</v>
      </c>
      <c r="O420">
        <v>72.319999999999993</v>
      </c>
      <c r="Q420" s="4"/>
    </row>
    <row r="421" spans="1:17" x14ac:dyDescent="0.25">
      <c r="A421">
        <v>417</v>
      </c>
      <c r="B421">
        <v>43364</v>
      </c>
      <c r="C421">
        <v>13</v>
      </c>
      <c r="D421" t="s">
        <v>2805</v>
      </c>
      <c r="E421" t="s">
        <v>2804</v>
      </c>
      <c r="F421" s="23">
        <v>43897</v>
      </c>
      <c r="G421" t="s">
        <v>2822</v>
      </c>
      <c r="H421" t="s">
        <v>3239</v>
      </c>
      <c r="I421">
        <v>15735</v>
      </c>
      <c r="J421" t="s">
        <v>1679</v>
      </c>
      <c r="K421" s="26" t="s">
        <v>2817</v>
      </c>
      <c r="L421" t="s">
        <v>2818</v>
      </c>
      <c r="N421">
        <v>0</v>
      </c>
      <c r="O421">
        <v>1447.99</v>
      </c>
      <c r="Q421" s="4"/>
    </row>
    <row r="422" spans="1:17" x14ac:dyDescent="0.25">
      <c r="A422">
        <v>418</v>
      </c>
      <c r="B422">
        <v>43366</v>
      </c>
      <c r="C422">
        <v>13</v>
      </c>
      <c r="D422" t="s">
        <v>2805</v>
      </c>
      <c r="E422" t="s">
        <v>2804</v>
      </c>
      <c r="F422" s="23">
        <v>43897</v>
      </c>
      <c r="G422" t="s">
        <v>2822</v>
      </c>
      <c r="H422" t="s">
        <v>3240</v>
      </c>
      <c r="I422">
        <v>15736</v>
      </c>
      <c r="J422" t="s">
        <v>1679</v>
      </c>
      <c r="K422" s="26" t="s">
        <v>2817</v>
      </c>
      <c r="L422" t="s">
        <v>2818</v>
      </c>
      <c r="N422">
        <v>0</v>
      </c>
      <c r="O422">
        <v>57.14</v>
      </c>
      <c r="Q422" s="4"/>
    </row>
    <row r="423" spans="1:17" x14ac:dyDescent="0.25">
      <c r="A423">
        <v>419</v>
      </c>
      <c r="B423">
        <v>43368</v>
      </c>
      <c r="C423">
        <v>13</v>
      </c>
      <c r="D423" t="s">
        <v>2805</v>
      </c>
      <c r="E423" t="s">
        <v>2804</v>
      </c>
      <c r="F423" s="23">
        <v>43897</v>
      </c>
      <c r="G423" t="s">
        <v>2822</v>
      </c>
      <c r="H423" t="s">
        <v>3241</v>
      </c>
      <c r="I423">
        <v>15737</v>
      </c>
      <c r="J423" t="s">
        <v>1679</v>
      </c>
      <c r="K423" s="26" t="s">
        <v>2817</v>
      </c>
      <c r="L423" t="s">
        <v>2818</v>
      </c>
      <c r="N423">
        <v>0</v>
      </c>
      <c r="O423">
        <v>739.29</v>
      </c>
      <c r="Q423" s="4"/>
    </row>
    <row r="424" spans="1:17" x14ac:dyDescent="0.25">
      <c r="A424">
        <v>420</v>
      </c>
      <c r="B424">
        <v>43370</v>
      </c>
      <c r="C424">
        <v>13</v>
      </c>
      <c r="D424" t="s">
        <v>2805</v>
      </c>
      <c r="E424" t="s">
        <v>2804</v>
      </c>
      <c r="F424" s="23">
        <v>43897</v>
      </c>
      <c r="G424" t="s">
        <v>2822</v>
      </c>
      <c r="H424" t="s">
        <v>3242</v>
      </c>
      <c r="I424">
        <v>15738</v>
      </c>
      <c r="J424" t="s">
        <v>1679</v>
      </c>
      <c r="K424" s="26" t="s">
        <v>2817</v>
      </c>
      <c r="L424" t="s">
        <v>2818</v>
      </c>
      <c r="N424">
        <v>0</v>
      </c>
      <c r="O424">
        <v>3942.86</v>
      </c>
      <c r="Q424" s="4"/>
    </row>
    <row r="425" spans="1:17" x14ac:dyDescent="0.25">
      <c r="A425">
        <v>421</v>
      </c>
      <c r="B425">
        <v>43372</v>
      </c>
      <c r="C425">
        <v>13</v>
      </c>
      <c r="D425" t="s">
        <v>2805</v>
      </c>
      <c r="E425" t="s">
        <v>2804</v>
      </c>
      <c r="F425" s="23">
        <v>43897</v>
      </c>
      <c r="G425" t="s">
        <v>2822</v>
      </c>
      <c r="H425" t="s">
        <v>3243</v>
      </c>
      <c r="I425">
        <v>15739</v>
      </c>
      <c r="J425" t="s">
        <v>1679</v>
      </c>
      <c r="K425" s="26" t="s">
        <v>2817</v>
      </c>
      <c r="L425" t="s">
        <v>2818</v>
      </c>
      <c r="N425">
        <v>0</v>
      </c>
      <c r="O425">
        <v>258.93</v>
      </c>
      <c r="Q425" s="4"/>
    </row>
    <row r="426" spans="1:17" x14ac:dyDescent="0.25">
      <c r="A426">
        <v>422</v>
      </c>
      <c r="B426">
        <v>43374</v>
      </c>
      <c r="C426">
        <v>13</v>
      </c>
      <c r="D426" t="s">
        <v>2805</v>
      </c>
      <c r="E426" t="s">
        <v>2804</v>
      </c>
      <c r="F426" s="23">
        <v>43897</v>
      </c>
      <c r="G426" t="s">
        <v>2822</v>
      </c>
      <c r="H426" t="s">
        <v>3244</v>
      </c>
      <c r="I426">
        <v>15740</v>
      </c>
      <c r="J426" t="s">
        <v>1679</v>
      </c>
      <c r="K426" s="26" t="s">
        <v>2817</v>
      </c>
      <c r="L426" t="s">
        <v>2818</v>
      </c>
      <c r="N426">
        <v>0</v>
      </c>
      <c r="O426">
        <v>191.96</v>
      </c>
      <c r="Q426" s="4"/>
    </row>
    <row r="427" spans="1:17" x14ac:dyDescent="0.25">
      <c r="A427">
        <v>423</v>
      </c>
      <c r="B427">
        <v>43376</v>
      </c>
      <c r="C427">
        <v>13</v>
      </c>
      <c r="D427" t="s">
        <v>2805</v>
      </c>
      <c r="E427" t="s">
        <v>2804</v>
      </c>
      <c r="F427" s="23">
        <v>43897</v>
      </c>
      <c r="G427" t="s">
        <v>2822</v>
      </c>
      <c r="H427" t="s">
        <v>3245</v>
      </c>
      <c r="I427">
        <v>15741</v>
      </c>
      <c r="J427" t="s">
        <v>1679</v>
      </c>
      <c r="K427" s="26" t="s">
        <v>2817</v>
      </c>
      <c r="L427" t="s">
        <v>2818</v>
      </c>
      <c r="N427">
        <v>0</v>
      </c>
      <c r="O427">
        <v>1823.21</v>
      </c>
      <c r="Q427" s="4"/>
    </row>
    <row r="428" spans="1:17" x14ac:dyDescent="0.25">
      <c r="A428">
        <v>424</v>
      </c>
      <c r="B428">
        <v>43378</v>
      </c>
      <c r="C428">
        <v>13</v>
      </c>
      <c r="D428" t="s">
        <v>2805</v>
      </c>
      <c r="E428" t="s">
        <v>2804</v>
      </c>
      <c r="F428" s="23">
        <v>43897</v>
      </c>
      <c r="G428" t="s">
        <v>2822</v>
      </c>
      <c r="H428" t="s">
        <v>3246</v>
      </c>
      <c r="I428">
        <v>15742</v>
      </c>
      <c r="J428" t="s">
        <v>1679</v>
      </c>
      <c r="K428" s="26" t="s">
        <v>2817</v>
      </c>
      <c r="L428" t="s">
        <v>2818</v>
      </c>
      <c r="N428">
        <v>0</v>
      </c>
      <c r="O428">
        <v>623.21</v>
      </c>
      <c r="Q428" s="4"/>
    </row>
    <row r="429" spans="1:17" x14ac:dyDescent="0.25">
      <c r="A429">
        <v>425</v>
      </c>
      <c r="B429">
        <v>43380</v>
      </c>
      <c r="C429">
        <v>13</v>
      </c>
      <c r="D429" t="s">
        <v>2805</v>
      </c>
      <c r="E429" t="s">
        <v>2804</v>
      </c>
      <c r="F429" s="23">
        <v>43897</v>
      </c>
      <c r="G429" t="s">
        <v>2822</v>
      </c>
      <c r="H429" t="s">
        <v>3247</v>
      </c>
      <c r="I429">
        <v>15743</v>
      </c>
      <c r="J429" t="s">
        <v>1679</v>
      </c>
      <c r="K429" s="26" t="s">
        <v>2817</v>
      </c>
      <c r="L429" t="s">
        <v>2818</v>
      </c>
      <c r="N429">
        <v>0</v>
      </c>
      <c r="O429">
        <v>431.25</v>
      </c>
      <c r="Q429" s="4"/>
    </row>
    <row r="430" spans="1:17" x14ac:dyDescent="0.25">
      <c r="A430">
        <v>426</v>
      </c>
      <c r="B430">
        <v>43382</v>
      </c>
      <c r="C430">
        <v>13</v>
      </c>
      <c r="D430" t="s">
        <v>2805</v>
      </c>
      <c r="E430" t="s">
        <v>2804</v>
      </c>
      <c r="F430" s="23">
        <v>43897</v>
      </c>
      <c r="G430" t="s">
        <v>2822</v>
      </c>
      <c r="H430" t="s">
        <v>3248</v>
      </c>
      <c r="I430">
        <v>15744</v>
      </c>
      <c r="J430" t="s">
        <v>1881</v>
      </c>
      <c r="K430" s="26" t="s">
        <v>2817</v>
      </c>
      <c r="L430" t="s">
        <v>2818</v>
      </c>
      <c r="N430">
        <v>0</v>
      </c>
      <c r="O430">
        <v>9476.7900000000009</v>
      </c>
      <c r="Q430" s="4"/>
    </row>
    <row r="431" spans="1:17" x14ac:dyDescent="0.25">
      <c r="A431">
        <v>427</v>
      </c>
      <c r="B431">
        <v>43383</v>
      </c>
      <c r="C431">
        <v>13</v>
      </c>
      <c r="D431" t="s">
        <v>2805</v>
      </c>
      <c r="E431" t="s">
        <v>2804</v>
      </c>
      <c r="F431" s="23">
        <v>43897</v>
      </c>
      <c r="G431" t="s">
        <v>2822</v>
      </c>
      <c r="H431" t="s">
        <v>3249</v>
      </c>
      <c r="I431">
        <v>15745</v>
      </c>
      <c r="J431" t="s">
        <v>1679</v>
      </c>
      <c r="K431" s="26" t="s">
        <v>2817</v>
      </c>
      <c r="L431" t="s">
        <v>2818</v>
      </c>
      <c r="N431">
        <v>0</v>
      </c>
      <c r="O431">
        <v>1003.57</v>
      </c>
      <c r="Q431" s="4"/>
    </row>
    <row r="432" spans="1:17" x14ac:dyDescent="0.25">
      <c r="A432">
        <v>428</v>
      </c>
      <c r="B432">
        <v>43385</v>
      </c>
      <c r="C432">
        <v>13</v>
      </c>
      <c r="D432" t="s">
        <v>2805</v>
      </c>
      <c r="E432" t="s">
        <v>2804</v>
      </c>
      <c r="F432" s="23">
        <v>43897</v>
      </c>
      <c r="G432" t="s">
        <v>2822</v>
      </c>
      <c r="H432" t="s">
        <v>3250</v>
      </c>
      <c r="I432">
        <v>15746</v>
      </c>
      <c r="J432" t="s">
        <v>1679</v>
      </c>
      <c r="K432" s="26" t="s">
        <v>2817</v>
      </c>
      <c r="L432" t="s">
        <v>2818</v>
      </c>
      <c r="N432">
        <v>0</v>
      </c>
      <c r="O432">
        <v>959.82</v>
      </c>
      <c r="Q432" s="4"/>
    </row>
    <row r="433" spans="1:17" x14ac:dyDescent="0.25">
      <c r="A433">
        <v>429</v>
      </c>
      <c r="B433">
        <v>43389</v>
      </c>
      <c r="C433">
        <v>13</v>
      </c>
      <c r="D433" t="s">
        <v>2805</v>
      </c>
      <c r="E433" t="s">
        <v>2804</v>
      </c>
      <c r="F433" s="23">
        <v>43897</v>
      </c>
      <c r="G433" t="s">
        <v>2822</v>
      </c>
      <c r="H433" t="s">
        <v>3251</v>
      </c>
      <c r="I433">
        <v>15747</v>
      </c>
      <c r="J433" t="s">
        <v>1679</v>
      </c>
      <c r="K433" s="26" t="s">
        <v>2817</v>
      </c>
      <c r="L433" t="s">
        <v>2818</v>
      </c>
      <c r="N433">
        <v>0</v>
      </c>
      <c r="O433">
        <v>1151.79</v>
      </c>
      <c r="Q433" s="4"/>
    </row>
    <row r="434" spans="1:17" x14ac:dyDescent="0.25">
      <c r="A434">
        <v>430</v>
      </c>
      <c r="B434">
        <v>43393</v>
      </c>
      <c r="C434">
        <v>13</v>
      </c>
      <c r="D434" t="s">
        <v>2805</v>
      </c>
      <c r="E434" t="s">
        <v>2804</v>
      </c>
      <c r="F434" s="23">
        <v>43897</v>
      </c>
      <c r="G434" t="s">
        <v>2822</v>
      </c>
      <c r="H434" t="s">
        <v>3252</v>
      </c>
      <c r="I434">
        <v>15748</v>
      </c>
      <c r="J434" t="s">
        <v>1679</v>
      </c>
      <c r="K434" s="26" t="s">
        <v>2817</v>
      </c>
      <c r="L434" t="s">
        <v>2818</v>
      </c>
      <c r="N434">
        <v>0</v>
      </c>
      <c r="O434">
        <v>530.36</v>
      </c>
      <c r="Q434" s="4"/>
    </row>
    <row r="435" spans="1:17" x14ac:dyDescent="0.25">
      <c r="A435">
        <v>431</v>
      </c>
      <c r="B435">
        <v>43395</v>
      </c>
      <c r="C435">
        <v>13</v>
      </c>
      <c r="D435" t="s">
        <v>2805</v>
      </c>
      <c r="E435" t="s">
        <v>2804</v>
      </c>
      <c r="F435" s="23">
        <v>43899</v>
      </c>
      <c r="G435" t="s">
        <v>2822</v>
      </c>
      <c r="H435" t="s">
        <v>3253</v>
      </c>
      <c r="I435">
        <v>15749</v>
      </c>
      <c r="J435" t="s">
        <v>1679</v>
      </c>
      <c r="K435" s="26" t="s">
        <v>2817</v>
      </c>
      <c r="L435" t="s">
        <v>2818</v>
      </c>
      <c r="N435">
        <v>0</v>
      </c>
      <c r="O435">
        <v>108.93</v>
      </c>
      <c r="Q435" s="4"/>
    </row>
    <row r="436" spans="1:17" x14ac:dyDescent="0.25">
      <c r="A436">
        <v>432</v>
      </c>
      <c r="B436">
        <v>43397</v>
      </c>
      <c r="C436">
        <v>13</v>
      </c>
      <c r="D436" t="s">
        <v>2805</v>
      </c>
      <c r="E436" t="s">
        <v>2804</v>
      </c>
      <c r="F436" s="23">
        <v>43899</v>
      </c>
      <c r="G436" t="s">
        <v>2822</v>
      </c>
      <c r="H436" t="s">
        <v>3254</v>
      </c>
      <c r="I436">
        <v>15750</v>
      </c>
      <c r="J436" t="s">
        <v>1679</v>
      </c>
      <c r="K436" s="26" t="s">
        <v>2817</v>
      </c>
      <c r="L436" t="s">
        <v>2818</v>
      </c>
      <c r="N436">
        <v>0</v>
      </c>
      <c r="O436">
        <v>926.12</v>
      </c>
      <c r="Q436" s="4"/>
    </row>
    <row r="437" spans="1:17" x14ac:dyDescent="0.25">
      <c r="A437">
        <v>433</v>
      </c>
      <c r="B437">
        <v>43399</v>
      </c>
      <c r="C437">
        <v>13</v>
      </c>
      <c r="D437" t="s">
        <v>2805</v>
      </c>
      <c r="E437" t="s">
        <v>2804</v>
      </c>
      <c r="F437" s="23">
        <v>43899</v>
      </c>
      <c r="G437" t="s">
        <v>2822</v>
      </c>
      <c r="H437" t="s">
        <v>3255</v>
      </c>
      <c r="I437">
        <v>15751</v>
      </c>
      <c r="J437" t="s">
        <v>1679</v>
      </c>
      <c r="K437" s="26" t="s">
        <v>2817</v>
      </c>
      <c r="L437" t="s">
        <v>2818</v>
      </c>
      <c r="N437">
        <v>0</v>
      </c>
      <c r="O437">
        <v>73.209999999999994</v>
      </c>
      <c r="Q437" s="4"/>
    </row>
    <row r="438" spans="1:17" x14ac:dyDescent="0.25">
      <c r="A438">
        <v>434</v>
      </c>
      <c r="B438">
        <v>43401</v>
      </c>
      <c r="C438">
        <v>13</v>
      </c>
      <c r="D438" t="s">
        <v>2805</v>
      </c>
      <c r="E438" t="s">
        <v>2804</v>
      </c>
      <c r="F438" s="23">
        <v>43899</v>
      </c>
      <c r="G438" t="s">
        <v>2822</v>
      </c>
      <c r="H438" t="s">
        <v>3256</v>
      </c>
      <c r="I438">
        <v>15752</v>
      </c>
      <c r="J438" t="s">
        <v>1679</v>
      </c>
      <c r="K438" s="26" t="s">
        <v>2817</v>
      </c>
      <c r="L438" t="s">
        <v>2818</v>
      </c>
      <c r="N438">
        <v>0</v>
      </c>
      <c r="O438">
        <v>1858.93</v>
      </c>
      <c r="Q438" s="4"/>
    </row>
    <row r="439" spans="1:17" x14ac:dyDescent="0.25">
      <c r="A439">
        <v>435</v>
      </c>
      <c r="B439">
        <v>43403</v>
      </c>
      <c r="C439">
        <v>13</v>
      </c>
      <c r="D439" t="s">
        <v>2805</v>
      </c>
      <c r="E439" t="s">
        <v>2804</v>
      </c>
      <c r="F439" s="23">
        <v>43899</v>
      </c>
      <c r="G439" t="s">
        <v>2822</v>
      </c>
      <c r="H439" t="s">
        <v>3257</v>
      </c>
      <c r="I439">
        <v>15753</v>
      </c>
      <c r="J439" t="s">
        <v>1679</v>
      </c>
      <c r="K439" s="26" t="s">
        <v>2817</v>
      </c>
      <c r="L439" t="s">
        <v>2818</v>
      </c>
      <c r="N439">
        <v>0</v>
      </c>
      <c r="O439">
        <v>23.21</v>
      </c>
      <c r="Q439" s="4"/>
    </row>
    <row r="440" spans="1:17" x14ac:dyDescent="0.25">
      <c r="A440">
        <v>436</v>
      </c>
      <c r="B440">
        <v>43405</v>
      </c>
      <c r="C440">
        <v>13</v>
      </c>
      <c r="D440" t="s">
        <v>2805</v>
      </c>
      <c r="E440" t="s">
        <v>2804</v>
      </c>
      <c r="F440" s="23">
        <v>43899</v>
      </c>
      <c r="G440" t="s">
        <v>2822</v>
      </c>
      <c r="H440" t="s">
        <v>3258</v>
      </c>
      <c r="I440">
        <v>15754</v>
      </c>
      <c r="J440" t="s">
        <v>1679</v>
      </c>
      <c r="K440" s="26" t="s">
        <v>2817</v>
      </c>
      <c r="L440" t="s">
        <v>2818</v>
      </c>
      <c r="N440">
        <v>0</v>
      </c>
      <c r="O440">
        <v>79.459999999999994</v>
      </c>
      <c r="Q440" s="4"/>
    </row>
    <row r="441" spans="1:17" x14ac:dyDescent="0.25">
      <c r="A441">
        <v>437</v>
      </c>
      <c r="B441">
        <v>43407</v>
      </c>
      <c r="C441">
        <v>13</v>
      </c>
      <c r="D441" t="s">
        <v>2805</v>
      </c>
      <c r="E441" t="s">
        <v>2804</v>
      </c>
      <c r="F441" s="23">
        <v>43899</v>
      </c>
      <c r="G441" t="s">
        <v>2822</v>
      </c>
      <c r="H441" t="s">
        <v>3259</v>
      </c>
      <c r="I441">
        <v>15755</v>
      </c>
      <c r="J441" t="s">
        <v>1679</v>
      </c>
      <c r="K441" s="26" t="s">
        <v>2817</v>
      </c>
      <c r="L441" t="s">
        <v>2818</v>
      </c>
      <c r="N441">
        <v>0</v>
      </c>
      <c r="O441">
        <v>883.93</v>
      </c>
      <c r="Q441" s="4"/>
    </row>
    <row r="442" spans="1:17" x14ac:dyDescent="0.25">
      <c r="A442">
        <v>438</v>
      </c>
      <c r="B442">
        <v>43409</v>
      </c>
      <c r="C442">
        <v>13</v>
      </c>
      <c r="D442" t="s">
        <v>2805</v>
      </c>
      <c r="E442" t="s">
        <v>2804</v>
      </c>
      <c r="F442" s="23">
        <v>43899</v>
      </c>
      <c r="G442" t="s">
        <v>2822</v>
      </c>
      <c r="H442" t="s">
        <v>3260</v>
      </c>
      <c r="I442">
        <v>15756</v>
      </c>
      <c r="J442" t="s">
        <v>1679</v>
      </c>
      <c r="K442" s="26" t="s">
        <v>2817</v>
      </c>
      <c r="L442" t="s">
        <v>2818</v>
      </c>
      <c r="N442">
        <v>0</v>
      </c>
      <c r="O442">
        <v>165.63</v>
      </c>
      <c r="Q442" s="4"/>
    </row>
    <row r="443" spans="1:17" x14ac:dyDescent="0.25">
      <c r="A443">
        <v>439</v>
      </c>
      <c r="B443">
        <v>43412</v>
      </c>
      <c r="C443">
        <v>13</v>
      </c>
      <c r="D443" t="s">
        <v>2805</v>
      </c>
      <c r="E443" t="s">
        <v>2804</v>
      </c>
      <c r="F443" s="23">
        <v>43899</v>
      </c>
      <c r="G443" t="s">
        <v>2822</v>
      </c>
      <c r="H443" t="s">
        <v>3261</v>
      </c>
      <c r="I443">
        <v>15757</v>
      </c>
      <c r="J443" t="s">
        <v>1679</v>
      </c>
      <c r="K443" s="26" t="s">
        <v>2817</v>
      </c>
      <c r="L443" t="s">
        <v>2818</v>
      </c>
      <c r="N443">
        <v>0</v>
      </c>
      <c r="O443">
        <v>3584.82</v>
      </c>
      <c r="Q443" s="4"/>
    </row>
    <row r="444" spans="1:17" x14ac:dyDescent="0.25">
      <c r="A444">
        <v>440</v>
      </c>
      <c r="B444">
        <v>43416</v>
      </c>
      <c r="C444">
        <v>13</v>
      </c>
      <c r="D444" t="s">
        <v>2805</v>
      </c>
      <c r="E444" t="s">
        <v>2804</v>
      </c>
      <c r="F444" s="23">
        <v>43899</v>
      </c>
      <c r="G444" t="s">
        <v>2822</v>
      </c>
      <c r="H444" t="s">
        <v>3262</v>
      </c>
      <c r="I444">
        <v>15758</v>
      </c>
      <c r="J444" t="s">
        <v>1679</v>
      </c>
      <c r="K444" s="26" t="s">
        <v>2817</v>
      </c>
      <c r="L444" t="s">
        <v>2818</v>
      </c>
      <c r="N444">
        <v>0</v>
      </c>
      <c r="O444">
        <v>1245.0899999999999</v>
      </c>
      <c r="Q444" s="4"/>
    </row>
    <row r="445" spans="1:17" x14ac:dyDescent="0.25">
      <c r="A445">
        <v>441</v>
      </c>
      <c r="B445">
        <v>43418</v>
      </c>
      <c r="C445">
        <v>13</v>
      </c>
      <c r="D445" t="s">
        <v>2805</v>
      </c>
      <c r="E445" t="s">
        <v>2804</v>
      </c>
      <c r="F445" s="23">
        <v>43899</v>
      </c>
      <c r="G445" t="s">
        <v>2822</v>
      </c>
      <c r="H445" t="s">
        <v>3263</v>
      </c>
      <c r="I445">
        <v>15759</v>
      </c>
      <c r="J445" t="s">
        <v>1679</v>
      </c>
      <c r="K445" s="26" t="s">
        <v>2817</v>
      </c>
      <c r="L445" t="s">
        <v>2818</v>
      </c>
      <c r="N445">
        <v>0</v>
      </c>
      <c r="O445">
        <v>16.07</v>
      </c>
      <c r="Q445" s="4"/>
    </row>
    <row r="446" spans="1:17" x14ac:dyDescent="0.25">
      <c r="A446">
        <v>442</v>
      </c>
      <c r="B446">
        <v>43420</v>
      </c>
      <c r="C446">
        <v>13</v>
      </c>
      <c r="D446" t="s">
        <v>2805</v>
      </c>
      <c r="E446" t="s">
        <v>2804</v>
      </c>
      <c r="F446" s="23">
        <v>43899</v>
      </c>
      <c r="G446" t="s">
        <v>2822</v>
      </c>
      <c r="H446" t="s">
        <v>3264</v>
      </c>
      <c r="I446">
        <v>15760</v>
      </c>
      <c r="J446" t="s">
        <v>1679</v>
      </c>
      <c r="K446" s="26" t="s">
        <v>2817</v>
      </c>
      <c r="L446" t="s">
        <v>2818</v>
      </c>
      <c r="N446">
        <v>0</v>
      </c>
      <c r="O446">
        <v>6371.43</v>
      </c>
      <c r="Q446" s="4"/>
    </row>
    <row r="447" spans="1:17" x14ac:dyDescent="0.25">
      <c r="A447">
        <v>443</v>
      </c>
      <c r="B447">
        <v>43422</v>
      </c>
      <c r="C447">
        <v>13</v>
      </c>
      <c r="D447" t="s">
        <v>2805</v>
      </c>
      <c r="E447" t="s">
        <v>2804</v>
      </c>
      <c r="F447" s="23">
        <v>43899</v>
      </c>
      <c r="G447" t="s">
        <v>2822</v>
      </c>
      <c r="H447" t="s">
        <v>3265</v>
      </c>
      <c r="I447">
        <v>15761</v>
      </c>
      <c r="J447" t="s">
        <v>1679</v>
      </c>
      <c r="K447" s="26" t="s">
        <v>2817</v>
      </c>
      <c r="L447" t="s">
        <v>2818</v>
      </c>
      <c r="N447">
        <v>0</v>
      </c>
      <c r="O447">
        <v>996.32</v>
      </c>
      <c r="Q447" s="4"/>
    </row>
    <row r="448" spans="1:17" x14ac:dyDescent="0.25">
      <c r="A448">
        <v>444</v>
      </c>
      <c r="B448">
        <v>43426</v>
      </c>
      <c r="C448">
        <v>13</v>
      </c>
      <c r="D448" t="s">
        <v>2805</v>
      </c>
      <c r="E448" t="s">
        <v>2804</v>
      </c>
      <c r="F448" s="23">
        <v>43899</v>
      </c>
      <c r="G448" t="s">
        <v>2822</v>
      </c>
      <c r="H448" t="s">
        <v>3266</v>
      </c>
      <c r="I448">
        <v>15762</v>
      </c>
      <c r="J448" t="s">
        <v>1679</v>
      </c>
      <c r="K448" s="26" t="s">
        <v>2817</v>
      </c>
      <c r="L448" t="s">
        <v>2818</v>
      </c>
      <c r="N448">
        <v>0</v>
      </c>
      <c r="O448">
        <v>6964.29</v>
      </c>
      <c r="Q448" s="4"/>
    </row>
    <row r="449" spans="1:17" x14ac:dyDescent="0.25">
      <c r="A449">
        <v>445</v>
      </c>
      <c r="B449">
        <v>43429</v>
      </c>
      <c r="C449">
        <v>13</v>
      </c>
      <c r="D449" t="s">
        <v>2805</v>
      </c>
      <c r="E449" t="s">
        <v>2804</v>
      </c>
      <c r="F449" s="23">
        <v>43899</v>
      </c>
      <c r="G449" t="s">
        <v>2822</v>
      </c>
      <c r="H449" t="s">
        <v>3267</v>
      </c>
      <c r="I449">
        <v>15763</v>
      </c>
      <c r="J449" t="s">
        <v>1679</v>
      </c>
      <c r="K449" s="26" t="s">
        <v>2817</v>
      </c>
      <c r="L449" t="s">
        <v>2818</v>
      </c>
      <c r="N449">
        <v>0</v>
      </c>
      <c r="O449">
        <v>5394.64</v>
      </c>
      <c r="Q449" s="4"/>
    </row>
    <row r="450" spans="1:17" x14ac:dyDescent="0.25">
      <c r="A450">
        <v>446</v>
      </c>
      <c r="B450">
        <v>43432</v>
      </c>
      <c r="C450">
        <v>13</v>
      </c>
      <c r="D450" t="s">
        <v>2805</v>
      </c>
      <c r="E450" t="s">
        <v>2804</v>
      </c>
      <c r="F450" s="23">
        <v>43899</v>
      </c>
      <c r="G450" t="s">
        <v>2822</v>
      </c>
      <c r="H450" t="s">
        <v>3268</v>
      </c>
      <c r="I450">
        <v>15764</v>
      </c>
      <c r="J450" t="s">
        <v>1679</v>
      </c>
      <c r="K450" s="26" t="s">
        <v>2817</v>
      </c>
      <c r="L450" t="s">
        <v>2818</v>
      </c>
      <c r="N450">
        <v>0</v>
      </c>
      <c r="O450">
        <v>61.61</v>
      </c>
      <c r="Q450" s="4"/>
    </row>
    <row r="451" spans="1:17" x14ac:dyDescent="0.25">
      <c r="A451">
        <v>447</v>
      </c>
      <c r="B451">
        <v>43435</v>
      </c>
      <c r="C451">
        <v>13</v>
      </c>
      <c r="D451" t="s">
        <v>2805</v>
      </c>
      <c r="E451" t="s">
        <v>2804</v>
      </c>
      <c r="F451" s="23">
        <v>43899</v>
      </c>
      <c r="G451" t="s">
        <v>2822</v>
      </c>
      <c r="H451" t="s">
        <v>3269</v>
      </c>
      <c r="I451">
        <v>15765</v>
      </c>
      <c r="J451" t="s">
        <v>1679</v>
      </c>
      <c r="K451" s="26" t="s">
        <v>2817</v>
      </c>
      <c r="L451" t="s">
        <v>2818</v>
      </c>
      <c r="N451">
        <v>0</v>
      </c>
      <c r="O451">
        <v>5903.57</v>
      </c>
      <c r="Q451" s="4"/>
    </row>
    <row r="452" spans="1:17" x14ac:dyDescent="0.25">
      <c r="A452">
        <v>448</v>
      </c>
      <c r="B452">
        <v>43440</v>
      </c>
      <c r="C452">
        <v>13</v>
      </c>
      <c r="D452" t="s">
        <v>2805</v>
      </c>
      <c r="E452" t="s">
        <v>2804</v>
      </c>
      <c r="F452" s="23">
        <v>43899</v>
      </c>
      <c r="G452" t="s">
        <v>2822</v>
      </c>
      <c r="H452" t="s">
        <v>3270</v>
      </c>
      <c r="I452">
        <v>15766</v>
      </c>
      <c r="J452" t="s">
        <v>1679</v>
      </c>
      <c r="K452" s="26" t="s">
        <v>2817</v>
      </c>
      <c r="L452" t="s">
        <v>2818</v>
      </c>
      <c r="N452">
        <v>0</v>
      </c>
      <c r="O452">
        <v>1135.27</v>
      </c>
      <c r="Q452" s="4"/>
    </row>
    <row r="453" spans="1:17" x14ac:dyDescent="0.25">
      <c r="A453">
        <v>449</v>
      </c>
      <c r="B453">
        <v>43442</v>
      </c>
      <c r="C453">
        <v>13</v>
      </c>
      <c r="D453" t="s">
        <v>2805</v>
      </c>
      <c r="E453" t="s">
        <v>2804</v>
      </c>
      <c r="F453" s="23">
        <v>43899</v>
      </c>
      <c r="G453" t="s">
        <v>2822</v>
      </c>
      <c r="H453" t="s">
        <v>3271</v>
      </c>
      <c r="I453">
        <v>15767</v>
      </c>
      <c r="J453" t="s">
        <v>1679</v>
      </c>
      <c r="K453" s="26" t="s">
        <v>2817</v>
      </c>
      <c r="L453" t="s">
        <v>2818</v>
      </c>
      <c r="N453">
        <v>0</v>
      </c>
      <c r="O453">
        <v>4352.68</v>
      </c>
      <c r="Q453" s="4"/>
    </row>
    <row r="454" spans="1:17" x14ac:dyDescent="0.25">
      <c r="A454">
        <v>450</v>
      </c>
      <c r="B454">
        <v>43444</v>
      </c>
      <c r="C454">
        <v>13</v>
      </c>
      <c r="D454" t="s">
        <v>2805</v>
      </c>
      <c r="E454" t="s">
        <v>2804</v>
      </c>
      <c r="F454" s="23">
        <v>43899</v>
      </c>
      <c r="G454" t="s">
        <v>2822</v>
      </c>
      <c r="H454" t="s">
        <v>3272</v>
      </c>
      <c r="I454">
        <v>15768</v>
      </c>
      <c r="J454" t="s">
        <v>1679</v>
      </c>
      <c r="K454" s="26" t="s">
        <v>2817</v>
      </c>
      <c r="L454" t="s">
        <v>2818</v>
      </c>
      <c r="N454">
        <v>0</v>
      </c>
      <c r="O454">
        <v>694.2</v>
      </c>
      <c r="Q454" s="4"/>
    </row>
    <row r="455" spans="1:17" x14ac:dyDescent="0.25">
      <c r="A455">
        <v>451</v>
      </c>
      <c r="B455">
        <v>43446</v>
      </c>
      <c r="C455">
        <v>13</v>
      </c>
      <c r="D455" t="s">
        <v>2805</v>
      </c>
      <c r="E455" t="s">
        <v>2804</v>
      </c>
      <c r="F455" s="23">
        <v>43899</v>
      </c>
      <c r="G455" t="s">
        <v>2822</v>
      </c>
      <c r="H455" t="s">
        <v>3273</v>
      </c>
      <c r="I455">
        <v>15769</v>
      </c>
      <c r="J455" t="s">
        <v>1679</v>
      </c>
      <c r="K455" s="26" t="s">
        <v>2817</v>
      </c>
      <c r="L455" t="s">
        <v>2818</v>
      </c>
      <c r="N455">
        <v>0</v>
      </c>
      <c r="O455">
        <v>651.79</v>
      </c>
      <c r="Q455" s="4"/>
    </row>
    <row r="456" spans="1:17" x14ac:dyDescent="0.25">
      <c r="A456">
        <v>452</v>
      </c>
      <c r="B456">
        <v>43448</v>
      </c>
      <c r="C456">
        <v>13</v>
      </c>
      <c r="D456" t="s">
        <v>2805</v>
      </c>
      <c r="E456" t="s">
        <v>2804</v>
      </c>
      <c r="F456" s="23">
        <v>43899</v>
      </c>
      <c r="G456" t="s">
        <v>2822</v>
      </c>
      <c r="H456" t="s">
        <v>3274</v>
      </c>
      <c r="I456">
        <v>15770</v>
      </c>
      <c r="J456" t="s">
        <v>1679</v>
      </c>
      <c r="K456" s="26" t="s">
        <v>2817</v>
      </c>
      <c r="L456" t="s">
        <v>2818</v>
      </c>
      <c r="N456">
        <v>0</v>
      </c>
      <c r="O456">
        <v>1307.1400000000001</v>
      </c>
      <c r="Q456" s="4"/>
    </row>
    <row r="457" spans="1:17" x14ac:dyDescent="0.25">
      <c r="A457">
        <v>453</v>
      </c>
      <c r="B457">
        <v>43450</v>
      </c>
      <c r="C457">
        <v>13</v>
      </c>
      <c r="D457" t="s">
        <v>2805</v>
      </c>
      <c r="E457" t="s">
        <v>2804</v>
      </c>
      <c r="F457" s="23">
        <v>43899</v>
      </c>
      <c r="G457" t="s">
        <v>2822</v>
      </c>
      <c r="H457" t="s">
        <v>3275</v>
      </c>
      <c r="I457">
        <v>15771</v>
      </c>
      <c r="J457" t="s">
        <v>1679</v>
      </c>
      <c r="K457" s="26" t="s">
        <v>2817</v>
      </c>
      <c r="L457" t="s">
        <v>2818</v>
      </c>
      <c r="N457">
        <v>0</v>
      </c>
      <c r="O457">
        <v>9598.2099999999991</v>
      </c>
      <c r="Q457" s="4"/>
    </row>
    <row r="458" spans="1:17" x14ac:dyDescent="0.25">
      <c r="A458">
        <v>454</v>
      </c>
      <c r="B458">
        <v>43452</v>
      </c>
      <c r="C458">
        <v>13</v>
      </c>
      <c r="D458" t="s">
        <v>2805</v>
      </c>
      <c r="E458" t="s">
        <v>2804</v>
      </c>
      <c r="F458" s="23">
        <v>43899</v>
      </c>
      <c r="G458" t="s">
        <v>2822</v>
      </c>
      <c r="H458" t="s">
        <v>3276</v>
      </c>
      <c r="I458">
        <v>15772</v>
      </c>
      <c r="J458" t="s">
        <v>1679</v>
      </c>
      <c r="K458" s="26" t="s">
        <v>2817</v>
      </c>
      <c r="L458" t="s">
        <v>2818</v>
      </c>
      <c r="N458">
        <v>0</v>
      </c>
      <c r="O458">
        <v>91.96</v>
      </c>
      <c r="Q458" s="4"/>
    </row>
    <row r="459" spans="1:17" x14ac:dyDescent="0.25">
      <c r="A459">
        <v>455</v>
      </c>
      <c r="B459">
        <v>43455</v>
      </c>
      <c r="C459">
        <v>13</v>
      </c>
      <c r="D459" t="s">
        <v>2805</v>
      </c>
      <c r="E459" t="s">
        <v>2804</v>
      </c>
      <c r="F459" s="23">
        <v>43899</v>
      </c>
      <c r="G459" t="s">
        <v>2822</v>
      </c>
      <c r="H459" t="s">
        <v>3277</v>
      </c>
      <c r="I459">
        <v>15773</v>
      </c>
      <c r="J459" t="s">
        <v>1679</v>
      </c>
      <c r="K459" s="26" t="s">
        <v>2817</v>
      </c>
      <c r="L459" t="s">
        <v>2818</v>
      </c>
      <c r="N459">
        <v>0</v>
      </c>
      <c r="O459">
        <v>2457.14</v>
      </c>
      <c r="Q459" s="4"/>
    </row>
    <row r="460" spans="1:17" x14ac:dyDescent="0.25">
      <c r="A460">
        <v>456</v>
      </c>
      <c r="B460">
        <v>43458</v>
      </c>
      <c r="C460">
        <v>13</v>
      </c>
      <c r="D460" t="s">
        <v>2805</v>
      </c>
      <c r="E460" t="s">
        <v>2804</v>
      </c>
      <c r="F460" s="23">
        <v>43899</v>
      </c>
      <c r="G460" t="s">
        <v>2822</v>
      </c>
      <c r="H460" t="s">
        <v>3278</v>
      </c>
      <c r="I460">
        <v>15774</v>
      </c>
      <c r="J460" t="s">
        <v>1679</v>
      </c>
      <c r="K460" s="26" t="s">
        <v>2817</v>
      </c>
      <c r="L460" t="s">
        <v>2818</v>
      </c>
      <c r="N460">
        <v>0</v>
      </c>
      <c r="O460">
        <v>191.96</v>
      </c>
      <c r="Q460" s="4"/>
    </row>
    <row r="461" spans="1:17" x14ac:dyDescent="0.25">
      <c r="A461">
        <v>457</v>
      </c>
      <c r="B461">
        <v>43460</v>
      </c>
      <c r="C461">
        <v>13</v>
      </c>
      <c r="D461" t="s">
        <v>2805</v>
      </c>
      <c r="E461" t="s">
        <v>2804</v>
      </c>
      <c r="F461" s="23">
        <v>43899</v>
      </c>
      <c r="G461" t="s">
        <v>2822</v>
      </c>
      <c r="H461" t="s">
        <v>3279</v>
      </c>
      <c r="I461">
        <v>15775</v>
      </c>
      <c r="J461" t="s">
        <v>1679</v>
      </c>
      <c r="K461" s="26" t="s">
        <v>2817</v>
      </c>
      <c r="L461" t="s">
        <v>2818</v>
      </c>
      <c r="N461">
        <v>0</v>
      </c>
      <c r="O461">
        <v>2237.5</v>
      </c>
      <c r="Q461" s="4"/>
    </row>
    <row r="462" spans="1:17" x14ac:dyDescent="0.25">
      <c r="A462">
        <v>458</v>
      </c>
      <c r="B462">
        <v>43462</v>
      </c>
      <c r="C462">
        <v>13</v>
      </c>
      <c r="D462" t="s">
        <v>2805</v>
      </c>
      <c r="E462" t="s">
        <v>2804</v>
      </c>
      <c r="F462" s="23">
        <v>43899</v>
      </c>
      <c r="G462" t="s">
        <v>2822</v>
      </c>
      <c r="H462" t="s">
        <v>3280</v>
      </c>
      <c r="I462">
        <v>15776</v>
      </c>
      <c r="J462" t="s">
        <v>1679</v>
      </c>
      <c r="K462" s="26" t="s">
        <v>2817</v>
      </c>
      <c r="L462" t="s">
        <v>2818</v>
      </c>
      <c r="N462">
        <v>0</v>
      </c>
      <c r="O462">
        <v>431.25</v>
      </c>
      <c r="Q462" s="4"/>
    </row>
    <row r="463" spans="1:17" x14ac:dyDescent="0.25">
      <c r="A463">
        <v>459</v>
      </c>
      <c r="B463">
        <v>43464</v>
      </c>
      <c r="C463">
        <v>13</v>
      </c>
      <c r="D463" t="s">
        <v>2805</v>
      </c>
      <c r="E463" t="s">
        <v>2804</v>
      </c>
      <c r="F463" s="23">
        <v>43899</v>
      </c>
      <c r="G463" t="s">
        <v>2822</v>
      </c>
      <c r="H463" t="s">
        <v>3281</v>
      </c>
      <c r="I463">
        <v>15777</v>
      </c>
      <c r="J463" t="s">
        <v>1679</v>
      </c>
      <c r="K463" s="26" t="s">
        <v>2817</v>
      </c>
      <c r="L463" t="s">
        <v>2818</v>
      </c>
      <c r="N463">
        <v>0</v>
      </c>
      <c r="O463">
        <v>65.180000000000007</v>
      </c>
      <c r="Q463" s="4"/>
    </row>
    <row r="464" spans="1:17" x14ac:dyDescent="0.25">
      <c r="A464">
        <v>460</v>
      </c>
      <c r="B464">
        <v>43466</v>
      </c>
      <c r="C464">
        <v>13</v>
      </c>
      <c r="D464" t="s">
        <v>2805</v>
      </c>
      <c r="E464" t="s">
        <v>2804</v>
      </c>
      <c r="F464" s="23">
        <v>43899</v>
      </c>
      <c r="G464" t="s">
        <v>2822</v>
      </c>
      <c r="H464" t="s">
        <v>3282</v>
      </c>
      <c r="I464">
        <v>15778</v>
      </c>
      <c r="J464" t="s">
        <v>2499</v>
      </c>
      <c r="K464" s="26" t="s">
        <v>2817</v>
      </c>
      <c r="L464" t="s">
        <v>2818</v>
      </c>
      <c r="N464">
        <v>0</v>
      </c>
      <c r="O464">
        <v>62620.54</v>
      </c>
      <c r="Q464" s="4"/>
    </row>
    <row r="465" spans="1:17" x14ac:dyDescent="0.25">
      <c r="A465">
        <v>461</v>
      </c>
      <c r="B465">
        <v>43468</v>
      </c>
      <c r="C465">
        <v>13</v>
      </c>
      <c r="D465" t="s">
        <v>2805</v>
      </c>
      <c r="E465" t="s">
        <v>2804</v>
      </c>
      <c r="F465" s="23">
        <v>43899</v>
      </c>
      <c r="G465" t="s">
        <v>2822</v>
      </c>
      <c r="H465" t="s">
        <v>3283</v>
      </c>
      <c r="I465">
        <v>15779</v>
      </c>
      <c r="J465" t="s">
        <v>1679</v>
      </c>
      <c r="K465" s="26" t="s">
        <v>2817</v>
      </c>
      <c r="L465" t="s">
        <v>2818</v>
      </c>
      <c r="N465">
        <v>0</v>
      </c>
      <c r="O465">
        <v>92.86</v>
      </c>
      <c r="Q465" s="4"/>
    </row>
    <row r="466" spans="1:17" x14ac:dyDescent="0.25">
      <c r="A466">
        <v>462</v>
      </c>
      <c r="B466">
        <v>43470</v>
      </c>
      <c r="C466">
        <v>13</v>
      </c>
      <c r="D466" t="s">
        <v>2805</v>
      </c>
      <c r="E466" t="s">
        <v>2804</v>
      </c>
      <c r="F466" s="23">
        <v>43899</v>
      </c>
      <c r="G466" t="s">
        <v>2822</v>
      </c>
      <c r="H466" t="s">
        <v>3284</v>
      </c>
      <c r="I466">
        <v>15780</v>
      </c>
      <c r="J466" t="s">
        <v>1767</v>
      </c>
      <c r="K466" s="26" t="s">
        <v>2817</v>
      </c>
      <c r="L466" t="s">
        <v>2818</v>
      </c>
      <c r="N466">
        <v>0</v>
      </c>
      <c r="O466">
        <v>11437.5</v>
      </c>
      <c r="Q466" s="4"/>
    </row>
    <row r="467" spans="1:17" x14ac:dyDescent="0.25">
      <c r="A467">
        <v>463</v>
      </c>
      <c r="B467">
        <v>43471</v>
      </c>
      <c r="C467">
        <v>13</v>
      </c>
      <c r="D467" t="s">
        <v>2805</v>
      </c>
      <c r="E467" t="s">
        <v>2804</v>
      </c>
      <c r="F467" s="23">
        <v>43899</v>
      </c>
      <c r="G467" t="s">
        <v>2822</v>
      </c>
      <c r="H467" t="s">
        <v>3285</v>
      </c>
      <c r="I467">
        <v>15781</v>
      </c>
      <c r="J467" t="s">
        <v>1679</v>
      </c>
      <c r="K467" s="26" t="s">
        <v>2817</v>
      </c>
      <c r="L467" t="s">
        <v>2818</v>
      </c>
      <c r="N467">
        <v>0</v>
      </c>
      <c r="O467">
        <v>1333.04</v>
      </c>
      <c r="Q467" s="4"/>
    </row>
    <row r="468" spans="1:17" x14ac:dyDescent="0.25">
      <c r="A468">
        <v>464</v>
      </c>
      <c r="B468">
        <v>43474</v>
      </c>
      <c r="C468">
        <v>13</v>
      </c>
      <c r="D468" t="s">
        <v>2805</v>
      </c>
      <c r="E468" t="s">
        <v>2804</v>
      </c>
      <c r="F468" s="23">
        <v>43899</v>
      </c>
      <c r="G468" t="s">
        <v>2822</v>
      </c>
      <c r="H468" t="s">
        <v>3286</v>
      </c>
      <c r="I468">
        <v>15782</v>
      </c>
      <c r="J468" t="s">
        <v>1679</v>
      </c>
      <c r="K468" s="26" t="s">
        <v>2817</v>
      </c>
      <c r="L468" t="s">
        <v>2818</v>
      </c>
      <c r="N468">
        <v>0</v>
      </c>
      <c r="O468">
        <v>1873.21</v>
      </c>
      <c r="Q468" s="4"/>
    </row>
    <row r="469" spans="1:17" x14ac:dyDescent="0.25">
      <c r="A469">
        <v>465</v>
      </c>
      <c r="B469">
        <v>43477</v>
      </c>
      <c r="C469">
        <v>13</v>
      </c>
      <c r="D469" t="s">
        <v>2805</v>
      </c>
      <c r="E469" t="s">
        <v>2804</v>
      </c>
      <c r="F469" s="23">
        <v>43899</v>
      </c>
      <c r="G469" t="s">
        <v>2822</v>
      </c>
      <c r="H469" t="s">
        <v>3287</v>
      </c>
      <c r="I469">
        <v>15783</v>
      </c>
      <c r="J469" t="s">
        <v>1679</v>
      </c>
      <c r="K469" s="26" t="s">
        <v>2817</v>
      </c>
      <c r="L469" t="s">
        <v>2818</v>
      </c>
      <c r="N469">
        <v>0</v>
      </c>
      <c r="O469">
        <v>79.91</v>
      </c>
      <c r="Q469" s="4"/>
    </row>
    <row r="470" spans="1:17" x14ac:dyDescent="0.25">
      <c r="A470">
        <v>466</v>
      </c>
      <c r="B470">
        <v>43484</v>
      </c>
      <c r="C470">
        <v>13</v>
      </c>
      <c r="D470" t="s">
        <v>2805</v>
      </c>
      <c r="E470" t="s">
        <v>2804</v>
      </c>
      <c r="F470" s="23">
        <v>43899</v>
      </c>
      <c r="G470" t="s">
        <v>2822</v>
      </c>
      <c r="H470" t="s">
        <v>3288</v>
      </c>
      <c r="I470">
        <v>15784</v>
      </c>
      <c r="J470" t="s">
        <v>1679</v>
      </c>
      <c r="K470" s="26" t="s">
        <v>2817</v>
      </c>
      <c r="L470" t="s">
        <v>2818</v>
      </c>
      <c r="N470">
        <v>0</v>
      </c>
      <c r="O470">
        <v>58.04</v>
      </c>
      <c r="Q470" s="4"/>
    </row>
    <row r="471" spans="1:17" x14ac:dyDescent="0.25">
      <c r="A471">
        <v>467</v>
      </c>
      <c r="B471">
        <v>43487</v>
      </c>
      <c r="C471">
        <v>13</v>
      </c>
      <c r="D471" t="s">
        <v>2805</v>
      </c>
      <c r="E471" t="s">
        <v>2804</v>
      </c>
      <c r="F471" s="23">
        <v>43899</v>
      </c>
      <c r="G471" t="s">
        <v>2822</v>
      </c>
      <c r="H471" t="s">
        <v>3289</v>
      </c>
      <c r="I471">
        <v>15785</v>
      </c>
      <c r="J471" t="s">
        <v>1679</v>
      </c>
      <c r="K471" s="26" t="s">
        <v>2817</v>
      </c>
      <c r="L471" t="s">
        <v>2818</v>
      </c>
      <c r="N471">
        <v>0</v>
      </c>
      <c r="O471">
        <v>12.72</v>
      </c>
      <c r="Q471" s="4"/>
    </row>
    <row r="472" spans="1:17" x14ac:dyDescent="0.25">
      <c r="A472">
        <v>468</v>
      </c>
      <c r="B472">
        <v>43491</v>
      </c>
      <c r="C472">
        <v>13</v>
      </c>
      <c r="D472" t="s">
        <v>2805</v>
      </c>
      <c r="E472" t="s">
        <v>2804</v>
      </c>
      <c r="F472" s="23">
        <v>43899</v>
      </c>
      <c r="G472" t="s">
        <v>2822</v>
      </c>
      <c r="H472" t="s">
        <v>3290</v>
      </c>
      <c r="I472">
        <v>15786</v>
      </c>
      <c r="J472" t="s">
        <v>1679</v>
      </c>
      <c r="K472" s="26" t="s">
        <v>2817</v>
      </c>
      <c r="L472" t="s">
        <v>2818</v>
      </c>
      <c r="N472">
        <v>0</v>
      </c>
      <c r="O472">
        <v>924.11</v>
      </c>
      <c r="Q472" s="4"/>
    </row>
    <row r="473" spans="1:17" x14ac:dyDescent="0.25">
      <c r="A473">
        <v>469</v>
      </c>
      <c r="B473">
        <v>43494</v>
      </c>
      <c r="C473">
        <v>13</v>
      </c>
      <c r="D473" t="s">
        <v>2805</v>
      </c>
      <c r="E473" t="s">
        <v>2804</v>
      </c>
      <c r="F473" s="23">
        <v>43899</v>
      </c>
      <c r="G473" t="s">
        <v>2822</v>
      </c>
      <c r="H473" t="s">
        <v>3291</v>
      </c>
      <c r="I473">
        <v>15787</v>
      </c>
      <c r="J473" t="s">
        <v>1679</v>
      </c>
      <c r="K473" s="26" t="s">
        <v>2817</v>
      </c>
      <c r="L473" t="s">
        <v>2818</v>
      </c>
      <c r="N473">
        <v>0</v>
      </c>
      <c r="O473">
        <v>2410.71</v>
      </c>
      <c r="Q473" s="4"/>
    </row>
    <row r="474" spans="1:17" x14ac:dyDescent="0.25">
      <c r="A474">
        <v>470</v>
      </c>
      <c r="B474">
        <v>43496</v>
      </c>
      <c r="C474">
        <v>13</v>
      </c>
      <c r="D474" t="s">
        <v>2805</v>
      </c>
      <c r="E474" t="s">
        <v>2804</v>
      </c>
      <c r="F474" s="23">
        <v>43899</v>
      </c>
      <c r="G474" t="s">
        <v>2822</v>
      </c>
      <c r="H474" t="s">
        <v>3292</v>
      </c>
      <c r="I474">
        <v>15788</v>
      </c>
      <c r="J474" t="s">
        <v>1679</v>
      </c>
      <c r="K474" s="26" t="s">
        <v>2817</v>
      </c>
      <c r="L474" t="s">
        <v>2818</v>
      </c>
      <c r="N474">
        <v>0</v>
      </c>
      <c r="O474">
        <v>3371.43</v>
      </c>
      <c r="Q474" s="4"/>
    </row>
    <row r="475" spans="1:17" x14ac:dyDescent="0.25">
      <c r="A475">
        <v>471</v>
      </c>
      <c r="B475">
        <v>43501</v>
      </c>
      <c r="C475">
        <v>13</v>
      </c>
      <c r="D475" t="s">
        <v>2805</v>
      </c>
      <c r="E475" t="s">
        <v>2804</v>
      </c>
      <c r="F475" s="23">
        <v>43899</v>
      </c>
      <c r="G475" t="s">
        <v>2822</v>
      </c>
      <c r="H475" t="s">
        <v>3293</v>
      </c>
      <c r="I475">
        <v>15789</v>
      </c>
      <c r="J475" t="s">
        <v>1679</v>
      </c>
      <c r="K475" s="26" t="s">
        <v>2817</v>
      </c>
      <c r="L475" t="s">
        <v>2818</v>
      </c>
      <c r="N475">
        <v>0</v>
      </c>
      <c r="O475">
        <v>84.82</v>
      </c>
      <c r="Q475" s="4"/>
    </row>
    <row r="476" spans="1:17" x14ac:dyDescent="0.25">
      <c r="A476">
        <v>472</v>
      </c>
      <c r="B476">
        <v>43503</v>
      </c>
      <c r="C476">
        <v>13</v>
      </c>
      <c r="D476" t="s">
        <v>2805</v>
      </c>
      <c r="E476" t="s">
        <v>2804</v>
      </c>
      <c r="F476" s="23">
        <v>43899</v>
      </c>
      <c r="G476" t="s">
        <v>2822</v>
      </c>
      <c r="H476" t="s">
        <v>3294</v>
      </c>
      <c r="I476">
        <v>15790</v>
      </c>
      <c r="J476" t="s">
        <v>1679</v>
      </c>
      <c r="K476" s="26" t="s">
        <v>2817</v>
      </c>
      <c r="L476" t="s">
        <v>2818</v>
      </c>
      <c r="N476">
        <v>0</v>
      </c>
      <c r="O476">
        <v>12.5</v>
      </c>
      <c r="Q476" s="4"/>
    </row>
    <row r="477" spans="1:17" x14ac:dyDescent="0.25">
      <c r="A477">
        <v>473</v>
      </c>
      <c r="B477">
        <v>43505</v>
      </c>
      <c r="C477">
        <v>13</v>
      </c>
      <c r="D477" t="s">
        <v>2805</v>
      </c>
      <c r="E477" t="s">
        <v>2804</v>
      </c>
      <c r="F477" s="23">
        <v>43899</v>
      </c>
      <c r="G477" t="s">
        <v>2822</v>
      </c>
      <c r="H477" t="s">
        <v>3295</v>
      </c>
      <c r="I477">
        <v>15791</v>
      </c>
      <c r="J477" t="s">
        <v>1679</v>
      </c>
      <c r="K477" s="26" t="s">
        <v>2817</v>
      </c>
      <c r="L477" t="s">
        <v>2818</v>
      </c>
      <c r="N477">
        <v>0</v>
      </c>
      <c r="O477">
        <v>45535.71</v>
      </c>
      <c r="Q477" s="4"/>
    </row>
    <row r="478" spans="1:17" x14ac:dyDescent="0.25">
      <c r="A478">
        <v>474</v>
      </c>
      <c r="B478">
        <v>43508</v>
      </c>
      <c r="C478">
        <v>13</v>
      </c>
      <c r="D478" t="s">
        <v>2805</v>
      </c>
      <c r="E478" t="s">
        <v>2804</v>
      </c>
      <c r="F478" s="23">
        <v>43899</v>
      </c>
      <c r="G478" t="s">
        <v>2822</v>
      </c>
      <c r="H478" t="s">
        <v>3296</v>
      </c>
      <c r="I478">
        <v>15792</v>
      </c>
      <c r="J478" t="s">
        <v>1679</v>
      </c>
      <c r="K478" s="26" t="s">
        <v>2817</v>
      </c>
      <c r="L478" t="s">
        <v>2818</v>
      </c>
      <c r="N478">
        <v>0</v>
      </c>
      <c r="O478">
        <v>428.57</v>
      </c>
      <c r="Q478" s="4"/>
    </row>
    <row r="479" spans="1:17" x14ac:dyDescent="0.25">
      <c r="A479">
        <v>475</v>
      </c>
      <c r="B479">
        <v>43510</v>
      </c>
      <c r="C479">
        <v>13</v>
      </c>
      <c r="D479" t="s">
        <v>2805</v>
      </c>
      <c r="E479" t="s">
        <v>2804</v>
      </c>
      <c r="F479" s="23">
        <v>43899</v>
      </c>
      <c r="G479" t="s">
        <v>2822</v>
      </c>
      <c r="H479" t="s">
        <v>3297</v>
      </c>
      <c r="I479">
        <v>15793</v>
      </c>
      <c r="J479" t="s">
        <v>1679</v>
      </c>
      <c r="K479" s="26" t="s">
        <v>2817</v>
      </c>
      <c r="L479" t="s">
        <v>2818</v>
      </c>
      <c r="N479">
        <v>0</v>
      </c>
      <c r="O479">
        <v>1085.71</v>
      </c>
      <c r="Q479" s="4"/>
    </row>
    <row r="480" spans="1:17" x14ac:dyDescent="0.25">
      <c r="A480">
        <v>476</v>
      </c>
      <c r="B480">
        <v>43513</v>
      </c>
      <c r="C480">
        <v>13</v>
      </c>
      <c r="D480" t="s">
        <v>2805</v>
      </c>
      <c r="E480" t="s">
        <v>2804</v>
      </c>
      <c r="F480" s="23">
        <v>43899</v>
      </c>
      <c r="G480" t="s">
        <v>2822</v>
      </c>
      <c r="H480" t="s">
        <v>3298</v>
      </c>
      <c r="I480">
        <v>15794</v>
      </c>
      <c r="J480" t="s">
        <v>1679</v>
      </c>
      <c r="K480" s="26" t="s">
        <v>2817</v>
      </c>
      <c r="L480" t="s">
        <v>2818</v>
      </c>
      <c r="N480">
        <v>0</v>
      </c>
      <c r="O480">
        <v>12950.89</v>
      </c>
      <c r="Q480" s="4"/>
    </row>
    <row r="481" spans="1:17" x14ac:dyDescent="0.25">
      <c r="A481">
        <v>477</v>
      </c>
      <c r="B481">
        <v>43515</v>
      </c>
      <c r="C481">
        <v>13</v>
      </c>
      <c r="D481" t="s">
        <v>2805</v>
      </c>
      <c r="E481" t="s">
        <v>2804</v>
      </c>
      <c r="F481" s="23">
        <v>43899</v>
      </c>
      <c r="G481" t="s">
        <v>2822</v>
      </c>
      <c r="H481" t="s">
        <v>3299</v>
      </c>
      <c r="I481">
        <v>15795</v>
      </c>
      <c r="J481" t="s">
        <v>1869</v>
      </c>
      <c r="K481" s="26" t="s">
        <v>2817</v>
      </c>
      <c r="L481" t="s">
        <v>2818</v>
      </c>
      <c r="N481">
        <v>0</v>
      </c>
      <c r="O481">
        <v>21607.14</v>
      </c>
      <c r="Q481" s="4"/>
    </row>
    <row r="482" spans="1:17" x14ac:dyDescent="0.25">
      <c r="A482">
        <v>478</v>
      </c>
      <c r="B482">
        <v>43517</v>
      </c>
      <c r="C482">
        <v>13</v>
      </c>
      <c r="D482" t="s">
        <v>2805</v>
      </c>
      <c r="E482" t="s">
        <v>2804</v>
      </c>
      <c r="F482" s="23">
        <v>43899</v>
      </c>
      <c r="G482" t="s">
        <v>2822</v>
      </c>
      <c r="H482" t="s">
        <v>3300</v>
      </c>
      <c r="I482">
        <v>15796</v>
      </c>
      <c r="J482" t="s">
        <v>1869</v>
      </c>
      <c r="K482" s="26" t="s">
        <v>2817</v>
      </c>
      <c r="L482" t="s">
        <v>2818</v>
      </c>
      <c r="N482">
        <v>0</v>
      </c>
      <c r="O482">
        <v>68258.929999999993</v>
      </c>
      <c r="Q482" s="4"/>
    </row>
    <row r="483" spans="1:17" x14ac:dyDescent="0.25">
      <c r="A483">
        <v>479</v>
      </c>
      <c r="B483">
        <v>43519</v>
      </c>
      <c r="C483">
        <v>13</v>
      </c>
      <c r="D483" t="s">
        <v>2805</v>
      </c>
      <c r="E483" t="s">
        <v>2804</v>
      </c>
      <c r="F483" s="23">
        <v>43899</v>
      </c>
      <c r="G483" t="s">
        <v>2822</v>
      </c>
      <c r="H483" t="s">
        <v>3301</v>
      </c>
      <c r="I483">
        <v>15797</v>
      </c>
      <c r="J483" t="s">
        <v>1679</v>
      </c>
      <c r="K483" s="26" t="s">
        <v>2817</v>
      </c>
      <c r="L483" t="s">
        <v>2818</v>
      </c>
      <c r="N483">
        <v>0</v>
      </c>
      <c r="O483">
        <v>353.57</v>
      </c>
      <c r="Q483" s="4"/>
    </row>
    <row r="484" spans="1:17" x14ac:dyDescent="0.25">
      <c r="A484">
        <v>480</v>
      </c>
      <c r="B484">
        <v>43523</v>
      </c>
      <c r="C484">
        <v>13</v>
      </c>
      <c r="D484" t="s">
        <v>2805</v>
      </c>
      <c r="E484" t="s">
        <v>2804</v>
      </c>
      <c r="F484" s="23">
        <v>43899</v>
      </c>
      <c r="G484" t="s">
        <v>2822</v>
      </c>
      <c r="H484" t="s">
        <v>3302</v>
      </c>
      <c r="I484">
        <v>15798</v>
      </c>
      <c r="J484" t="s">
        <v>1937</v>
      </c>
      <c r="K484" s="26" t="s">
        <v>2817</v>
      </c>
      <c r="L484" t="s">
        <v>2818</v>
      </c>
      <c r="N484">
        <v>0</v>
      </c>
      <c r="O484">
        <v>588.16999999999996</v>
      </c>
      <c r="Q484" s="4"/>
    </row>
    <row r="485" spans="1:17" x14ac:dyDescent="0.25">
      <c r="A485">
        <v>481</v>
      </c>
      <c r="B485">
        <v>43529</v>
      </c>
      <c r="C485">
        <v>13</v>
      </c>
      <c r="D485" t="s">
        <v>2805</v>
      </c>
      <c r="E485" t="s">
        <v>2804</v>
      </c>
      <c r="F485" s="23">
        <v>43899</v>
      </c>
      <c r="G485" t="s">
        <v>2822</v>
      </c>
      <c r="H485" t="s">
        <v>3303</v>
      </c>
      <c r="I485">
        <v>15799</v>
      </c>
      <c r="J485" t="s">
        <v>1775</v>
      </c>
      <c r="K485" s="26" t="s">
        <v>2817</v>
      </c>
      <c r="L485" t="s">
        <v>2818</v>
      </c>
      <c r="N485">
        <v>0</v>
      </c>
      <c r="O485">
        <v>707.14</v>
      </c>
      <c r="Q485" s="4"/>
    </row>
    <row r="486" spans="1:17" x14ac:dyDescent="0.25">
      <c r="A486">
        <v>482</v>
      </c>
      <c r="B486">
        <v>43531</v>
      </c>
      <c r="C486">
        <v>13</v>
      </c>
      <c r="D486" t="s">
        <v>2805</v>
      </c>
      <c r="E486" t="s">
        <v>2804</v>
      </c>
      <c r="F486" s="23">
        <v>43899</v>
      </c>
      <c r="G486" t="s">
        <v>2822</v>
      </c>
      <c r="H486" t="s">
        <v>3304</v>
      </c>
      <c r="I486">
        <v>15800</v>
      </c>
      <c r="J486" t="s">
        <v>1679</v>
      </c>
      <c r="K486" s="26" t="s">
        <v>2817</v>
      </c>
      <c r="L486" t="s">
        <v>2818</v>
      </c>
      <c r="N486">
        <v>0</v>
      </c>
      <c r="O486">
        <v>116.96</v>
      </c>
      <c r="Q486" s="4"/>
    </row>
    <row r="487" spans="1:17" x14ac:dyDescent="0.25">
      <c r="A487">
        <v>483</v>
      </c>
      <c r="B487">
        <v>43536</v>
      </c>
      <c r="C487">
        <v>13</v>
      </c>
      <c r="D487" t="s">
        <v>2805</v>
      </c>
      <c r="E487" t="s">
        <v>2804</v>
      </c>
      <c r="F487" s="23">
        <v>43899</v>
      </c>
      <c r="G487" t="s">
        <v>2822</v>
      </c>
      <c r="H487" t="s">
        <v>3305</v>
      </c>
      <c r="I487">
        <v>15801</v>
      </c>
      <c r="J487" t="s">
        <v>1679</v>
      </c>
      <c r="K487" s="26" t="s">
        <v>2817</v>
      </c>
      <c r="L487" t="s">
        <v>2818</v>
      </c>
      <c r="N487">
        <v>0</v>
      </c>
      <c r="O487">
        <v>441.07</v>
      </c>
      <c r="Q487" s="4"/>
    </row>
    <row r="488" spans="1:17" x14ac:dyDescent="0.25">
      <c r="A488">
        <v>484</v>
      </c>
      <c r="B488">
        <v>43538</v>
      </c>
      <c r="C488">
        <v>13</v>
      </c>
      <c r="D488" t="s">
        <v>2805</v>
      </c>
      <c r="E488" t="s">
        <v>2804</v>
      </c>
      <c r="F488" s="23">
        <v>43899</v>
      </c>
      <c r="G488" t="s">
        <v>2822</v>
      </c>
      <c r="H488" t="s">
        <v>3306</v>
      </c>
      <c r="I488">
        <v>15802</v>
      </c>
      <c r="J488" t="s">
        <v>1867</v>
      </c>
      <c r="K488" s="26" t="s">
        <v>2817</v>
      </c>
      <c r="L488" t="s">
        <v>2818</v>
      </c>
      <c r="N488">
        <v>0</v>
      </c>
      <c r="O488">
        <v>575.89</v>
      </c>
      <c r="Q488" s="4"/>
    </row>
    <row r="489" spans="1:17" x14ac:dyDescent="0.25">
      <c r="A489">
        <v>485</v>
      </c>
      <c r="B489">
        <v>43542</v>
      </c>
      <c r="C489">
        <v>13</v>
      </c>
      <c r="D489" t="s">
        <v>2805</v>
      </c>
      <c r="E489" t="s">
        <v>2804</v>
      </c>
      <c r="F489" s="23">
        <v>43899</v>
      </c>
      <c r="G489" t="s">
        <v>2822</v>
      </c>
      <c r="H489" t="s">
        <v>3307</v>
      </c>
      <c r="I489">
        <v>15803</v>
      </c>
      <c r="J489" t="s">
        <v>1869</v>
      </c>
      <c r="K489" s="26" t="s">
        <v>2817</v>
      </c>
      <c r="L489" t="s">
        <v>2818</v>
      </c>
      <c r="N489">
        <v>0</v>
      </c>
      <c r="O489">
        <v>6299.11</v>
      </c>
      <c r="Q489" s="4"/>
    </row>
    <row r="490" spans="1:17" x14ac:dyDescent="0.25">
      <c r="A490">
        <v>486</v>
      </c>
      <c r="B490">
        <v>43549</v>
      </c>
      <c r="C490">
        <v>13</v>
      </c>
      <c r="D490" t="s">
        <v>2805</v>
      </c>
      <c r="E490" t="s">
        <v>2804</v>
      </c>
      <c r="F490" s="23">
        <v>43899</v>
      </c>
      <c r="G490" t="s">
        <v>2822</v>
      </c>
      <c r="H490" t="s">
        <v>3308</v>
      </c>
      <c r="I490">
        <v>15804</v>
      </c>
      <c r="J490" t="s">
        <v>1679</v>
      </c>
      <c r="K490" s="26" t="s">
        <v>2817</v>
      </c>
      <c r="L490" t="s">
        <v>2818</v>
      </c>
      <c r="N490">
        <v>0</v>
      </c>
      <c r="O490">
        <v>49.33</v>
      </c>
      <c r="Q490" s="4"/>
    </row>
    <row r="491" spans="1:17" x14ac:dyDescent="0.25">
      <c r="A491">
        <v>487</v>
      </c>
      <c r="B491">
        <v>43552</v>
      </c>
      <c r="C491">
        <v>13</v>
      </c>
      <c r="D491" t="s">
        <v>2805</v>
      </c>
      <c r="E491" t="s">
        <v>2804</v>
      </c>
      <c r="F491" s="23">
        <v>43899</v>
      </c>
      <c r="G491" t="s">
        <v>2822</v>
      </c>
      <c r="H491" t="s">
        <v>3309</v>
      </c>
      <c r="I491">
        <v>15805</v>
      </c>
      <c r="J491" t="s">
        <v>1679</v>
      </c>
      <c r="K491" s="26" t="s">
        <v>2817</v>
      </c>
      <c r="L491" t="s">
        <v>2818</v>
      </c>
      <c r="N491">
        <v>0</v>
      </c>
      <c r="O491">
        <v>142.86000000000001</v>
      </c>
      <c r="Q491" s="4"/>
    </row>
    <row r="492" spans="1:17" x14ac:dyDescent="0.25">
      <c r="A492">
        <v>488</v>
      </c>
      <c r="B492">
        <v>43554</v>
      </c>
      <c r="C492">
        <v>13</v>
      </c>
      <c r="D492" t="s">
        <v>2805</v>
      </c>
      <c r="E492" t="s">
        <v>2804</v>
      </c>
      <c r="F492" s="23">
        <v>43899</v>
      </c>
      <c r="G492" t="s">
        <v>2822</v>
      </c>
      <c r="H492" t="s">
        <v>3310</v>
      </c>
      <c r="I492">
        <v>15806</v>
      </c>
      <c r="J492" t="s">
        <v>1679</v>
      </c>
      <c r="K492" s="26" t="s">
        <v>2817</v>
      </c>
      <c r="L492" t="s">
        <v>2818</v>
      </c>
      <c r="N492">
        <v>0</v>
      </c>
      <c r="O492">
        <v>11618.3</v>
      </c>
      <c r="Q492" s="4"/>
    </row>
    <row r="493" spans="1:17" x14ac:dyDescent="0.25">
      <c r="A493">
        <v>489</v>
      </c>
      <c r="B493">
        <v>43556</v>
      </c>
      <c r="C493">
        <v>13</v>
      </c>
      <c r="D493" t="s">
        <v>2805</v>
      </c>
      <c r="E493" t="s">
        <v>2804</v>
      </c>
      <c r="F493" s="23">
        <v>43899</v>
      </c>
      <c r="G493" t="s">
        <v>2822</v>
      </c>
      <c r="H493" t="s">
        <v>3311</v>
      </c>
      <c r="I493">
        <v>15807</v>
      </c>
      <c r="J493" t="s">
        <v>1679</v>
      </c>
      <c r="K493" s="26" t="s">
        <v>2817</v>
      </c>
      <c r="L493" t="s">
        <v>2818</v>
      </c>
      <c r="N493">
        <v>0</v>
      </c>
      <c r="O493">
        <v>3328.57</v>
      </c>
      <c r="Q493" s="4"/>
    </row>
    <row r="494" spans="1:17" x14ac:dyDescent="0.25">
      <c r="A494">
        <v>490</v>
      </c>
      <c r="B494">
        <v>43558</v>
      </c>
      <c r="C494">
        <v>13</v>
      </c>
      <c r="D494" t="s">
        <v>2805</v>
      </c>
      <c r="E494" t="s">
        <v>2804</v>
      </c>
      <c r="F494" s="23">
        <v>43899</v>
      </c>
      <c r="G494" t="s">
        <v>2822</v>
      </c>
      <c r="H494" t="s">
        <v>3312</v>
      </c>
      <c r="I494">
        <v>15808</v>
      </c>
      <c r="J494" t="s">
        <v>1679</v>
      </c>
      <c r="K494" s="26" t="s">
        <v>2817</v>
      </c>
      <c r="L494" t="s">
        <v>2818</v>
      </c>
      <c r="N494">
        <v>0</v>
      </c>
      <c r="O494">
        <v>2816.29</v>
      </c>
      <c r="Q494" s="4"/>
    </row>
    <row r="495" spans="1:17" x14ac:dyDescent="0.25">
      <c r="A495">
        <v>491</v>
      </c>
      <c r="B495">
        <v>43560</v>
      </c>
      <c r="C495">
        <v>13</v>
      </c>
      <c r="D495" t="s">
        <v>2805</v>
      </c>
      <c r="E495" t="s">
        <v>2804</v>
      </c>
      <c r="F495" s="23">
        <v>43899</v>
      </c>
      <c r="G495" t="s">
        <v>2822</v>
      </c>
      <c r="H495" t="s">
        <v>3313</v>
      </c>
      <c r="I495">
        <v>15809</v>
      </c>
      <c r="J495" t="s">
        <v>1679</v>
      </c>
      <c r="K495" s="26" t="s">
        <v>2817</v>
      </c>
      <c r="L495" t="s">
        <v>2818</v>
      </c>
      <c r="N495">
        <v>0</v>
      </c>
      <c r="O495">
        <v>59.15</v>
      </c>
      <c r="Q495" s="4"/>
    </row>
    <row r="496" spans="1:17" x14ac:dyDescent="0.25">
      <c r="A496">
        <v>492</v>
      </c>
      <c r="B496">
        <v>43562</v>
      </c>
      <c r="C496">
        <v>13</v>
      </c>
      <c r="D496" t="s">
        <v>2805</v>
      </c>
      <c r="E496" t="s">
        <v>2804</v>
      </c>
      <c r="F496" s="23">
        <v>43899</v>
      </c>
      <c r="G496" t="s">
        <v>2822</v>
      </c>
      <c r="H496" t="s">
        <v>3314</v>
      </c>
      <c r="I496">
        <v>15810</v>
      </c>
      <c r="J496" t="s">
        <v>1679</v>
      </c>
      <c r="K496" s="26" t="s">
        <v>2817</v>
      </c>
      <c r="L496" t="s">
        <v>2818</v>
      </c>
      <c r="N496">
        <v>0</v>
      </c>
      <c r="O496">
        <v>1814.29</v>
      </c>
      <c r="Q496" s="4"/>
    </row>
    <row r="497" spans="1:17" x14ac:dyDescent="0.25">
      <c r="A497">
        <v>493</v>
      </c>
      <c r="B497">
        <v>43564</v>
      </c>
      <c r="C497">
        <v>13</v>
      </c>
      <c r="D497" t="s">
        <v>2805</v>
      </c>
      <c r="E497" t="s">
        <v>2804</v>
      </c>
      <c r="F497" s="23">
        <v>43899</v>
      </c>
      <c r="G497" t="s">
        <v>2822</v>
      </c>
      <c r="H497" t="s">
        <v>3315</v>
      </c>
      <c r="I497">
        <v>15811</v>
      </c>
      <c r="J497" t="s">
        <v>1679</v>
      </c>
      <c r="K497" s="26" t="s">
        <v>2817</v>
      </c>
      <c r="L497" t="s">
        <v>2818</v>
      </c>
      <c r="N497">
        <v>0</v>
      </c>
      <c r="O497">
        <v>25.51</v>
      </c>
      <c r="Q497" s="4"/>
    </row>
    <row r="498" spans="1:17" x14ac:dyDescent="0.25">
      <c r="A498">
        <v>494</v>
      </c>
      <c r="B498">
        <v>43566</v>
      </c>
      <c r="C498">
        <v>13</v>
      </c>
      <c r="D498" t="s">
        <v>2805</v>
      </c>
      <c r="E498" t="s">
        <v>2804</v>
      </c>
      <c r="F498" s="23">
        <v>43899</v>
      </c>
      <c r="G498" t="s">
        <v>2822</v>
      </c>
      <c r="H498" t="s">
        <v>3316</v>
      </c>
      <c r="I498">
        <v>15812</v>
      </c>
      <c r="J498" t="s">
        <v>1679</v>
      </c>
      <c r="K498" s="26" t="s">
        <v>2817</v>
      </c>
      <c r="L498" t="s">
        <v>2818</v>
      </c>
      <c r="N498">
        <v>0</v>
      </c>
      <c r="O498">
        <v>658.48</v>
      </c>
      <c r="Q498" s="4"/>
    </row>
    <row r="499" spans="1:17" x14ac:dyDescent="0.25">
      <c r="A499">
        <v>495</v>
      </c>
      <c r="B499">
        <v>43568</v>
      </c>
      <c r="C499">
        <v>13</v>
      </c>
      <c r="D499" t="s">
        <v>2805</v>
      </c>
      <c r="E499" t="s">
        <v>2804</v>
      </c>
      <c r="F499" s="23">
        <v>43899</v>
      </c>
      <c r="G499" t="s">
        <v>2822</v>
      </c>
      <c r="H499" t="s">
        <v>3317</v>
      </c>
      <c r="I499">
        <v>15813</v>
      </c>
      <c r="J499" t="s">
        <v>2499</v>
      </c>
      <c r="K499" s="26" t="s">
        <v>2817</v>
      </c>
      <c r="L499" t="s">
        <v>2818</v>
      </c>
      <c r="N499">
        <v>0</v>
      </c>
      <c r="O499">
        <v>5669.64</v>
      </c>
      <c r="Q499" s="4"/>
    </row>
    <row r="500" spans="1:17" x14ac:dyDescent="0.25">
      <c r="A500">
        <v>496</v>
      </c>
      <c r="B500">
        <v>43572</v>
      </c>
      <c r="C500">
        <v>14</v>
      </c>
      <c r="D500" t="s">
        <v>2808</v>
      </c>
      <c r="E500" t="s">
        <v>2804</v>
      </c>
      <c r="F500" s="23">
        <v>43899</v>
      </c>
      <c r="G500" t="s">
        <v>2822</v>
      </c>
      <c r="H500" t="s">
        <v>3318</v>
      </c>
      <c r="I500">
        <v>335</v>
      </c>
      <c r="J500" t="s">
        <v>1764</v>
      </c>
      <c r="K500" s="26" t="s">
        <v>2817</v>
      </c>
      <c r="L500" t="s">
        <v>2818</v>
      </c>
      <c r="N500">
        <v>4728.57</v>
      </c>
      <c r="O500">
        <v>0</v>
      </c>
      <c r="Q500" s="4"/>
    </row>
    <row r="501" spans="1:17" x14ac:dyDescent="0.25">
      <c r="A501">
        <v>497</v>
      </c>
      <c r="B501">
        <v>43573</v>
      </c>
      <c r="C501">
        <v>13</v>
      </c>
      <c r="D501" t="s">
        <v>2805</v>
      </c>
      <c r="E501" t="s">
        <v>2804</v>
      </c>
      <c r="F501" s="23">
        <v>43899</v>
      </c>
      <c r="G501" t="s">
        <v>2822</v>
      </c>
      <c r="H501" t="s">
        <v>3319</v>
      </c>
      <c r="I501">
        <v>15814</v>
      </c>
      <c r="J501" t="s">
        <v>1679</v>
      </c>
      <c r="K501" s="26" t="s">
        <v>2817</v>
      </c>
      <c r="L501" t="s">
        <v>2818</v>
      </c>
      <c r="N501">
        <v>0</v>
      </c>
      <c r="O501">
        <v>2557.81</v>
      </c>
      <c r="Q501" s="4"/>
    </row>
    <row r="502" spans="1:17" x14ac:dyDescent="0.25">
      <c r="A502">
        <v>498</v>
      </c>
      <c r="B502">
        <v>43574</v>
      </c>
      <c r="C502">
        <v>13</v>
      </c>
      <c r="D502" t="s">
        <v>2805</v>
      </c>
      <c r="E502" t="s">
        <v>2804</v>
      </c>
      <c r="F502" s="23">
        <v>43899</v>
      </c>
      <c r="G502" t="s">
        <v>2822</v>
      </c>
      <c r="H502" t="s">
        <v>3320</v>
      </c>
      <c r="I502">
        <v>15815</v>
      </c>
      <c r="J502" t="s">
        <v>1679</v>
      </c>
      <c r="K502" s="26" t="s">
        <v>2817</v>
      </c>
      <c r="L502" t="s">
        <v>2818</v>
      </c>
      <c r="N502">
        <v>0</v>
      </c>
      <c r="O502">
        <v>2210.71</v>
      </c>
      <c r="Q502" s="4"/>
    </row>
    <row r="503" spans="1:17" x14ac:dyDescent="0.25">
      <c r="A503">
        <v>499</v>
      </c>
      <c r="B503">
        <v>43575</v>
      </c>
      <c r="C503">
        <v>13</v>
      </c>
      <c r="D503" t="s">
        <v>2805</v>
      </c>
      <c r="E503" t="s">
        <v>2804</v>
      </c>
      <c r="F503" s="23">
        <v>43899</v>
      </c>
      <c r="G503" t="s">
        <v>2822</v>
      </c>
      <c r="H503" t="s">
        <v>3321</v>
      </c>
      <c r="I503">
        <v>15816</v>
      </c>
      <c r="J503" t="s">
        <v>1679</v>
      </c>
      <c r="K503" s="26" t="s">
        <v>2817</v>
      </c>
      <c r="L503" t="s">
        <v>2818</v>
      </c>
      <c r="N503">
        <v>0</v>
      </c>
      <c r="O503">
        <v>118.3</v>
      </c>
      <c r="Q503" s="4"/>
    </row>
    <row r="504" spans="1:17" x14ac:dyDescent="0.25">
      <c r="A504">
        <v>500</v>
      </c>
      <c r="B504">
        <v>43577</v>
      </c>
      <c r="C504">
        <v>13</v>
      </c>
      <c r="D504" t="s">
        <v>2805</v>
      </c>
      <c r="E504" t="s">
        <v>2804</v>
      </c>
      <c r="F504" s="23">
        <v>43899</v>
      </c>
      <c r="G504" t="s">
        <v>2822</v>
      </c>
      <c r="H504" t="s">
        <v>3322</v>
      </c>
      <c r="I504">
        <v>15817</v>
      </c>
      <c r="J504" t="s">
        <v>1679</v>
      </c>
      <c r="K504" s="26" t="s">
        <v>2817</v>
      </c>
      <c r="L504" t="s">
        <v>2818</v>
      </c>
      <c r="N504">
        <v>0</v>
      </c>
      <c r="O504">
        <v>630.36</v>
      </c>
      <c r="Q504" s="4"/>
    </row>
    <row r="505" spans="1:17" x14ac:dyDescent="0.25">
      <c r="A505">
        <v>501</v>
      </c>
      <c r="B505">
        <v>43580</v>
      </c>
      <c r="C505">
        <v>13</v>
      </c>
      <c r="D505" t="s">
        <v>2805</v>
      </c>
      <c r="E505" t="s">
        <v>2804</v>
      </c>
      <c r="F505" s="23">
        <v>43899</v>
      </c>
      <c r="G505" t="s">
        <v>2822</v>
      </c>
      <c r="H505" t="s">
        <v>3323</v>
      </c>
      <c r="I505">
        <v>15818</v>
      </c>
      <c r="J505" t="s">
        <v>1679</v>
      </c>
      <c r="K505" s="26" t="s">
        <v>2817</v>
      </c>
      <c r="L505" t="s">
        <v>2818</v>
      </c>
      <c r="N505">
        <v>0</v>
      </c>
      <c r="O505">
        <v>694.2</v>
      </c>
      <c r="Q505" s="4"/>
    </row>
    <row r="506" spans="1:17" x14ac:dyDescent="0.25">
      <c r="A506">
        <v>502</v>
      </c>
      <c r="B506">
        <v>43582</v>
      </c>
      <c r="C506">
        <v>13</v>
      </c>
      <c r="D506" t="s">
        <v>2805</v>
      </c>
      <c r="E506" t="s">
        <v>2804</v>
      </c>
      <c r="F506" s="23">
        <v>43899</v>
      </c>
      <c r="G506" t="s">
        <v>2822</v>
      </c>
      <c r="H506" t="s">
        <v>3324</v>
      </c>
      <c r="I506">
        <v>15819</v>
      </c>
      <c r="J506" t="s">
        <v>1679</v>
      </c>
      <c r="K506" s="26" t="s">
        <v>2817</v>
      </c>
      <c r="L506" t="s">
        <v>2818</v>
      </c>
      <c r="N506">
        <v>0</v>
      </c>
      <c r="O506">
        <v>353.57</v>
      </c>
      <c r="Q506" s="4"/>
    </row>
    <row r="507" spans="1:17" x14ac:dyDescent="0.25">
      <c r="A507">
        <v>503</v>
      </c>
      <c r="B507">
        <v>43584</v>
      </c>
      <c r="C507">
        <v>13</v>
      </c>
      <c r="D507" t="s">
        <v>2805</v>
      </c>
      <c r="E507" t="s">
        <v>2804</v>
      </c>
      <c r="F507" s="23">
        <v>43899</v>
      </c>
      <c r="G507" t="s">
        <v>2822</v>
      </c>
      <c r="H507" t="s">
        <v>3325</v>
      </c>
      <c r="I507">
        <v>15820</v>
      </c>
      <c r="J507" t="s">
        <v>1679</v>
      </c>
      <c r="K507" s="26" t="s">
        <v>2817</v>
      </c>
      <c r="L507" t="s">
        <v>2818</v>
      </c>
      <c r="N507">
        <v>0</v>
      </c>
      <c r="O507">
        <v>1653.57</v>
      </c>
      <c r="Q507" s="4"/>
    </row>
    <row r="508" spans="1:17" x14ac:dyDescent="0.25">
      <c r="A508">
        <v>504</v>
      </c>
      <c r="B508">
        <v>43587</v>
      </c>
      <c r="C508">
        <v>13</v>
      </c>
      <c r="D508" t="s">
        <v>2805</v>
      </c>
      <c r="E508" t="s">
        <v>2804</v>
      </c>
      <c r="F508" s="23">
        <v>43899</v>
      </c>
      <c r="G508" t="s">
        <v>2822</v>
      </c>
      <c r="H508" t="s">
        <v>3326</v>
      </c>
      <c r="I508">
        <v>15821</v>
      </c>
      <c r="J508" t="s">
        <v>1679</v>
      </c>
      <c r="K508" s="26" t="s">
        <v>2817</v>
      </c>
      <c r="L508" t="s">
        <v>2818</v>
      </c>
      <c r="N508">
        <v>0</v>
      </c>
      <c r="O508">
        <v>750.89</v>
      </c>
      <c r="Q508" s="4"/>
    </row>
    <row r="509" spans="1:17" x14ac:dyDescent="0.25">
      <c r="A509">
        <v>505</v>
      </c>
      <c r="B509">
        <v>43589</v>
      </c>
      <c r="C509">
        <v>13</v>
      </c>
      <c r="D509" t="s">
        <v>2805</v>
      </c>
      <c r="E509" t="s">
        <v>2804</v>
      </c>
      <c r="F509" s="23">
        <v>43899</v>
      </c>
      <c r="G509" t="s">
        <v>2822</v>
      </c>
      <c r="H509" t="s">
        <v>3327</v>
      </c>
      <c r="I509">
        <v>15822</v>
      </c>
      <c r="J509" t="s">
        <v>1679</v>
      </c>
      <c r="K509" s="26" t="s">
        <v>2817</v>
      </c>
      <c r="L509" t="s">
        <v>2818</v>
      </c>
      <c r="N509">
        <v>0</v>
      </c>
      <c r="O509">
        <v>1330.58</v>
      </c>
      <c r="Q509" s="4"/>
    </row>
    <row r="510" spans="1:17" x14ac:dyDescent="0.25">
      <c r="A510">
        <v>506</v>
      </c>
      <c r="B510">
        <v>43594</v>
      </c>
      <c r="C510">
        <v>13</v>
      </c>
      <c r="D510" t="s">
        <v>2805</v>
      </c>
      <c r="E510" t="s">
        <v>2804</v>
      </c>
      <c r="F510" s="23">
        <v>43899</v>
      </c>
      <c r="G510" t="s">
        <v>2822</v>
      </c>
      <c r="H510" t="s">
        <v>3328</v>
      </c>
      <c r="I510">
        <v>15823</v>
      </c>
      <c r="J510" t="s">
        <v>1679</v>
      </c>
      <c r="K510" s="26" t="s">
        <v>2817</v>
      </c>
      <c r="L510" t="s">
        <v>2818</v>
      </c>
      <c r="N510">
        <v>0</v>
      </c>
      <c r="O510">
        <v>10.94</v>
      </c>
      <c r="Q510" s="4"/>
    </row>
    <row r="511" spans="1:17" x14ac:dyDescent="0.25">
      <c r="A511">
        <v>507</v>
      </c>
      <c r="B511">
        <v>43600</v>
      </c>
      <c r="C511">
        <v>13</v>
      </c>
      <c r="D511" t="s">
        <v>2805</v>
      </c>
      <c r="E511" t="s">
        <v>2804</v>
      </c>
      <c r="F511" s="23">
        <v>43899</v>
      </c>
      <c r="G511" t="s">
        <v>2822</v>
      </c>
      <c r="H511" t="s">
        <v>3329</v>
      </c>
      <c r="I511">
        <v>15824</v>
      </c>
      <c r="J511" t="s">
        <v>1679</v>
      </c>
      <c r="K511" s="26" t="s">
        <v>2817</v>
      </c>
      <c r="L511" t="s">
        <v>2818</v>
      </c>
      <c r="N511">
        <v>0</v>
      </c>
      <c r="O511">
        <v>1216.07</v>
      </c>
      <c r="Q511" s="4"/>
    </row>
    <row r="512" spans="1:17" x14ac:dyDescent="0.25">
      <c r="A512">
        <v>508</v>
      </c>
      <c r="B512">
        <v>43608</v>
      </c>
      <c r="C512">
        <v>13</v>
      </c>
      <c r="D512" t="s">
        <v>2805</v>
      </c>
      <c r="E512" t="s">
        <v>2804</v>
      </c>
      <c r="F512" s="23">
        <v>43899</v>
      </c>
      <c r="G512" t="s">
        <v>2822</v>
      </c>
      <c r="H512" t="s">
        <v>3330</v>
      </c>
      <c r="I512">
        <v>15825</v>
      </c>
      <c r="J512" t="s">
        <v>1867</v>
      </c>
      <c r="K512" s="26" t="s">
        <v>2817</v>
      </c>
      <c r="L512" t="s">
        <v>2818</v>
      </c>
      <c r="N512">
        <v>0</v>
      </c>
      <c r="O512">
        <v>3598.21</v>
      </c>
      <c r="Q512" s="4"/>
    </row>
    <row r="513" spans="1:17" x14ac:dyDescent="0.25">
      <c r="A513">
        <v>509</v>
      </c>
      <c r="B513">
        <v>43610</v>
      </c>
      <c r="C513">
        <v>13</v>
      </c>
      <c r="D513" t="s">
        <v>2805</v>
      </c>
      <c r="E513" t="s">
        <v>2804</v>
      </c>
      <c r="F513" s="23">
        <v>43899</v>
      </c>
      <c r="G513" t="s">
        <v>2822</v>
      </c>
      <c r="H513" t="s">
        <v>3331</v>
      </c>
      <c r="I513">
        <v>15826</v>
      </c>
      <c r="J513" t="s">
        <v>1679</v>
      </c>
      <c r="K513" s="26" t="s">
        <v>2817</v>
      </c>
      <c r="L513" t="s">
        <v>2818</v>
      </c>
      <c r="N513">
        <v>0</v>
      </c>
      <c r="O513">
        <v>3535.71</v>
      </c>
      <c r="Q513" s="4"/>
    </row>
    <row r="514" spans="1:17" x14ac:dyDescent="0.25">
      <c r="A514">
        <v>510</v>
      </c>
      <c r="B514">
        <v>43612</v>
      </c>
      <c r="C514">
        <v>13</v>
      </c>
      <c r="D514" t="s">
        <v>2805</v>
      </c>
      <c r="E514" t="s">
        <v>2804</v>
      </c>
      <c r="F514" s="23">
        <v>43899</v>
      </c>
      <c r="G514" t="s">
        <v>2822</v>
      </c>
      <c r="H514" t="s">
        <v>3332</v>
      </c>
      <c r="I514">
        <v>15827</v>
      </c>
      <c r="J514" t="s">
        <v>1679</v>
      </c>
      <c r="K514" s="26" t="s">
        <v>2817</v>
      </c>
      <c r="L514" t="s">
        <v>2818</v>
      </c>
      <c r="N514">
        <v>0</v>
      </c>
      <c r="O514">
        <v>72.319999999999993</v>
      </c>
      <c r="Q514" s="4"/>
    </row>
    <row r="515" spans="1:17" x14ac:dyDescent="0.25">
      <c r="A515">
        <v>511</v>
      </c>
      <c r="B515">
        <v>43614</v>
      </c>
      <c r="C515">
        <v>13</v>
      </c>
      <c r="D515" t="s">
        <v>2805</v>
      </c>
      <c r="E515" t="s">
        <v>2804</v>
      </c>
      <c r="F515" s="23">
        <v>43899</v>
      </c>
      <c r="G515" t="s">
        <v>2822</v>
      </c>
      <c r="H515" t="s">
        <v>3333</v>
      </c>
      <c r="I515">
        <v>15828</v>
      </c>
      <c r="J515" t="s">
        <v>1679</v>
      </c>
      <c r="K515" s="26" t="s">
        <v>2817</v>
      </c>
      <c r="L515" t="s">
        <v>2818</v>
      </c>
      <c r="N515">
        <v>0</v>
      </c>
      <c r="O515">
        <v>1517.86</v>
      </c>
      <c r="Q515" s="4"/>
    </row>
    <row r="516" spans="1:17" x14ac:dyDescent="0.25">
      <c r="A516">
        <v>512</v>
      </c>
      <c r="B516">
        <v>43617</v>
      </c>
      <c r="C516">
        <v>13</v>
      </c>
      <c r="D516" t="s">
        <v>2805</v>
      </c>
      <c r="E516" t="s">
        <v>2804</v>
      </c>
      <c r="F516" s="23">
        <v>43899</v>
      </c>
      <c r="G516" t="s">
        <v>2822</v>
      </c>
      <c r="H516" t="s">
        <v>3334</v>
      </c>
      <c r="I516">
        <v>15829</v>
      </c>
      <c r="J516" t="s">
        <v>1679</v>
      </c>
      <c r="K516" s="26" t="s">
        <v>2817</v>
      </c>
      <c r="L516" t="s">
        <v>2818</v>
      </c>
      <c r="N516">
        <v>0</v>
      </c>
      <c r="O516">
        <v>1633.93</v>
      </c>
      <c r="Q516" s="4"/>
    </row>
    <row r="517" spans="1:17" x14ac:dyDescent="0.25">
      <c r="A517">
        <v>513</v>
      </c>
      <c r="B517">
        <v>43619</v>
      </c>
      <c r="C517">
        <v>13</v>
      </c>
      <c r="D517" t="s">
        <v>2805</v>
      </c>
      <c r="E517" t="s">
        <v>2804</v>
      </c>
      <c r="F517" s="23">
        <v>43899</v>
      </c>
      <c r="G517" t="s">
        <v>2822</v>
      </c>
      <c r="H517" t="s">
        <v>3335</v>
      </c>
      <c r="I517">
        <v>15830</v>
      </c>
      <c r="J517" t="s">
        <v>1679</v>
      </c>
      <c r="K517" s="26" t="s">
        <v>2817</v>
      </c>
      <c r="L517" t="s">
        <v>2818</v>
      </c>
      <c r="N517">
        <v>0</v>
      </c>
      <c r="O517">
        <v>94.64</v>
      </c>
      <c r="Q517" s="4"/>
    </row>
    <row r="518" spans="1:17" x14ac:dyDescent="0.25">
      <c r="A518">
        <v>514</v>
      </c>
      <c r="B518">
        <v>43623</v>
      </c>
      <c r="C518">
        <v>13</v>
      </c>
      <c r="D518" t="s">
        <v>2805</v>
      </c>
      <c r="E518" t="s">
        <v>2804</v>
      </c>
      <c r="F518" s="23">
        <v>43899</v>
      </c>
      <c r="G518" t="s">
        <v>2822</v>
      </c>
      <c r="H518" t="s">
        <v>3336</v>
      </c>
      <c r="I518">
        <v>15831</v>
      </c>
      <c r="J518" t="s">
        <v>1679</v>
      </c>
      <c r="K518" s="26" t="s">
        <v>2817</v>
      </c>
      <c r="L518" t="s">
        <v>2818</v>
      </c>
      <c r="N518">
        <v>0</v>
      </c>
      <c r="O518">
        <v>530.36</v>
      </c>
      <c r="Q518" s="4"/>
    </row>
    <row r="519" spans="1:17" x14ac:dyDescent="0.25">
      <c r="A519">
        <v>515</v>
      </c>
      <c r="B519">
        <v>43630</v>
      </c>
      <c r="C519">
        <v>13</v>
      </c>
      <c r="D519" t="s">
        <v>2805</v>
      </c>
      <c r="E519" t="s">
        <v>2804</v>
      </c>
      <c r="F519" s="23">
        <v>43899</v>
      </c>
      <c r="G519" t="s">
        <v>2822</v>
      </c>
      <c r="H519" t="s">
        <v>3337</v>
      </c>
      <c r="I519">
        <v>15832</v>
      </c>
      <c r="J519" t="s">
        <v>1679</v>
      </c>
      <c r="K519" s="26" t="s">
        <v>2817</v>
      </c>
      <c r="L519" t="s">
        <v>2818</v>
      </c>
      <c r="N519">
        <v>0</v>
      </c>
      <c r="O519">
        <v>641.07000000000005</v>
      </c>
      <c r="Q519" s="4"/>
    </row>
    <row r="520" spans="1:17" x14ac:dyDescent="0.25">
      <c r="A520">
        <v>516</v>
      </c>
      <c r="B520">
        <v>43636</v>
      </c>
      <c r="C520">
        <v>13</v>
      </c>
      <c r="D520" t="s">
        <v>2805</v>
      </c>
      <c r="E520" t="s">
        <v>2804</v>
      </c>
      <c r="F520" s="23">
        <v>43899</v>
      </c>
      <c r="G520" t="s">
        <v>2822</v>
      </c>
      <c r="H520" t="s">
        <v>3338</v>
      </c>
      <c r="I520">
        <v>15833</v>
      </c>
      <c r="J520" t="s">
        <v>1679</v>
      </c>
      <c r="K520" s="26" t="s">
        <v>2817</v>
      </c>
      <c r="L520" t="s">
        <v>2818</v>
      </c>
      <c r="N520">
        <v>0</v>
      </c>
      <c r="O520">
        <v>19.2</v>
      </c>
      <c r="Q520" s="4"/>
    </row>
    <row r="521" spans="1:17" x14ac:dyDescent="0.25">
      <c r="A521">
        <v>517</v>
      </c>
      <c r="B521">
        <v>43644</v>
      </c>
      <c r="C521">
        <v>13</v>
      </c>
      <c r="D521" t="s">
        <v>2805</v>
      </c>
      <c r="E521" t="s">
        <v>2804</v>
      </c>
      <c r="F521" s="23">
        <v>43899</v>
      </c>
      <c r="G521" t="s">
        <v>2822</v>
      </c>
      <c r="H521" t="s">
        <v>3339</v>
      </c>
      <c r="I521">
        <v>15834</v>
      </c>
      <c r="J521" t="s">
        <v>1679</v>
      </c>
      <c r="K521" s="26" t="s">
        <v>2817</v>
      </c>
      <c r="L521" t="s">
        <v>2818</v>
      </c>
      <c r="N521">
        <v>0</v>
      </c>
      <c r="O521">
        <v>817.86</v>
      </c>
      <c r="Q521" s="4"/>
    </row>
    <row r="522" spans="1:17" x14ac:dyDescent="0.25">
      <c r="A522">
        <v>518</v>
      </c>
      <c r="B522">
        <v>43648</v>
      </c>
      <c r="C522">
        <v>13</v>
      </c>
      <c r="D522" t="s">
        <v>2805</v>
      </c>
      <c r="E522" t="s">
        <v>2804</v>
      </c>
      <c r="F522" s="23">
        <v>43899</v>
      </c>
      <c r="G522" t="s">
        <v>2822</v>
      </c>
      <c r="H522" t="s">
        <v>3340</v>
      </c>
      <c r="I522">
        <v>15835</v>
      </c>
      <c r="J522" t="s">
        <v>1679</v>
      </c>
      <c r="K522" s="26" t="s">
        <v>2817</v>
      </c>
      <c r="L522" t="s">
        <v>2818</v>
      </c>
      <c r="N522">
        <v>0</v>
      </c>
      <c r="O522">
        <v>2430.36</v>
      </c>
      <c r="Q522" s="4"/>
    </row>
    <row r="523" spans="1:17" x14ac:dyDescent="0.25">
      <c r="A523">
        <v>519</v>
      </c>
      <c r="B523">
        <v>43650</v>
      </c>
      <c r="C523">
        <v>13</v>
      </c>
      <c r="D523" t="s">
        <v>2805</v>
      </c>
      <c r="E523" t="s">
        <v>2804</v>
      </c>
      <c r="F523" s="23">
        <v>43899</v>
      </c>
      <c r="G523" t="s">
        <v>2822</v>
      </c>
      <c r="H523" t="s">
        <v>3341</v>
      </c>
      <c r="I523">
        <v>15836</v>
      </c>
      <c r="J523" t="s">
        <v>1679</v>
      </c>
      <c r="K523" s="26" t="s">
        <v>2817</v>
      </c>
      <c r="L523" t="s">
        <v>2818</v>
      </c>
      <c r="N523">
        <v>0</v>
      </c>
      <c r="O523">
        <v>1919.64</v>
      </c>
      <c r="Q523" s="4"/>
    </row>
    <row r="524" spans="1:17" x14ac:dyDescent="0.25">
      <c r="A524">
        <v>520</v>
      </c>
      <c r="B524">
        <v>43652</v>
      </c>
      <c r="C524">
        <v>13</v>
      </c>
      <c r="D524" t="s">
        <v>2805</v>
      </c>
      <c r="E524" t="s">
        <v>2804</v>
      </c>
      <c r="F524" s="23">
        <v>43899</v>
      </c>
      <c r="G524" t="s">
        <v>2822</v>
      </c>
      <c r="H524" t="s">
        <v>3342</v>
      </c>
      <c r="I524">
        <v>15837</v>
      </c>
      <c r="J524" t="s">
        <v>1679</v>
      </c>
      <c r="K524" s="26" t="s">
        <v>2817</v>
      </c>
      <c r="L524" t="s">
        <v>2818</v>
      </c>
      <c r="N524">
        <v>0</v>
      </c>
      <c r="O524">
        <v>289.29000000000002</v>
      </c>
      <c r="Q524" s="4"/>
    </row>
    <row r="525" spans="1:17" x14ac:dyDescent="0.25">
      <c r="A525">
        <v>521</v>
      </c>
      <c r="B525">
        <v>43656</v>
      </c>
      <c r="C525">
        <v>13</v>
      </c>
      <c r="D525" t="s">
        <v>2805</v>
      </c>
      <c r="E525" t="s">
        <v>2804</v>
      </c>
      <c r="F525" s="23">
        <v>43899</v>
      </c>
      <c r="G525" t="s">
        <v>2822</v>
      </c>
      <c r="H525" t="s">
        <v>3343</v>
      </c>
      <c r="I525">
        <v>15838</v>
      </c>
      <c r="J525" t="s">
        <v>1679</v>
      </c>
      <c r="K525" s="26" t="s">
        <v>2817</v>
      </c>
      <c r="L525" t="s">
        <v>2818</v>
      </c>
      <c r="N525">
        <v>0</v>
      </c>
      <c r="O525">
        <v>39.96</v>
      </c>
      <c r="Q525" s="4"/>
    </row>
    <row r="526" spans="1:17" x14ac:dyDescent="0.25">
      <c r="A526">
        <v>522</v>
      </c>
      <c r="B526">
        <v>43663</v>
      </c>
      <c r="C526">
        <v>13</v>
      </c>
      <c r="D526" t="s">
        <v>2805</v>
      </c>
      <c r="E526" t="s">
        <v>2804</v>
      </c>
      <c r="F526" s="23">
        <v>43899</v>
      </c>
      <c r="G526" t="s">
        <v>2822</v>
      </c>
      <c r="H526" t="s">
        <v>3344</v>
      </c>
      <c r="I526">
        <v>15839</v>
      </c>
      <c r="J526" t="s">
        <v>1679</v>
      </c>
      <c r="K526" s="26" t="s">
        <v>2817</v>
      </c>
      <c r="L526" t="s">
        <v>2818</v>
      </c>
      <c r="N526">
        <v>0</v>
      </c>
      <c r="O526">
        <v>808.93</v>
      </c>
      <c r="Q526" s="4"/>
    </row>
    <row r="527" spans="1:17" x14ac:dyDescent="0.25">
      <c r="A527">
        <v>523</v>
      </c>
      <c r="B527">
        <v>43672</v>
      </c>
      <c r="C527">
        <v>13</v>
      </c>
      <c r="D527" t="s">
        <v>2805</v>
      </c>
      <c r="E527" t="s">
        <v>2804</v>
      </c>
      <c r="F527" s="23">
        <v>43899</v>
      </c>
      <c r="G527" t="s">
        <v>2822</v>
      </c>
      <c r="H527" t="s">
        <v>3345</v>
      </c>
      <c r="I527">
        <v>15840</v>
      </c>
      <c r="J527" t="s">
        <v>1679</v>
      </c>
      <c r="K527" s="26" t="s">
        <v>2817</v>
      </c>
      <c r="L527" t="s">
        <v>2818</v>
      </c>
      <c r="N527">
        <v>0</v>
      </c>
      <c r="O527">
        <v>99.11</v>
      </c>
      <c r="Q527" s="4"/>
    </row>
    <row r="528" spans="1:17" x14ac:dyDescent="0.25">
      <c r="A528">
        <v>524</v>
      </c>
      <c r="B528">
        <v>43674</v>
      </c>
      <c r="C528">
        <v>13</v>
      </c>
      <c r="D528" t="s">
        <v>2805</v>
      </c>
      <c r="E528" t="s">
        <v>2804</v>
      </c>
      <c r="F528" s="23">
        <v>43899</v>
      </c>
      <c r="G528" t="s">
        <v>2822</v>
      </c>
      <c r="H528" t="s">
        <v>3346</v>
      </c>
      <c r="I528">
        <v>15841</v>
      </c>
      <c r="J528" t="s">
        <v>1679</v>
      </c>
      <c r="K528" s="26" t="s">
        <v>2817</v>
      </c>
      <c r="L528" t="s">
        <v>2818</v>
      </c>
      <c r="N528">
        <v>0</v>
      </c>
      <c r="O528">
        <v>1246.43</v>
      </c>
      <c r="Q528" s="4"/>
    </row>
    <row r="529" spans="1:17" x14ac:dyDescent="0.25">
      <c r="A529">
        <v>525</v>
      </c>
      <c r="B529">
        <v>43687</v>
      </c>
      <c r="C529">
        <v>13</v>
      </c>
      <c r="D529" t="s">
        <v>2805</v>
      </c>
      <c r="E529" t="s">
        <v>2804</v>
      </c>
      <c r="F529" s="23">
        <v>43900</v>
      </c>
      <c r="G529" t="s">
        <v>2822</v>
      </c>
      <c r="H529" t="s">
        <v>3347</v>
      </c>
      <c r="I529">
        <v>15842</v>
      </c>
      <c r="J529" t="s">
        <v>1679</v>
      </c>
      <c r="K529" s="26" t="s">
        <v>2817</v>
      </c>
      <c r="L529" t="s">
        <v>2818</v>
      </c>
      <c r="N529">
        <v>0</v>
      </c>
      <c r="O529">
        <v>252.46</v>
      </c>
      <c r="Q529" s="4"/>
    </row>
    <row r="530" spans="1:17" x14ac:dyDescent="0.25">
      <c r="A530">
        <v>526</v>
      </c>
      <c r="B530">
        <v>43689</v>
      </c>
      <c r="C530">
        <v>13</v>
      </c>
      <c r="D530" t="s">
        <v>2805</v>
      </c>
      <c r="E530" t="s">
        <v>2804</v>
      </c>
      <c r="F530" s="23">
        <v>43900</v>
      </c>
      <c r="G530" t="s">
        <v>2822</v>
      </c>
      <c r="H530" t="s">
        <v>3348</v>
      </c>
      <c r="I530">
        <v>15843</v>
      </c>
      <c r="J530" t="s">
        <v>1679</v>
      </c>
      <c r="K530" s="26" t="s">
        <v>2817</v>
      </c>
      <c r="L530" t="s">
        <v>2818</v>
      </c>
      <c r="N530">
        <v>0</v>
      </c>
      <c r="O530">
        <v>376.79</v>
      </c>
      <c r="Q530" s="4"/>
    </row>
    <row r="531" spans="1:17" x14ac:dyDescent="0.25">
      <c r="A531">
        <v>527</v>
      </c>
      <c r="B531">
        <v>43691</v>
      </c>
      <c r="C531">
        <v>13</v>
      </c>
      <c r="D531" t="s">
        <v>2805</v>
      </c>
      <c r="E531" t="s">
        <v>2804</v>
      </c>
      <c r="F531" s="23">
        <v>43900</v>
      </c>
      <c r="G531" t="s">
        <v>2822</v>
      </c>
      <c r="H531" t="s">
        <v>3349</v>
      </c>
      <c r="I531">
        <v>15844</v>
      </c>
      <c r="J531" t="s">
        <v>1679</v>
      </c>
      <c r="K531" s="26" t="s">
        <v>2817</v>
      </c>
      <c r="L531" t="s">
        <v>2818</v>
      </c>
      <c r="N531">
        <v>0</v>
      </c>
      <c r="O531">
        <v>50.89</v>
      </c>
      <c r="Q531" s="4"/>
    </row>
    <row r="532" spans="1:17" x14ac:dyDescent="0.25">
      <c r="A532">
        <v>528</v>
      </c>
      <c r="B532">
        <v>43694</v>
      </c>
      <c r="C532">
        <v>13</v>
      </c>
      <c r="D532" t="s">
        <v>2805</v>
      </c>
      <c r="E532" t="s">
        <v>2804</v>
      </c>
      <c r="F532" s="23">
        <v>43900</v>
      </c>
      <c r="G532" t="s">
        <v>2822</v>
      </c>
      <c r="H532" t="s">
        <v>3350</v>
      </c>
      <c r="I532">
        <v>15845</v>
      </c>
      <c r="J532" t="s">
        <v>1679</v>
      </c>
      <c r="K532" s="26" t="s">
        <v>2817</v>
      </c>
      <c r="L532" t="s">
        <v>2818</v>
      </c>
      <c r="N532">
        <v>0</v>
      </c>
      <c r="O532">
        <v>2327.6799999999998</v>
      </c>
      <c r="Q532" s="4"/>
    </row>
    <row r="533" spans="1:17" x14ac:dyDescent="0.25">
      <c r="A533">
        <v>529</v>
      </c>
      <c r="B533">
        <v>43700</v>
      </c>
      <c r="C533">
        <v>13</v>
      </c>
      <c r="D533" t="s">
        <v>2805</v>
      </c>
      <c r="E533" t="s">
        <v>2804</v>
      </c>
      <c r="F533" s="23">
        <v>43900</v>
      </c>
      <c r="G533" t="s">
        <v>2822</v>
      </c>
      <c r="H533" t="s">
        <v>3351</v>
      </c>
      <c r="I533">
        <v>15846</v>
      </c>
      <c r="J533" t="s">
        <v>1679</v>
      </c>
      <c r="K533" s="26" t="s">
        <v>2817</v>
      </c>
      <c r="L533" t="s">
        <v>2818</v>
      </c>
      <c r="N533">
        <v>0</v>
      </c>
      <c r="O533">
        <v>94.64</v>
      </c>
      <c r="Q533" s="4"/>
    </row>
    <row r="534" spans="1:17" x14ac:dyDescent="0.25">
      <c r="A534">
        <v>530</v>
      </c>
      <c r="B534">
        <v>43715</v>
      </c>
      <c r="C534">
        <v>13</v>
      </c>
      <c r="D534" t="s">
        <v>2805</v>
      </c>
      <c r="E534" t="s">
        <v>2804</v>
      </c>
      <c r="F534" s="23">
        <v>43900</v>
      </c>
      <c r="G534" t="s">
        <v>2822</v>
      </c>
      <c r="H534" t="s">
        <v>3352</v>
      </c>
      <c r="I534">
        <v>15847</v>
      </c>
      <c r="J534" t="s">
        <v>1679</v>
      </c>
      <c r="K534" s="26" t="s">
        <v>2817</v>
      </c>
      <c r="L534" t="s">
        <v>2818</v>
      </c>
      <c r="N534">
        <v>0</v>
      </c>
      <c r="O534">
        <v>1624.11</v>
      </c>
      <c r="Q534" s="4"/>
    </row>
    <row r="535" spans="1:17" x14ac:dyDescent="0.25">
      <c r="A535">
        <v>531</v>
      </c>
      <c r="B535">
        <v>43719</v>
      </c>
      <c r="C535">
        <v>13</v>
      </c>
      <c r="D535" t="s">
        <v>2805</v>
      </c>
      <c r="E535" t="s">
        <v>2804</v>
      </c>
      <c r="F535" s="23">
        <v>43900</v>
      </c>
      <c r="G535" t="s">
        <v>2822</v>
      </c>
      <c r="H535" t="s">
        <v>3353</v>
      </c>
      <c r="I535">
        <v>15848</v>
      </c>
      <c r="J535" t="s">
        <v>1679</v>
      </c>
      <c r="K535" s="26" t="s">
        <v>2817</v>
      </c>
      <c r="L535" t="s">
        <v>2818</v>
      </c>
      <c r="N535">
        <v>0</v>
      </c>
      <c r="O535">
        <v>4364.29</v>
      </c>
      <c r="Q535" s="4"/>
    </row>
    <row r="536" spans="1:17" x14ac:dyDescent="0.25">
      <c r="A536">
        <v>532</v>
      </c>
      <c r="B536">
        <v>43724</v>
      </c>
      <c r="C536">
        <v>13</v>
      </c>
      <c r="D536" t="s">
        <v>2805</v>
      </c>
      <c r="E536" t="s">
        <v>2804</v>
      </c>
      <c r="F536" s="23">
        <v>43900</v>
      </c>
      <c r="G536" t="s">
        <v>2822</v>
      </c>
      <c r="H536" t="s">
        <v>3354</v>
      </c>
      <c r="I536">
        <v>15849</v>
      </c>
      <c r="J536" t="s">
        <v>1679</v>
      </c>
      <c r="K536" s="26" t="s">
        <v>2817</v>
      </c>
      <c r="L536" t="s">
        <v>2818</v>
      </c>
      <c r="N536">
        <v>0</v>
      </c>
      <c r="O536">
        <v>954.46</v>
      </c>
      <c r="Q536" s="4"/>
    </row>
    <row r="537" spans="1:17" x14ac:dyDescent="0.25">
      <c r="A537">
        <v>533</v>
      </c>
      <c r="B537">
        <v>43726</v>
      </c>
      <c r="C537">
        <v>13</v>
      </c>
      <c r="D537" t="s">
        <v>2805</v>
      </c>
      <c r="E537" t="s">
        <v>2804</v>
      </c>
      <c r="F537" s="23">
        <v>43900</v>
      </c>
      <c r="G537" t="s">
        <v>2822</v>
      </c>
      <c r="H537" t="s">
        <v>3355</v>
      </c>
      <c r="I537">
        <v>15850</v>
      </c>
      <c r="J537" t="s">
        <v>1679</v>
      </c>
      <c r="K537" s="26" t="s">
        <v>2817</v>
      </c>
      <c r="L537" t="s">
        <v>2818</v>
      </c>
      <c r="N537">
        <v>0</v>
      </c>
      <c r="O537">
        <v>752.46</v>
      </c>
      <c r="Q537" s="4"/>
    </row>
    <row r="538" spans="1:17" x14ac:dyDescent="0.25">
      <c r="A538">
        <v>534</v>
      </c>
      <c r="B538">
        <v>43738</v>
      </c>
      <c r="C538">
        <v>13</v>
      </c>
      <c r="D538" t="s">
        <v>2805</v>
      </c>
      <c r="E538" t="s">
        <v>2804</v>
      </c>
      <c r="F538" s="23">
        <v>43900</v>
      </c>
      <c r="G538" t="s">
        <v>2822</v>
      </c>
      <c r="H538" t="s">
        <v>3356</v>
      </c>
      <c r="I538">
        <v>15851</v>
      </c>
      <c r="J538" t="s">
        <v>1679</v>
      </c>
      <c r="K538" s="26" t="s">
        <v>2817</v>
      </c>
      <c r="L538" t="s">
        <v>2818</v>
      </c>
      <c r="N538">
        <v>0</v>
      </c>
      <c r="O538">
        <v>883.93</v>
      </c>
      <c r="Q538" s="4"/>
    </row>
    <row r="539" spans="1:17" x14ac:dyDescent="0.25">
      <c r="A539">
        <v>535</v>
      </c>
      <c r="B539">
        <v>43741</v>
      </c>
      <c r="C539">
        <v>13</v>
      </c>
      <c r="D539" t="s">
        <v>2805</v>
      </c>
      <c r="E539" t="s">
        <v>2804</v>
      </c>
      <c r="F539" s="23">
        <v>43900</v>
      </c>
      <c r="G539" t="s">
        <v>2822</v>
      </c>
      <c r="H539" t="s">
        <v>3357</v>
      </c>
      <c r="I539">
        <v>15852</v>
      </c>
      <c r="J539" t="s">
        <v>1679</v>
      </c>
      <c r="K539" s="26" t="s">
        <v>2817</v>
      </c>
      <c r="L539" t="s">
        <v>2818</v>
      </c>
      <c r="N539">
        <v>0</v>
      </c>
      <c r="O539">
        <v>5223.21</v>
      </c>
      <c r="Q539" s="4"/>
    </row>
    <row r="540" spans="1:17" x14ac:dyDescent="0.25">
      <c r="A540">
        <v>536</v>
      </c>
      <c r="B540">
        <v>43743</v>
      </c>
      <c r="C540">
        <v>13</v>
      </c>
      <c r="D540" t="s">
        <v>2805</v>
      </c>
      <c r="E540" t="s">
        <v>2804</v>
      </c>
      <c r="F540" s="23">
        <v>43900</v>
      </c>
      <c r="G540" t="s">
        <v>2822</v>
      </c>
      <c r="H540" t="s">
        <v>3358</v>
      </c>
      <c r="I540">
        <v>15853</v>
      </c>
      <c r="J540" t="s">
        <v>1679</v>
      </c>
      <c r="K540" s="26" t="s">
        <v>2817</v>
      </c>
      <c r="L540" t="s">
        <v>2818</v>
      </c>
      <c r="N540">
        <v>0</v>
      </c>
      <c r="O540">
        <v>147.32</v>
      </c>
      <c r="Q540" s="4"/>
    </row>
    <row r="541" spans="1:17" x14ac:dyDescent="0.25">
      <c r="A541">
        <v>537</v>
      </c>
      <c r="B541">
        <v>43747</v>
      </c>
      <c r="C541">
        <v>13</v>
      </c>
      <c r="D541" t="s">
        <v>2805</v>
      </c>
      <c r="E541" t="s">
        <v>2804</v>
      </c>
      <c r="F541" s="23">
        <v>43900</v>
      </c>
      <c r="G541" t="s">
        <v>2822</v>
      </c>
      <c r="H541" t="s">
        <v>3359</v>
      </c>
      <c r="I541">
        <v>15854</v>
      </c>
      <c r="J541" t="s">
        <v>1679</v>
      </c>
      <c r="K541" s="26" t="s">
        <v>2817</v>
      </c>
      <c r="L541" t="s">
        <v>2818</v>
      </c>
      <c r="N541">
        <v>0</v>
      </c>
      <c r="O541">
        <v>1478.57</v>
      </c>
      <c r="Q541" s="4"/>
    </row>
    <row r="542" spans="1:17" x14ac:dyDescent="0.25">
      <c r="A542">
        <v>538</v>
      </c>
      <c r="B542">
        <v>43749</v>
      </c>
      <c r="C542">
        <v>13</v>
      </c>
      <c r="D542" t="s">
        <v>2805</v>
      </c>
      <c r="E542" t="s">
        <v>2804</v>
      </c>
      <c r="F542" s="23">
        <v>43900</v>
      </c>
      <c r="G542" t="s">
        <v>2822</v>
      </c>
      <c r="H542" t="s">
        <v>3360</v>
      </c>
      <c r="I542">
        <v>15855</v>
      </c>
      <c r="J542" t="s">
        <v>1679</v>
      </c>
      <c r="K542" s="26" t="s">
        <v>2817</v>
      </c>
      <c r="L542" t="s">
        <v>2818</v>
      </c>
      <c r="N542">
        <v>0</v>
      </c>
      <c r="O542">
        <v>246.48</v>
      </c>
      <c r="Q542" s="4"/>
    </row>
    <row r="543" spans="1:17" x14ac:dyDescent="0.25">
      <c r="A543">
        <v>539</v>
      </c>
      <c r="B543">
        <v>43754</v>
      </c>
      <c r="C543">
        <v>13</v>
      </c>
      <c r="D543" t="s">
        <v>2805</v>
      </c>
      <c r="E543" t="s">
        <v>2804</v>
      </c>
      <c r="F543" s="23">
        <v>43900</v>
      </c>
      <c r="G543" t="s">
        <v>2822</v>
      </c>
      <c r="H543" t="s">
        <v>3361</v>
      </c>
      <c r="I543">
        <v>15856</v>
      </c>
      <c r="J543" t="s">
        <v>1679</v>
      </c>
      <c r="K543" s="26" t="s">
        <v>2817</v>
      </c>
      <c r="L543" t="s">
        <v>2818</v>
      </c>
      <c r="N543">
        <v>0</v>
      </c>
      <c r="O543">
        <v>7589.29</v>
      </c>
      <c r="Q543" s="4"/>
    </row>
    <row r="544" spans="1:17" x14ac:dyDescent="0.25">
      <c r="A544">
        <v>540</v>
      </c>
      <c r="B544">
        <v>43757</v>
      </c>
      <c r="C544">
        <v>13</v>
      </c>
      <c r="D544" t="s">
        <v>2805</v>
      </c>
      <c r="E544" t="s">
        <v>2804</v>
      </c>
      <c r="F544" s="23">
        <v>43900</v>
      </c>
      <c r="G544" t="s">
        <v>2822</v>
      </c>
      <c r="H544" t="s">
        <v>3362</v>
      </c>
      <c r="I544">
        <v>15857</v>
      </c>
      <c r="J544" t="s">
        <v>1679</v>
      </c>
      <c r="K544" s="26" t="s">
        <v>2817</v>
      </c>
      <c r="L544" t="s">
        <v>2818</v>
      </c>
      <c r="N544">
        <v>0</v>
      </c>
      <c r="O544">
        <v>53.24</v>
      </c>
      <c r="Q544" s="4"/>
    </row>
    <row r="545" spans="1:17" x14ac:dyDescent="0.25">
      <c r="A545">
        <v>541</v>
      </c>
      <c r="B545">
        <v>43759</v>
      </c>
      <c r="C545">
        <v>13</v>
      </c>
      <c r="D545" t="s">
        <v>2805</v>
      </c>
      <c r="E545" t="s">
        <v>2804</v>
      </c>
      <c r="F545" s="23">
        <v>43900</v>
      </c>
      <c r="G545" t="s">
        <v>2822</v>
      </c>
      <c r="H545" t="s">
        <v>3363</v>
      </c>
      <c r="I545">
        <v>15858</v>
      </c>
      <c r="J545" t="s">
        <v>1679</v>
      </c>
      <c r="K545" s="26" t="s">
        <v>2817</v>
      </c>
      <c r="L545" t="s">
        <v>2818</v>
      </c>
      <c r="N545">
        <v>0</v>
      </c>
      <c r="O545">
        <v>2790.18</v>
      </c>
      <c r="Q545" s="4"/>
    </row>
    <row r="546" spans="1:17" x14ac:dyDescent="0.25">
      <c r="A546">
        <v>542</v>
      </c>
      <c r="B546">
        <v>43762</v>
      </c>
      <c r="C546">
        <v>13</v>
      </c>
      <c r="D546" t="s">
        <v>2805</v>
      </c>
      <c r="E546" t="s">
        <v>2804</v>
      </c>
      <c r="F546" s="23">
        <v>43900</v>
      </c>
      <c r="G546" t="s">
        <v>2822</v>
      </c>
      <c r="H546" t="s">
        <v>3364</v>
      </c>
      <c r="I546">
        <v>15859</v>
      </c>
      <c r="J546" t="s">
        <v>1679</v>
      </c>
      <c r="K546" s="26" t="s">
        <v>2817</v>
      </c>
      <c r="L546" t="s">
        <v>2818</v>
      </c>
      <c r="N546">
        <v>0</v>
      </c>
      <c r="O546">
        <v>785.71</v>
      </c>
      <c r="Q546" s="4"/>
    </row>
    <row r="547" spans="1:17" x14ac:dyDescent="0.25">
      <c r="A547">
        <v>543</v>
      </c>
      <c r="B547">
        <v>43764</v>
      </c>
      <c r="C547">
        <v>13</v>
      </c>
      <c r="D547" t="s">
        <v>2805</v>
      </c>
      <c r="E547" t="s">
        <v>2804</v>
      </c>
      <c r="F547" s="23">
        <v>43900</v>
      </c>
      <c r="G547" t="s">
        <v>2822</v>
      </c>
      <c r="H547" t="s">
        <v>3365</v>
      </c>
      <c r="I547">
        <v>15860</v>
      </c>
      <c r="J547" t="s">
        <v>1767</v>
      </c>
      <c r="K547" s="26" t="s">
        <v>2817</v>
      </c>
      <c r="L547" t="s">
        <v>2818</v>
      </c>
      <c r="N547">
        <v>0</v>
      </c>
      <c r="O547">
        <v>7376.79</v>
      </c>
      <c r="Q547" s="4"/>
    </row>
    <row r="548" spans="1:17" x14ac:dyDescent="0.25">
      <c r="A548">
        <v>544</v>
      </c>
      <c r="B548">
        <v>43767</v>
      </c>
      <c r="C548">
        <v>13</v>
      </c>
      <c r="D548" t="s">
        <v>2805</v>
      </c>
      <c r="E548" t="s">
        <v>2804</v>
      </c>
      <c r="F548" s="23">
        <v>43900</v>
      </c>
      <c r="G548" t="s">
        <v>2822</v>
      </c>
      <c r="H548" t="s">
        <v>3366</v>
      </c>
      <c r="I548">
        <v>15861</v>
      </c>
      <c r="J548" t="s">
        <v>1867</v>
      </c>
      <c r="K548" s="26" t="s">
        <v>2817</v>
      </c>
      <c r="L548" t="s">
        <v>2818</v>
      </c>
      <c r="N548">
        <v>0</v>
      </c>
      <c r="O548">
        <v>767.86</v>
      </c>
      <c r="Q548" s="4"/>
    </row>
    <row r="549" spans="1:17" x14ac:dyDescent="0.25">
      <c r="A549">
        <v>545</v>
      </c>
      <c r="B549">
        <v>43771</v>
      </c>
      <c r="C549">
        <v>13</v>
      </c>
      <c r="D549" t="s">
        <v>2805</v>
      </c>
      <c r="E549" t="s">
        <v>2804</v>
      </c>
      <c r="F549" s="23">
        <v>43900</v>
      </c>
      <c r="G549" t="s">
        <v>2822</v>
      </c>
      <c r="H549" t="s">
        <v>3367</v>
      </c>
      <c r="I549">
        <v>15862</v>
      </c>
      <c r="J549" t="s">
        <v>1679</v>
      </c>
      <c r="K549" s="26" t="s">
        <v>2817</v>
      </c>
      <c r="L549" t="s">
        <v>2818</v>
      </c>
      <c r="N549">
        <v>0</v>
      </c>
      <c r="O549">
        <v>5464.29</v>
      </c>
      <c r="Q549" s="4"/>
    </row>
    <row r="550" spans="1:17" x14ac:dyDescent="0.25">
      <c r="A550">
        <v>546</v>
      </c>
      <c r="B550">
        <v>43775</v>
      </c>
      <c r="C550">
        <v>13</v>
      </c>
      <c r="D550" t="s">
        <v>2805</v>
      </c>
      <c r="E550" t="s">
        <v>2804</v>
      </c>
      <c r="F550" s="23">
        <v>43900</v>
      </c>
      <c r="G550" t="s">
        <v>2822</v>
      </c>
      <c r="H550" t="s">
        <v>3368</v>
      </c>
      <c r="I550">
        <v>15863</v>
      </c>
      <c r="J550" t="s">
        <v>2096</v>
      </c>
      <c r="K550" s="26" t="s">
        <v>2817</v>
      </c>
      <c r="L550" t="s">
        <v>2818</v>
      </c>
      <c r="N550">
        <v>0</v>
      </c>
      <c r="O550">
        <v>39049.11</v>
      </c>
      <c r="Q550" s="4"/>
    </row>
    <row r="551" spans="1:17" x14ac:dyDescent="0.25">
      <c r="A551">
        <v>547</v>
      </c>
      <c r="B551">
        <v>43780</v>
      </c>
      <c r="C551">
        <v>13</v>
      </c>
      <c r="D551" t="s">
        <v>2805</v>
      </c>
      <c r="E551" t="s">
        <v>2804</v>
      </c>
      <c r="F551" s="23">
        <v>43900</v>
      </c>
      <c r="G551" t="s">
        <v>2822</v>
      </c>
      <c r="H551" t="s">
        <v>3369</v>
      </c>
      <c r="I551">
        <v>15864</v>
      </c>
      <c r="J551" t="s">
        <v>1679</v>
      </c>
      <c r="K551" s="26" t="s">
        <v>2817</v>
      </c>
      <c r="L551" t="s">
        <v>2818</v>
      </c>
      <c r="N551">
        <v>0</v>
      </c>
      <c r="O551">
        <v>758.93</v>
      </c>
      <c r="Q551" s="4"/>
    </row>
    <row r="552" spans="1:17" x14ac:dyDescent="0.25">
      <c r="A552">
        <v>548</v>
      </c>
      <c r="B552">
        <v>43786</v>
      </c>
      <c r="C552">
        <v>13</v>
      </c>
      <c r="D552" t="s">
        <v>2805</v>
      </c>
      <c r="E552" t="s">
        <v>2804</v>
      </c>
      <c r="F552" s="23">
        <v>43900</v>
      </c>
      <c r="G552" t="s">
        <v>2822</v>
      </c>
      <c r="H552" t="s">
        <v>3370</v>
      </c>
      <c r="I552">
        <v>15865</v>
      </c>
      <c r="J552" t="s">
        <v>1679</v>
      </c>
      <c r="K552" s="26" t="s">
        <v>2817</v>
      </c>
      <c r="L552" t="s">
        <v>2818</v>
      </c>
      <c r="N552">
        <v>0</v>
      </c>
      <c r="O552">
        <v>180.36</v>
      </c>
      <c r="Q552" s="4"/>
    </row>
    <row r="553" spans="1:17" x14ac:dyDescent="0.25">
      <c r="A553">
        <v>549</v>
      </c>
      <c r="B553">
        <v>43790</v>
      </c>
      <c r="C553">
        <v>13</v>
      </c>
      <c r="D553" t="s">
        <v>2805</v>
      </c>
      <c r="E553" t="s">
        <v>2804</v>
      </c>
      <c r="F553" s="23">
        <v>43900</v>
      </c>
      <c r="G553" t="s">
        <v>2822</v>
      </c>
      <c r="H553" t="s">
        <v>3371</v>
      </c>
      <c r="I553">
        <v>15866</v>
      </c>
      <c r="J553" t="s">
        <v>1679</v>
      </c>
      <c r="K553" s="26" t="s">
        <v>2817</v>
      </c>
      <c r="L553" t="s">
        <v>2818</v>
      </c>
      <c r="N553">
        <v>0</v>
      </c>
      <c r="O553">
        <v>241.07</v>
      </c>
      <c r="Q553" s="4"/>
    </row>
    <row r="554" spans="1:17" x14ac:dyDescent="0.25">
      <c r="A554">
        <v>550</v>
      </c>
      <c r="B554">
        <v>43793</v>
      </c>
      <c r="C554">
        <v>13</v>
      </c>
      <c r="D554" t="s">
        <v>2805</v>
      </c>
      <c r="E554" t="s">
        <v>2804</v>
      </c>
      <c r="F554" s="23">
        <v>43900</v>
      </c>
      <c r="G554" t="s">
        <v>2822</v>
      </c>
      <c r="H554" t="s">
        <v>3372</v>
      </c>
      <c r="I554">
        <v>15867</v>
      </c>
      <c r="J554" t="s">
        <v>1679</v>
      </c>
      <c r="K554" s="26" t="s">
        <v>2817</v>
      </c>
      <c r="L554" t="s">
        <v>2818</v>
      </c>
      <c r="N554">
        <v>0</v>
      </c>
      <c r="O554">
        <v>764.29</v>
      </c>
      <c r="Q554" s="4"/>
    </row>
    <row r="555" spans="1:17" x14ac:dyDescent="0.25">
      <c r="A555">
        <v>551</v>
      </c>
      <c r="B555">
        <v>43795</v>
      </c>
      <c r="C555">
        <v>13</v>
      </c>
      <c r="D555" t="s">
        <v>2805</v>
      </c>
      <c r="E555" t="s">
        <v>2804</v>
      </c>
      <c r="F555" s="23">
        <v>43900</v>
      </c>
      <c r="G555" t="s">
        <v>2822</v>
      </c>
      <c r="H555" t="s">
        <v>3373</v>
      </c>
      <c r="I555">
        <v>15868</v>
      </c>
      <c r="J555" t="s">
        <v>1679</v>
      </c>
      <c r="K555" s="26" t="s">
        <v>2817</v>
      </c>
      <c r="L555" t="s">
        <v>2818</v>
      </c>
      <c r="N555">
        <v>0</v>
      </c>
      <c r="O555">
        <v>35.71</v>
      </c>
      <c r="Q555" s="4"/>
    </row>
    <row r="556" spans="1:17" x14ac:dyDescent="0.25">
      <c r="A556">
        <v>552</v>
      </c>
      <c r="B556">
        <v>43797</v>
      </c>
      <c r="C556">
        <v>13</v>
      </c>
      <c r="D556" t="s">
        <v>2805</v>
      </c>
      <c r="E556" t="s">
        <v>2804</v>
      </c>
      <c r="F556" s="23">
        <v>43900</v>
      </c>
      <c r="G556" t="s">
        <v>2822</v>
      </c>
      <c r="H556" t="s">
        <v>3374</v>
      </c>
      <c r="I556">
        <v>15869</v>
      </c>
      <c r="J556" t="s">
        <v>1679</v>
      </c>
      <c r="K556" s="26" t="s">
        <v>2817</v>
      </c>
      <c r="L556" t="s">
        <v>2818</v>
      </c>
      <c r="N556">
        <v>0</v>
      </c>
      <c r="O556">
        <v>129.24</v>
      </c>
      <c r="Q556" s="4"/>
    </row>
    <row r="557" spans="1:17" x14ac:dyDescent="0.25">
      <c r="A557">
        <v>553</v>
      </c>
      <c r="B557">
        <v>43805</v>
      </c>
      <c r="C557">
        <v>13</v>
      </c>
      <c r="D557" t="s">
        <v>2805</v>
      </c>
      <c r="E557" t="s">
        <v>2804</v>
      </c>
      <c r="F557" s="23">
        <v>43900</v>
      </c>
      <c r="G557" t="s">
        <v>2822</v>
      </c>
      <c r="H557" t="s">
        <v>3375</v>
      </c>
      <c r="I557">
        <v>15870</v>
      </c>
      <c r="J557" t="s">
        <v>1679</v>
      </c>
      <c r="K557" s="26" t="s">
        <v>2817</v>
      </c>
      <c r="L557" t="s">
        <v>2818</v>
      </c>
      <c r="N557">
        <v>0</v>
      </c>
      <c r="O557">
        <v>70.540000000000006</v>
      </c>
      <c r="Q557" s="4"/>
    </row>
    <row r="558" spans="1:17" x14ac:dyDescent="0.25">
      <c r="A558">
        <v>554</v>
      </c>
      <c r="B558">
        <v>43807</v>
      </c>
      <c r="C558">
        <v>14</v>
      </c>
      <c r="D558" t="s">
        <v>2808</v>
      </c>
      <c r="E558" t="s">
        <v>2804</v>
      </c>
      <c r="F558" s="23">
        <v>43900</v>
      </c>
      <c r="G558" t="s">
        <v>2822</v>
      </c>
      <c r="H558" t="s">
        <v>3376</v>
      </c>
      <c r="I558">
        <v>336</v>
      </c>
      <c r="J558" t="s">
        <v>2814</v>
      </c>
      <c r="K558" s="26" t="s">
        <v>2817</v>
      </c>
      <c r="L558" t="s">
        <v>2818</v>
      </c>
      <c r="N558">
        <v>11437.5</v>
      </c>
      <c r="O558">
        <v>0</v>
      </c>
      <c r="Q558" s="4"/>
    </row>
    <row r="559" spans="1:17" x14ac:dyDescent="0.25">
      <c r="A559">
        <v>555</v>
      </c>
      <c r="B559">
        <v>43809</v>
      </c>
      <c r="C559">
        <v>13</v>
      </c>
      <c r="D559" t="s">
        <v>2805</v>
      </c>
      <c r="E559" t="s">
        <v>2804</v>
      </c>
      <c r="F559" s="23">
        <v>43900</v>
      </c>
      <c r="G559" t="s">
        <v>2822</v>
      </c>
      <c r="H559" t="s">
        <v>3377</v>
      </c>
      <c r="I559">
        <v>15871</v>
      </c>
      <c r="J559" t="s">
        <v>1679</v>
      </c>
      <c r="K559" s="26" t="s">
        <v>2817</v>
      </c>
      <c r="L559" t="s">
        <v>2818</v>
      </c>
      <c r="N559">
        <v>0</v>
      </c>
      <c r="O559">
        <v>392.86</v>
      </c>
      <c r="Q559" s="4"/>
    </row>
    <row r="560" spans="1:17" x14ac:dyDescent="0.25">
      <c r="A560">
        <v>556</v>
      </c>
      <c r="B560">
        <v>43815</v>
      </c>
      <c r="C560">
        <v>13</v>
      </c>
      <c r="D560" t="s">
        <v>2805</v>
      </c>
      <c r="E560" t="s">
        <v>2804</v>
      </c>
      <c r="F560" s="23">
        <v>43900</v>
      </c>
      <c r="G560" t="s">
        <v>2822</v>
      </c>
      <c r="H560" t="s">
        <v>3378</v>
      </c>
      <c r="I560">
        <v>15872</v>
      </c>
      <c r="J560" t="s">
        <v>1679</v>
      </c>
      <c r="K560" s="26" t="s">
        <v>2817</v>
      </c>
      <c r="L560" t="s">
        <v>2818</v>
      </c>
      <c r="N560">
        <v>0</v>
      </c>
      <c r="O560">
        <v>44.64</v>
      </c>
      <c r="Q560" s="4"/>
    </row>
    <row r="561" spans="1:17" x14ac:dyDescent="0.25">
      <c r="A561">
        <v>557</v>
      </c>
      <c r="B561">
        <v>43819</v>
      </c>
      <c r="C561">
        <v>13</v>
      </c>
      <c r="D561" t="s">
        <v>2805</v>
      </c>
      <c r="E561" t="s">
        <v>2804</v>
      </c>
      <c r="F561" s="23">
        <v>43900</v>
      </c>
      <c r="G561" t="s">
        <v>2822</v>
      </c>
      <c r="H561" t="s">
        <v>3379</v>
      </c>
      <c r="I561">
        <v>15873</v>
      </c>
      <c r="J561" t="s">
        <v>1679</v>
      </c>
      <c r="K561" s="26" t="s">
        <v>2817</v>
      </c>
      <c r="L561" t="s">
        <v>2818</v>
      </c>
      <c r="N561">
        <v>0</v>
      </c>
      <c r="O561">
        <v>204.24</v>
      </c>
      <c r="Q561" s="4"/>
    </row>
    <row r="562" spans="1:17" x14ac:dyDescent="0.25">
      <c r="A562">
        <v>558</v>
      </c>
      <c r="B562">
        <v>43824</v>
      </c>
      <c r="C562">
        <v>13</v>
      </c>
      <c r="D562" t="s">
        <v>2805</v>
      </c>
      <c r="E562" t="s">
        <v>2804</v>
      </c>
      <c r="F562" s="23">
        <v>43900</v>
      </c>
      <c r="G562" t="s">
        <v>2822</v>
      </c>
      <c r="H562" t="s">
        <v>3380</v>
      </c>
      <c r="I562">
        <v>15874</v>
      </c>
      <c r="J562" t="s">
        <v>1679</v>
      </c>
      <c r="K562" s="26" t="s">
        <v>2817</v>
      </c>
      <c r="L562" t="s">
        <v>2818</v>
      </c>
      <c r="N562">
        <v>0</v>
      </c>
      <c r="O562">
        <v>327.23</v>
      </c>
      <c r="Q562" s="4"/>
    </row>
    <row r="563" spans="1:17" x14ac:dyDescent="0.25">
      <c r="A563">
        <v>559</v>
      </c>
      <c r="B563">
        <v>43827</v>
      </c>
      <c r="C563">
        <v>13</v>
      </c>
      <c r="D563" t="s">
        <v>2805</v>
      </c>
      <c r="E563" t="s">
        <v>2804</v>
      </c>
      <c r="F563" s="23">
        <v>43900</v>
      </c>
      <c r="G563" t="s">
        <v>2822</v>
      </c>
      <c r="H563" t="s">
        <v>3381</v>
      </c>
      <c r="I563">
        <v>15875</v>
      </c>
      <c r="J563" t="s">
        <v>1679</v>
      </c>
      <c r="K563" s="26" t="s">
        <v>2817</v>
      </c>
      <c r="L563" t="s">
        <v>2818</v>
      </c>
      <c r="N563">
        <v>0</v>
      </c>
      <c r="O563">
        <v>89.29</v>
      </c>
      <c r="Q563" s="4"/>
    </row>
    <row r="564" spans="1:17" x14ac:dyDescent="0.25">
      <c r="A564">
        <v>560</v>
      </c>
      <c r="B564">
        <v>43829</v>
      </c>
      <c r="C564">
        <v>13</v>
      </c>
      <c r="D564" t="s">
        <v>2805</v>
      </c>
      <c r="E564" t="s">
        <v>2804</v>
      </c>
      <c r="F564" s="23">
        <v>43900</v>
      </c>
      <c r="G564" t="s">
        <v>2822</v>
      </c>
      <c r="H564" t="s">
        <v>3382</v>
      </c>
      <c r="I564">
        <v>15876</v>
      </c>
      <c r="J564" t="s">
        <v>1679</v>
      </c>
      <c r="K564" s="26" t="s">
        <v>2817</v>
      </c>
      <c r="L564" t="s">
        <v>2818</v>
      </c>
      <c r="N564">
        <v>0</v>
      </c>
      <c r="O564">
        <v>1001.34</v>
      </c>
      <c r="Q564" s="4"/>
    </row>
    <row r="565" spans="1:17" x14ac:dyDescent="0.25">
      <c r="A565">
        <v>561</v>
      </c>
      <c r="B565">
        <v>43833</v>
      </c>
      <c r="C565">
        <v>13</v>
      </c>
      <c r="D565" t="s">
        <v>2805</v>
      </c>
      <c r="E565" t="s">
        <v>2804</v>
      </c>
      <c r="F565" s="23">
        <v>43900</v>
      </c>
      <c r="G565" t="s">
        <v>2822</v>
      </c>
      <c r="H565" t="s">
        <v>3383</v>
      </c>
      <c r="I565">
        <v>15877</v>
      </c>
      <c r="J565" t="s">
        <v>1679</v>
      </c>
      <c r="K565" s="26" t="s">
        <v>2817</v>
      </c>
      <c r="L565" t="s">
        <v>2818</v>
      </c>
      <c r="N565">
        <v>0</v>
      </c>
      <c r="O565">
        <v>2281.25</v>
      </c>
      <c r="Q565" s="4"/>
    </row>
    <row r="566" spans="1:17" x14ac:dyDescent="0.25">
      <c r="A566">
        <v>562</v>
      </c>
      <c r="B566">
        <v>43836</v>
      </c>
      <c r="C566">
        <v>13</v>
      </c>
      <c r="D566" t="s">
        <v>2805</v>
      </c>
      <c r="E566" t="s">
        <v>2804</v>
      </c>
      <c r="F566" s="23">
        <v>43900</v>
      </c>
      <c r="G566" t="s">
        <v>2822</v>
      </c>
      <c r="H566" t="s">
        <v>3384</v>
      </c>
      <c r="I566">
        <v>15878</v>
      </c>
      <c r="J566" t="s">
        <v>1679</v>
      </c>
      <c r="K566" s="26" t="s">
        <v>2817</v>
      </c>
      <c r="L566" t="s">
        <v>2818</v>
      </c>
      <c r="N566">
        <v>0</v>
      </c>
      <c r="O566">
        <v>2593.75</v>
      </c>
      <c r="Q566" s="4"/>
    </row>
    <row r="567" spans="1:17" x14ac:dyDescent="0.25">
      <c r="A567">
        <v>563</v>
      </c>
      <c r="B567">
        <v>43840</v>
      </c>
      <c r="C567">
        <v>13</v>
      </c>
      <c r="D567" t="s">
        <v>2805</v>
      </c>
      <c r="E567" t="s">
        <v>2804</v>
      </c>
      <c r="F567" s="23">
        <v>43900</v>
      </c>
      <c r="G567" t="s">
        <v>2822</v>
      </c>
      <c r="H567" t="s">
        <v>3385</v>
      </c>
      <c r="I567">
        <v>15879</v>
      </c>
      <c r="J567" t="s">
        <v>1679</v>
      </c>
      <c r="K567" s="26" t="s">
        <v>2817</v>
      </c>
      <c r="L567" t="s">
        <v>2818</v>
      </c>
      <c r="N567">
        <v>0</v>
      </c>
      <c r="O567">
        <v>1562.5</v>
      </c>
      <c r="Q567" s="4"/>
    </row>
    <row r="568" spans="1:17" x14ac:dyDescent="0.25">
      <c r="A568">
        <v>564</v>
      </c>
      <c r="B568">
        <v>43845</v>
      </c>
      <c r="C568">
        <v>13</v>
      </c>
      <c r="D568" t="s">
        <v>2805</v>
      </c>
      <c r="E568" t="s">
        <v>2804</v>
      </c>
      <c r="F568" s="23">
        <v>43900</v>
      </c>
      <c r="G568" t="s">
        <v>2822</v>
      </c>
      <c r="H568" t="s">
        <v>3386</v>
      </c>
      <c r="I568">
        <v>15880</v>
      </c>
      <c r="J568" t="s">
        <v>1679</v>
      </c>
      <c r="K568" s="26" t="s">
        <v>2817</v>
      </c>
      <c r="L568" t="s">
        <v>2818</v>
      </c>
      <c r="N568">
        <v>0</v>
      </c>
      <c r="O568">
        <v>470.54</v>
      </c>
      <c r="Q568" s="4"/>
    </row>
    <row r="569" spans="1:17" x14ac:dyDescent="0.25">
      <c r="A569">
        <v>565</v>
      </c>
      <c r="B569">
        <v>43847</v>
      </c>
      <c r="C569">
        <v>13</v>
      </c>
      <c r="D569" t="s">
        <v>2805</v>
      </c>
      <c r="E569" t="s">
        <v>2804</v>
      </c>
      <c r="F569" s="23">
        <v>43900</v>
      </c>
      <c r="G569" t="s">
        <v>2822</v>
      </c>
      <c r="H569" t="s">
        <v>3387</v>
      </c>
      <c r="I569">
        <v>15881</v>
      </c>
      <c r="J569" t="s">
        <v>1679</v>
      </c>
      <c r="K569" s="26" t="s">
        <v>2817</v>
      </c>
      <c r="L569" t="s">
        <v>2818</v>
      </c>
      <c r="N569">
        <v>0</v>
      </c>
      <c r="O569">
        <v>489.06</v>
      </c>
      <c r="Q569" s="4"/>
    </row>
    <row r="570" spans="1:17" x14ac:dyDescent="0.25">
      <c r="A570">
        <v>566</v>
      </c>
      <c r="B570">
        <v>43850</v>
      </c>
      <c r="C570">
        <v>13</v>
      </c>
      <c r="D570" t="s">
        <v>2805</v>
      </c>
      <c r="E570" t="s">
        <v>2804</v>
      </c>
      <c r="F570" s="23">
        <v>43900</v>
      </c>
      <c r="G570" t="s">
        <v>2822</v>
      </c>
      <c r="H570" t="s">
        <v>3388</v>
      </c>
      <c r="I570">
        <v>15882</v>
      </c>
      <c r="J570" t="s">
        <v>1767</v>
      </c>
      <c r="K570" s="26" t="s">
        <v>2817</v>
      </c>
      <c r="L570" t="s">
        <v>2818</v>
      </c>
      <c r="N570">
        <v>0</v>
      </c>
      <c r="O570">
        <v>11437.5</v>
      </c>
      <c r="Q570" s="4"/>
    </row>
    <row r="571" spans="1:17" x14ac:dyDescent="0.25">
      <c r="A571">
        <v>567</v>
      </c>
      <c r="B571">
        <v>43854</v>
      </c>
      <c r="C571">
        <v>13</v>
      </c>
      <c r="D571" t="s">
        <v>2805</v>
      </c>
      <c r="E571" t="s">
        <v>2804</v>
      </c>
      <c r="F571" s="23">
        <v>43900</v>
      </c>
      <c r="G571" t="s">
        <v>2822</v>
      </c>
      <c r="H571" t="s">
        <v>3389</v>
      </c>
      <c r="I571">
        <v>15883</v>
      </c>
      <c r="J571" t="s">
        <v>1679</v>
      </c>
      <c r="K571" s="26" t="s">
        <v>2817</v>
      </c>
      <c r="L571" t="s">
        <v>2818</v>
      </c>
      <c r="N571">
        <v>0</v>
      </c>
      <c r="O571">
        <v>723.21</v>
      </c>
      <c r="Q571" s="4"/>
    </row>
    <row r="572" spans="1:17" x14ac:dyDescent="0.25">
      <c r="A572">
        <v>568</v>
      </c>
      <c r="B572">
        <v>43857</v>
      </c>
      <c r="C572">
        <v>13</v>
      </c>
      <c r="D572" t="s">
        <v>2805</v>
      </c>
      <c r="E572" t="s">
        <v>2804</v>
      </c>
      <c r="F572" s="23">
        <v>43900</v>
      </c>
      <c r="G572" t="s">
        <v>2822</v>
      </c>
      <c r="H572" t="s">
        <v>3390</v>
      </c>
      <c r="I572">
        <v>15884</v>
      </c>
      <c r="J572" t="s">
        <v>1679</v>
      </c>
      <c r="K572" s="26" t="s">
        <v>2817</v>
      </c>
      <c r="L572" t="s">
        <v>2818</v>
      </c>
      <c r="N572">
        <v>0</v>
      </c>
      <c r="O572">
        <v>4425</v>
      </c>
      <c r="Q572" s="4"/>
    </row>
    <row r="573" spans="1:17" x14ac:dyDescent="0.25">
      <c r="A573">
        <v>569</v>
      </c>
      <c r="B573">
        <v>43859</v>
      </c>
      <c r="C573">
        <v>14</v>
      </c>
      <c r="D573" t="s">
        <v>2808</v>
      </c>
      <c r="E573" t="s">
        <v>2804</v>
      </c>
      <c r="F573" s="23">
        <v>43900</v>
      </c>
      <c r="G573" t="s">
        <v>2822</v>
      </c>
      <c r="H573" t="s">
        <v>3391</v>
      </c>
      <c r="I573">
        <v>337</v>
      </c>
      <c r="J573" t="s">
        <v>1764</v>
      </c>
      <c r="K573" s="26" t="s">
        <v>2817</v>
      </c>
      <c r="L573" t="s">
        <v>2818</v>
      </c>
      <c r="N573">
        <v>92.86</v>
      </c>
      <c r="O573">
        <v>0</v>
      </c>
      <c r="Q573" s="4"/>
    </row>
    <row r="574" spans="1:17" x14ac:dyDescent="0.25">
      <c r="A574">
        <v>570</v>
      </c>
      <c r="B574">
        <v>43860</v>
      </c>
      <c r="C574">
        <v>13</v>
      </c>
      <c r="D574" t="s">
        <v>2805</v>
      </c>
      <c r="E574" t="s">
        <v>2804</v>
      </c>
      <c r="F574" s="23">
        <v>43900</v>
      </c>
      <c r="G574" t="s">
        <v>2822</v>
      </c>
      <c r="H574" t="s">
        <v>3392</v>
      </c>
      <c r="I574">
        <v>15885</v>
      </c>
      <c r="J574" t="s">
        <v>1679</v>
      </c>
      <c r="K574" s="26" t="s">
        <v>2817</v>
      </c>
      <c r="L574" t="s">
        <v>2818</v>
      </c>
      <c r="N574">
        <v>0</v>
      </c>
      <c r="O574">
        <v>127.68</v>
      </c>
      <c r="Q574" s="4"/>
    </row>
    <row r="575" spans="1:17" x14ac:dyDescent="0.25">
      <c r="A575">
        <v>571</v>
      </c>
      <c r="B575">
        <v>43862</v>
      </c>
      <c r="C575">
        <v>13</v>
      </c>
      <c r="D575" t="s">
        <v>2805</v>
      </c>
      <c r="E575" t="s">
        <v>2804</v>
      </c>
      <c r="F575" s="23">
        <v>43900</v>
      </c>
      <c r="G575" t="s">
        <v>2822</v>
      </c>
      <c r="H575" t="s">
        <v>3393</v>
      </c>
      <c r="I575">
        <v>15886</v>
      </c>
      <c r="J575" t="s">
        <v>1679</v>
      </c>
      <c r="K575" s="26" t="s">
        <v>2817</v>
      </c>
      <c r="L575" t="s">
        <v>2818</v>
      </c>
      <c r="N575">
        <v>0</v>
      </c>
      <c r="O575">
        <v>117.86</v>
      </c>
      <c r="Q575" s="4"/>
    </row>
    <row r="576" spans="1:17" x14ac:dyDescent="0.25">
      <c r="A576">
        <v>572</v>
      </c>
      <c r="B576">
        <v>43864</v>
      </c>
      <c r="C576">
        <v>13</v>
      </c>
      <c r="D576" t="s">
        <v>2805</v>
      </c>
      <c r="E576" t="s">
        <v>2804</v>
      </c>
      <c r="F576" s="23">
        <v>43900</v>
      </c>
      <c r="G576" t="s">
        <v>2822</v>
      </c>
      <c r="H576" t="s">
        <v>3394</v>
      </c>
      <c r="I576">
        <v>15887</v>
      </c>
      <c r="J576" t="s">
        <v>1679</v>
      </c>
      <c r="K576" s="26" t="s">
        <v>2817</v>
      </c>
      <c r="L576" t="s">
        <v>2818</v>
      </c>
      <c r="N576">
        <v>0</v>
      </c>
      <c r="O576">
        <v>479.02</v>
      </c>
      <c r="Q576" s="4"/>
    </row>
    <row r="577" spans="1:17" x14ac:dyDescent="0.25">
      <c r="A577">
        <v>573</v>
      </c>
      <c r="B577">
        <v>43866</v>
      </c>
      <c r="C577">
        <v>13</v>
      </c>
      <c r="D577" t="s">
        <v>2805</v>
      </c>
      <c r="E577" t="s">
        <v>2804</v>
      </c>
      <c r="F577" s="23">
        <v>43900</v>
      </c>
      <c r="G577" t="s">
        <v>2822</v>
      </c>
      <c r="H577" t="s">
        <v>3395</v>
      </c>
      <c r="I577">
        <v>15888</v>
      </c>
      <c r="J577" t="s">
        <v>1679</v>
      </c>
      <c r="K577" s="26" t="s">
        <v>2817</v>
      </c>
      <c r="L577" t="s">
        <v>2818</v>
      </c>
      <c r="N577">
        <v>0</v>
      </c>
      <c r="O577">
        <v>625</v>
      </c>
      <c r="Q577" s="4"/>
    </row>
    <row r="578" spans="1:17" x14ac:dyDescent="0.25">
      <c r="A578">
        <v>574</v>
      </c>
      <c r="B578">
        <v>43869</v>
      </c>
      <c r="C578">
        <v>13</v>
      </c>
      <c r="D578" t="s">
        <v>2805</v>
      </c>
      <c r="E578" t="s">
        <v>2804</v>
      </c>
      <c r="F578" s="23">
        <v>43900</v>
      </c>
      <c r="G578" t="s">
        <v>2822</v>
      </c>
      <c r="H578" t="s">
        <v>3396</v>
      </c>
      <c r="I578">
        <v>15889</v>
      </c>
      <c r="J578" t="s">
        <v>1679</v>
      </c>
      <c r="K578" s="26" t="s">
        <v>2817</v>
      </c>
      <c r="L578" t="s">
        <v>2818</v>
      </c>
      <c r="N578">
        <v>0</v>
      </c>
      <c r="O578">
        <v>758.93</v>
      </c>
      <c r="Q578" s="4"/>
    </row>
    <row r="579" spans="1:17" x14ac:dyDescent="0.25">
      <c r="A579">
        <v>575</v>
      </c>
      <c r="B579">
        <v>43871</v>
      </c>
      <c r="C579">
        <v>13</v>
      </c>
      <c r="D579" t="s">
        <v>2805</v>
      </c>
      <c r="E579" t="s">
        <v>2804</v>
      </c>
      <c r="F579" s="23">
        <v>43900</v>
      </c>
      <c r="G579" t="s">
        <v>2822</v>
      </c>
      <c r="H579" t="s">
        <v>3397</v>
      </c>
      <c r="I579">
        <v>15890</v>
      </c>
      <c r="J579" t="s">
        <v>1679</v>
      </c>
      <c r="K579" s="26" t="s">
        <v>2817</v>
      </c>
      <c r="L579" t="s">
        <v>2818</v>
      </c>
      <c r="N579">
        <v>0</v>
      </c>
      <c r="O579">
        <v>955.36</v>
      </c>
      <c r="Q579" s="4"/>
    </row>
    <row r="580" spans="1:17" x14ac:dyDescent="0.25">
      <c r="A580">
        <v>576</v>
      </c>
      <c r="B580">
        <v>43873</v>
      </c>
      <c r="C580">
        <v>13</v>
      </c>
      <c r="D580" t="s">
        <v>2805</v>
      </c>
      <c r="E580" t="s">
        <v>2804</v>
      </c>
      <c r="F580" s="23">
        <v>43900</v>
      </c>
      <c r="G580" t="s">
        <v>2822</v>
      </c>
      <c r="H580" t="s">
        <v>3398</v>
      </c>
      <c r="I580">
        <v>15891</v>
      </c>
      <c r="J580" t="s">
        <v>1679</v>
      </c>
      <c r="K580" s="26" t="s">
        <v>2817</v>
      </c>
      <c r="L580" t="s">
        <v>2818</v>
      </c>
      <c r="N580">
        <v>0</v>
      </c>
      <c r="O580">
        <v>50</v>
      </c>
      <c r="Q580" s="4"/>
    </row>
    <row r="581" spans="1:17" x14ac:dyDescent="0.25">
      <c r="A581">
        <v>577</v>
      </c>
      <c r="B581">
        <v>43875</v>
      </c>
      <c r="C581">
        <v>13</v>
      </c>
      <c r="D581" t="s">
        <v>2805</v>
      </c>
      <c r="E581" t="s">
        <v>2804</v>
      </c>
      <c r="F581" s="23">
        <v>43900</v>
      </c>
      <c r="G581" t="s">
        <v>2822</v>
      </c>
      <c r="H581" t="s">
        <v>3399</v>
      </c>
      <c r="I581">
        <v>15892</v>
      </c>
      <c r="J581" t="s">
        <v>1679</v>
      </c>
      <c r="K581" s="26" t="s">
        <v>2817</v>
      </c>
      <c r="L581" t="s">
        <v>2818</v>
      </c>
      <c r="N581">
        <v>0</v>
      </c>
      <c r="O581">
        <v>894.64</v>
      </c>
      <c r="Q581" s="4"/>
    </row>
    <row r="582" spans="1:17" x14ac:dyDescent="0.25">
      <c r="A582">
        <v>578</v>
      </c>
      <c r="B582">
        <v>43877</v>
      </c>
      <c r="C582">
        <v>13</v>
      </c>
      <c r="D582" t="s">
        <v>2805</v>
      </c>
      <c r="E582" t="s">
        <v>2804</v>
      </c>
      <c r="F582" s="23">
        <v>43900</v>
      </c>
      <c r="G582" t="s">
        <v>2822</v>
      </c>
      <c r="H582" t="s">
        <v>3400</v>
      </c>
      <c r="I582">
        <v>15893</v>
      </c>
      <c r="J582" t="s">
        <v>1679</v>
      </c>
      <c r="K582" s="26" t="s">
        <v>2817</v>
      </c>
      <c r="L582" t="s">
        <v>2818</v>
      </c>
      <c r="N582">
        <v>0</v>
      </c>
      <c r="O582">
        <v>213.39</v>
      </c>
      <c r="Q582" s="4"/>
    </row>
    <row r="583" spans="1:17" x14ac:dyDescent="0.25">
      <c r="A583">
        <v>579</v>
      </c>
      <c r="B583">
        <v>43879</v>
      </c>
      <c r="C583">
        <v>13</v>
      </c>
      <c r="D583" t="s">
        <v>2805</v>
      </c>
      <c r="E583" t="s">
        <v>2804</v>
      </c>
      <c r="F583" s="23">
        <v>43900</v>
      </c>
      <c r="G583" t="s">
        <v>2822</v>
      </c>
      <c r="H583" t="s">
        <v>3401</v>
      </c>
      <c r="I583">
        <v>15894</v>
      </c>
      <c r="J583" t="s">
        <v>1679</v>
      </c>
      <c r="K583" s="26" t="s">
        <v>2817</v>
      </c>
      <c r="L583" t="s">
        <v>2818</v>
      </c>
      <c r="N583">
        <v>0</v>
      </c>
      <c r="O583">
        <v>2500</v>
      </c>
      <c r="Q583" s="4"/>
    </row>
    <row r="584" spans="1:17" x14ac:dyDescent="0.25">
      <c r="A584">
        <v>580</v>
      </c>
      <c r="B584">
        <v>43881</v>
      </c>
      <c r="C584">
        <v>13</v>
      </c>
      <c r="D584" t="s">
        <v>2805</v>
      </c>
      <c r="E584" t="s">
        <v>2804</v>
      </c>
      <c r="F584" s="23">
        <v>43900</v>
      </c>
      <c r="G584" t="s">
        <v>2822</v>
      </c>
      <c r="H584" t="s">
        <v>3402</v>
      </c>
      <c r="I584">
        <v>15895</v>
      </c>
      <c r="J584" t="s">
        <v>1679</v>
      </c>
      <c r="K584" s="26" t="s">
        <v>2817</v>
      </c>
      <c r="L584" t="s">
        <v>2818</v>
      </c>
      <c r="N584">
        <v>0</v>
      </c>
      <c r="O584">
        <v>35357.14</v>
      </c>
      <c r="Q584" s="4"/>
    </row>
    <row r="585" spans="1:17" x14ac:dyDescent="0.25">
      <c r="A585">
        <v>581</v>
      </c>
      <c r="B585">
        <v>43883</v>
      </c>
      <c r="C585">
        <v>13</v>
      </c>
      <c r="D585" t="s">
        <v>2805</v>
      </c>
      <c r="E585" t="s">
        <v>2804</v>
      </c>
      <c r="F585" s="23">
        <v>43900</v>
      </c>
      <c r="G585" t="s">
        <v>2822</v>
      </c>
      <c r="H585" t="s">
        <v>3403</v>
      </c>
      <c r="I585">
        <v>15896</v>
      </c>
      <c r="J585" t="s">
        <v>1679</v>
      </c>
      <c r="K585" s="26" t="s">
        <v>2817</v>
      </c>
      <c r="L585" t="s">
        <v>2818</v>
      </c>
      <c r="N585">
        <v>0</v>
      </c>
      <c r="O585">
        <v>357.14</v>
      </c>
      <c r="Q585" s="4"/>
    </row>
    <row r="586" spans="1:17" x14ac:dyDescent="0.25">
      <c r="A586">
        <v>582</v>
      </c>
      <c r="B586">
        <v>43885</v>
      </c>
      <c r="C586">
        <v>13</v>
      </c>
      <c r="D586" t="s">
        <v>2805</v>
      </c>
      <c r="E586" t="s">
        <v>2804</v>
      </c>
      <c r="F586" s="23">
        <v>43900</v>
      </c>
      <c r="G586" t="s">
        <v>2822</v>
      </c>
      <c r="H586" t="s">
        <v>3404</v>
      </c>
      <c r="I586">
        <v>15897</v>
      </c>
      <c r="J586" t="s">
        <v>1679</v>
      </c>
      <c r="K586" s="26" t="s">
        <v>2817</v>
      </c>
      <c r="L586" t="s">
        <v>2818</v>
      </c>
      <c r="N586">
        <v>0</v>
      </c>
      <c r="O586">
        <v>651.79</v>
      </c>
      <c r="Q586" s="4"/>
    </row>
    <row r="587" spans="1:17" x14ac:dyDescent="0.25">
      <c r="A587">
        <v>583</v>
      </c>
      <c r="B587">
        <v>43887</v>
      </c>
      <c r="C587">
        <v>13</v>
      </c>
      <c r="D587" t="s">
        <v>2805</v>
      </c>
      <c r="E587" t="s">
        <v>2804</v>
      </c>
      <c r="F587" s="23">
        <v>43900</v>
      </c>
      <c r="G587" t="s">
        <v>2822</v>
      </c>
      <c r="H587" t="s">
        <v>3405</v>
      </c>
      <c r="I587">
        <v>15898</v>
      </c>
      <c r="J587" t="s">
        <v>1679</v>
      </c>
      <c r="K587" s="26" t="s">
        <v>2817</v>
      </c>
      <c r="L587" t="s">
        <v>2818</v>
      </c>
      <c r="N587">
        <v>0</v>
      </c>
      <c r="O587">
        <v>77678.570000000007</v>
      </c>
      <c r="Q587" s="4"/>
    </row>
    <row r="588" spans="1:17" x14ac:dyDescent="0.25">
      <c r="A588">
        <v>584</v>
      </c>
      <c r="B588">
        <v>43889</v>
      </c>
      <c r="C588">
        <v>13</v>
      </c>
      <c r="D588" t="s">
        <v>2805</v>
      </c>
      <c r="E588" t="s">
        <v>2804</v>
      </c>
      <c r="F588" s="23">
        <v>43900</v>
      </c>
      <c r="G588" t="s">
        <v>2822</v>
      </c>
      <c r="H588" t="s">
        <v>3406</v>
      </c>
      <c r="I588">
        <v>15899</v>
      </c>
      <c r="J588" t="s">
        <v>1679</v>
      </c>
      <c r="K588" s="26" t="s">
        <v>2817</v>
      </c>
      <c r="L588" t="s">
        <v>2818</v>
      </c>
      <c r="N588">
        <v>0</v>
      </c>
      <c r="O588">
        <v>498.21</v>
      </c>
      <c r="Q588" s="4"/>
    </row>
    <row r="589" spans="1:17" x14ac:dyDescent="0.25">
      <c r="A589">
        <v>585</v>
      </c>
      <c r="B589">
        <v>43891</v>
      </c>
      <c r="C589">
        <v>13</v>
      </c>
      <c r="D589" t="s">
        <v>2805</v>
      </c>
      <c r="E589" t="s">
        <v>2804</v>
      </c>
      <c r="F589" s="23">
        <v>43900</v>
      </c>
      <c r="G589" t="s">
        <v>2822</v>
      </c>
      <c r="H589" t="s">
        <v>3407</v>
      </c>
      <c r="I589">
        <v>15900</v>
      </c>
      <c r="J589" t="s">
        <v>1679</v>
      </c>
      <c r="K589" s="26" t="s">
        <v>2817</v>
      </c>
      <c r="L589" t="s">
        <v>2818</v>
      </c>
      <c r="N589">
        <v>0</v>
      </c>
      <c r="O589">
        <v>4183.04</v>
      </c>
      <c r="Q589" s="4"/>
    </row>
    <row r="590" spans="1:17" x14ac:dyDescent="0.25">
      <c r="A590">
        <v>586</v>
      </c>
      <c r="B590">
        <v>43893</v>
      </c>
      <c r="C590">
        <v>13</v>
      </c>
      <c r="D590" t="s">
        <v>2805</v>
      </c>
      <c r="E590" t="s">
        <v>2804</v>
      </c>
      <c r="F590" s="23">
        <v>43900</v>
      </c>
      <c r="G590" t="s">
        <v>2822</v>
      </c>
      <c r="H590" t="s">
        <v>3408</v>
      </c>
      <c r="I590">
        <v>15901</v>
      </c>
      <c r="J590" t="s">
        <v>1679</v>
      </c>
      <c r="K590" s="26" t="s">
        <v>2817</v>
      </c>
      <c r="L590" t="s">
        <v>2818</v>
      </c>
      <c r="N590">
        <v>0</v>
      </c>
      <c r="O590">
        <v>111.61</v>
      </c>
      <c r="Q590" s="4"/>
    </row>
    <row r="591" spans="1:17" x14ac:dyDescent="0.25">
      <c r="A591">
        <v>587</v>
      </c>
      <c r="B591">
        <v>43895</v>
      </c>
      <c r="C591">
        <v>13</v>
      </c>
      <c r="D591" t="s">
        <v>2805</v>
      </c>
      <c r="E591" t="s">
        <v>2804</v>
      </c>
      <c r="F591" s="23">
        <v>43900</v>
      </c>
      <c r="G591" t="s">
        <v>2822</v>
      </c>
      <c r="H591" t="s">
        <v>3409</v>
      </c>
      <c r="I591">
        <v>15902</v>
      </c>
      <c r="J591" t="s">
        <v>1679</v>
      </c>
      <c r="K591" s="26" t="s">
        <v>2817</v>
      </c>
      <c r="L591" t="s">
        <v>2818</v>
      </c>
      <c r="N591">
        <v>0</v>
      </c>
      <c r="O591">
        <v>3809.15</v>
      </c>
      <c r="Q591" s="4"/>
    </row>
    <row r="592" spans="1:17" x14ac:dyDescent="0.25">
      <c r="A592">
        <v>588</v>
      </c>
      <c r="B592">
        <v>43897</v>
      </c>
      <c r="C592">
        <v>13</v>
      </c>
      <c r="D592" t="s">
        <v>2805</v>
      </c>
      <c r="E592" t="s">
        <v>2804</v>
      </c>
      <c r="F592" s="23">
        <v>43900</v>
      </c>
      <c r="G592" t="s">
        <v>2822</v>
      </c>
      <c r="H592" t="s">
        <v>3410</v>
      </c>
      <c r="I592">
        <v>15903</v>
      </c>
      <c r="J592" t="s">
        <v>1679</v>
      </c>
      <c r="K592" s="26" t="s">
        <v>2817</v>
      </c>
      <c r="L592" t="s">
        <v>2818</v>
      </c>
      <c r="N592">
        <v>0</v>
      </c>
      <c r="O592">
        <v>1535.71</v>
      </c>
      <c r="Q592" s="4"/>
    </row>
    <row r="593" spans="1:17" x14ac:dyDescent="0.25">
      <c r="A593">
        <v>589</v>
      </c>
      <c r="B593">
        <v>43899</v>
      </c>
      <c r="C593">
        <v>13</v>
      </c>
      <c r="D593" t="s">
        <v>2805</v>
      </c>
      <c r="E593" t="s">
        <v>2804</v>
      </c>
      <c r="F593" s="23">
        <v>43900</v>
      </c>
      <c r="G593" t="s">
        <v>2822</v>
      </c>
      <c r="H593" t="s">
        <v>3411</v>
      </c>
      <c r="I593">
        <v>15904</v>
      </c>
      <c r="J593" t="s">
        <v>1679</v>
      </c>
      <c r="K593" s="26" t="s">
        <v>2817</v>
      </c>
      <c r="L593" t="s">
        <v>2818</v>
      </c>
      <c r="N593">
        <v>0</v>
      </c>
      <c r="O593">
        <v>4112.5</v>
      </c>
      <c r="Q593" s="4"/>
    </row>
    <row r="594" spans="1:17" x14ac:dyDescent="0.25">
      <c r="A594">
        <v>590</v>
      </c>
      <c r="B594">
        <v>43901</v>
      </c>
      <c r="C594">
        <v>13</v>
      </c>
      <c r="D594" t="s">
        <v>2805</v>
      </c>
      <c r="E594" t="s">
        <v>2804</v>
      </c>
      <c r="F594" s="23">
        <v>43900</v>
      </c>
      <c r="G594" t="s">
        <v>2822</v>
      </c>
      <c r="H594" t="s">
        <v>3412</v>
      </c>
      <c r="I594">
        <v>15905</v>
      </c>
      <c r="J594" t="s">
        <v>1893</v>
      </c>
      <c r="K594" s="26" t="s">
        <v>2817</v>
      </c>
      <c r="L594" t="s">
        <v>2818</v>
      </c>
      <c r="N594">
        <v>0</v>
      </c>
      <c r="O594">
        <v>142.86000000000001</v>
      </c>
      <c r="Q594" s="4"/>
    </row>
    <row r="595" spans="1:17" x14ac:dyDescent="0.25">
      <c r="A595">
        <v>591</v>
      </c>
      <c r="B595">
        <v>43902</v>
      </c>
      <c r="C595">
        <v>13</v>
      </c>
      <c r="D595" t="s">
        <v>2805</v>
      </c>
      <c r="E595" t="s">
        <v>2804</v>
      </c>
      <c r="F595" s="23">
        <v>43900</v>
      </c>
      <c r="G595" t="s">
        <v>2822</v>
      </c>
      <c r="H595" t="s">
        <v>3413</v>
      </c>
      <c r="I595">
        <v>15906</v>
      </c>
      <c r="J595" t="s">
        <v>1893</v>
      </c>
      <c r="K595" s="26" t="s">
        <v>2817</v>
      </c>
      <c r="L595" t="s">
        <v>2818</v>
      </c>
      <c r="N595">
        <v>0</v>
      </c>
      <c r="O595">
        <v>2635.71</v>
      </c>
      <c r="Q595" s="4"/>
    </row>
    <row r="596" spans="1:17" x14ac:dyDescent="0.25">
      <c r="A596">
        <v>592</v>
      </c>
      <c r="B596">
        <v>43903</v>
      </c>
      <c r="C596">
        <v>13</v>
      </c>
      <c r="D596" t="s">
        <v>2805</v>
      </c>
      <c r="E596" t="s">
        <v>2804</v>
      </c>
      <c r="F596" s="23">
        <v>43900</v>
      </c>
      <c r="G596" t="s">
        <v>2822</v>
      </c>
      <c r="H596" t="s">
        <v>3414</v>
      </c>
      <c r="I596">
        <v>15907</v>
      </c>
      <c r="J596" t="s">
        <v>1679</v>
      </c>
      <c r="K596" s="26" t="s">
        <v>2817</v>
      </c>
      <c r="L596" t="s">
        <v>2818</v>
      </c>
      <c r="N596">
        <v>0</v>
      </c>
      <c r="O596">
        <v>18025</v>
      </c>
      <c r="Q596" s="4"/>
    </row>
    <row r="597" spans="1:17" x14ac:dyDescent="0.25">
      <c r="A597">
        <v>593</v>
      </c>
      <c r="B597">
        <v>43905</v>
      </c>
      <c r="C597">
        <v>13</v>
      </c>
      <c r="D597" t="s">
        <v>2805</v>
      </c>
      <c r="E597" t="s">
        <v>2804</v>
      </c>
      <c r="F597" s="23">
        <v>43900</v>
      </c>
      <c r="G597" t="s">
        <v>2822</v>
      </c>
      <c r="H597" t="s">
        <v>3415</v>
      </c>
      <c r="I597">
        <v>15908</v>
      </c>
      <c r="J597" t="s">
        <v>1679</v>
      </c>
      <c r="K597" s="26" t="s">
        <v>2817</v>
      </c>
      <c r="L597" t="s">
        <v>2818</v>
      </c>
      <c r="N597">
        <v>0</v>
      </c>
      <c r="O597">
        <v>148.21</v>
      </c>
      <c r="Q597" s="4"/>
    </row>
    <row r="598" spans="1:17" x14ac:dyDescent="0.25">
      <c r="A598">
        <v>594</v>
      </c>
      <c r="B598">
        <v>43907</v>
      </c>
      <c r="C598">
        <v>13</v>
      </c>
      <c r="D598" t="s">
        <v>2805</v>
      </c>
      <c r="E598" t="s">
        <v>2804</v>
      </c>
      <c r="F598" s="23">
        <v>43900</v>
      </c>
      <c r="G598" t="s">
        <v>2822</v>
      </c>
      <c r="H598" t="s">
        <v>3416</v>
      </c>
      <c r="I598">
        <v>15909</v>
      </c>
      <c r="J598" t="s">
        <v>1683</v>
      </c>
      <c r="K598" s="26" t="s">
        <v>2817</v>
      </c>
      <c r="L598" t="s">
        <v>2818</v>
      </c>
      <c r="N598">
        <v>0</v>
      </c>
      <c r="O598">
        <v>66.069999999999993</v>
      </c>
      <c r="Q598" s="4"/>
    </row>
    <row r="599" spans="1:17" x14ac:dyDescent="0.25">
      <c r="A599">
        <v>595</v>
      </c>
      <c r="B599">
        <v>43909</v>
      </c>
      <c r="C599">
        <v>13</v>
      </c>
      <c r="D599" t="s">
        <v>2805</v>
      </c>
      <c r="E599" t="s">
        <v>2804</v>
      </c>
      <c r="F599" s="23">
        <v>43900</v>
      </c>
      <c r="G599" t="s">
        <v>2822</v>
      </c>
      <c r="H599" t="s">
        <v>3417</v>
      </c>
      <c r="I599">
        <v>15910</v>
      </c>
      <c r="J599" t="s">
        <v>1683</v>
      </c>
      <c r="K599" s="26" t="s">
        <v>2817</v>
      </c>
      <c r="L599" t="s">
        <v>2818</v>
      </c>
      <c r="N599">
        <v>0</v>
      </c>
      <c r="O599">
        <v>19241.07</v>
      </c>
      <c r="Q599" s="4"/>
    </row>
    <row r="600" spans="1:17" x14ac:dyDescent="0.25">
      <c r="A600">
        <v>596</v>
      </c>
      <c r="B600">
        <v>43911</v>
      </c>
      <c r="C600">
        <v>13</v>
      </c>
      <c r="D600" t="s">
        <v>2805</v>
      </c>
      <c r="E600" t="s">
        <v>2804</v>
      </c>
      <c r="F600" s="23">
        <v>43900</v>
      </c>
      <c r="G600" t="s">
        <v>2822</v>
      </c>
      <c r="H600" t="s">
        <v>3418</v>
      </c>
      <c r="I600">
        <v>15911</v>
      </c>
      <c r="J600" t="s">
        <v>1679</v>
      </c>
      <c r="K600" s="26" t="s">
        <v>2817</v>
      </c>
      <c r="L600" t="s">
        <v>2818</v>
      </c>
      <c r="N600">
        <v>0</v>
      </c>
      <c r="O600">
        <v>276.79000000000002</v>
      </c>
      <c r="Q600" s="4"/>
    </row>
    <row r="601" spans="1:17" x14ac:dyDescent="0.25">
      <c r="A601">
        <v>597</v>
      </c>
      <c r="B601">
        <v>43913</v>
      </c>
      <c r="C601">
        <v>13</v>
      </c>
      <c r="D601" t="s">
        <v>2805</v>
      </c>
      <c r="E601" t="s">
        <v>2804</v>
      </c>
      <c r="F601" s="23">
        <v>43900</v>
      </c>
      <c r="G601" t="s">
        <v>2822</v>
      </c>
      <c r="H601" t="s">
        <v>3419</v>
      </c>
      <c r="I601">
        <v>15912</v>
      </c>
      <c r="J601" t="s">
        <v>1679</v>
      </c>
      <c r="K601" s="26" t="s">
        <v>2817</v>
      </c>
      <c r="L601" t="s">
        <v>2818</v>
      </c>
      <c r="N601">
        <v>0</v>
      </c>
      <c r="O601">
        <v>3675</v>
      </c>
      <c r="Q601" s="4"/>
    </row>
    <row r="602" spans="1:17" x14ac:dyDescent="0.25">
      <c r="A602">
        <v>598</v>
      </c>
      <c r="B602">
        <v>43915</v>
      </c>
      <c r="C602">
        <v>14</v>
      </c>
      <c r="D602" t="s">
        <v>2808</v>
      </c>
      <c r="E602" t="s">
        <v>2804</v>
      </c>
      <c r="F602" s="23">
        <v>43900</v>
      </c>
      <c r="G602" t="s">
        <v>2822</v>
      </c>
      <c r="H602" t="s">
        <v>3420</v>
      </c>
      <c r="I602">
        <v>338</v>
      </c>
      <c r="J602" t="s">
        <v>1764</v>
      </c>
      <c r="K602" s="26" t="s">
        <v>2817</v>
      </c>
      <c r="L602" t="s">
        <v>2818</v>
      </c>
      <c r="N602">
        <v>29.02</v>
      </c>
      <c r="O602">
        <v>0</v>
      </c>
      <c r="Q602" s="4"/>
    </row>
    <row r="603" spans="1:17" x14ac:dyDescent="0.25">
      <c r="A603">
        <v>599</v>
      </c>
      <c r="B603">
        <v>43919</v>
      </c>
      <c r="C603">
        <v>13</v>
      </c>
      <c r="D603" t="s">
        <v>2805</v>
      </c>
      <c r="E603" t="s">
        <v>2804</v>
      </c>
      <c r="F603" s="23">
        <v>43900</v>
      </c>
      <c r="G603" t="s">
        <v>2822</v>
      </c>
      <c r="H603" t="s">
        <v>3421</v>
      </c>
      <c r="I603">
        <v>15913</v>
      </c>
      <c r="J603" t="s">
        <v>1679</v>
      </c>
      <c r="K603" s="26" t="s">
        <v>2817</v>
      </c>
      <c r="L603" t="s">
        <v>2818</v>
      </c>
      <c r="N603">
        <v>0</v>
      </c>
      <c r="O603">
        <v>37.950000000000003</v>
      </c>
      <c r="Q603" s="4"/>
    </row>
    <row r="604" spans="1:17" x14ac:dyDescent="0.25">
      <c r="A604">
        <v>600</v>
      </c>
      <c r="B604">
        <v>43922</v>
      </c>
      <c r="C604">
        <v>13</v>
      </c>
      <c r="D604" t="s">
        <v>2805</v>
      </c>
      <c r="E604" t="s">
        <v>2804</v>
      </c>
      <c r="F604" s="23">
        <v>43900</v>
      </c>
      <c r="G604" t="s">
        <v>2822</v>
      </c>
      <c r="H604" t="s">
        <v>3422</v>
      </c>
      <c r="I604">
        <v>15914</v>
      </c>
      <c r="J604" t="s">
        <v>1881</v>
      </c>
      <c r="K604" s="26" t="s">
        <v>2817</v>
      </c>
      <c r="L604" t="s">
        <v>2818</v>
      </c>
      <c r="N604">
        <v>0</v>
      </c>
      <c r="O604">
        <v>1307.1400000000001</v>
      </c>
      <c r="Q604" s="4"/>
    </row>
    <row r="605" spans="1:17" x14ac:dyDescent="0.25">
      <c r="A605">
        <v>601</v>
      </c>
      <c r="B605">
        <v>43923</v>
      </c>
      <c r="C605">
        <v>13</v>
      </c>
      <c r="D605" t="s">
        <v>2805</v>
      </c>
      <c r="E605" t="s">
        <v>2804</v>
      </c>
      <c r="F605" s="23">
        <v>43900</v>
      </c>
      <c r="G605" t="s">
        <v>2822</v>
      </c>
      <c r="H605" t="s">
        <v>3423</v>
      </c>
      <c r="I605">
        <v>15915</v>
      </c>
      <c r="J605" t="s">
        <v>1881</v>
      </c>
      <c r="K605" s="26" t="s">
        <v>2817</v>
      </c>
      <c r="L605" t="s">
        <v>2818</v>
      </c>
      <c r="N605">
        <v>0</v>
      </c>
      <c r="O605">
        <v>7785.71</v>
      </c>
      <c r="Q605" s="4"/>
    </row>
    <row r="606" spans="1:17" x14ac:dyDescent="0.25">
      <c r="A606">
        <v>602</v>
      </c>
      <c r="B606">
        <v>43924</v>
      </c>
      <c r="C606">
        <v>14</v>
      </c>
      <c r="D606" t="s">
        <v>2808</v>
      </c>
      <c r="E606" t="s">
        <v>2804</v>
      </c>
      <c r="F606" s="23">
        <v>43900</v>
      </c>
      <c r="G606" t="s">
        <v>2822</v>
      </c>
      <c r="H606" t="s">
        <v>3424</v>
      </c>
      <c r="I606">
        <v>339</v>
      </c>
      <c r="J606" t="s">
        <v>1764</v>
      </c>
      <c r="K606" s="26" t="s">
        <v>2817</v>
      </c>
      <c r="L606" t="s">
        <v>2818</v>
      </c>
      <c r="N606">
        <v>1053.57</v>
      </c>
      <c r="O606">
        <v>0</v>
      </c>
      <c r="Q606" s="4"/>
    </row>
    <row r="607" spans="1:17" x14ac:dyDescent="0.25">
      <c r="A607">
        <v>603</v>
      </c>
      <c r="B607">
        <v>43925</v>
      </c>
      <c r="C607">
        <v>13</v>
      </c>
      <c r="D607" t="s">
        <v>2805</v>
      </c>
      <c r="E607" t="s">
        <v>2804</v>
      </c>
      <c r="F607" s="23">
        <v>43900</v>
      </c>
      <c r="G607" t="s">
        <v>2822</v>
      </c>
      <c r="H607" t="s">
        <v>3425</v>
      </c>
      <c r="I607">
        <v>15916</v>
      </c>
      <c r="J607" t="s">
        <v>1679</v>
      </c>
      <c r="K607" s="26" t="s">
        <v>2817</v>
      </c>
      <c r="L607" t="s">
        <v>2818</v>
      </c>
      <c r="N607">
        <v>0</v>
      </c>
      <c r="O607">
        <v>714.29</v>
      </c>
      <c r="Q607" s="4"/>
    </row>
    <row r="608" spans="1:17" x14ac:dyDescent="0.25">
      <c r="A608">
        <v>604</v>
      </c>
      <c r="B608">
        <v>43929</v>
      </c>
      <c r="C608">
        <v>13</v>
      </c>
      <c r="D608" t="s">
        <v>2805</v>
      </c>
      <c r="E608" t="s">
        <v>2804</v>
      </c>
      <c r="F608" s="23">
        <v>43900</v>
      </c>
      <c r="G608" t="s">
        <v>2822</v>
      </c>
      <c r="H608" t="s">
        <v>3426</v>
      </c>
      <c r="I608">
        <v>15917</v>
      </c>
      <c r="J608" t="s">
        <v>1679</v>
      </c>
      <c r="K608" s="26" t="s">
        <v>2817</v>
      </c>
      <c r="L608" t="s">
        <v>2818</v>
      </c>
      <c r="N608">
        <v>0</v>
      </c>
      <c r="O608">
        <v>2393.9699999999998</v>
      </c>
      <c r="Q608" s="4"/>
    </row>
    <row r="609" spans="1:17" x14ac:dyDescent="0.25">
      <c r="A609">
        <v>605</v>
      </c>
      <c r="B609">
        <v>43931</v>
      </c>
      <c r="C609">
        <v>13</v>
      </c>
      <c r="D609" t="s">
        <v>2805</v>
      </c>
      <c r="E609" t="s">
        <v>2804</v>
      </c>
      <c r="F609" s="23">
        <v>43900</v>
      </c>
      <c r="G609" t="s">
        <v>2822</v>
      </c>
      <c r="H609" t="s">
        <v>3427</v>
      </c>
      <c r="I609">
        <v>15918</v>
      </c>
      <c r="J609" t="s">
        <v>1679</v>
      </c>
      <c r="K609" s="26" t="s">
        <v>2817</v>
      </c>
      <c r="L609" t="s">
        <v>2818</v>
      </c>
      <c r="N609">
        <v>0</v>
      </c>
      <c r="O609">
        <v>1053.57</v>
      </c>
      <c r="Q609" s="4"/>
    </row>
    <row r="610" spans="1:17" x14ac:dyDescent="0.25">
      <c r="A610">
        <v>606</v>
      </c>
      <c r="B610">
        <v>43932</v>
      </c>
      <c r="C610">
        <v>13</v>
      </c>
      <c r="D610" t="s">
        <v>2805</v>
      </c>
      <c r="E610" t="s">
        <v>2804</v>
      </c>
      <c r="F610" s="23">
        <v>43900</v>
      </c>
      <c r="G610" t="s">
        <v>2822</v>
      </c>
      <c r="H610" t="s">
        <v>3428</v>
      </c>
      <c r="I610">
        <v>15919</v>
      </c>
      <c r="J610" t="s">
        <v>1679</v>
      </c>
      <c r="K610" s="26" t="s">
        <v>2817</v>
      </c>
      <c r="L610" t="s">
        <v>2818</v>
      </c>
      <c r="N610">
        <v>0</v>
      </c>
      <c r="O610">
        <v>6071.43</v>
      </c>
      <c r="Q610" s="4"/>
    </row>
    <row r="611" spans="1:17" x14ac:dyDescent="0.25">
      <c r="A611">
        <v>607</v>
      </c>
      <c r="B611">
        <v>43934</v>
      </c>
      <c r="C611">
        <v>13</v>
      </c>
      <c r="D611" t="s">
        <v>2805</v>
      </c>
      <c r="E611" t="s">
        <v>2804</v>
      </c>
      <c r="F611" s="23">
        <v>43900</v>
      </c>
      <c r="G611" t="s">
        <v>2822</v>
      </c>
      <c r="H611" t="s">
        <v>3429</v>
      </c>
      <c r="I611">
        <v>15920</v>
      </c>
      <c r="J611" t="s">
        <v>1679</v>
      </c>
      <c r="K611" s="26" t="s">
        <v>2817</v>
      </c>
      <c r="L611" t="s">
        <v>2818</v>
      </c>
      <c r="N611">
        <v>0</v>
      </c>
      <c r="O611">
        <v>29571.43</v>
      </c>
      <c r="Q611" s="4"/>
    </row>
    <row r="612" spans="1:17" x14ac:dyDescent="0.25">
      <c r="A612">
        <v>608</v>
      </c>
      <c r="B612">
        <v>43942</v>
      </c>
      <c r="C612">
        <v>13</v>
      </c>
      <c r="D612" t="s">
        <v>2805</v>
      </c>
      <c r="E612" t="s">
        <v>2804</v>
      </c>
      <c r="F612" s="23">
        <v>43901</v>
      </c>
      <c r="G612" t="s">
        <v>2822</v>
      </c>
      <c r="H612" t="s">
        <v>3430</v>
      </c>
      <c r="I612">
        <v>15921</v>
      </c>
      <c r="J612" t="s">
        <v>1679</v>
      </c>
      <c r="K612" s="26" t="s">
        <v>2817</v>
      </c>
      <c r="L612" t="s">
        <v>2818</v>
      </c>
      <c r="N612">
        <v>0</v>
      </c>
      <c r="O612">
        <v>11.16</v>
      </c>
      <c r="Q612" s="4"/>
    </row>
    <row r="613" spans="1:17" x14ac:dyDescent="0.25">
      <c r="A613">
        <v>609</v>
      </c>
      <c r="B613">
        <v>43944</v>
      </c>
      <c r="C613">
        <v>13</v>
      </c>
      <c r="D613" t="s">
        <v>2805</v>
      </c>
      <c r="E613" t="s">
        <v>2804</v>
      </c>
      <c r="F613" s="23">
        <v>43901</v>
      </c>
      <c r="G613" t="s">
        <v>2822</v>
      </c>
      <c r="H613" t="s">
        <v>3431</v>
      </c>
      <c r="I613">
        <v>15922</v>
      </c>
      <c r="J613" t="s">
        <v>1679</v>
      </c>
      <c r="K613" s="26" t="s">
        <v>2817</v>
      </c>
      <c r="L613" t="s">
        <v>2818</v>
      </c>
      <c r="N613">
        <v>0</v>
      </c>
      <c r="O613">
        <v>309.14999999999998</v>
      </c>
      <c r="Q613" s="4"/>
    </row>
    <row r="614" spans="1:17" x14ac:dyDescent="0.25">
      <c r="A614">
        <v>610</v>
      </c>
      <c r="B614">
        <v>43946</v>
      </c>
      <c r="C614">
        <v>13</v>
      </c>
      <c r="D614" t="s">
        <v>2805</v>
      </c>
      <c r="E614" t="s">
        <v>2804</v>
      </c>
      <c r="F614" s="23">
        <v>43901</v>
      </c>
      <c r="G614" t="s">
        <v>2822</v>
      </c>
      <c r="H614" t="s">
        <v>3432</v>
      </c>
      <c r="I614">
        <v>15923</v>
      </c>
      <c r="J614" t="s">
        <v>1841</v>
      </c>
      <c r="K614" s="26" t="s">
        <v>2817</v>
      </c>
      <c r="L614" t="s">
        <v>2818</v>
      </c>
      <c r="N614">
        <v>0</v>
      </c>
      <c r="O614">
        <v>4700.8900000000003</v>
      </c>
      <c r="Q614" s="4"/>
    </row>
    <row r="615" spans="1:17" x14ac:dyDescent="0.25">
      <c r="A615">
        <v>611</v>
      </c>
      <c r="B615">
        <v>43948</v>
      </c>
      <c r="C615">
        <v>13</v>
      </c>
      <c r="D615" t="s">
        <v>2805</v>
      </c>
      <c r="E615" t="s">
        <v>2804</v>
      </c>
      <c r="F615" s="23">
        <v>43901</v>
      </c>
      <c r="G615" t="s">
        <v>2822</v>
      </c>
      <c r="H615" t="s">
        <v>3433</v>
      </c>
      <c r="I615">
        <v>15924</v>
      </c>
      <c r="J615" t="s">
        <v>1679</v>
      </c>
      <c r="K615" s="26" t="s">
        <v>2817</v>
      </c>
      <c r="L615" t="s">
        <v>2818</v>
      </c>
      <c r="N615">
        <v>0</v>
      </c>
      <c r="O615">
        <v>197.32</v>
      </c>
      <c r="Q615" s="4"/>
    </row>
    <row r="616" spans="1:17" x14ac:dyDescent="0.25">
      <c r="A616">
        <v>612</v>
      </c>
      <c r="B616">
        <v>43950</v>
      </c>
      <c r="C616">
        <v>13</v>
      </c>
      <c r="D616" t="s">
        <v>2805</v>
      </c>
      <c r="E616" t="s">
        <v>2804</v>
      </c>
      <c r="F616" s="23">
        <v>43901</v>
      </c>
      <c r="G616" t="s">
        <v>2822</v>
      </c>
      <c r="H616" t="s">
        <v>3434</v>
      </c>
      <c r="I616">
        <v>15925</v>
      </c>
      <c r="J616" t="s">
        <v>1679</v>
      </c>
      <c r="K616" s="26" t="s">
        <v>2817</v>
      </c>
      <c r="L616" t="s">
        <v>2818</v>
      </c>
      <c r="N616">
        <v>0</v>
      </c>
      <c r="O616">
        <v>408.93</v>
      </c>
      <c r="Q616" s="4"/>
    </row>
    <row r="617" spans="1:17" x14ac:dyDescent="0.25">
      <c r="A617">
        <v>613</v>
      </c>
      <c r="B617">
        <v>43952</v>
      </c>
      <c r="C617">
        <v>13</v>
      </c>
      <c r="D617" t="s">
        <v>2805</v>
      </c>
      <c r="E617" t="s">
        <v>2804</v>
      </c>
      <c r="F617" s="23">
        <v>43901</v>
      </c>
      <c r="G617" t="s">
        <v>2822</v>
      </c>
      <c r="H617" t="s">
        <v>3435</v>
      </c>
      <c r="I617">
        <v>15926</v>
      </c>
      <c r="J617" t="s">
        <v>1679</v>
      </c>
      <c r="K617" s="26" t="s">
        <v>2817</v>
      </c>
      <c r="L617" t="s">
        <v>2818</v>
      </c>
      <c r="N617">
        <v>0</v>
      </c>
      <c r="O617">
        <v>21229.46</v>
      </c>
      <c r="Q617" s="4"/>
    </row>
    <row r="618" spans="1:17" x14ac:dyDescent="0.25">
      <c r="A618">
        <v>614</v>
      </c>
      <c r="B618">
        <v>43954</v>
      </c>
      <c r="C618">
        <v>13</v>
      </c>
      <c r="D618" t="s">
        <v>2805</v>
      </c>
      <c r="E618" t="s">
        <v>2804</v>
      </c>
      <c r="F618" s="23">
        <v>43901</v>
      </c>
      <c r="G618" t="s">
        <v>2822</v>
      </c>
      <c r="H618" t="s">
        <v>3436</v>
      </c>
      <c r="I618">
        <v>15927</v>
      </c>
      <c r="J618" t="s">
        <v>1937</v>
      </c>
      <c r="K618" s="26" t="s">
        <v>2817</v>
      </c>
      <c r="L618" t="s">
        <v>2818</v>
      </c>
      <c r="N618">
        <v>0</v>
      </c>
      <c r="O618">
        <v>1008.93</v>
      </c>
      <c r="Q618" s="4"/>
    </row>
    <row r="619" spans="1:17" x14ac:dyDescent="0.25">
      <c r="A619">
        <v>615</v>
      </c>
      <c r="B619">
        <v>43956</v>
      </c>
      <c r="C619">
        <v>13</v>
      </c>
      <c r="D619" t="s">
        <v>2805</v>
      </c>
      <c r="E619" t="s">
        <v>2804</v>
      </c>
      <c r="F619" s="23">
        <v>43901</v>
      </c>
      <c r="G619" t="s">
        <v>2822</v>
      </c>
      <c r="H619" t="s">
        <v>3437</v>
      </c>
      <c r="I619">
        <v>15928</v>
      </c>
      <c r="J619" t="s">
        <v>1679</v>
      </c>
      <c r="K619" s="26" t="s">
        <v>2817</v>
      </c>
      <c r="L619" t="s">
        <v>2818</v>
      </c>
      <c r="N619">
        <v>0</v>
      </c>
      <c r="O619">
        <v>2651.79</v>
      </c>
      <c r="Q619" s="4"/>
    </row>
    <row r="620" spans="1:17" x14ac:dyDescent="0.25">
      <c r="A620">
        <v>616</v>
      </c>
      <c r="B620">
        <v>43958</v>
      </c>
      <c r="C620">
        <v>13</v>
      </c>
      <c r="D620" t="s">
        <v>2805</v>
      </c>
      <c r="E620" t="s">
        <v>2804</v>
      </c>
      <c r="F620" s="23">
        <v>43901</v>
      </c>
      <c r="G620" t="s">
        <v>2822</v>
      </c>
      <c r="H620" t="s">
        <v>3438</v>
      </c>
      <c r="I620">
        <v>15929</v>
      </c>
      <c r="J620" t="s">
        <v>1825</v>
      </c>
      <c r="K620" s="26" t="s">
        <v>2817</v>
      </c>
      <c r="L620" t="s">
        <v>2818</v>
      </c>
      <c r="N620">
        <v>0</v>
      </c>
      <c r="O620">
        <v>4419.6400000000003</v>
      </c>
      <c r="Q620" s="4"/>
    </row>
    <row r="621" spans="1:17" x14ac:dyDescent="0.25">
      <c r="A621">
        <v>617</v>
      </c>
      <c r="B621">
        <v>43968</v>
      </c>
      <c r="C621">
        <v>13</v>
      </c>
      <c r="D621" t="s">
        <v>2805</v>
      </c>
      <c r="E621" t="s">
        <v>2804</v>
      </c>
      <c r="F621" s="23">
        <v>43901</v>
      </c>
      <c r="G621" t="s">
        <v>2822</v>
      </c>
      <c r="H621" t="s">
        <v>3439</v>
      </c>
      <c r="I621">
        <v>15930</v>
      </c>
      <c r="J621" t="s">
        <v>1679</v>
      </c>
      <c r="K621" s="26" t="s">
        <v>2817</v>
      </c>
      <c r="L621" t="s">
        <v>2818</v>
      </c>
      <c r="N621">
        <v>0</v>
      </c>
      <c r="O621">
        <v>5500</v>
      </c>
      <c r="Q621" s="4"/>
    </row>
    <row r="622" spans="1:17" x14ac:dyDescent="0.25">
      <c r="A622">
        <v>618</v>
      </c>
      <c r="B622">
        <v>43971</v>
      </c>
      <c r="C622">
        <v>13</v>
      </c>
      <c r="D622" t="s">
        <v>2805</v>
      </c>
      <c r="E622" t="s">
        <v>2804</v>
      </c>
      <c r="F622" s="23">
        <v>43901</v>
      </c>
      <c r="G622" t="s">
        <v>2822</v>
      </c>
      <c r="H622" t="s">
        <v>3440</v>
      </c>
      <c r="I622">
        <v>15931</v>
      </c>
      <c r="J622" t="s">
        <v>1679</v>
      </c>
      <c r="K622" s="26" t="s">
        <v>2817</v>
      </c>
      <c r="L622" t="s">
        <v>2818</v>
      </c>
      <c r="N622">
        <v>0</v>
      </c>
      <c r="O622">
        <v>468.08</v>
      </c>
      <c r="Q622" s="4"/>
    </row>
    <row r="623" spans="1:17" x14ac:dyDescent="0.25">
      <c r="A623">
        <v>619</v>
      </c>
      <c r="B623">
        <v>43973</v>
      </c>
      <c r="C623">
        <v>13</v>
      </c>
      <c r="D623" t="s">
        <v>2805</v>
      </c>
      <c r="E623" t="s">
        <v>2804</v>
      </c>
      <c r="F623" s="23">
        <v>43901</v>
      </c>
      <c r="G623" t="s">
        <v>2822</v>
      </c>
      <c r="H623" t="s">
        <v>3441</v>
      </c>
      <c r="I623">
        <v>15932</v>
      </c>
      <c r="J623" t="s">
        <v>1679</v>
      </c>
      <c r="K623" s="26" t="s">
        <v>2817</v>
      </c>
      <c r="L623" t="s">
        <v>2818</v>
      </c>
      <c r="N623">
        <v>0</v>
      </c>
      <c r="O623">
        <v>140.18</v>
      </c>
      <c r="Q623" s="4"/>
    </row>
    <row r="624" spans="1:17" x14ac:dyDescent="0.25">
      <c r="A624">
        <v>620</v>
      </c>
      <c r="B624">
        <v>43975</v>
      </c>
      <c r="C624">
        <v>13</v>
      </c>
      <c r="D624" t="s">
        <v>2805</v>
      </c>
      <c r="E624" t="s">
        <v>2804</v>
      </c>
      <c r="F624" s="23">
        <v>43901</v>
      </c>
      <c r="G624" t="s">
        <v>2822</v>
      </c>
      <c r="H624" t="s">
        <v>3442</v>
      </c>
      <c r="I624">
        <v>15933</v>
      </c>
      <c r="J624" t="s">
        <v>1679</v>
      </c>
      <c r="K624" s="26" t="s">
        <v>2817</v>
      </c>
      <c r="L624" t="s">
        <v>2818</v>
      </c>
      <c r="N624">
        <v>0</v>
      </c>
      <c r="O624">
        <v>5037.5</v>
      </c>
      <c r="Q624" s="4"/>
    </row>
    <row r="625" spans="1:17" x14ac:dyDescent="0.25">
      <c r="A625">
        <v>621</v>
      </c>
      <c r="B625">
        <v>43979</v>
      </c>
      <c r="C625">
        <v>13</v>
      </c>
      <c r="D625" t="s">
        <v>2805</v>
      </c>
      <c r="E625" t="s">
        <v>2804</v>
      </c>
      <c r="F625" s="23">
        <v>43901</v>
      </c>
      <c r="G625" t="s">
        <v>2822</v>
      </c>
      <c r="H625" t="s">
        <v>3443</v>
      </c>
      <c r="I625">
        <v>15934</v>
      </c>
      <c r="J625" t="s">
        <v>1679</v>
      </c>
      <c r="K625" s="26" t="s">
        <v>2817</v>
      </c>
      <c r="L625" t="s">
        <v>2818</v>
      </c>
      <c r="N625">
        <v>0</v>
      </c>
      <c r="O625">
        <v>3257.14</v>
      </c>
      <c r="Q625" s="4"/>
    </row>
    <row r="626" spans="1:17" x14ac:dyDescent="0.25">
      <c r="A626">
        <v>622</v>
      </c>
      <c r="B626">
        <v>43981</v>
      </c>
      <c r="C626">
        <v>13</v>
      </c>
      <c r="D626" t="s">
        <v>2805</v>
      </c>
      <c r="E626" t="s">
        <v>2804</v>
      </c>
      <c r="F626" s="23">
        <v>43901</v>
      </c>
      <c r="G626" t="s">
        <v>2822</v>
      </c>
      <c r="H626" t="s">
        <v>3444</v>
      </c>
      <c r="I626">
        <v>15935</v>
      </c>
      <c r="J626" t="s">
        <v>1679</v>
      </c>
      <c r="K626" s="26" t="s">
        <v>2817</v>
      </c>
      <c r="L626" t="s">
        <v>2818</v>
      </c>
      <c r="N626">
        <v>0</v>
      </c>
      <c r="O626">
        <v>218.75</v>
      </c>
      <c r="Q626" s="4"/>
    </row>
    <row r="627" spans="1:17" x14ac:dyDescent="0.25">
      <c r="A627">
        <v>623</v>
      </c>
      <c r="B627">
        <v>43983</v>
      </c>
      <c r="C627">
        <v>13</v>
      </c>
      <c r="D627" t="s">
        <v>2805</v>
      </c>
      <c r="E627" t="s">
        <v>2804</v>
      </c>
      <c r="F627" s="23">
        <v>43901</v>
      </c>
      <c r="G627" t="s">
        <v>2822</v>
      </c>
      <c r="H627" t="s">
        <v>3445</v>
      </c>
      <c r="I627">
        <v>15936</v>
      </c>
      <c r="J627" t="s">
        <v>1679</v>
      </c>
      <c r="K627" s="26" t="s">
        <v>2817</v>
      </c>
      <c r="L627" t="s">
        <v>2818</v>
      </c>
      <c r="N627">
        <v>0</v>
      </c>
      <c r="O627">
        <v>6415.18</v>
      </c>
      <c r="Q627" s="4"/>
    </row>
    <row r="628" spans="1:17" x14ac:dyDescent="0.25">
      <c r="A628">
        <v>624</v>
      </c>
      <c r="B628">
        <v>43985</v>
      </c>
      <c r="C628">
        <v>13</v>
      </c>
      <c r="D628" t="s">
        <v>2805</v>
      </c>
      <c r="E628" t="s">
        <v>2804</v>
      </c>
      <c r="F628" s="23">
        <v>43901</v>
      </c>
      <c r="G628" t="s">
        <v>2822</v>
      </c>
      <c r="H628" t="s">
        <v>3446</v>
      </c>
      <c r="I628">
        <v>15937</v>
      </c>
      <c r="J628" t="s">
        <v>1679</v>
      </c>
      <c r="K628" s="26" t="s">
        <v>2817</v>
      </c>
      <c r="L628" t="s">
        <v>2818</v>
      </c>
      <c r="N628">
        <v>0</v>
      </c>
      <c r="O628">
        <v>20892.86</v>
      </c>
      <c r="Q628" s="4"/>
    </row>
    <row r="629" spans="1:17" x14ac:dyDescent="0.25">
      <c r="A629">
        <v>625</v>
      </c>
      <c r="B629">
        <v>43987</v>
      </c>
      <c r="C629">
        <v>13</v>
      </c>
      <c r="D629" t="s">
        <v>2805</v>
      </c>
      <c r="E629" t="s">
        <v>2804</v>
      </c>
      <c r="F629" s="23">
        <v>43901</v>
      </c>
      <c r="G629" t="s">
        <v>2822</v>
      </c>
      <c r="H629" t="s">
        <v>3447</v>
      </c>
      <c r="I629">
        <v>15938</v>
      </c>
      <c r="J629" t="s">
        <v>1679</v>
      </c>
      <c r="K629" s="26" t="s">
        <v>2817</v>
      </c>
      <c r="L629" t="s">
        <v>2818</v>
      </c>
      <c r="N629">
        <v>0</v>
      </c>
      <c r="O629">
        <v>8839.2900000000009</v>
      </c>
      <c r="Q629" s="4"/>
    </row>
    <row r="630" spans="1:17" x14ac:dyDescent="0.25">
      <c r="A630">
        <v>626</v>
      </c>
      <c r="B630">
        <v>43989</v>
      </c>
      <c r="C630">
        <v>13</v>
      </c>
      <c r="D630" t="s">
        <v>2805</v>
      </c>
      <c r="E630" t="s">
        <v>2804</v>
      </c>
      <c r="F630" s="23">
        <v>43901</v>
      </c>
      <c r="G630" t="s">
        <v>2822</v>
      </c>
      <c r="H630" t="s">
        <v>3448</v>
      </c>
      <c r="I630">
        <v>15939</v>
      </c>
      <c r="J630" t="s">
        <v>1679</v>
      </c>
      <c r="K630" s="26" t="s">
        <v>2817</v>
      </c>
      <c r="L630" t="s">
        <v>2818</v>
      </c>
      <c r="N630">
        <v>0</v>
      </c>
      <c r="O630">
        <v>60.27</v>
      </c>
      <c r="Q630" s="4"/>
    </row>
    <row r="631" spans="1:17" x14ac:dyDescent="0.25">
      <c r="A631">
        <v>627</v>
      </c>
      <c r="B631">
        <v>43991</v>
      </c>
      <c r="C631">
        <v>13</v>
      </c>
      <c r="D631" t="s">
        <v>2805</v>
      </c>
      <c r="E631" t="s">
        <v>2804</v>
      </c>
      <c r="F631" s="23">
        <v>43901</v>
      </c>
      <c r="G631" t="s">
        <v>2822</v>
      </c>
      <c r="H631" t="s">
        <v>3449</v>
      </c>
      <c r="I631">
        <v>15940</v>
      </c>
      <c r="J631" t="s">
        <v>1679</v>
      </c>
      <c r="K631" s="26" t="s">
        <v>2817</v>
      </c>
      <c r="L631" t="s">
        <v>2818</v>
      </c>
      <c r="N631">
        <v>0</v>
      </c>
      <c r="O631">
        <v>241.07</v>
      </c>
      <c r="Q631" s="4"/>
    </row>
    <row r="632" spans="1:17" x14ac:dyDescent="0.25">
      <c r="A632">
        <v>628</v>
      </c>
      <c r="B632">
        <v>43993</v>
      </c>
      <c r="C632">
        <v>13</v>
      </c>
      <c r="D632" t="s">
        <v>2805</v>
      </c>
      <c r="E632" t="s">
        <v>2804</v>
      </c>
      <c r="F632" s="23">
        <v>43901</v>
      </c>
      <c r="G632" t="s">
        <v>2822</v>
      </c>
      <c r="H632" t="s">
        <v>3450</v>
      </c>
      <c r="I632">
        <v>15941</v>
      </c>
      <c r="J632" t="s">
        <v>1972</v>
      </c>
      <c r="K632" s="26" t="s">
        <v>2817</v>
      </c>
      <c r="L632" t="s">
        <v>2818</v>
      </c>
      <c r="N632">
        <v>0</v>
      </c>
      <c r="O632">
        <v>192.63</v>
      </c>
      <c r="Q632" s="4"/>
    </row>
    <row r="633" spans="1:17" x14ac:dyDescent="0.25">
      <c r="A633">
        <v>629</v>
      </c>
      <c r="B633">
        <v>43994</v>
      </c>
      <c r="C633">
        <v>13</v>
      </c>
      <c r="D633" t="s">
        <v>2805</v>
      </c>
      <c r="E633" t="s">
        <v>2804</v>
      </c>
      <c r="F633" s="23">
        <v>43901</v>
      </c>
      <c r="G633" t="s">
        <v>2822</v>
      </c>
      <c r="H633" t="s">
        <v>3451</v>
      </c>
      <c r="I633">
        <v>15942</v>
      </c>
      <c r="J633" t="s">
        <v>1679</v>
      </c>
      <c r="K633" s="26" t="s">
        <v>2817</v>
      </c>
      <c r="L633" t="s">
        <v>2818</v>
      </c>
      <c r="N633">
        <v>0</v>
      </c>
      <c r="O633">
        <v>575.89</v>
      </c>
      <c r="Q633" s="4"/>
    </row>
    <row r="634" spans="1:17" x14ac:dyDescent="0.25">
      <c r="A634">
        <v>630</v>
      </c>
      <c r="B634">
        <v>43998</v>
      </c>
      <c r="C634">
        <v>13</v>
      </c>
      <c r="D634" t="s">
        <v>2805</v>
      </c>
      <c r="E634" t="s">
        <v>2804</v>
      </c>
      <c r="F634" s="23">
        <v>43901</v>
      </c>
      <c r="G634" t="s">
        <v>2822</v>
      </c>
      <c r="H634" t="s">
        <v>3452</v>
      </c>
      <c r="I634">
        <v>15943</v>
      </c>
      <c r="J634" t="s">
        <v>1679</v>
      </c>
      <c r="K634" s="26" t="s">
        <v>2817</v>
      </c>
      <c r="L634" t="s">
        <v>2818</v>
      </c>
      <c r="N634">
        <v>0</v>
      </c>
      <c r="O634">
        <v>27276.79</v>
      </c>
      <c r="Q634" s="4"/>
    </row>
    <row r="635" spans="1:17" x14ac:dyDescent="0.25">
      <c r="A635">
        <v>631</v>
      </c>
      <c r="B635">
        <v>44000</v>
      </c>
      <c r="C635">
        <v>13</v>
      </c>
      <c r="D635" t="s">
        <v>2805</v>
      </c>
      <c r="E635" t="s">
        <v>2804</v>
      </c>
      <c r="F635" s="23">
        <v>43901</v>
      </c>
      <c r="G635" t="s">
        <v>2822</v>
      </c>
      <c r="H635" t="s">
        <v>3453</v>
      </c>
      <c r="I635">
        <v>15944</v>
      </c>
      <c r="J635" t="s">
        <v>1679</v>
      </c>
      <c r="K635" s="26" t="s">
        <v>2817</v>
      </c>
      <c r="L635" t="s">
        <v>2818</v>
      </c>
      <c r="N635">
        <v>0</v>
      </c>
      <c r="O635">
        <v>8928.57</v>
      </c>
      <c r="Q635" s="4"/>
    </row>
    <row r="636" spans="1:17" x14ac:dyDescent="0.25">
      <c r="A636">
        <v>632</v>
      </c>
      <c r="B636">
        <v>44002</v>
      </c>
      <c r="C636">
        <v>13</v>
      </c>
      <c r="D636" t="s">
        <v>2805</v>
      </c>
      <c r="E636" t="s">
        <v>2804</v>
      </c>
      <c r="F636" s="23">
        <v>43901</v>
      </c>
      <c r="G636" t="s">
        <v>2822</v>
      </c>
      <c r="H636" t="s">
        <v>3454</v>
      </c>
      <c r="I636">
        <v>15945</v>
      </c>
      <c r="J636" t="s">
        <v>1679</v>
      </c>
      <c r="K636" s="26" t="s">
        <v>2817</v>
      </c>
      <c r="L636" t="s">
        <v>2818</v>
      </c>
      <c r="N636">
        <v>0</v>
      </c>
      <c r="O636">
        <v>120.54</v>
      </c>
      <c r="Q636" s="4"/>
    </row>
    <row r="637" spans="1:17" x14ac:dyDescent="0.25">
      <c r="A637">
        <v>633</v>
      </c>
      <c r="B637">
        <v>44004</v>
      </c>
      <c r="C637">
        <v>13</v>
      </c>
      <c r="D637" t="s">
        <v>2805</v>
      </c>
      <c r="E637" t="s">
        <v>2804</v>
      </c>
      <c r="F637" s="23">
        <v>43901</v>
      </c>
      <c r="G637" t="s">
        <v>2822</v>
      </c>
      <c r="H637" t="s">
        <v>3455</v>
      </c>
      <c r="I637">
        <v>15946</v>
      </c>
      <c r="J637" t="s">
        <v>1679</v>
      </c>
      <c r="K637" s="26" t="s">
        <v>2817</v>
      </c>
      <c r="L637" t="s">
        <v>2818</v>
      </c>
      <c r="N637">
        <v>0</v>
      </c>
      <c r="O637">
        <v>2214.29</v>
      </c>
      <c r="Q637" s="4"/>
    </row>
    <row r="638" spans="1:17" x14ac:dyDescent="0.25">
      <c r="A638">
        <v>634</v>
      </c>
      <c r="B638">
        <v>44006</v>
      </c>
      <c r="C638">
        <v>13</v>
      </c>
      <c r="D638" t="s">
        <v>2805</v>
      </c>
      <c r="E638" t="s">
        <v>2804</v>
      </c>
      <c r="F638" s="23">
        <v>43901</v>
      </c>
      <c r="G638" t="s">
        <v>2822</v>
      </c>
      <c r="H638" t="s">
        <v>3456</v>
      </c>
      <c r="I638">
        <v>15947</v>
      </c>
      <c r="J638" t="s">
        <v>1679</v>
      </c>
      <c r="K638" s="26" t="s">
        <v>2817</v>
      </c>
      <c r="L638" t="s">
        <v>2818</v>
      </c>
      <c r="N638">
        <v>0</v>
      </c>
      <c r="O638">
        <v>8194.64</v>
      </c>
      <c r="Q638" s="4"/>
    </row>
    <row r="639" spans="1:17" x14ac:dyDescent="0.25">
      <c r="A639">
        <v>635</v>
      </c>
      <c r="B639">
        <v>44008</v>
      </c>
      <c r="C639">
        <v>13</v>
      </c>
      <c r="D639" t="s">
        <v>2805</v>
      </c>
      <c r="E639" t="s">
        <v>2804</v>
      </c>
      <c r="F639" s="23">
        <v>43901</v>
      </c>
      <c r="G639" t="s">
        <v>2822</v>
      </c>
      <c r="H639" t="s">
        <v>3457</v>
      </c>
      <c r="I639">
        <v>15948</v>
      </c>
      <c r="J639" t="s">
        <v>2056</v>
      </c>
      <c r="K639" s="26" t="s">
        <v>2817</v>
      </c>
      <c r="L639" t="s">
        <v>2818</v>
      </c>
      <c r="N639">
        <v>0</v>
      </c>
      <c r="O639">
        <v>2535.71</v>
      </c>
      <c r="Q639" s="4"/>
    </row>
    <row r="640" spans="1:17" x14ac:dyDescent="0.25">
      <c r="A640">
        <v>636</v>
      </c>
      <c r="B640">
        <v>44010</v>
      </c>
      <c r="C640">
        <v>13</v>
      </c>
      <c r="D640" t="s">
        <v>2805</v>
      </c>
      <c r="E640" t="s">
        <v>2804</v>
      </c>
      <c r="F640" s="23">
        <v>43901</v>
      </c>
      <c r="G640" t="s">
        <v>2822</v>
      </c>
      <c r="H640" t="s">
        <v>3458</v>
      </c>
      <c r="I640">
        <v>15949</v>
      </c>
      <c r="J640" t="s">
        <v>1679</v>
      </c>
      <c r="K640" s="26" t="s">
        <v>2817</v>
      </c>
      <c r="L640" t="s">
        <v>2818</v>
      </c>
      <c r="N640">
        <v>0</v>
      </c>
      <c r="O640">
        <v>234.6</v>
      </c>
      <c r="Q640" s="4"/>
    </row>
    <row r="641" spans="1:17" x14ac:dyDescent="0.25">
      <c r="A641">
        <v>637</v>
      </c>
      <c r="B641">
        <v>44012</v>
      </c>
      <c r="C641">
        <v>13</v>
      </c>
      <c r="D641" t="s">
        <v>2805</v>
      </c>
      <c r="E641" t="s">
        <v>2804</v>
      </c>
      <c r="F641" s="23">
        <v>43901</v>
      </c>
      <c r="G641" t="s">
        <v>2822</v>
      </c>
      <c r="H641" t="s">
        <v>3459</v>
      </c>
      <c r="I641">
        <v>15950</v>
      </c>
      <c r="J641" t="s">
        <v>1679</v>
      </c>
      <c r="K641" s="26" t="s">
        <v>2817</v>
      </c>
      <c r="L641" t="s">
        <v>2818</v>
      </c>
      <c r="N641">
        <v>0</v>
      </c>
      <c r="O641">
        <v>371.43</v>
      </c>
      <c r="Q641" s="4"/>
    </row>
    <row r="642" spans="1:17" x14ac:dyDescent="0.25">
      <c r="A642">
        <v>638</v>
      </c>
      <c r="B642">
        <v>44014</v>
      </c>
      <c r="C642">
        <v>13</v>
      </c>
      <c r="D642" t="s">
        <v>2805</v>
      </c>
      <c r="E642" t="s">
        <v>2804</v>
      </c>
      <c r="F642" s="23">
        <v>43901</v>
      </c>
      <c r="G642" t="s">
        <v>2822</v>
      </c>
      <c r="H642" t="s">
        <v>3460</v>
      </c>
      <c r="I642">
        <v>15951</v>
      </c>
      <c r="J642" t="s">
        <v>1679</v>
      </c>
      <c r="K642" s="26" t="s">
        <v>2817</v>
      </c>
      <c r="L642" t="s">
        <v>2818</v>
      </c>
      <c r="N642">
        <v>0</v>
      </c>
      <c r="O642">
        <v>297.54000000000002</v>
      </c>
      <c r="Q642" s="4"/>
    </row>
    <row r="643" spans="1:17" x14ac:dyDescent="0.25">
      <c r="A643">
        <v>639</v>
      </c>
      <c r="B643">
        <v>44016</v>
      </c>
      <c r="C643">
        <v>13</v>
      </c>
      <c r="D643" t="s">
        <v>2805</v>
      </c>
      <c r="E643" t="s">
        <v>2804</v>
      </c>
      <c r="F643" s="23">
        <v>43901</v>
      </c>
      <c r="G643" t="s">
        <v>2822</v>
      </c>
      <c r="H643" t="s">
        <v>3461</v>
      </c>
      <c r="I643">
        <v>15952</v>
      </c>
      <c r="J643" t="s">
        <v>1679</v>
      </c>
      <c r="K643" s="26" t="s">
        <v>2817</v>
      </c>
      <c r="L643" t="s">
        <v>2818</v>
      </c>
      <c r="N643">
        <v>0</v>
      </c>
      <c r="O643">
        <v>1029.24</v>
      </c>
      <c r="Q643" s="4"/>
    </row>
    <row r="644" spans="1:17" x14ac:dyDescent="0.25">
      <c r="A644">
        <v>640</v>
      </c>
      <c r="B644">
        <v>44018</v>
      </c>
      <c r="C644">
        <v>13</v>
      </c>
      <c r="D644" t="s">
        <v>2805</v>
      </c>
      <c r="E644" t="s">
        <v>2804</v>
      </c>
      <c r="F644" s="23">
        <v>43901</v>
      </c>
      <c r="G644" t="s">
        <v>2822</v>
      </c>
      <c r="H644" t="s">
        <v>3462</v>
      </c>
      <c r="I644">
        <v>15953</v>
      </c>
      <c r="J644" t="s">
        <v>1679</v>
      </c>
      <c r="K644" s="26" t="s">
        <v>2817</v>
      </c>
      <c r="L644" t="s">
        <v>2818</v>
      </c>
      <c r="N644">
        <v>0</v>
      </c>
      <c r="O644">
        <v>156.25</v>
      </c>
      <c r="Q644" s="4"/>
    </row>
    <row r="645" spans="1:17" x14ac:dyDescent="0.25">
      <c r="A645">
        <v>641</v>
      </c>
      <c r="B645">
        <v>44020</v>
      </c>
      <c r="C645">
        <v>13</v>
      </c>
      <c r="D645" t="s">
        <v>2805</v>
      </c>
      <c r="E645" t="s">
        <v>2804</v>
      </c>
      <c r="F645" s="23">
        <v>43901</v>
      </c>
      <c r="G645" t="s">
        <v>2822</v>
      </c>
      <c r="H645" t="s">
        <v>3463</v>
      </c>
      <c r="I645">
        <v>15954</v>
      </c>
      <c r="J645" t="s">
        <v>1679</v>
      </c>
      <c r="K645" s="26" t="s">
        <v>2817</v>
      </c>
      <c r="L645" t="s">
        <v>2818</v>
      </c>
      <c r="N645">
        <v>0</v>
      </c>
      <c r="O645">
        <v>625</v>
      </c>
      <c r="Q645" s="4"/>
    </row>
    <row r="646" spans="1:17" x14ac:dyDescent="0.25">
      <c r="A646">
        <v>642</v>
      </c>
      <c r="B646">
        <v>44023</v>
      </c>
      <c r="C646">
        <v>13</v>
      </c>
      <c r="D646" t="s">
        <v>2805</v>
      </c>
      <c r="E646" t="s">
        <v>2804</v>
      </c>
      <c r="F646" s="23">
        <v>43901</v>
      </c>
      <c r="G646" t="s">
        <v>2822</v>
      </c>
      <c r="H646" t="s">
        <v>3464</v>
      </c>
      <c r="I646">
        <v>15955</v>
      </c>
      <c r="J646" t="s">
        <v>1679</v>
      </c>
      <c r="K646" s="26" t="s">
        <v>2817</v>
      </c>
      <c r="L646" t="s">
        <v>2818</v>
      </c>
      <c r="N646">
        <v>0</v>
      </c>
      <c r="O646">
        <v>715.18</v>
      </c>
      <c r="Q646" s="4"/>
    </row>
    <row r="647" spans="1:17" x14ac:dyDescent="0.25">
      <c r="A647">
        <v>643</v>
      </c>
      <c r="B647">
        <v>44025</v>
      </c>
      <c r="C647">
        <v>13</v>
      </c>
      <c r="D647" t="s">
        <v>2805</v>
      </c>
      <c r="E647" t="s">
        <v>2804</v>
      </c>
      <c r="F647" s="23">
        <v>43901</v>
      </c>
      <c r="G647" t="s">
        <v>2822</v>
      </c>
      <c r="H647" t="s">
        <v>3465</v>
      </c>
      <c r="I647">
        <v>15956</v>
      </c>
      <c r="J647" t="s">
        <v>1679</v>
      </c>
      <c r="K647" s="26" t="s">
        <v>2817</v>
      </c>
      <c r="L647" t="s">
        <v>2818</v>
      </c>
      <c r="N647">
        <v>0</v>
      </c>
      <c r="O647">
        <v>848.21</v>
      </c>
      <c r="Q647" s="4"/>
    </row>
    <row r="648" spans="1:17" x14ac:dyDescent="0.25">
      <c r="A648">
        <v>644</v>
      </c>
      <c r="B648">
        <v>44027</v>
      </c>
      <c r="C648">
        <v>13</v>
      </c>
      <c r="D648" t="s">
        <v>2805</v>
      </c>
      <c r="E648" t="s">
        <v>2804</v>
      </c>
      <c r="F648" s="23">
        <v>43901</v>
      </c>
      <c r="G648" t="s">
        <v>2822</v>
      </c>
      <c r="H648" t="s">
        <v>3466</v>
      </c>
      <c r="I648">
        <v>15957</v>
      </c>
      <c r="J648" t="s">
        <v>1679</v>
      </c>
      <c r="K648" s="26" t="s">
        <v>2817</v>
      </c>
      <c r="L648" t="s">
        <v>2818</v>
      </c>
      <c r="N648">
        <v>0</v>
      </c>
      <c r="O648">
        <v>89.29</v>
      </c>
      <c r="Q648" s="4"/>
    </row>
    <row r="649" spans="1:17" x14ac:dyDescent="0.25">
      <c r="A649">
        <v>645</v>
      </c>
      <c r="B649">
        <v>44029</v>
      </c>
      <c r="C649">
        <v>13</v>
      </c>
      <c r="D649" t="s">
        <v>2805</v>
      </c>
      <c r="E649" t="s">
        <v>2804</v>
      </c>
      <c r="F649" s="23">
        <v>43901</v>
      </c>
      <c r="G649" t="s">
        <v>2822</v>
      </c>
      <c r="H649" t="s">
        <v>3467</v>
      </c>
      <c r="I649">
        <v>15958</v>
      </c>
      <c r="J649" t="s">
        <v>1679</v>
      </c>
      <c r="K649" s="26" t="s">
        <v>2817</v>
      </c>
      <c r="L649" t="s">
        <v>2818</v>
      </c>
      <c r="N649">
        <v>0</v>
      </c>
      <c r="O649">
        <v>892.86</v>
      </c>
      <c r="Q649" s="4"/>
    </row>
    <row r="650" spans="1:17" x14ac:dyDescent="0.25">
      <c r="A650">
        <v>646</v>
      </c>
      <c r="B650">
        <v>44031</v>
      </c>
      <c r="C650">
        <v>13</v>
      </c>
      <c r="D650" t="s">
        <v>2805</v>
      </c>
      <c r="E650" t="s">
        <v>2804</v>
      </c>
      <c r="F650" s="23">
        <v>43901</v>
      </c>
      <c r="G650" t="s">
        <v>2822</v>
      </c>
      <c r="H650" t="s">
        <v>3468</v>
      </c>
      <c r="I650">
        <v>15959</v>
      </c>
      <c r="J650" t="s">
        <v>1679</v>
      </c>
      <c r="K650" s="26" t="s">
        <v>2817</v>
      </c>
      <c r="L650" t="s">
        <v>2818</v>
      </c>
      <c r="N650">
        <v>0</v>
      </c>
      <c r="O650">
        <v>191.96</v>
      </c>
      <c r="Q650" s="4"/>
    </row>
    <row r="651" spans="1:17" x14ac:dyDescent="0.25">
      <c r="A651">
        <v>647</v>
      </c>
      <c r="B651">
        <v>44033</v>
      </c>
      <c r="C651">
        <v>13</v>
      </c>
      <c r="D651" t="s">
        <v>2805</v>
      </c>
      <c r="E651" t="s">
        <v>2804</v>
      </c>
      <c r="F651" s="23">
        <v>43901</v>
      </c>
      <c r="G651" t="s">
        <v>2822</v>
      </c>
      <c r="H651" t="s">
        <v>3469</v>
      </c>
      <c r="I651">
        <v>15960</v>
      </c>
      <c r="J651" t="s">
        <v>1679</v>
      </c>
      <c r="K651" s="26" t="s">
        <v>2817</v>
      </c>
      <c r="L651" t="s">
        <v>2818</v>
      </c>
      <c r="N651">
        <v>0</v>
      </c>
      <c r="O651">
        <v>3535.71</v>
      </c>
      <c r="Q651" s="4"/>
    </row>
    <row r="652" spans="1:17" x14ac:dyDescent="0.25">
      <c r="A652">
        <v>648</v>
      </c>
      <c r="B652">
        <v>44035</v>
      </c>
      <c r="C652">
        <v>13</v>
      </c>
      <c r="D652" t="s">
        <v>2805</v>
      </c>
      <c r="E652" t="s">
        <v>2804</v>
      </c>
      <c r="F652" s="23">
        <v>43901</v>
      </c>
      <c r="G652" t="s">
        <v>2822</v>
      </c>
      <c r="H652" t="s">
        <v>3470</v>
      </c>
      <c r="I652">
        <v>15961</v>
      </c>
      <c r="J652" t="s">
        <v>1679</v>
      </c>
      <c r="K652" s="26" t="s">
        <v>2817</v>
      </c>
      <c r="L652" t="s">
        <v>2818</v>
      </c>
      <c r="N652">
        <v>0</v>
      </c>
      <c r="O652">
        <v>47.1</v>
      </c>
      <c r="Q652" s="4"/>
    </row>
    <row r="653" spans="1:17" x14ac:dyDescent="0.25">
      <c r="A653">
        <v>649</v>
      </c>
      <c r="B653">
        <v>44037</v>
      </c>
      <c r="C653">
        <v>13</v>
      </c>
      <c r="D653" t="s">
        <v>2805</v>
      </c>
      <c r="E653" t="s">
        <v>2804</v>
      </c>
      <c r="F653" s="23">
        <v>43901</v>
      </c>
      <c r="G653" t="s">
        <v>2822</v>
      </c>
      <c r="H653" t="s">
        <v>3471</v>
      </c>
      <c r="I653">
        <v>15962</v>
      </c>
      <c r="J653" t="s">
        <v>1679</v>
      </c>
      <c r="K653" s="26" t="s">
        <v>2817</v>
      </c>
      <c r="L653" t="s">
        <v>2818</v>
      </c>
      <c r="N653">
        <v>0</v>
      </c>
      <c r="O653">
        <v>43.08</v>
      </c>
      <c r="Q653" s="4"/>
    </row>
    <row r="654" spans="1:17" x14ac:dyDescent="0.25">
      <c r="A654">
        <v>650</v>
      </c>
      <c r="B654">
        <v>44039</v>
      </c>
      <c r="C654">
        <v>13</v>
      </c>
      <c r="D654" t="s">
        <v>2805</v>
      </c>
      <c r="E654" t="s">
        <v>2804</v>
      </c>
      <c r="F654" s="23">
        <v>43901</v>
      </c>
      <c r="G654" t="s">
        <v>2822</v>
      </c>
      <c r="H654" t="s">
        <v>3472</v>
      </c>
      <c r="I654">
        <v>15963</v>
      </c>
      <c r="J654" t="s">
        <v>1679</v>
      </c>
      <c r="K654" s="26" t="s">
        <v>2817</v>
      </c>
      <c r="L654" t="s">
        <v>2818</v>
      </c>
      <c r="N654">
        <v>0</v>
      </c>
      <c r="O654">
        <v>218.75</v>
      </c>
      <c r="Q654" s="4"/>
    </row>
    <row r="655" spans="1:17" x14ac:dyDescent="0.25">
      <c r="A655">
        <v>651</v>
      </c>
      <c r="B655">
        <v>44041</v>
      </c>
      <c r="C655">
        <v>13</v>
      </c>
      <c r="D655" t="s">
        <v>2805</v>
      </c>
      <c r="E655" t="s">
        <v>2804</v>
      </c>
      <c r="F655" s="23">
        <v>43901</v>
      </c>
      <c r="G655" t="s">
        <v>2822</v>
      </c>
      <c r="H655" t="s">
        <v>3473</v>
      </c>
      <c r="I655">
        <v>15964</v>
      </c>
      <c r="J655" t="s">
        <v>1679</v>
      </c>
      <c r="K655" s="26" t="s">
        <v>2817</v>
      </c>
      <c r="L655" t="s">
        <v>2818</v>
      </c>
      <c r="N655">
        <v>0</v>
      </c>
      <c r="O655">
        <v>38.39</v>
      </c>
      <c r="Q655" s="4"/>
    </row>
    <row r="656" spans="1:17" x14ac:dyDescent="0.25">
      <c r="A656">
        <v>652</v>
      </c>
      <c r="B656">
        <v>44044</v>
      </c>
      <c r="C656">
        <v>13</v>
      </c>
      <c r="D656" t="s">
        <v>2805</v>
      </c>
      <c r="E656" t="s">
        <v>2804</v>
      </c>
      <c r="F656" s="23">
        <v>43901</v>
      </c>
      <c r="G656" t="s">
        <v>2822</v>
      </c>
      <c r="H656" t="s">
        <v>3474</v>
      </c>
      <c r="I656">
        <v>15965</v>
      </c>
      <c r="J656" t="s">
        <v>1679</v>
      </c>
      <c r="K656" s="26" t="s">
        <v>2817</v>
      </c>
      <c r="L656" t="s">
        <v>2818</v>
      </c>
      <c r="N656">
        <v>0</v>
      </c>
      <c r="O656">
        <v>1535.71</v>
      </c>
      <c r="Q656" s="4"/>
    </row>
    <row r="657" spans="1:17" x14ac:dyDescent="0.25">
      <c r="A657">
        <v>653</v>
      </c>
      <c r="B657">
        <v>44046</v>
      </c>
      <c r="C657">
        <v>13</v>
      </c>
      <c r="D657" t="s">
        <v>2805</v>
      </c>
      <c r="E657" t="s">
        <v>2804</v>
      </c>
      <c r="F657" s="23">
        <v>43901</v>
      </c>
      <c r="G657" t="s">
        <v>2822</v>
      </c>
      <c r="H657" t="s">
        <v>3475</v>
      </c>
      <c r="I657">
        <v>15966</v>
      </c>
      <c r="J657" t="s">
        <v>1679</v>
      </c>
      <c r="K657" s="26" t="s">
        <v>2817</v>
      </c>
      <c r="L657" t="s">
        <v>2818</v>
      </c>
      <c r="N657">
        <v>0</v>
      </c>
      <c r="O657">
        <v>8529.91</v>
      </c>
      <c r="Q657" s="4"/>
    </row>
    <row r="658" spans="1:17" x14ac:dyDescent="0.25">
      <c r="A658">
        <v>654</v>
      </c>
      <c r="B658">
        <v>44048</v>
      </c>
      <c r="C658">
        <v>13</v>
      </c>
      <c r="D658" t="s">
        <v>2805</v>
      </c>
      <c r="E658" t="s">
        <v>2804</v>
      </c>
      <c r="F658" s="23">
        <v>43901</v>
      </c>
      <c r="G658" t="s">
        <v>2822</v>
      </c>
      <c r="H658" t="s">
        <v>3476</v>
      </c>
      <c r="I658">
        <v>15967</v>
      </c>
      <c r="J658" t="s">
        <v>1679</v>
      </c>
      <c r="K658" s="26" t="s">
        <v>2817</v>
      </c>
      <c r="L658" t="s">
        <v>2818</v>
      </c>
      <c r="N658">
        <v>0</v>
      </c>
      <c r="O658">
        <v>208.04</v>
      </c>
      <c r="Q658" s="4"/>
    </row>
    <row r="659" spans="1:17" x14ac:dyDescent="0.25">
      <c r="A659">
        <v>655</v>
      </c>
      <c r="B659">
        <v>44052</v>
      </c>
      <c r="C659">
        <v>13</v>
      </c>
      <c r="D659" t="s">
        <v>2805</v>
      </c>
      <c r="E659" t="s">
        <v>2804</v>
      </c>
      <c r="F659" s="23">
        <v>43901</v>
      </c>
      <c r="G659" t="s">
        <v>2822</v>
      </c>
      <c r="H659" t="s">
        <v>3477</v>
      </c>
      <c r="I659">
        <v>15968</v>
      </c>
      <c r="J659" t="s">
        <v>1679</v>
      </c>
      <c r="K659" s="26" t="s">
        <v>2817</v>
      </c>
      <c r="L659" t="s">
        <v>2818</v>
      </c>
      <c r="N659">
        <v>0</v>
      </c>
      <c r="O659">
        <v>6687.05</v>
      </c>
      <c r="Q659" s="4"/>
    </row>
    <row r="660" spans="1:17" x14ac:dyDescent="0.25">
      <c r="A660">
        <v>656</v>
      </c>
      <c r="B660">
        <v>44055</v>
      </c>
      <c r="C660">
        <v>13</v>
      </c>
      <c r="D660" t="s">
        <v>2805</v>
      </c>
      <c r="E660" t="s">
        <v>2804</v>
      </c>
      <c r="F660" s="23">
        <v>43901</v>
      </c>
      <c r="G660" t="s">
        <v>2822</v>
      </c>
      <c r="H660" t="s">
        <v>3478</v>
      </c>
      <c r="I660">
        <v>15969</v>
      </c>
      <c r="J660" t="s">
        <v>2056</v>
      </c>
      <c r="K660" s="26" t="s">
        <v>2817</v>
      </c>
      <c r="L660" t="s">
        <v>2818</v>
      </c>
      <c r="N660">
        <v>0</v>
      </c>
      <c r="O660">
        <v>31696.43</v>
      </c>
      <c r="Q660" s="4"/>
    </row>
    <row r="661" spans="1:17" x14ac:dyDescent="0.25">
      <c r="A661">
        <v>657</v>
      </c>
      <c r="B661">
        <v>44057</v>
      </c>
      <c r="C661">
        <v>13</v>
      </c>
      <c r="D661" t="s">
        <v>2805</v>
      </c>
      <c r="E661" t="s">
        <v>2804</v>
      </c>
      <c r="F661" s="23">
        <v>43901</v>
      </c>
      <c r="G661" t="s">
        <v>2822</v>
      </c>
      <c r="H661" t="s">
        <v>3479</v>
      </c>
      <c r="I661">
        <v>15970</v>
      </c>
      <c r="J661" t="s">
        <v>1679</v>
      </c>
      <c r="K661" s="26" t="s">
        <v>2817</v>
      </c>
      <c r="L661" t="s">
        <v>2818</v>
      </c>
      <c r="N661">
        <v>0</v>
      </c>
      <c r="O661">
        <v>1785.71</v>
      </c>
      <c r="Q661" s="4"/>
    </row>
    <row r="662" spans="1:17" x14ac:dyDescent="0.25">
      <c r="A662">
        <v>658</v>
      </c>
      <c r="B662">
        <v>44059</v>
      </c>
      <c r="C662">
        <v>13</v>
      </c>
      <c r="D662" t="s">
        <v>2805</v>
      </c>
      <c r="E662" t="s">
        <v>2804</v>
      </c>
      <c r="F662" s="23">
        <v>43901</v>
      </c>
      <c r="G662" t="s">
        <v>2822</v>
      </c>
      <c r="H662" t="s">
        <v>3480</v>
      </c>
      <c r="I662">
        <v>15971</v>
      </c>
      <c r="J662" t="s">
        <v>1679</v>
      </c>
      <c r="K662" s="26" t="s">
        <v>2817</v>
      </c>
      <c r="L662" t="s">
        <v>2818</v>
      </c>
      <c r="N662">
        <v>0</v>
      </c>
      <c r="O662">
        <v>3271.43</v>
      </c>
      <c r="Q662" s="4"/>
    </row>
    <row r="663" spans="1:17" x14ac:dyDescent="0.25">
      <c r="A663">
        <v>659</v>
      </c>
      <c r="B663">
        <v>44070</v>
      </c>
      <c r="C663">
        <v>13</v>
      </c>
      <c r="D663" t="s">
        <v>2805</v>
      </c>
      <c r="E663" t="s">
        <v>2804</v>
      </c>
      <c r="F663" s="23">
        <v>43902</v>
      </c>
      <c r="G663" t="s">
        <v>2822</v>
      </c>
      <c r="H663" t="s">
        <v>3481</v>
      </c>
      <c r="I663">
        <v>15972</v>
      </c>
      <c r="J663" t="s">
        <v>1679</v>
      </c>
      <c r="K663" s="26" t="s">
        <v>2817</v>
      </c>
      <c r="L663" t="s">
        <v>2818</v>
      </c>
      <c r="N663">
        <v>0</v>
      </c>
      <c r="O663">
        <v>1134.82</v>
      </c>
      <c r="Q663" s="4"/>
    </row>
    <row r="664" spans="1:17" x14ac:dyDescent="0.25">
      <c r="A664">
        <v>660</v>
      </c>
      <c r="B664">
        <v>44084</v>
      </c>
      <c r="C664">
        <v>13</v>
      </c>
      <c r="D664" t="s">
        <v>2805</v>
      </c>
      <c r="E664" t="s">
        <v>2804</v>
      </c>
      <c r="F664" s="23">
        <v>43902</v>
      </c>
      <c r="G664" t="s">
        <v>2822</v>
      </c>
      <c r="H664" t="s">
        <v>3482</v>
      </c>
      <c r="I664">
        <v>15973</v>
      </c>
      <c r="J664" t="s">
        <v>1679</v>
      </c>
      <c r="K664" s="26" t="s">
        <v>2817</v>
      </c>
      <c r="L664" t="s">
        <v>2818</v>
      </c>
      <c r="N664">
        <v>0</v>
      </c>
      <c r="O664">
        <v>120.54</v>
      </c>
      <c r="Q664" s="4"/>
    </row>
    <row r="665" spans="1:17" x14ac:dyDescent="0.25">
      <c r="A665">
        <v>661</v>
      </c>
      <c r="B665">
        <v>44091</v>
      </c>
      <c r="C665">
        <v>13</v>
      </c>
      <c r="D665" t="s">
        <v>2805</v>
      </c>
      <c r="E665" t="s">
        <v>2804</v>
      </c>
      <c r="F665" s="23">
        <v>43902</v>
      </c>
      <c r="G665" t="s">
        <v>2822</v>
      </c>
      <c r="H665" t="s">
        <v>3483</v>
      </c>
      <c r="I665">
        <v>15974</v>
      </c>
      <c r="J665" t="s">
        <v>1679</v>
      </c>
      <c r="K665" s="26" t="s">
        <v>2817</v>
      </c>
      <c r="L665" t="s">
        <v>2818</v>
      </c>
      <c r="N665">
        <v>0</v>
      </c>
      <c r="O665">
        <v>548.88</v>
      </c>
      <c r="Q665" s="4"/>
    </row>
    <row r="666" spans="1:17" x14ac:dyDescent="0.25">
      <c r="A666">
        <v>662</v>
      </c>
      <c r="B666">
        <v>44095</v>
      </c>
      <c r="C666">
        <v>13</v>
      </c>
      <c r="D666" t="s">
        <v>2805</v>
      </c>
      <c r="E666" t="s">
        <v>2804</v>
      </c>
      <c r="F666" s="23">
        <v>43902</v>
      </c>
      <c r="G666" t="s">
        <v>2822</v>
      </c>
      <c r="H666" t="s">
        <v>3484</v>
      </c>
      <c r="I666">
        <v>15975</v>
      </c>
      <c r="J666" t="s">
        <v>1679</v>
      </c>
      <c r="K666" s="26" t="s">
        <v>2817</v>
      </c>
      <c r="L666" t="s">
        <v>2818</v>
      </c>
      <c r="N666">
        <v>0</v>
      </c>
      <c r="O666">
        <v>35357.14</v>
      </c>
      <c r="Q666" s="4"/>
    </row>
    <row r="667" spans="1:17" x14ac:dyDescent="0.25">
      <c r="A667">
        <v>663</v>
      </c>
      <c r="B667">
        <v>44098</v>
      </c>
      <c r="C667">
        <v>13</v>
      </c>
      <c r="D667" t="s">
        <v>2805</v>
      </c>
      <c r="E667" t="s">
        <v>2804</v>
      </c>
      <c r="F667" s="23">
        <v>43902</v>
      </c>
      <c r="G667" t="s">
        <v>2822</v>
      </c>
      <c r="H667" t="s">
        <v>3485</v>
      </c>
      <c r="I667">
        <v>15976</v>
      </c>
      <c r="J667" t="s">
        <v>1679</v>
      </c>
      <c r="K667" s="26" t="s">
        <v>2817</v>
      </c>
      <c r="L667" t="s">
        <v>2818</v>
      </c>
      <c r="N667">
        <v>0</v>
      </c>
      <c r="O667">
        <v>10468.75</v>
      </c>
      <c r="Q667" s="4"/>
    </row>
    <row r="668" spans="1:17" x14ac:dyDescent="0.25">
      <c r="A668">
        <v>664</v>
      </c>
      <c r="B668">
        <v>44103</v>
      </c>
      <c r="C668">
        <v>13</v>
      </c>
      <c r="D668" t="s">
        <v>2805</v>
      </c>
      <c r="E668" t="s">
        <v>2804</v>
      </c>
      <c r="F668" s="23">
        <v>43902</v>
      </c>
      <c r="G668" t="s">
        <v>2822</v>
      </c>
      <c r="H668" t="s">
        <v>3486</v>
      </c>
      <c r="I668">
        <v>15977</v>
      </c>
      <c r="J668" t="s">
        <v>1679</v>
      </c>
      <c r="K668" s="26" t="s">
        <v>2817</v>
      </c>
      <c r="L668" t="s">
        <v>2818</v>
      </c>
      <c r="N668">
        <v>0</v>
      </c>
      <c r="O668">
        <v>19017.86</v>
      </c>
      <c r="Q668" s="4"/>
    </row>
    <row r="669" spans="1:17" x14ac:dyDescent="0.25">
      <c r="A669">
        <v>665</v>
      </c>
      <c r="B669">
        <v>44112</v>
      </c>
      <c r="C669">
        <v>13</v>
      </c>
      <c r="D669" t="s">
        <v>2805</v>
      </c>
      <c r="E669" t="s">
        <v>2804</v>
      </c>
      <c r="F669" s="23">
        <v>43902</v>
      </c>
      <c r="G669" t="s">
        <v>2822</v>
      </c>
      <c r="H669" t="s">
        <v>3487</v>
      </c>
      <c r="I669">
        <v>15978</v>
      </c>
      <c r="J669" t="s">
        <v>2056</v>
      </c>
      <c r="K669" s="26" t="s">
        <v>2817</v>
      </c>
      <c r="L669" t="s">
        <v>2818</v>
      </c>
      <c r="N669">
        <v>0</v>
      </c>
      <c r="O669">
        <v>633.92999999999995</v>
      </c>
      <c r="Q669" s="4"/>
    </row>
    <row r="670" spans="1:17" x14ac:dyDescent="0.25">
      <c r="A670">
        <v>666</v>
      </c>
      <c r="B670">
        <v>44120</v>
      </c>
      <c r="C670">
        <v>13</v>
      </c>
      <c r="D670" t="s">
        <v>2805</v>
      </c>
      <c r="E670" t="s">
        <v>2804</v>
      </c>
      <c r="F670" s="23">
        <v>43902</v>
      </c>
      <c r="G670" t="s">
        <v>2822</v>
      </c>
      <c r="H670" t="s">
        <v>3488</v>
      </c>
      <c r="I670">
        <v>15979</v>
      </c>
      <c r="J670" t="s">
        <v>1775</v>
      </c>
      <c r="K670" s="26" t="s">
        <v>2817</v>
      </c>
      <c r="L670" t="s">
        <v>2818</v>
      </c>
      <c r="N670">
        <v>0</v>
      </c>
      <c r="O670">
        <v>2828.57</v>
      </c>
      <c r="Q670" s="4"/>
    </row>
    <row r="671" spans="1:17" x14ac:dyDescent="0.25">
      <c r="A671">
        <v>667</v>
      </c>
      <c r="B671">
        <v>44121</v>
      </c>
      <c r="C671">
        <v>13</v>
      </c>
      <c r="D671" t="s">
        <v>2805</v>
      </c>
      <c r="E671" t="s">
        <v>2804</v>
      </c>
      <c r="F671" s="23">
        <v>43902</v>
      </c>
      <c r="G671" t="s">
        <v>2822</v>
      </c>
      <c r="H671" t="s">
        <v>3489</v>
      </c>
      <c r="I671">
        <v>15980</v>
      </c>
      <c r="J671" t="s">
        <v>1679</v>
      </c>
      <c r="K671" s="26" t="s">
        <v>2817</v>
      </c>
      <c r="L671" t="s">
        <v>2818</v>
      </c>
      <c r="N671">
        <v>0</v>
      </c>
      <c r="O671">
        <v>847.77</v>
      </c>
      <c r="Q671" s="4"/>
    </row>
    <row r="672" spans="1:17" x14ac:dyDescent="0.25">
      <c r="A672">
        <v>668</v>
      </c>
      <c r="B672">
        <v>44127</v>
      </c>
      <c r="C672">
        <v>13</v>
      </c>
      <c r="D672" t="s">
        <v>2805</v>
      </c>
      <c r="E672" t="s">
        <v>2804</v>
      </c>
      <c r="F672" s="23">
        <v>43902</v>
      </c>
      <c r="G672" t="s">
        <v>2822</v>
      </c>
      <c r="H672" t="s">
        <v>3490</v>
      </c>
      <c r="I672">
        <v>15981</v>
      </c>
      <c r="J672" t="s">
        <v>1679</v>
      </c>
      <c r="K672" s="26" t="s">
        <v>2817</v>
      </c>
      <c r="L672" t="s">
        <v>2818</v>
      </c>
      <c r="N672">
        <v>0</v>
      </c>
      <c r="O672">
        <v>353.57</v>
      </c>
      <c r="Q672" s="4"/>
    </row>
    <row r="673" spans="1:17" x14ac:dyDescent="0.25">
      <c r="A673">
        <v>669</v>
      </c>
      <c r="B673">
        <v>44129</v>
      </c>
      <c r="C673">
        <v>13</v>
      </c>
      <c r="D673" t="s">
        <v>2805</v>
      </c>
      <c r="E673" t="s">
        <v>2804</v>
      </c>
      <c r="F673" s="23">
        <v>43902</v>
      </c>
      <c r="G673" t="s">
        <v>2822</v>
      </c>
      <c r="H673" t="s">
        <v>3491</v>
      </c>
      <c r="I673">
        <v>15982</v>
      </c>
      <c r="J673" t="s">
        <v>1679</v>
      </c>
      <c r="K673" s="26" t="s">
        <v>2817</v>
      </c>
      <c r="L673" t="s">
        <v>2818</v>
      </c>
      <c r="N673">
        <v>0</v>
      </c>
      <c r="O673">
        <v>210.71</v>
      </c>
      <c r="Q673" s="4"/>
    </row>
    <row r="674" spans="1:17" x14ac:dyDescent="0.25">
      <c r="A674">
        <v>670</v>
      </c>
      <c r="B674">
        <v>44131</v>
      </c>
      <c r="C674">
        <v>13</v>
      </c>
      <c r="D674" t="s">
        <v>2805</v>
      </c>
      <c r="E674" t="s">
        <v>2804</v>
      </c>
      <c r="F674" s="23">
        <v>43902</v>
      </c>
      <c r="G674" t="s">
        <v>2822</v>
      </c>
      <c r="H674" t="s">
        <v>3492</v>
      </c>
      <c r="I674">
        <v>15983</v>
      </c>
      <c r="J674" t="s">
        <v>1679</v>
      </c>
      <c r="K674" s="26" t="s">
        <v>2817</v>
      </c>
      <c r="L674" t="s">
        <v>2818</v>
      </c>
      <c r="N674">
        <v>0</v>
      </c>
      <c r="O674">
        <v>9825</v>
      </c>
      <c r="Q674" s="4"/>
    </row>
    <row r="675" spans="1:17" x14ac:dyDescent="0.25">
      <c r="A675">
        <v>671</v>
      </c>
      <c r="B675">
        <v>44133</v>
      </c>
      <c r="C675">
        <v>13</v>
      </c>
      <c r="D675" t="s">
        <v>2805</v>
      </c>
      <c r="E675" t="s">
        <v>2804</v>
      </c>
      <c r="F675" s="23">
        <v>43902</v>
      </c>
      <c r="G675" t="s">
        <v>2822</v>
      </c>
      <c r="H675" t="s">
        <v>3493</v>
      </c>
      <c r="I675">
        <v>15984</v>
      </c>
      <c r="J675" t="s">
        <v>1679</v>
      </c>
      <c r="K675" s="26" t="s">
        <v>2817</v>
      </c>
      <c r="L675" t="s">
        <v>2818</v>
      </c>
      <c r="N675">
        <v>0</v>
      </c>
      <c r="O675">
        <v>11018.75</v>
      </c>
      <c r="Q675" s="4"/>
    </row>
    <row r="676" spans="1:17" x14ac:dyDescent="0.25">
      <c r="A676">
        <v>672</v>
      </c>
      <c r="B676">
        <v>44135</v>
      </c>
      <c r="C676">
        <v>13</v>
      </c>
      <c r="D676" t="s">
        <v>2805</v>
      </c>
      <c r="E676" t="s">
        <v>2804</v>
      </c>
      <c r="F676" s="23">
        <v>43902</v>
      </c>
      <c r="G676" t="s">
        <v>2822</v>
      </c>
      <c r="H676" t="s">
        <v>3494</v>
      </c>
      <c r="I676">
        <v>15985</v>
      </c>
      <c r="J676" t="s">
        <v>1679</v>
      </c>
      <c r="K676" s="26" t="s">
        <v>2817</v>
      </c>
      <c r="L676" t="s">
        <v>2818</v>
      </c>
      <c r="N676">
        <v>0</v>
      </c>
      <c r="O676">
        <v>930.36</v>
      </c>
      <c r="Q676" s="4"/>
    </row>
    <row r="677" spans="1:17" x14ac:dyDescent="0.25">
      <c r="A677">
        <v>673</v>
      </c>
      <c r="B677">
        <v>44140</v>
      </c>
      <c r="C677">
        <v>13</v>
      </c>
      <c r="D677" t="s">
        <v>2805</v>
      </c>
      <c r="E677" t="s">
        <v>2804</v>
      </c>
      <c r="F677" s="23">
        <v>43902</v>
      </c>
      <c r="G677" t="s">
        <v>2822</v>
      </c>
      <c r="H677" t="s">
        <v>3495</v>
      </c>
      <c r="I677">
        <v>15986</v>
      </c>
      <c r="J677" t="s">
        <v>1679</v>
      </c>
      <c r="K677" s="26" t="s">
        <v>2817</v>
      </c>
      <c r="L677" t="s">
        <v>2818</v>
      </c>
      <c r="N677">
        <v>0</v>
      </c>
      <c r="O677">
        <v>989.29</v>
      </c>
      <c r="Q677" s="4"/>
    </row>
    <row r="678" spans="1:17" x14ac:dyDescent="0.25">
      <c r="A678">
        <v>674</v>
      </c>
      <c r="B678">
        <v>44142</v>
      </c>
      <c r="C678">
        <v>13</v>
      </c>
      <c r="D678" t="s">
        <v>2805</v>
      </c>
      <c r="E678" t="s">
        <v>2804</v>
      </c>
      <c r="F678" s="23">
        <v>43902</v>
      </c>
      <c r="G678" t="s">
        <v>2822</v>
      </c>
      <c r="H678" t="s">
        <v>3496</v>
      </c>
      <c r="I678">
        <v>15987</v>
      </c>
      <c r="J678" t="s">
        <v>1679</v>
      </c>
      <c r="K678" s="26" t="s">
        <v>2817</v>
      </c>
      <c r="L678" t="s">
        <v>2818</v>
      </c>
      <c r="N678">
        <v>0</v>
      </c>
      <c r="O678">
        <v>14375</v>
      </c>
      <c r="Q678" s="4"/>
    </row>
    <row r="679" spans="1:17" x14ac:dyDescent="0.25">
      <c r="A679">
        <v>675</v>
      </c>
      <c r="B679">
        <v>44144</v>
      </c>
      <c r="C679">
        <v>13</v>
      </c>
      <c r="D679" t="s">
        <v>2805</v>
      </c>
      <c r="E679" t="s">
        <v>2804</v>
      </c>
      <c r="F679" s="23">
        <v>43902</v>
      </c>
      <c r="G679" t="s">
        <v>2822</v>
      </c>
      <c r="H679" t="s">
        <v>3497</v>
      </c>
      <c r="I679">
        <v>15988</v>
      </c>
      <c r="J679" t="s">
        <v>1679</v>
      </c>
      <c r="K679" s="26" t="s">
        <v>2817</v>
      </c>
      <c r="L679" t="s">
        <v>2818</v>
      </c>
      <c r="N679">
        <v>0</v>
      </c>
      <c r="O679">
        <v>1181.7</v>
      </c>
      <c r="Q679" s="4"/>
    </row>
    <row r="680" spans="1:17" x14ac:dyDescent="0.25">
      <c r="A680">
        <v>676</v>
      </c>
      <c r="B680">
        <v>44146</v>
      </c>
      <c r="C680">
        <v>13</v>
      </c>
      <c r="D680" t="s">
        <v>2805</v>
      </c>
      <c r="E680" t="s">
        <v>2804</v>
      </c>
      <c r="F680" s="23">
        <v>43902</v>
      </c>
      <c r="G680" t="s">
        <v>2822</v>
      </c>
      <c r="H680" t="s">
        <v>3498</v>
      </c>
      <c r="I680">
        <v>15989</v>
      </c>
      <c r="J680" t="s">
        <v>1679</v>
      </c>
      <c r="K680" s="26" t="s">
        <v>2817</v>
      </c>
      <c r="L680" t="s">
        <v>2818</v>
      </c>
      <c r="N680">
        <v>0</v>
      </c>
      <c r="O680">
        <v>6.7</v>
      </c>
      <c r="Q680" s="4"/>
    </row>
    <row r="681" spans="1:17" x14ac:dyDescent="0.25">
      <c r="A681">
        <v>677</v>
      </c>
      <c r="B681">
        <v>44149</v>
      </c>
      <c r="C681">
        <v>13</v>
      </c>
      <c r="D681" t="s">
        <v>2805</v>
      </c>
      <c r="E681" t="s">
        <v>2804</v>
      </c>
      <c r="F681" s="23">
        <v>43902</v>
      </c>
      <c r="G681" t="s">
        <v>2822</v>
      </c>
      <c r="H681" t="s">
        <v>3499</v>
      </c>
      <c r="I681">
        <v>15990</v>
      </c>
      <c r="J681" t="s">
        <v>1679</v>
      </c>
      <c r="K681" s="26" t="s">
        <v>2817</v>
      </c>
      <c r="L681" t="s">
        <v>2818</v>
      </c>
      <c r="N681">
        <v>0</v>
      </c>
      <c r="O681">
        <v>424.11</v>
      </c>
      <c r="Q681" s="4"/>
    </row>
    <row r="682" spans="1:17" x14ac:dyDescent="0.25">
      <c r="A682">
        <v>678</v>
      </c>
      <c r="B682">
        <v>44151</v>
      </c>
      <c r="C682">
        <v>13</v>
      </c>
      <c r="D682" t="s">
        <v>2805</v>
      </c>
      <c r="E682" t="s">
        <v>2804</v>
      </c>
      <c r="F682" s="23">
        <v>43902</v>
      </c>
      <c r="G682" t="s">
        <v>2822</v>
      </c>
      <c r="H682" t="s">
        <v>3500</v>
      </c>
      <c r="I682">
        <v>15991</v>
      </c>
      <c r="J682" t="s">
        <v>1679</v>
      </c>
      <c r="K682" s="26" t="s">
        <v>2817</v>
      </c>
      <c r="L682" t="s">
        <v>2818</v>
      </c>
      <c r="N682">
        <v>0</v>
      </c>
      <c r="O682">
        <v>2035.71</v>
      </c>
      <c r="Q682" s="4"/>
    </row>
    <row r="683" spans="1:17" x14ac:dyDescent="0.25">
      <c r="A683">
        <v>679</v>
      </c>
      <c r="B683">
        <v>44154</v>
      </c>
      <c r="C683">
        <v>13</v>
      </c>
      <c r="D683" t="s">
        <v>2805</v>
      </c>
      <c r="E683" t="s">
        <v>2804</v>
      </c>
      <c r="F683" s="23">
        <v>43902</v>
      </c>
      <c r="G683" t="s">
        <v>2822</v>
      </c>
      <c r="H683" t="s">
        <v>3501</v>
      </c>
      <c r="I683">
        <v>15992</v>
      </c>
      <c r="J683" t="s">
        <v>1679</v>
      </c>
      <c r="K683" s="26" t="s">
        <v>2817</v>
      </c>
      <c r="L683" t="s">
        <v>2818</v>
      </c>
      <c r="N683">
        <v>0</v>
      </c>
      <c r="O683">
        <v>2147.3200000000002</v>
      </c>
      <c r="Q683" s="4"/>
    </row>
    <row r="684" spans="1:17" x14ac:dyDescent="0.25">
      <c r="A684">
        <v>680</v>
      </c>
      <c r="B684">
        <v>44157</v>
      </c>
      <c r="C684">
        <v>13</v>
      </c>
      <c r="D684" t="s">
        <v>2805</v>
      </c>
      <c r="E684" t="s">
        <v>2804</v>
      </c>
      <c r="F684" s="23">
        <v>43902</v>
      </c>
      <c r="G684" t="s">
        <v>2822</v>
      </c>
      <c r="H684" t="s">
        <v>3502</v>
      </c>
      <c r="I684">
        <v>15993</v>
      </c>
      <c r="J684" t="s">
        <v>1679</v>
      </c>
      <c r="K684" s="26" t="s">
        <v>2817</v>
      </c>
      <c r="L684" t="s">
        <v>2818</v>
      </c>
      <c r="N684">
        <v>0</v>
      </c>
      <c r="O684">
        <v>1190.18</v>
      </c>
      <c r="Q684" s="4"/>
    </row>
    <row r="685" spans="1:17" x14ac:dyDescent="0.25">
      <c r="A685">
        <v>681</v>
      </c>
      <c r="B685">
        <v>44165</v>
      </c>
      <c r="C685">
        <v>13</v>
      </c>
      <c r="D685" t="s">
        <v>2805</v>
      </c>
      <c r="E685" t="s">
        <v>2804</v>
      </c>
      <c r="F685" s="23">
        <v>43902</v>
      </c>
      <c r="G685" t="s">
        <v>2822</v>
      </c>
      <c r="H685" t="s">
        <v>3503</v>
      </c>
      <c r="I685">
        <v>15994</v>
      </c>
      <c r="J685" t="s">
        <v>1679</v>
      </c>
      <c r="K685" s="26" t="s">
        <v>2817</v>
      </c>
      <c r="L685" t="s">
        <v>2818</v>
      </c>
      <c r="N685">
        <v>0</v>
      </c>
      <c r="O685">
        <v>545.54</v>
      </c>
      <c r="Q685" s="4"/>
    </row>
    <row r="686" spans="1:17" x14ac:dyDescent="0.25">
      <c r="A686">
        <v>682</v>
      </c>
      <c r="B686">
        <v>44167</v>
      </c>
      <c r="C686">
        <v>13</v>
      </c>
      <c r="D686" t="s">
        <v>2805</v>
      </c>
      <c r="E686" t="s">
        <v>2804</v>
      </c>
      <c r="F686" s="23">
        <v>43902</v>
      </c>
      <c r="G686" t="s">
        <v>2822</v>
      </c>
      <c r="H686" t="s">
        <v>3504</v>
      </c>
      <c r="I686">
        <v>15995</v>
      </c>
      <c r="J686" t="s">
        <v>1679</v>
      </c>
      <c r="K686" s="26" t="s">
        <v>2817</v>
      </c>
      <c r="L686" t="s">
        <v>2818</v>
      </c>
      <c r="N686">
        <v>0</v>
      </c>
      <c r="O686">
        <v>1919.64</v>
      </c>
      <c r="Q686" s="4"/>
    </row>
    <row r="687" spans="1:17" x14ac:dyDescent="0.25">
      <c r="A687">
        <v>683</v>
      </c>
      <c r="B687">
        <v>44169</v>
      </c>
      <c r="C687">
        <v>13</v>
      </c>
      <c r="D687" t="s">
        <v>2805</v>
      </c>
      <c r="E687" t="s">
        <v>2804</v>
      </c>
      <c r="F687" s="23">
        <v>43902</v>
      </c>
      <c r="G687" t="s">
        <v>2822</v>
      </c>
      <c r="H687" t="s">
        <v>3505</v>
      </c>
      <c r="I687">
        <v>15996</v>
      </c>
      <c r="J687" t="s">
        <v>1679</v>
      </c>
      <c r="K687" s="26" t="s">
        <v>2817</v>
      </c>
      <c r="L687" t="s">
        <v>2818</v>
      </c>
      <c r="N687">
        <v>0</v>
      </c>
      <c r="O687">
        <v>5579.46</v>
      </c>
      <c r="Q687" s="4"/>
    </row>
    <row r="688" spans="1:17" x14ac:dyDescent="0.25">
      <c r="A688">
        <v>684</v>
      </c>
      <c r="B688">
        <v>44171</v>
      </c>
      <c r="C688">
        <v>13</v>
      </c>
      <c r="D688" t="s">
        <v>2805</v>
      </c>
      <c r="E688" t="s">
        <v>2804</v>
      </c>
      <c r="F688" s="23">
        <v>43902</v>
      </c>
      <c r="G688" t="s">
        <v>2822</v>
      </c>
      <c r="H688" t="s">
        <v>3506</v>
      </c>
      <c r="I688">
        <v>15997</v>
      </c>
      <c r="J688" t="s">
        <v>1679</v>
      </c>
      <c r="K688" s="26" t="s">
        <v>2817</v>
      </c>
      <c r="L688" t="s">
        <v>2818</v>
      </c>
      <c r="N688">
        <v>0</v>
      </c>
      <c r="O688">
        <v>33.71</v>
      </c>
      <c r="Q688" s="4"/>
    </row>
    <row r="689" spans="1:17" x14ac:dyDescent="0.25">
      <c r="A689">
        <v>685</v>
      </c>
      <c r="B689">
        <v>44173</v>
      </c>
      <c r="C689">
        <v>13</v>
      </c>
      <c r="D689" t="s">
        <v>2805</v>
      </c>
      <c r="E689" t="s">
        <v>2804</v>
      </c>
      <c r="F689" s="23">
        <v>43902</v>
      </c>
      <c r="G689" t="s">
        <v>2822</v>
      </c>
      <c r="H689" t="s">
        <v>3507</v>
      </c>
      <c r="I689">
        <v>15998</v>
      </c>
      <c r="J689" t="s">
        <v>1767</v>
      </c>
      <c r="K689" s="26" t="s">
        <v>2817</v>
      </c>
      <c r="L689" t="s">
        <v>2818</v>
      </c>
      <c r="N689">
        <v>0</v>
      </c>
      <c r="O689">
        <v>1992.86</v>
      </c>
      <c r="Q689" s="4"/>
    </row>
    <row r="690" spans="1:17" x14ac:dyDescent="0.25">
      <c r="A690">
        <v>686</v>
      </c>
      <c r="B690">
        <v>44174</v>
      </c>
      <c r="C690">
        <v>13</v>
      </c>
      <c r="D690" t="s">
        <v>2805</v>
      </c>
      <c r="E690" t="s">
        <v>2804</v>
      </c>
      <c r="F690" s="23">
        <v>43902</v>
      </c>
      <c r="G690" t="s">
        <v>2822</v>
      </c>
      <c r="H690" t="s">
        <v>3508</v>
      </c>
      <c r="I690">
        <v>15999</v>
      </c>
      <c r="J690" t="s">
        <v>1767</v>
      </c>
      <c r="K690" s="26" t="s">
        <v>2817</v>
      </c>
      <c r="L690" t="s">
        <v>2818</v>
      </c>
      <c r="N690">
        <v>0</v>
      </c>
      <c r="O690">
        <v>3928.57</v>
      </c>
      <c r="Q690" s="4"/>
    </row>
    <row r="691" spans="1:17" x14ac:dyDescent="0.25">
      <c r="A691">
        <v>687</v>
      </c>
      <c r="B691">
        <v>44175</v>
      </c>
      <c r="C691">
        <v>13</v>
      </c>
      <c r="D691" t="s">
        <v>2805</v>
      </c>
      <c r="E691" t="s">
        <v>2804</v>
      </c>
      <c r="F691" s="23">
        <v>43902</v>
      </c>
      <c r="G691" t="s">
        <v>2822</v>
      </c>
      <c r="H691" t="s">
        <v>3509</v>
      </c>
      <c r="I691">
        <v>16000</v>
      </c>
      <c r="J691" t="s">
        <v>1679</v>
      </c>
      <c r="K691" s="26" t="s">
        <v>2817</v>
      </c>
      <c r="L691" t="s">
        <v>2818</v>
      </c>
      <c r="N691">
        <v>0</v>
      </c>
      <c r="O691">
        <v>252.68</v>
      </c>
      <c r="Q691" s="4"/>
    </row>
    <row r="692" spans="1:17" x14ac:dyDescent="0.25">
      <c r="A692">
        <v>688</v>
      </c>
      <c r="B692">
        <v>44178</v>
      </c>
      <c r="C692">
        <v>13</v>
      </c>
      <c r="D692" t="s">
        <v>2805</v>
      </c>
      <c r="E692" t="s">
        <v>2804</v>
      </c>
      <c r="F692" s="23">
        <v>43902</v>
      </c>
      <c r="G692" t="s">
        <v>2822</v>
      </c>
      <c r="H692" t="s">
        <v>3510</v>
      </c>
      <c r="I692">
        <v>16001</v>
      </c>
      <c r="J692" t="s">
        <v>1679</v>
      </c>
      <c r="K692" s="26" t="s">
        <v>2817</v>
      </c>
      <c r="L692" t="s">
        <v>2818</v>
      </c>
      <c r="N692">
        <v>0</v>
      </c>
      <c r="O692">
        <v>7051.79</v>
      </c>
      <c r="Q692" s="4"/>
    </row>
    <row r="693" spans="1:17" x14ac:dyDescent="0.25">
      <c r="A693">
        <v>689</v>
      </c>
      <c r="B693">
        <v>44180</v>
      </c>
      <c r="C693">
        <v>13</v>
      </c>
      <c r="D693" t="s">
        <v>2805</v>
      </c>
      <c r="E693" t="s">
        <v>2804</v>
      </c>
      <c r="F693" s="23">
        <v>43902</v>
      </c>
      <c r="G693" t="s">
        <v>2822</v>
      </c>
      <c r="H693" t="s">
        <v>3511</v>
      </c>
      <c r="I693">
        <v>16002</v>
      </c>
      <c r="J693" t="s">
        <v>1679</v>
      </c>
      <c r="K693" s="26" t="s">
        <v>2817</v>
      </c>
      <c r="L693" t="s">
        <v>2818</v>
      </c>
      <c r="N693">
        <v>0</v>
      </c>
      <c r="O693">
        <v>49.55</v>
      </c>
      <c r="Q693" s="4"/>
    </row>
    <row r="694" spans="1:17" x14ac:dyDescent="0.25">
      <c r="A694">
        <v>690</v>
      </c>
      <c r="B694">
        <v>44185</v>
      </c>
      <c r="C694">
        <v>13</v>
      </c>
      <c r="D694" t="s">
        <v>2805</v>
      </c>
      <c r="E694" t="s">
        <v>2804</v>
      </c>
      <c r="F694" s="23">
        <v>43902</v>
      </c>
      <c r="G694" t="s">
        <v>2822</v>
      </c>
      <c r="H694" t="s">
        <v>3512</v>
      </c>
      <c r="I694">
        <v>16003</v>
      </c>
      <c r="J694" t="s">
        <v>1679</v>
      </c>
      <c r="K694" s="26" t="s">
        <v>2817</v>
      </c>
      <c r="L694" t="s">
        <v>2818</v>
      </c>
      <c r="N694">
        <v>0</v>
      </c>
      <c r="O694">
        <v>136.38</v>
      </c>
      <c r="Q694" s="4"/>
    </row>
    <row r="695" spans="1:17" x14ac:dyDescent="0.25">
      <c r="A695">
        <v>691</v>
      </c>
      <c r="B695">
        <v>44198</v>
      </c>
      <c r="C695">
        <v>13</v>
      </c>
      <c r="D695" t="s">
        <v>2805</v>
      </c>
      <c r="E695" t="s">
        <v>2804</v>
      </c>
      <c r="F695" s="23">
        <v>43902</v>
      </c>
      <c r="G695" t="s">
        <v>2822</v>
      </c>
      <c r="H695" t="s">
        <v>3513</v>
      </c>
      <c r="I695">
        <v>16004</v>
      </c>
      <c r="J695" t="s">
        <v>1679</v>
      </c>
      <c r="K695" s="26" t="s">
        <v>2817</v>
      </c>
      <c r="L695" t="s">
        <v>2818</v>
      </c>
      <c r="N695">
        <v>0</v>
      </c>
      <c r="O695">
        <v>124.55</v>
      </c>
      <c r="Q695" s="4"/>
    </row>
    <row r="696" spans="1:17" x14ac:dyDescent="0.25">
      <c r="A696">
        <v>692</v>
      </c>
      <c r="B696">
        <v>44200</v>
      </c>
      <c r="C696">
        <v>13</v>
      </c>
      <c r="D696" t="s">
        <v>2805</v>
      </c>
      <c r="E696" t="s">
        <v>2804</v>
      </c>
      <c r="F696" s="23">
        <v>43902</v>
      </c>
      <c r="G696" t="s">
        <v>2822</v>
      </c>
      <c r="H696" t="s">
        <v>3514</v>
      </c>
      <c r="I696">
        <v>16005</v>
      </c>
      <c r="J696" t="s">
        <v>1679</v>
      </c>
      <c r="K696" s="26" t="s">
        <v>2817</v>
      </c>
      <c r="L696" t="s">
        <v>2818</v>
      </c>
      <c r="N696">
        <v>0</v>
      </c>
      <c r="O696">
        <v>1500</v>
      </c>
      <c r="Q696" s="4"/>
    </row>
    <row r="697" spans="1:17" x14ac:dyDescent="0.25">
      <c r="A697">
        <v>693</v>
      </c>
      <c r="B697">
        <v>44202</v>
      </c>
      <c r="C697">
        <v>13</v>
      </c>
      <c r="D697" t="s">
        <v>2805</v>
      </c>
      <c r="E697" t="s">
        <v>2804</v>
      </c>
      <c r="F697" s="23">
        <v>43902</v>
      </c>
      <c r="G697" t="s">
        <v>2822</v>
      </c>
      <c r="H697" t="s">
        <v>3515</v>
      </c>
      <c r="I697">
        <v>16006</v>
      </c>
      <c r="J697" t="s">
        <v>1679</v>
      </c>
      <c r="K697" s="26" t="s">
        <v>2817</v>
      </c>
      <c r="L697" t="s">
        <v>2818</v>
      </c>
      <c r="N697">
        <v>0</v>
      </c>
      <c r="O697">
        <v>253.57</v>
      </c>
      <c r="Q697" s="4"/>
    </row>
    <row r="698" spans="1:17" x14ac:dyDescent="0.25">
      <c r="A698">
        <v>694</v>
      </c>
      <c r="B698">
        <v>44204</v>
      </c>
      <c r="C698">
        <v>13</v>
      </c>
      <c r="D698" t="s">
        <v>2805</v>
      </c>
      <c r="E698" t="s">
        <v>2804</v>
      </c>
      <c r="F698" s="23">
        <v>43902</v>
      </c>
      <c r="G698" t="s">
        <v>2822</v>
      </c>
      <c r="H698" t="s">
        <v>3516</v>
      </c>
      <c r="I698">
        <v>16007</v>
      </c>
      <c r="J698" t="s">
        <v>1679</v>
      </c>
      <c r="K698" s="26" t="s">
        <v>2817</v>
      </c>
      <c r="L698" t="s">
        <v>2818</v>
      </c>
      <c r="N698">
        <v>0</v>
      </c>
      <c r="O698">
        <v>784.82</v>
      </c>
      <c r="Q698" s="4"/>
    </row>
    <row r="699" spans="1:17" x14ac:dyDescent="0.25">
      <c r="A699">
        <v>695</v>
      </c>
      <c r="B699">
        <v>44206</v>
      </c>
      <c r="C699">
        <v>13</v>
      </c>
      <c r="D699" t="s">
        <v>2805</v>
      </c>
      <c r="E699" t="s">
        <v>2804</v>
      </c>
      <c r="F699" s="23">
        <v>43902</v>
      </c>
      <c r="G699" t="s">
        <v>2822</v>
      </c>
      <c r="H699" t="s">
        <v>3517</v>
      </c>
      <c r="I699">
        <v>16008</v>
      </c>
      <c r="J699" t="s">
        <v>1679</v>
      </c>
      <c r="K699" s="26" t="s">
        <v>2817</v>
      </c>
      <c r="L699" t="s">
        <v>2818</v>
      </c>
      <c r="N699">
        <v>0</v>
      </c>
      <c r="O699">
        <v>1896.43</v>
      </c>
      <c r="Q699" s="4"/>
    </row>
    <row r="700" spans="1:17" x14ac:dyDescent="0.25">
      <c r="A700">
        <v>696</v>
      </c>
      <c r="B700">
        <v>44208</v>
      </c>
      <c r="C700">
        <v>13</v>
      </c>
      <c r="D700" t="s">
        <v>2805</v>
      </c>
      <c r="E700" t="s">
        <v>2804</v>
      </c>
      <c r="F700" s="23">
        <v>43902</v>
      </c>
      <c r="G700" t="s">
        <v>2822</v>
      </c>
      <c r="H700" t="s">
        <v>3518</v>
      </c>
      <c r="I700">
        <v>16009</v>
      </c>
      <c r="J700" t="s">
        <v>1679</v>
      </c>
      <c r="K700" s="26" t="s">
        <v>2817</v>
      </c>
      <c r="L700" t="s">
        <v>2818</v>
      </c>
      <c r="N700">
        <v>0</v>
      </c>
      <c r="O700">
        <v>625</v>
      </c>
      <c r="Q700" s="4"/>
    </row>
    <row r="701" spans="1:17" x14ac:dyDescent="0.25">
      <c r="A701">
        <v>697</v>
      </c>
      <c r="B701">
        <v>44210</v>
      </c>
      <c r="C701">
        <v>13</v>
      </c>
      <c r="D701" t="s">
        <v>2805</v>
      </c>
      <c r="E701" t="s">
        <v>2804</v>
      </c>
      <c r="F701" s="23">
        <v>43902</v>
      </c>
      <c r="G701" t="s">
        <v>2822</v>
      </c>
      <c r="H701" t="s">
        <v>3519</v>
      </c>
      <c r="I701">
        <v>16010</v>
      </c>
      <c r="J701" t="s">
        <v>1679</v>
      </c>
      <c r="K701" s="26" t="s">
        <v>2817</v>
      </c>
      <c r="L701" t="s">
        <v>2818</v>
      </c>
      <c r="N701">
        <v>0</v>
      </c>
      <c r="O701">
        <v>19363.84</v>
      </c>
      <c r="Q701" s="4"/>
    </row>
    <row r="702" spans="1:17" x14ac:dyDescent="0.25">
      <c r="A702">
        <v>698</v>
      </c>
      <c r="B702">
        <v>44212</v>
      </c>
      <c r="C702">
        <v>13</v>
      </c>
      <c r="D702" t="s">
        <v>2805</v>
      </c>
      <c r="E702" t="s">
        <v>2804</v>
      </c>
      <c r="F702" s="23">
        <v>43902</v>
      </c>
      <c r="G702" t="s">
        <v>2822</v>
      </c>
      <c r="H702" t="s">
        <v>3520</v>
      </c>
      <c r="I702">
        <v>16011</v>
      </c>
      <c r="J702" t="s">
        <v>1679</v>
      </c>
      <c r="K702" s="26" t="s">
        <v>2817</v>
      </c>
      <c r="L702" t="s">
        <v>2818</v>
      </c>
      <c r="N702">
        <v>0</v>
      </c>
      <c r="O702">
        <v>1313.39</v>
      </c>
      <c r="Q702" s="4"/>
    </row>
    <row r="703" spans="1:17" x14ac:dyDescent="0.25">
      <c r="A703">
        <v>699</v>
      </c>
      <c r="B703">
        <v>44214</v>
      </c>
      <c r="C703">
        <v>13</v>
      </c>
      <c r="D703" t="s">
        <v>2805</v>
      </c>
      <c r="E703" t="s">
        <v>2804</v>
      </c>
      <c r="F703" s="23">
        <v>43902</v>
      </c>
      <c r="G703" t="s">
        <v>2822</v>
      </c>
      <c r="H703" t="s">
        <v>3521</v>
      </c>
      <c r="I703">
        <v>16012</v>
      </c>
      <c r="J703" t="s">
        <v>1679</v>
      </c>
      <c r="K703" s="26" t="s">
        <v>2817</v>
      </c>
      <c r="L703" t="s">
        <v>2818</v>
      </c>
      <c r="N703">
        <v>0</v>
      </c>
      <c r="O703">
        <v>65.180000000000007</v>
      </c>
      <c r="Q703" s="4"/>
    </row>
    <row r="704" spans="1:17" x14ac:dyDescent="0.25">
      <c r="A704">
        <v>700</v>
      </c>
      <c r="B704">
        <v>44216</v>
      </c>
      <c r="C704">
        <v>13</v>
      </c>
      <c r="D704" t="s">
        <v>2805</v>
      </c>
      <c r="E704" t="s">
        <v>2804</v>
      </c>
      <c r="F704" s="23">
        <v>43902</v>
      </c>
      <c r="G704" t="s">
        <v>2822</v>
      </c>
      <c r="H704" t="s">
        <v>3522</v>
      </c>
      <c r="I704">
        <v>16013</v>
      </c>
      <c r="J704" t="s">
        <v>1679</v>
      </c>
      <c r="K704" s="26" t="s">
        <v>2817</v>
      </c>
      <c r="L704" t="s">
        <v>2818</v>
      </c>
      <c r="N704">
        <v>0</v>
      </c>
      <c r="O704">
        <v>10094.64</v>
      </c>
      <c r="Q704" s="4"/>
    </row>
    <row r="705" spans="1:17" x14ac:dyDescent="0.25">
      <c r="A705">
        <v>701</v>
      </c>
      <c r="B705">
        <v>44218</v>
      </c>
      <c r="C705">
        <v>13</v>
      </c>
      <c r="D705" t="s">
        <v>2805</v>
      </c>
      <c r="E705" t="s">
        <v>2804</v>
      </c>
      <c r="F705" s="23">
        <v>43903</v>
      </c>
      <c r="G705" t="s">
        <v>2822</v>
      </c>
      <c r="H705" t="s">
        <v>3523</v>
      </c>
      <c r="I705">
        <v>16014</v>
      </c>
      <c r="J705" t="s">
        <v>1679</v>
      </c>
      <c r="K705" s="26" t="s">
        <v>2817</v>
      </c>
      <c r="L705" t="s">
        <v>2818</v>
      </c>
      <c r="N705">
        <v>0</v>
      </c>
      <c r="O705">
        <v>1919.64</v>
      </c>
      <c r="Q705" s="4"/>
    </row>
    <row r="706" spans="1:17" x14ac:dyDescent="0.25">
      <c r="A706">
        <v>702</v>
      </c>
      <c r="B706">
        <v>44220</v>
      </c>
      <c r="C706">
        <v>13</v>
      </c>
      <c r="D706" t="s">
        <v>2805</v>
      </c>
      <c r="E706" t="s">
        <v>2804</v>
      </c>
      <c r="F706" s="23">
        <v>43903</v>
      </c>
      <c r="G706" t="s">
        <v>2822</v>
      </c>
      <c r="H706" t="s">
        <v>3524</v>
      </c>
      <c r="I706">
        <v>16015</v>
      </c>
      <c r="J706" t="s">
        <v>1679</v>
      </c>
      <c r="K706" s="26" t="s">
        <v>2817</v>
      </c>
      <c r="L706" t="s">
        <v>2818</v>
      </c>
      <c r="N706">
        <v>0</v>
      </c>
      <c r="O706">
        <v>46.43</v>
      </c>
      <c r="Q706" s="4"/>
    </row>
    <row r="707" spans="1:17" x14ac:dyDescent="0.25">
      <c r="A707">
        <v>703</v>
      </c>
      <c r="B707">
        <v>44222</v>
      </c>
      <c r="C707">
        <v>13</v>
      </c>
      <c r="D707" t="s">
        <v>2805</v>
      </c>
      <c r="E707" t="s">
        <v>2804</v>
      </c>
      <c r="F707" s="23">
        <v>43903</v>
      </c>
      <c r="G707" t="s">
        <v>2822</v>
      </c>
      <c r="H707" t="s">
        <v>3525</v>
      </c>
      <c r="I707">
        <v>16016</v>
      </c>
      <c r="J707" t="s">
        <v>1679</v>
      </c>
      <c r="K707" s="26" t="s">
        <v>2817</v>
      </c>
      <c r="L707" t="s">
        <v>2818</v>
      </c>
      <c r="N707">
        <v>0</v>
      </c>
      <c r="O707">
        <v>29.46</v>
      </c>
      <c r="Q707" s="4"/>
    </row>
    <row r="708" spans="1:17" x14ac:dyDescent="0.25">
      <c r="A708">
        <v>704</v>
      </c>
      <c r="B708">
        <v>44224</v>
      </c>
      <c r="C708">
        <v>13</v>
      </c>
      <c r="D708" t="s">
        <v>2805</v>
      </c>
      <c r="E708" t="s">
        <v>2804</v>
      </c>
      <c r="F708" s="23">
        <v>43903</v>
      </c>
      <c r="G708" t="s">
        <v>2822</v>
      </c>
      <c r="H708" t="s">
        <v>3526</v>
      </c>
      <c r="I708">
        <v>16017</v>
      </c>
      <c r="J708" t="s">
        <v>1679</v>
      </c>
      <c r="K708" s="26" t="s">
        <v>2817</v>
      </c>
      <c r="L708" t="s">
        <v>2818</v>
      </c>
      <c r="N708">
        <v>0</v>
      </c>
      <c r="O708">
        <v>575.89</v>
      </c>
      <c r="Q708" s="4"/>
    </row>
    <row r="709" spans="1:17" x14ac:dyDescent="0.25">
      <c r="A709">
        <v>705</v>
      </c>
      <c r="B709">
        <v>44226</v>
      </c>
      <c r="C709">
        <v>13</v>
      </c>
      <c r="D709" t="s">
        <v>2805</v>
      </c>
      <c r="E709" t="s">
        <v>2804</v>
      </c>
      <c r="F709" s="23">
        <v>43903</v>
      </c>
      <c r="G709" t="s">
        <v>2822</v>
      </c>
      <c r="H709" t="s">
        <v>3527</v>
      </c>
      <c r="I709">
        <v>16018</v>
      </c>
      <c r="J709" t="s">
        <v>1841</v>
      </c>
      <c r="K709" s="26" t="s">
        <v>2817</v>
      </c>
      <c r="L709" t="s">
        <v>2818</v>
      </c>
      <c r="N709">
        <v>0</v>
      </c>
      <c r="O709">
        <v>1992.86</v>
      </c>
      <c r="Q709" s="4"/>
    </row>
    <row r="710" spans="1:17" x14ac:dyDescent="0.25">
      <c r="A710">
        <v>706</v>
      </c>
      <c r="B710">
        <v>44228</v>
      </c>
      <c r="C710">
        <v>13</v>
      </c>
      <c r="D710" t="s">
        <v>2805</v>
      </c>
      <c r="E710" t="s">
        <v>2804</v>
      </c>
      <c r="F710" s="23">
        <v>43903</v>
      </c>
      <c r="G710" t="s">
        <v>2822</v>
      </c>
      <c r="H710" t="s">
        <v>3528</v>
      </c>
      <c r="I710">
        <v>16019</v>
      </c>
      <c r="J710" t="s">
        <v>1841</v>
      </c>
      <c r="K710" s="26" t="s">
        <v>2817</v>
      </c>
      <c r="L710" t="s">
        <v>2818</v>
      </c>
      <c r="N710">
        <v>0</v>
      </c>
      <c r="O710">
        <v>7071.43</v>
      </c>
      <c r="Q710" s="4"/>
    </row>
    <row r="711" spans="1:17" x14ac:dyDescent="0.25">
      <c r="A711">
        <v>707</v>
      </c>
      <c r="B711">
        <v>44230</v>
      </c>
      <c r="C711">
        <v>13</v>
      </c>
      <c r="D711" t="s">
        <v>2805</v>
      </c>
      <c r="E711" t="s">
        <v>2804</v>
      </c>
      <c r="F711" s="23">
        <v>43903</v>
      </c>
      <c r="G711" t="s">
        <v>2822</v>
      </c>
      <c r="H711" t="s">
        <v>3529</v>
      </c>
      <c r="I711">
        <v>16020</v>
      </c>
      <c r="J711" t="s">
        <v>1679</v>
      </c>
      <c r="K711" s="26" t="s">
        <v>2817</v>
      </c>
      <c r="L711" t="s">
        <v>2818</v>
      </c>
      <c r="N711">
        <v>0</v>
      </c>
      <c r="O711">
        <v>116.96</v>
      </c>
      <c r="Q711" s="4"/>
    </row>
    <row r="712" spans="1:17" x14ac:dyDescent="0.25">
      <c r="A712">
        <v>708</v>
      </c>
      <c r="B712">
        <v>44243</v>
      </c>
      <c r="C712">
        <v>13</v>
      </c>
      <c r="D712" t="s">
        <v>2805</v>
      </c>
      <c r="E712" t="s">
        <v>2804</v>
      </c>
      <c r="F712" s="23">
        <v>43903</v>
      </c>
      <c r="G712" t="s">
        <v>2822</v>
      </c>
      <c r="H712" t="s">
        <v>3530</v>
      </c>
      <c r="I712">
        <v>16021</v>
      </c>
      <c r="J712" t="s">
        <v>1679</v>
      </c>
      <c r="K712" s="26" t="s">
        <v>2817</v>
      </c>
      <c r="L712" t="s">
        <v>2818</v>
      </c>
      <c r="N712">
        <v>0</v>
      </c>
      <c r="O712">
        <v>1767.86</v>
      </c>
      <c r="Q712" s="4"/>
    </row>
    <row r="713" spans="1:17" x14ac:dyDescent="0.25">
      <c r="A713">
        <v>709</v>
      </c>
      <c r="B713">
        <v>44250</v>
      </c>
      <c r="C713">
        <v>13</v>
      </c>
      <c r="D713" t="s">
        <v>2805</v>
      </c>
      <c r="E713" t="s">
        <v>2804</v>
      </c>
      <c r="F713" s="23">
        <v>43903</v>
      </c>
      <c r="G713" t="s">
        <v>2822</v>
      </c>
      <c r="H713" t="s">
        <v>3531</v>
      </c>
      <c r="I713">
        <v>16022</v>
      </c>
      <c r="J713" t="s">
        <v>1679</v>
      </c>
      <c r="K713" s="26" t="s">
        <v>2817</v>
      </c>
      <c r="L713" t="s">
        <v>2818</v>
      </c>
      <c r="N713">
        <v>0</v>
      </c>
      <c r="O713">
        <v>753.57</v>
      </c>
      <c r="Q713" s="4"/>
    </row>
    <row r="714" spans="1:17" x14ac:dyDescent="0.25">
      <c r="A714">
        <v>710</v>
      </c>
      <c r="B714">
        <v>44252</v>
      </c>
      <c r="C714">
        <v>13</v>
      </c>
      <c r="D714" t="s">
        <v>2805</v>
      </c>
      <c r="E714" t="s">
        <v>2804</v>
      </c>
      <c r="F714" s="23">
        <v>43903</v>
      </c>
      <c r="G714" t="s">
        <v>2822</v>
      </c>
      <c r="H714" t="s">
        <v>3532</v>
      </c>
      <c r="I714">
        <v>16023</v>
      </c>
      <c r="J714" t="s">
        <v>1679</v>
      </c>
      <c r="K714" s="26" t="s">
        <v>2817</v>
      </c>
      <c r="L714" t="s">
        <v>2818</v>
      </c>
      <c r="N714">
        <v>0</v>
      </c>
      <c r="O714">
        <v>191.96</v>
      </c>
      <c r="Q714" s="4"/>
    </row>
    <row r="715" spans="1:17" x14ac:dyDescent="0.25">
      <c r="A715">
        <v>711</v>
      </c>
      <c r="B715">
        <v>44254</v>
      </c>
      <c r="C715">
        <v>13</v>
      </c>
      <c r="D715" t="s">
        <v>2805</v>
      </c>
      <c r="E715" t="s">
        <v>2804</v>
      </c>
      <c r="F715" s="23">
        <v>43903</v>
      </c>
      <c r="G715" t="s">
        <v>2822</v>
      </c>
      <c r="H715" t="s">
        <v>3533</v>
      </c>
      <c r="I715">
        <v>16024</v>
      </c>
      <c r="J715" t="s">
        <v>1679</v>
      </c>
      <c r="K715" s="26" t="s">
        <v>2817</v>
      </c>
      <c r="L715" t="s">
        <v>2818</v>
      </c>
      <c r="N715">
        <v>0</v>
      </c>
      <c r="O715">
        <v>1944.64</v>
      </c>
      <c r="Q715" s="4"/>
    </row>
    <row r="716" spans="1:17" x14ac:dyDescent="0.25">
      <c r="A716">
        <v>712</v>
      </c>
      <c r="B716">
        <v>44256</v>
      </c>
      <c r="C716">
        <v>13</v>
      </c>
      <c r="D716" t="s">
        <v>2805</v>
      </c>
      <c r="E716" t="s">
        <v>2804</v>
      </c>
      <c r="F716" s="23">
        <v>43903</v>
      </c>
      <c r="G716" t="s">
        <v>2822</v>
      </c>
      <c r="H716" t="s">
        <v>3534</v>
      </c>
      <c r="I716">
        <v>16025</v>
      </c>
      <c r="J716" t="s">
        <v>1679</v>
      </c>
      <c r="K716" s="26" t="s">
        <v>2817</v>
      </c>
      <c r="L716" t="s">
        <v>2818</v>
      </c>
      <c r="N716">
        <v>0</v>
      </c>
      <c r="O716">
        <v>423.66</v>
      </c>
      <c r="Q716" s="4"/>
    </row>
    <row r="717" spans="1:17" x14ac:dyDescent="0.25">
      <c r="A717">
        <v>713</v>
      </c>
      <c r="B717">
        <v>44258</v>
      </c>
      <c r="C717">
        <v>13</v>
      </c>
      <c r="D717" t="s">
        <v>2805</v>
      </c>
      <c r="E717" t="s">
        <v>2804</v>
      </c>
      <c r="F717" s="23">
        <v>43903</v>
      </c>
      <c r="G717" t="s">
        <v>2822</v>
      </c>
      <c r="H717" t="s">
        <v>3535</v>
      </c>
      <c r="I717">
        <v>16026</v>
      </c>
      <c r="J717" t="s">
        <v>1679</v>
      </c>
      <c r="K717" s="26" t="s">
        <v>2817</v>
      </c>
      <c r="L717" t="s">
        <v>2818</v>
      </c>
      <c r="N717">
        <v>0</v>
      </c>
      <c r="O717">
        <v>47.32</v>
      </c>
      <c r="Q717" s="4"/>
    </row>
    <row r="718" spans="1:17" x14ac:dyDescent="0.25">
      <c r="A718">
        <v>714</v>
      </c>
      <c r="B718">
        <v>44260</v>
      </c>
      <c r="C718">
        <v>13</v>
      </c>
      <c r="D718" t="s">
        <v>2805</v>
      </c>
      <c r="E718" t="s">
        <v>2804</v>
      </c>
      <c r="F718" s="23">
        <v>43903</v>
      </c>
      <c r="G718" t="s">
        <v>2822</v>
      </c>
      <c r="H718" t="s">
        <v>3536</v>
      </c>
      <c r="I718">
        <v>16027</v>
      </c>
      <c r="J718" t="s">
        <v>1679</v>
      </c>
      <c r="K718" s="26" t="s">
        <v>2817</v>
      </c>
      <c r="L718" t="s">
        <v>2818</v>
      </c>
      <c r="N718">
        <v>0</v>
      </c>
      <c r="O718">
        <v>808.93</v>
      </c>
      <c r="Q718" s="4"/>
    </row>
    <row r="719" spans="1:17" x14ac:dyDescent="0.25">
      <c r="A719">
        <v>715</v>
      </c>
      <c r="B719">
        <v>44262</v>
      </c>
      <c r="C719">
        <v>13</v>
      </c>
      <c r="D719" t="s">
        <v>2805</v>
      </c>
      <c r="E719" t="s">
        <v>2804</v>
      </c>
      <c r="F719" s="23">
        <v>43903</v>
      </c>
      <c r="G719" t="s">
        <v>2822</v>
      </c>
      <c r="H719" t="s">
        <v>3537</v>
      </c>
      <c r="I719">
        <v>16028</v>
      </c>
      <c r="J719" t="s">
        <v>1679</v>
      </c>
      <c r="K719" s="26" t="s">
        <v>2817</v>
      </c>
      <c r="L719" t="s">
        <v>2818</v>
      </c>
      <c r="N719">
        <v>0</v>
      </c>
      <c r="O719">
        <v>46.43</v>
      </c>
      <c r="Q719" s="4"/>
    </row>
    <row r="720" spans="1:17" x14ac:dyDescent="0.25">
      <c r="A720">
        <v>716</v>
      </c>
      <c r="B720">
        <v>44264</v>
      </c>
      <c r="C720">
        <v>13</v>
      </c>
      <c r="D720" t="s">
        <v>2805</v>
      </c>
      <c r="E720" t="s">
        <v>2804</v>
      </c>
      <c r="F720" s="23">
        <v>43903</v>
      </c>
      <c r="G720" t="s">
        <v>2822</v>
      </c>
      <c r="H720" t="s">
        <v>3538</v>
      </c>
      <c r="I720">
        <v>16029</v>
      </c>
      <c r="J720" t="s">
        <v>1679</v>
      </c>
      <c r="K720" s="26" t="s">
        <v>2817</v>
      </c>
      <c r="L720" t="s">
        <v>2818</v>
      </c>
      <c r="N720">
        <v>0</v>
      </c>
      <c r="O720">
        <v>17459.82</v>
      </c>
      <c r="Q720" s="4"/>
    </row>
    <row r="721" spans="1:17" x14ac:dyDescent="0.25">
      <c r="A721">
        <v>717</v>
      </c>
      <c r="B721">
        <v>44266</v>
      </c>
      <c r="C721">
        <v>13</v>
      </c>
      <c r="D721" t="s">
        <v>2805</v>
      </c>
      <c r="E721" t="s">
        <v>2804</v>
      </c>
      <c r="F721" s="23">
        <v>43903</v>
      </c>
      <c r="G721" t="s">
        <v>2822</v>
      </c>
      <c r="H721" t="s">
        <v>3539</v>
      </c>
      <c r="I721">
        <v>16030</v>
      </c>
      <c r="J721" t="s">
        <v>1679</v>
      </c>
      <c r="K721" s="26" t="s">
        <v>2817</v>
      </c>
      <c r="L721" t="s">
        <v>2818</v>
      </c>
      <c r="N721">
        <v>0</v>
      </c>
      <c r="O721">
        <v>70.31</v>
      </c>
      <c r="Q721" s="4"/>
    </row>
    <row r="722" spans="1:17" x14ac:dyDescent="0.25">
      <c r="A722">
        <v>718</v>
      </c>
      <c r="B722">
        <v>44281</v>
      </c>
      <c r="C722">
        <v>13</v>
      </c>
      <c r="D722" t="s">
        <v>2805</v>
      </c>
      <c r="E722" t="s">
        <v>2804</v>
      </c>
      <c r="F722" s="23">
        <v>43903</v>
      </c>
      <c r="G722" t="s">
        <v>2822</v>
      </c>
      <c r="H722" t="s">
        <v>3540</v>
      </c>
      <c r="I722">
        <v>16031</v>
      </c>
      <c r="J722" t="s">
        <v>1679</v>
      </c>
      <c r="K722" s="26" t="s">
        <v>2817</v>
      </c>
      <c r="L722" t="s">
        <v>2818</v>
      </c>
      <c r="N722">
        <v>0</v>
      </c>
      <c r="O722">
        <v>831.7</v>
      </c>
      <c r="Q722" s="4"/>
    </row>
    <row r="723" spans="1:17" x14ac:dyDescent="0.25">
      <c r="A723">
        <v>719</v>
      </c>
      <c r="B723">
        <v>44285</v>
      </c>
      <c r="C723">
        <v>13</v>
      </c>
      <c r="D723" t="s">
        <v>2805</v>
      </c>
      <c r="E723" t="s">
        <v>2804</v>
      </c>
      <c r="F723" s="23">
        <v>43903</v>
      </c>
      <c r="G723" t="s">
        <v>2822</v>
      </c>
      <c r="H723" t="s">
        <v>3541</v>
      </c>
      <c r="I723">
        <v>16032</v>
      </c>
      <c r="J723" t="s">
        <v>1679</v>
      </c>
      <c r="K723" s="26" t="s">
        <v>2817</v>
      </c>
      <c r="L723" t="s">
        <v>2818</v>
      </c>
      <c r="N723">
        <v>0</v>
      </c>
      <c r="O723">
        <v>26074.11</v>
      </c>
      <c r="Q723" s="4"/>
    </row>
    <row r="724" spans="1:17" x14ac:dyDescent="0.25">
      <c r="A724">
        <v>720</v>
      </c>
      <c r="B724">
        <v>44287</v>
      </c>
      <c r="C724">
        <v>13</v>
      </c>
      <c r="D724" t="s">
        <v>2805</v>
      </c>
      <c r="E724" t="s">
        <v>2804</v>
      </c>
      <c r="F724" s="23">
        <v>43903</v>
      </c>
      <c r="G724" t="s">
        <v>2822</v>
      </c>
      <c r="H724" t="s">
        <v>3542</v>
      </c>
      <c r="I724">
        <v>16033</v>
      </c>
      <c r="J724" t="s">
        <v>1679</v>
      </c>
      <c r="K724" s="26" t="s">
        <v>2817</v>
      </c>
      <c r="L724" t="s">
        <v>2818</v>
      </c>
      <c r="N724">
        <v>0</v>
      </c>
      <c r="O724">
        <v>5020.54</v>
      </c>
      <c r="Q724" s="4"/>
    </row>
    <row r="725" spans="1:17" x14ac:dyDescent="0.25">
      <c r="A725">
        <v>721</v>
      </c>
      <c r="B725">
        <v>44289</v>
      </c>
      <c r="C725">
        <v>13</v>
      </c>
      <c r="D725" t="s">
        <v>2805</v>
      </c>
      <c r="E725" t="s">
        <v>2804</v>
      </c>
      <c r="F725" s="23">
        <v>43903</v>
      </c>
      <c r="G725" t="s">
        <v>2822</v>
      </c>
      <c r="H725" t="s">
        <v>3543</v>
      </c>
      <c r="I725">
        <v>16034</v>
      </c>
      <c r="J725" t="s">
        <v>1679</v>
      </c>
      <c r="K725" s="26" t="s">
        <v>2817</v>
      </c>
      <c r="L725" t="s">
        <v>2818</v>
      </c>
      <c r="N725">
        <v>0</v>
      </c>
      <c r="O725">
        <v>120.54</v>
      </c>
      <c r="Q725" s="4"/>
    </row>
    <row r="726" spans="1:17" x14ac:dyDescent="0.25">
      <c r="A726">
        <v>722</v>
      </c>
      <c r="B726">
        <v>44291</v>
      </c>
      <c r="C726">
        <v>13</v>
      </c>
      <c r="D726" t="s">
        <v>2805</v>
      </c>
      <c r="E726" t="s">
        <v>2804</v>
      </c>
      <c r="F726" s="23">
        <v>43903</v>
      </c>
      <c r="G726" t="s">
        <v>2822</v>
      </c>
      <c r="H726" t="s">
        <v>3544</v>
      </c>
      <c r="I726">
        <v>16035</v>
      </c>
      <c r="J726" t="s">
        <v>1679</v>
      </c>
      <c r="K726" s="26" t="s">
        <v>2817</v>
      </c>
      <c r="L726" t="s">
        <v>2818</v>
      </c>
      <c r="N726">
        <v>0</v>
      </c>
      <c r="O726">
        <v>7896.43</v>
      </c>
      <c r="Q726" s="4"/>
    </row>
    <row r="727" spans="1:17" x14ac:dyDescent="0.25">
      <c r="A727">
        <v>723</v>
      </c>
      <c r="B727">
        <v>44292</v>
      </c>
      <c r="C727">
        <v>13</v>
      </c>
      <c r="D727" t="s">
        <v>2805</v>
      </c>
      <c r="E727" t="s">
        <v>2804</v>
      </c>
      <c r="F727" s="23">
        <v>43903</v>
      </c>
      <c r="G727" t="s">
        <v>2822</v>
      </c>
      <c r="H727" t="s">
        <v>3545</v>
      </c>
      <c r="I727">
        <v>16036</v>
      </c>
      <c r="J727" t="s">
        <v>1679</v>
      </c>
      <c r="K727" s="26" t="s">
        <v>2817</v>
      </c>
      <c r="L727" t="s">
        <v>2818</v>
      </c>
      <c r="N727">
        <v>0</v>
      </c>
      <c r="O727">
        <v>6535.71</v>
      </c>
      <c r="Q727" s="4"/>
    </row>
    <row r="728" spans="1:17" x14ac:dyDescent="0.25">
      <c r="A728">
        <v>724</v>
      </c>
      <c r="B728">
        <v>44294</v>
      </c>
      <c r="C728">
        <v>13</v>
      </c>
      <c r="D728" t="s">
        <v>2805</v>
      </c>
      <c r="E728" t="s">
        <v>2804</v>
      </c>
      <c r="F728" s="23">
        <v>43903</v>
      </c>
      <c r="G728" t="s">
        <v>2822</v>
      </c>
      <c r="H728" t="s">
        <v>3546</v>
      </c>
      <c r="I728">
        <v>16037</v>
      </c>
      <c r="J728" t="s">
        <v>1679</v>
      </c>
      <c r="K728" s="26" t="s">
        <v>2817</v>
      </c>
      <c r="L728" t="s">
        <v>2818</v>
      </c>
      <c r="N728">
        <v>0</v>
      </c>
      <c r="O728">
        <v>10781.25</v>
      </c>
      <c r="Q728" s="4"/>
    </row>
    <row r="729" spans="1:17" x14ac:dyDescent="0.25">
      <c r="A729">
        <v>725</v>
      </c>
      <c r="B729">
        <v>44296</v>
      </c>
      <c r="C729">
        <v>13</v>
      </c>
      <c r="D729" t="s">
        <v>2805</v>
      </c>
      <c r="E729" t="s">
        <v>2804</v>
      </c>
      <c r="F729" s="23">
        <v>43903</v>
      </c>
      <c r="G729" t="s">
        <v>2822</v>
      </c>
      <c r="H729" t="s">
        <v>3547</v>
      </c>
      <c r="I729">
        <v>16038</v>
      </c>
      <c r="J729" t="s">
        <v>1679</v>
      </c>
      <c r="K729" s="26" t="s">
        <v>2817</v>
      </c>
      <c r="L729" t="s">
        <v>2818</v>
      </c>
      <c r="N729">
        <v>0</v>
      </c>
      <c r="O729">
        <v>8474.11</v>
      </c>
      <c r="Q729" s="4"/>
    </row>
    <row r="730" spans="1:17" x14ac:dyDescent="0.25">
      <c r="A730">
        <v>726</v>
      </c>
      <c r="B730">
        <v>44298</v>
      </c>
      <c r="C730">
        <v>13</v>
      </c>
      <c r="D730" t="s">
        <v>2805</v>
      </c>
      <c r="E730" t="s">
        <v>2804</v>
      </c>
      <c r="F730" s="23">
        <v>43903</v>
      </c>
      <c r="G730" t="s">
        <v>2822</v>
      </c>
      <c r="H730" t="s">
        <v>3548</v>
      </c>
      <c r="I730">
        <v>16039</v>
      </c>
      <c r="J730" t="s">
        <v>1679</v>
      </c>
      <c r="K730" s="26" t="s">
        <v>2817</v>
      </c>
      <c r="L730" t="s">
        <v>2818</v>
      </c>
      <c r="N730">
        <v>0</v>
      </c>
      <c r="O730">
        <v>289.29000000000002</v>
      </c>
      <c r="Q730" s="4"/>
    </row>
    <row r="731" spans="1:17" x14ac:dyDescent="0.25">
      <c r="A731">
        <v>727</v>
      </c>
      <c r="B731">
        <v>44303</v>
      </c>
      <c r="C731">
        <v>13</v>
      </c>
      <c r="D731" t="s">
        <v>2805</v>
      </c>
      <c r="E731" t="s">
        <v>2804</v>
      </c>
      <c r="F731" s="23">
        <v>43903</v>
      </c>
      <c r="G731" t="s">
        <v>2822</v>
      </c>
      <c r="H731" t="s">
        <v>3549</v>
      </c>
      <c r="I731">
        <v>16040</v>
      </c>
      <c r="J731" t="s">
        <v>1679</v>
      </c>
      <c r="K731" s="26" t="s">
        <v>2817</v>
      </c>
      <c r="L731" t="s">
        <v>2818</v>
      </c>
      <c r="N731">
        <v>0</v>
      </c>
      <c r="O731">
        <v>65.180000000000007</v>
      </c>
      <c r="Q731" s="4"/>
    </row>
    <row r="732" spans="1:17" x14ac:dyDescent="0.25">
      <c r="A732">
        <v>728</v>
      </c>
      <c r="B732">
        <v>44305</v>
      </c>
      <c r="C732">
        <v>13</v>
      </c>
      <c r="D732" t="s">
        <v>2805</v>
      </c>
      <c r="E732" t="s">
        <v>2804</v>
      </c>
      <c r="F732" s="23">
        <v>43903</v>
      </c>
      <c r="G732" t="s">
        <v>2822</v>
      </c>
      <c r="H732" t="s">
        <v>3550</v>
      </c>
      <c r="I732">
        <v>16041</v>
      </c>
      <c r="J732" t="s">
        <v>1679</v>
      </c>
      <c r="K732" s="26" t="s">
        <v>2817</v>
      </c>
      <c r="L732" t="s">
        <v>2818</v>
      </c>
      <c r="N732">
        <v>0</v>
      </c>
      <c r="O732">
        <v>687.5</v>
      </c>
      <c r="Q732" s="4"/>
    </row>
    <row r="733" spans="1:17" x14ac:dyDescent="0.25">
      <c r="A733">
        <v>729</v>
      </c>
      <c r="B733">
        <v>44307</v>
      </c>
      <c r="C733">
        <v>13</v>
      </c>
      <c r="D733" t="s">
        <v>2805</v>
      </c>
      <c r="E733" t="s">
        <v>2804</v>
      </c>
      <c r="F733" s="23">
        <v>43903</v>
      </c>
      <c r="G733" t="s">
        <v>2822</v>
      </c>
      <c r="H733" t="s">
        <v>3551</v>
      </c>
      <c r="I733">
        <v>16042</v>
      </c>
      <c r="J733" t="s">
        <v>1893</v>
      </c>
      <c r="K733" s="26" t="s">
        <v>2817</v>
      </c>
      <c r="L733" t="s">
        <v>2818</v>
      </c>
      <c r="N733">
        <v>0</v>
      </c>
      <c r="O733">
        <v>1757.14</v>
      </c>
      <c r="Q733" s="4"/>
    </row>
    <row r="734" spans="1:17" x14ac:dyDescent="0.25">
      <c r="A734">
        <v>730</v>
      </c>
      <c r="B734">
        <v>44308</v>
      </c>
      <c r="C734">
        <v>13</v>
      </c>
      <c r="D734" t="s">
        <v>2805</v>
      </c>
      <c r="E734" t="s">
        <v>2804</v>
      </c>
      <c r="F734" s="23">
        <v>43903</v>
      </c>
      <c r="G734" t="s">
        <v>2822</v>
      </c>
      <c r="H734" t="s">
        <v>3552</v>
      </c>
      <c r="I734">
        <v>16043</v>
      </c>
      <c r="J734" t="s">
        <v>1893</v>
      </c>
      <c r="K734" s="26" t="s">
        <v>2817</v>
      </c>
      <c r="L734" t="s">
        <v>2818</v>
      </c>
      <c r="N734">
        <v>0</v>
      </c>
      <c r="O734">
        <v>707.14</v>
      </c>
      <c r="Q734" s="4"/>
    </row>
    <row r="735" spans="1:17" x14ac:dyDescent="0.25">
      <c r="A735">
        <v>731</v>
      </c>
      <c r="B735">
        <v>44309</v>
      </c>
      <c r="C735">
        <v>13</v>
      </c>
      <c r="D735" t="s">
        <v>2805</v>
      </c>
      <c r="E735" t="s">
        <v>2804</v>
      </c>
      <c r="F735" s="23">
        <v>43903</v>
      </c>
      <c r="G735" t="s">
        <v>2822</v>
      </c>
      <c r="H735" t="s">
        <v>3553</v>
      </c>
      <c r="I735">
        <v>16044</v>
      </c>
      <c r="J735" t="s">
        <v>1679</v>
      </c>
      <c r="K735" s="26" t="s">
        <v>2817</v>
      </c>
      <c r="L735" t="s">
        <v>2818</v>
      </c>
      <c r="N735">
        <v>0</v>
      </c>
      <c r="O735">
        <v>878.57</v>
      </c>
      <c r="Q735" s="4"/>
    </row>
    <row r="736" spans="1:17" x14ac:dyDescent="0.25">
      <c r="A736">
        <v>732</v>
      </c>
      <c r="B736">
        <v>44311</v>
      </c>
      <c r="C736">
        <v>13</v>
      </c>
      <c r="D736" t="s">
        <v>2805</v>
      </c>
      <c r="E736" t="s">
        <v>2804</v>
      </c>
      <c r="F736" s="23">
        <v>43903</v>
      </c>
      <c r="G736" t="s">
        <v>2822</v>
      </c>
      <c r="H736" t="s">
        <v>3554</v>
      </c>
      <c r="I736">
        <v>16045</v>
      </c>
      <c r="J736" t="s">
        <v>1679</v>
      </c>
      <c r="K736" s="26" t="s">
        <v>2817</v>
      </c>
      <c r="L736" t="s">
        <v>2818</v>
      </c>
      <c r="N736">
        <v>0</v>
      </c>
      <c r="O736">
        <v>30.58</v>
      </c>
      <c r="Q736" s="4"/>
    </row>
    <row r="737" spans="1:17" x14ac:dyDescent="0.25">
      <c r="A737">
        <v>733</v>
      </c>
      <c r="B737">
        <v>44313</v>
      </c>
      <c r="C737">
        <v>13</v>
      </c>
      <c r="D737" t="s">
        <v>2805</v>
      </c>
      <c r="E737" t="s">
        <v>2804</v>
      </c>
      <c r="F737" s="23">
        <v>43903</v>
      </c>
      <c r="G737" t="s">
        <v>2822</v>
      </c>
      <c r="H737" t="s">
        <v>3555</v>
      </c>
      <c r="I737">
        <v>16046</v>
      </c>
      <c r="J737" t="s">
        <v>2096</v>
      </c>
      <c r="K737" s="26" t="s">
        <v>2817</v>
      </c>
      <c r="L737" t="s">
        <v>2818</v>
      </c>
      <c r="N737">
        <v>0</v>
      </c>
      <c r="O737">
        <v>1767.86</v>
      </c>
      <c r="Q737" s="4"/>
    </row>
    <row r="738" spans="1:17" x14ac:dyDescent="0.25">
      <c r="A738">
        <v>734</v>
      </c>
      <c r="B738">
        <v>44315</v>
      </c>
      <c r="C738">
        <v>13</v>
      </c>
      <c r="D738" t="s">
        <v>2805</v>
      </c>
      <c r="E738" t="s">
        <v>2804</v>
      </c>
      <c r="F738" s="23">
        <v>43903</v>
      </c>
      <c r="G738" t="s">
        <v>2822</v>
      </c>
      <c r="H738" t="s">
        <v>3556</v>
      </c>
      <c r="I738">
        <v>16047</v>
      </c>
      <c r="J738" t="s">
        <v>1881</v>
      </c>
      <c r="K738" s="26" t="s">
        <v>2817</v>
      </c>
      <c r="L738" t="s">
        <v>2818</v>
      </c>
      <c r="N738">
        <v>0</v>
      </c>
      <c r="O738">
        <v>5857.14</v>
      </c>
      <c r="Q738" s="4"/>
    </row>
    <row r="739" spans="1:17" x14ac:dyDescent="0.25">
      <c r="A739">
        <v>735</v>
      </c>
      <c r="B739">
        <v>44317</v>
      </c>
      <c r="C739">
        <v>13</v>
      </c>
      <c r="D739" t="s">
        <v>2805</v>
      </c>
      <c r="E739" t="s">
        <v>2804</v>
      </c>
      <c r="F739" s="23">
        <v>43903</v>
      </c>
      <c r="G739" t="s">
        <v>2822</v>
      </c>
      <c r="H739" t="s">
        <v>3557</v>
      </c>
      <c r="I739">
        <v>16048</v>
      </c>
      <c r="J739" t="s">
        <v>1679</v>
      </c>
      <c r="K739" s="26" t="s">
        <v>2817</v>
      </c>
      <c r="L739" t="s">
        <v>2818</v>
      </c>
      <c r="N739">
        <v>0</v>
      </c>
      <c r="O739">
        <v>439.29</v>
      </c>
      <c r="Q739" s="4"/>
    </row>
    <row r="740" spans="1:17" x14ac:dyDescent="0.25">
      <c r="A740">
        <v>736</v>
      </c>
      <c r="B740">
        <v>44320</v>
      </c>
      <c r="C740">
        <v>13</v>
      </c>
      <c r="D740" t="s">
        <v>2805</v>
      </c>
      <c r="E740" t="s">
        <v>2804</v>
      </c>
      <c r="F740" s="23">
        <v>43903</v>
      </c>
      <c r="G740" t="s">
        <v>2822</v>
      </c>
      <c r="H740" t="s">
        <v>3558</v>
      </c>
      <c r="I740">
        <v>16049</v>
      </c>
      <c r="J740" t="s">
        <v>1679</v>
      </c>
      <c r="K740" s="26" t="s">
        <v>2817</v>
      </c>
      <c r="L740" t="s">
        <v>2818</v>
      </c>
      <c r="N740">
        <v>0</v>
      </c>
      <c r="O740">
        <v>5147.32</v>
      </c>
      <c r="Q740" s="4"/>
    </row>
    <row r="741" spans="1:17" x14ac:dyDescent="0.25">
      <c r="A741">
        <v>737</v>
      </c>
      <c r="B741">
        <v>44322</v>
      </c>
      <c r="C741">
        <v>13</v>
      </c>
      <c r="D741" t="s">
        <v>2805</v>
      </c>
      <c r="E741" t="s">
        <v>2804</v>
      </c>
      <c r="F741" s="23">
        <v>43903</v>
      </c>
      <c r="G741" t="s">
        <v>2822</v>
      </c>
      <c r="H741" t="s">
        <v>3559</v>
      </c>
      <c r="I741">
        <v>16050</v>
      </c>
      <c r="J741" t="s">
        <v>1679</v>
      </c>
      <c r="K741" s="26" t="s">
        <v>2817</v>
      </c>
      <c r="L741" t="s">
        <v>2818</v>
      </c>
      <c r="N741">
        <v>0</v>
      </c>
      <c r="O741">
        <v>758.93</v>
      </c>
      <c r="Q741" s="4"/>
    </row>
    <row r="742" spans="1:17" x14ac:dyDescent="0.25">
      <c r="A742">
        <v>738</v>
      </c>
      <c r="B742">
        <v>44324</v>
      </c>
      <c r="C742">
        <v>13</v>
      </c>
      <c r="D742" t="s">
        <v>2805</v>
      </c>
      <c r="E742" t="s">
        <v>2804</v>
      </c>
      <c r="F742" s="23">
        <v>43903</v>
      </c>
      <c r="G742" t="s">
        <v>2822</v>
      </c>
      <c r="H742" t="s">
        <v>3560</v>
      </c>
      <c r="I742">
        <v>16051</v>
      </c>
      <c r="J742" t="s">
        <v>1722</v>
      </c>
      <c r="K742" s="26" t="s">
        <v>2817</v>
      </c>
      <c r="L742" t="s">
        <v>2818</v>
      </c>
      <c r="N742">
        <v>0</v>
      </c>
      <c r="O742">
        <v>54267.86</v>
      </c>
      <c r="Q742" s="4"/>
    </row>
    <row r="743" spans="1:17" x14ac:dyDescent="0.25">
      <c r="A743">
        <v>739</v>
      </c>
      <c r="B743">
        <v>44326</v>
      </c>
      <c r="C743">
        <v>13</v>
      </c>
      <c r="D743" t="s">
        <v>2805</v>
      </c>
      <c r="E743" t="s">
        <v>2804</v>
      </c>
      <c r="F743" s="23">
        <v>43903</v>
      </c>
      <c r="G743" t="s">
        <v>2822</v>
      </c>
      <c r="H743" t="s">
        <v>3561</v>
      </c>
      <c r="I743">
        <v>16052</v>
      </c>
      <c r="J743" t="s">
        <v>1679</v>
      </c>
      <c r="K743" s="26" t="s">
        <v>2817</v>
      </c>
      <c r="L743" t="s">
        <v>2818</v>
      </c>
      <c r="N743">
        <v>0</v>
      </c>
      <c r="O743">
        <v>883.93</v>
      </c>
      <c r="Q743" s="4"/>
    </row>
    <row r="744" spans="1:17" x14ac:dyDescent="0.25">
      <c r="A744">
        <v>740</v>
      </c>
      <c r="B744">
        <v>44329</v>
      </c>
      <c r="C744">
        <v>13</v>
      </c>
      <c r="D744" t="s">
        <v>2805</v>
      </c>
      <c r="E744" t="s">
        <v>2804</v>
      </c>
      <c r="F744" s="23">
        <v>43903</v>
      </c>
      <c r="G744" t="s">
        <v>2822</v>
      </c>
      <c r="H744" t="s">
        <v>3562</v>
      </c>
      <c r="I744">
        <v>16053</v>
      </c>
      <c r="J744" t="s">
        <v>1679</v>
      </c>
      <c r="K744" s="26" t="s">
        <v>2817</v>
      </c>
      <c r="L744" t="s">
        <v>2818</v>
      </c>
      <c r="N744">
        <v>0</v>
      </c>
      <c r="O744">
        <v>1909.82</v>
      </c>
      <c r="Q744" s="4"/>
    </row>
    <row r="745" spans="1:17" x14ac:dyDescent="0.25">
      <c r="A745">
        <v>741</v>
      </c>
      <c r="B745">
        <v>44331</v>
      </c>
      <c r="C745">
        <v>13</v>
      </c>
      <c r="D745" t="s">
        <v>2805</v>
      </c>
      <c r="E745" t="s">
        <v>2804</v>
      </c>
      <c r="F745" s="23">
        <v>43903</v>
      </c>
      <c r="G745" t="s">
        <v>2822</v>
      </c>
      <c r="H745" t="s">
        <v>3563</v>
      </c>
      <c r="I745">
        <v>16054</v>
      </c>
      <c r="J745" t="s">
        <v>1679</v>
      </c>
      <c r="K745" s="26" t="s">
        <v>2817</v>
      </c>
      <c r="L745" t="s">
        <v>2818</v>
      </c>
      <c r="N745">
        <v>0</v>
      </c>
      <c r="O745">
        <v>830.36</v>
      </c>
      <c r="Q745" s="4"/>
    </row>
    <row r="746" spans="1:17" x14ac:dyDescent="0.25">
      <c r="A746">
        <v>742</v>
      </c>
      <c r="B746">
        <v>44333</v>
      </c>
      <c r="C746">
        <v>13</v>
      </c>
      <c r="D746" t="s">
        <v>2805</v>
      </c>
      <c r="E746" t="s">
        <v>2804</v>
      </c>
      <c r="F746" s="23">
        <v>43903</v>
      </c>
      <c r="G746" t="s">
        <v>2822</v>
      </c>
      <c r="H746" t="s">
        <v>3564</v>
      </c>
      <c r="I746">
        <v>16055</v>
      </c>
      <c r="J746" t="s">
        <v>1679</v>
      </c>
      <c r="K746" s="26" t="s">
        <v>2817</v>
      </c>
      <c r="L746" t="s">
        <v>2818</v>
      </c>
      <c r="N746">
        <v>0</v>
      </c>
      <c r="O746">
        <v>33.479999999999997</v>
      </c>
      <c r="Q746" s="4"/>
    </row>
    <row r="747" spans="1:17" x14ac:dyDescent="0.25">
      <c r="A747">
        <v>743</v>
      </c>
      <c r="B747">
        <v>44335</v>
      </c>
      <c r="C747">
        <v>13</v>
      </c>
      <c r="D747" t="s">
        <v>2805</v>
      </c>
      <c r="E747" t="s">
        <v>2804</v>
      </c>
      <c r="F747" s="23">
        <v>43903</v>
      </c>
      <c r="G747" t="s">
        <v>2822</v>
      </c>
      <c r="H747" t="s">
        <v>3565</v>
      </c>
      <c r="I747">
        <v>16056</v>
      </c>
      <c r="J747" t="s">
        <v>1679</v>
      </c>
      <c r="K747" s="26" t="s">
        <v>2817</v>
      </c>
      <c r="L747" t="s">
        <v>2818</v>
      </c>
      <c r="N747">
        <v>0</v>
      </c>
      <c r="O747">
        <v>392.86</v>
      </c>
      <c r="Q747" s="4"/>
    </row>
    <row r="748" spans="1:17" x14ac:dyDescent="0.25">
      <c r="A748">
        <v>744</v>
      </c>
      <c r="B748">
        <v>44337</v>
      </c>
      <c r="C748">
        <v>13</v>
      </c>
      <c r="D748" t="s">
        <v>2805</v>
      </c>
      <c r="E748" t="s">
        <v>2804</v>
      </c>
      <c r="F748" s="23">
        <v>43903</v>
      </c>
      <c r="G748" t="s">
        <v>2822</v>
      </c>
      <c r="H748" t="s">
        <v>3566</v>
      </c>
      <c r="I748">
        <v>16057</v>
      </c>
      <c r="J748" t="s">
        <v>1679</v>
      </c>
      <c r="K748" s="26" t="s">
        <v>2817</v>
      </c>
      <c r="L748" t="s">
        <v>2818</v>
      </c>
      <c r="N748">
        <v>0</v>
      </c>
      <c r="O748">
        <v>1825.45</v>
      </c>
      <c r="Q748" s="4"/>
    </row>
    <row r="749" spans="1:17" x14ac:dyDescent="0.25">
      <c r="A749">
        <v>745</v>
      </c>
      <c r="B749">
        <v>44341</v>
      </c>
      <c r="C749">
        <v>13</v>
      </c>
      <c r="D749" t="s">
        <v>2805</v>
      </c>
      <c r="E749" t="s">
        <v>2804</v>
      </c>
      <c r="F749" s="23">
        <v>43903</v>
      </c>
      <c r="G749" t="s">
        <v>2822</v>
      </c>
      <c r="H749" t="s">
        <v>3567</v>
      </c>
      <c r="I749">
        <v>16058</v>
      </c>
      <c r="J749" t="s">
        <v>1679</v>
      </c>
      <c r="K749" s="26" t="s">
        <v>2817</v>
      </c>
      <c r="L749" t="s">
        <v>2818</v>
      </c>
      <c r="N749">
        <v>0</v>
      </c>
      <c r="O749">
        <v>53959.82</v>
      </c>
      <c r="Q749" s="4"/>
    </row>
    <row r="750" spans="1:17" x14ac:dyDescent="0.25">
      <c r="A750">
        <v>746</v>
      </c>
      <c r="B750">
        <v>44343</v>
      </c>
      <c r="C750">
        <v>13</v>
      </c>
      <c r="D750" t="s">
        <v>2805</v>
      </c>
      <c r="E750" t="s">
        <v>2804</v>
      </c>
      <c r="F750" s="23">
        <v>43903</v>
      </c>
      <c r="G750" t="s">
        <v>2822</v>
      </c>
      <c r="H750" t="s">
        <v>3568</v>
      </c>
      <c r="I750">
        <v>16059</v>
      </c>
      <c r="J750" t="s">
        <v>1679</v>
      </c>
      <c r="K750" s="26" t="s">
        <v>2817</v>
      </c>
      <c r="L750" t="s">
        <v>2818</v>
      </c>
      <c r="N750">
        <v>0</v>
      </c>
      <c r="O750">
        <v>2804.69</v>
      </c>
      <c r="Q750" s="4"/>
    </row>
    <row r="751" spans="1:17" x14ac:dyDescent="0.25">
      <c r="A751">
        <v>747</v>
      </c>
      <c r="B751">
        <v>44345</v>
      </c>
      <c r="C751">
        <v>13</v>
      </c>
      <c r="D751" t="s">
        <v>2805</v>
      </c>
      <c r="E751" t="s">
        <v>2804</v>
      </c>
      <c r="F751" s="23">
        <v>43903</v>
      </c>
      <c r="G751" t="s">
        <v>2822</v>
      </c>
      <c r="H751" t="s">
        <v>3569</v>
      </c>
      <c r="I751">
        <v>16060</v>
      </c>
      <c r="J751" t="s">
        <v>1679</v>
      </c>
      <c r="K751" s="26" t="s">
        <v>2817</v>
      </c>
      <c r="L751" t="s">
        <v>2818</v>
      </c>
      <c r="N751">
        <v>0</v>
      </c>
      <c r="O751">
        <v>3200.45</v>
      </c>
      <c r="Q751" s="4"/>
    </row>
    <row r="752" spans="1:17" x14ac:dyDescent="0.25">
      <c r="A752">
        <v>748</v>
      </c>
      <c r="B752">
        <v>44347</v>
      </c>
      <c r="C752">
        <v>13</v>
      </c>
      <c r="D752" t="s">
        <v>2805</v>
      </c>
      <c r="E752" t="s">
        <v>2804</v>
      </c>
      <c r="F752" s="23">
        <v>43903</v>
      </c>
      <c r="G752" t="s">
        <v>2822</v>
      </c>
      <c r="H752" t="s">
        <v>3570</v>
      </c>
      <c r="I752">
        <v>16061</v>
      </c>
      <c r="J752" t="s">
        <v>1679</v>
      </c>
      <c r="K752" s="26" t="s">
        <v>2817</v>
      </c>
      <c r="L752" t="s">
        <v>2818</v>
      </c>
      <c r="N752">
        <v>0</v>
      </c>
      <c r="O752">
        <v>40.18</v>
      </c>
      <c r="Q752" s="4"/>
    </row>
    <row r="753" spans="1:17" x14ac:dyDescent="0.25">
      <c r="A753">
        <v>749</v>
      </c>
      <c r="B753">
        <v>44349</v>
      </c>
      <c r="C753">
        <v>13</v>
      </c>
      <c r="D753" t="s">
        <v>2805</v>
      </c>
      <c r="E753" t="s">
        <v>2804</v>
      </c>
      <c r="F753" s="23">
        <v>43903</v>
      </c>
      <c r="G753" t="s">
        <v>2822</v>
      </c>
      <c r="H753" t="s">
        <v>3571</v>
      </c>
      <c r="I753">
        <v>16062</v>
      </c>
      <c r="J753" t="s">
        <v>1679</v>
      </c>
      <c r="K753" s="26" t="s">
        <v>2817</v>
      </c>
      <c r="L753" t="s">
        <v>2818</v>
      </c>
      <c r="N753">
        <v>0</v>
      </c>
      <c r="O753">
        <v>1148.21</v>
      </c>
      <c r="Q753" s="4"/>
    </row>
    <row r="754" spans="1:17" x14ac:dyDescent="0.25">
      <c r="A754">
        <v>750</v>
      </c>
      <c r="B754">
        <v>44351</v>
      </c>
      <c r="C754">
        <v>13</v>
      </c>
      <c r="D754" t="s">
        <v>2805</v>
      </c>
      <c r="E754" t="s">
        <v>2804</v>
      </c>
      <c r="F754" s="23">
        <v>43903</v>
      </c>
      <c r="G754" t="s">
        <v>2822</v>
      </c>
      <c r="H754" t="s">
        <v>3572</v>
      </c>
      <c r="I754">
        <v>16063</v>
      </c>
      <c r="J754" t="s">
        <v>1679</v>
      </c>
      <c r="K754" s="26" t="s">
        <v>2817</v>
      </c>
      <c r="L754" t="s">
        <v>2818</v>
      </c>
      <c r="N754">
        <v>0</v>
      </c>
      <c r="O754">
        <v>35357.14</v>
      </c>
      <c r="Q754" s="4"/>
    </row>
    <row r="755" spans="1:17" x14ac:dyDescent="0.25">
      <c r="A755">
        <v>751</v>
      </c>
      <c r="B755">
        <v>44353</v>
      </c>
      <c r="C755">
        <v>13</v>
      </c>
      <c r="D755" t="s">
        <v>2805</v>
      </c>
      <c r="E755" t="s">
        <v>2804</v>
      </c>
      <c r="F755" s="23">
        <v>43903</v>
      </c>
      <c r="G755" t="s">
        <v>2822</v>
      </c>
      <c r="H755" t="s">
        <v>3573</v>
      </c>
      <c r="I755">
        <v>16064</v>
      </c>
      <c r="J755" t="s">
        <v>1679</v>
      </c>
      <c r="K755" s="26" t="s">
        <v>2817</v>
      </c>
      <c r="L755" t="s">
        <v>2818</v>
      </c>
      <c r="N755">
        <v>0</v>
      </c>
      <c r="O755">
        <v>2178.5700000000002</v>
      </c>
      <c r="Q755" s="4"/>
    </row>
    <row r="756" spans="1:17" x14ac:dyDescent="0.25">
      <c r="A756">
        <v>752</v>
      </c>
      <c r="B756">
        <v>44355</v>
      </c>
      <c r="C756">
        <v>13</v>
      </c>
      <c r="D756" t="s">
        <v>2805</v>
      </c>
      <c r="E756" t="s">
        <v>2804</v>
      </c>
      <c r="F756" s="23">
        <v>43903</v>
      </c>
      <c r="G756" t="s">
        <v>2822</v>
      </c>
      <c r="H756" t="s">
        <v>3574</v>
      </c>
      <c r="I756">
        <v>16065</v>
      </c>
      <c r="J756" t="s">
        <v>1679</v>
      </c>
      <c r="K756" s="26" t="s">
        <v>2817</v>
      </c>
      <c r="L756" t="s">
        <v>2818</v>
      </c>
      <c r="N756">
        <v>0</v>
      </c>
      <c r="O756">
        <v>5826.79</v>
      </c>
      <c r="Q756" s="4"/>
    </row>
    <row r="757" spans="1:17" x14ac:dyDescent="0.25">
      <c r="A757">
        <v>753</v>
      </c>
      <c r="B757">
        <v>44357</v>
      </c>
      <c r="C757">
        <v>13</v>
      </c>
      <c r="D757" t="s">
        <v>2805</v>
      </c>
      <c r="E757" t="s">
        <v>2804</v>
      </c>
      <c r="F757" s="23">
        <v>43903</v>
      </c>
      <c r="G757" t="s">
        <v>2822</v>
      </c>
      <c r="H757" t="s">
        <v>3575</v>
      </c>
      <c r="I757">
        <v>16066</v>
      </c>
      <c r="J757" t="s">
        <v>1679</v>
      </c>
      <c r="K757" s="26" t="s">
        <v>2817</v>
      </c>
      <c r="L757" t="s">
        <v>2818</v>
      </c>
      <c r="N757">
        <v>0</v>
      </c>
      <c r="O757">
        <v>702.68</v>
      </c>
      <c r="Q757" s="4"/>
    </row>
    <row r="758" spans="1:17" x14ac:dyDescent="0.25">
      <c r="A758">
        <v>754</v>
      </c>
      <c r="B758">
        <v>44359</v>
      </c>
      <c r="C758">
        <v>13</v>
      </c>
      <c r="D758" t="s">
        <v>2805</v>
      </c>
      <c r="E758" t="s">
        <v>2804</v>
      </c>
      <c r="F758" s="23">
        <v>43903</v>
      </c>
      <c r="G758" t="s">
        <v>2822</v>
      </c>
      <c r="H758" t="s">
        <v>3576</v>
      </c>
      <c r="I758">
        <v>16067</v>
      </c>
      <c r="J758" t="s">
        <v>1679</v>
      </c>
      <c r="K758" s="26" t="s">
        <v>2817</v>
      </c>
      <c r="L758" t="s">
        <v>2818</v>
      </c>
      <c r="N758">
        <v>0</v>
      </c>
      <c r="O758">
        <v>218.75</v>
      </c>
      <c r="Q758" s="4"/>
    </row>
    <row r="759" spans="1:17" x14ac:dyDescent="0.25">
      <c r="A759">
        <v>755</v>
      </c>
      <c r="B759">
        <v>44361</v>
      </c>
      <c r="C759">
        <v>13</v>
      </c>
      <c r="D759" t="s">
        <v>2805</v>
      </c>
      <c r="E759" t="s">
        <v>2804</v>
      </c>
      <c r="F759" s="23">
        <v>43903</v>
      </c>
      <c r="G759" t="s">
        <v>2822</v>
      </c>
      <c r="H759" t="s">
        <v>3577</v>
      </c>
      <c r="I759">
        <v>16068</v>
      </c>
      <c r="J759" t="s">
        <v>1679</v>
      </c>
      <c r="K759" s="26" t="s">
        <v>2817</v>
      </c>
      <c r="L759" t="s">
        <v>2818</v>
      </c>
      <c r="N759">
        <v>0</v>
      </c>
      <c r="O759">
        <v>1635.71</v>
      </c>
      <c r="Q759" s="4"/>
    </row>
    <row r="760" spans="1:17" x14ac:dyDescent="0.25">
      <c r="A760">
        <v>756</v>
      </c>
      <c r="B760">
        <v>44363</v>
      </c>
      <c r="C760">
        <v>13</v>
      </c>
      <c r="D760" t="s">
        <v>2805</v>
      </c>
      <c r="E760" t="s">
        <v>2804</v>
      </c>
      <c r="F760" s="23">
        <v>43903</v>
      </c>
      <c r="G760" t="s">
        <v>2822</v>
      </c>
      <c r="H760" t="s">
        <v>3578</v>
      </c>
      <c r="I760">
        <v>16069</v>
      </c>
      <c r="J760" t="s">
        <v>1679</v>
      </c>
      <c r="K760" s="26" t="s">
        <v>2817</v>
      </c>
      <c r="L760" t="s">
        <v>2818</v>
      </c>
      <c r="N760">
        <v>0</v>
      </c>
      <c r="O760">
        <v>3254.46</v>
      </c>
      <c r="Q760" s="4"/>
    </row>
    <row r="761" spans="1:17" x14ac:dyDescent="0.25">
      <c r="A761">
        <v>757</v>
      </c>
      <c r="B761">
        <v>44365</v>
      </c>
      <c r="C761">
        <v>13</v>
      </c>
      <c r="D761" t="s">
        <v>2805</v>
      </c>
      <c r="E761" t="s">
        <v>2804</v>
      </c>
      <c r="F761" s="23">
        <v>43903</v>
      </c>
      <c r="G761" t="s">
        <v>2822</v>
      </c>
      <c r="H761" t="s">
        <v>3579</v>
      </c>
      <c r="I761">
        <v>16070</v>
      </c>
      <c r="J761" t="s">
        <v>1679</v>
      </c>
      <c r="K761" s="26" t="s">
        <v>2817</v>
      </c>
      <c r="L761" t="s">
        <v>2818</v>
      </c>
      <c r="N761">
        <v>0</v>
      </c>
      <c r="O761">
        <v>2141.0700000000002</v>
      </c>
      <c r="Q761" s="4"/>
    </row>
    <row r="762" spans="1:17" x14ac:dyDescent="0.25">
      <c r="A762">
        <v>758</v>
      </c>
      <c r="B762">
        <v>44367</v>
      </c>
      <c r="C762">
        <v>13</v>
      </c>
      <c r="D762" t="s">
        <v>2805</v>
      </c>
      <c r="E762" t="s">
        <v>2804</v>
      </c>
      <c r="F762" s="23">
        <v>43903</v>
      </c>
      <c r="G762" t="s">
        <v>2822</v>
      </c>
      <c r="H762" t="s">
        <v>3580</v>
      </c>
      <c r="I762">
        <v>16071</v>
      </c>
      <c r="J762" t="s">
        <v>1679</v>
      </c>
      <c r="K762" s="26" t="s">
        <v>2817</v>
      </c>
      <c r="L762" t="s">
        <v>2818</v>
      </c>
      <c r="N762">
        <v>0</v>
      </c>
      <c r="O762">
        <v>758.93</v>
      </c>
      <c r="Q762" s="4"/>
    </row>
    <row r="763" spans="1:17" x14ac:dyDescent="0.25">
      <c r="A763">
        <v>759</v>
      </c>
      <c r="B763">
        <v>44370</v>
      </c>
      <c r="C763">
        <v>13</v>
      </c>
      <c r="D763" t="s">
        <v>2805</v>
      </c>
      <c r="E763" t="s">
        <v>2804</v>
      </c>
      <c r="F763" s="23">
        <v>43904</v>
      </c>
      <c r="G763" t="s">
        <v>2822</v>
      </c>
      <c r="H763" t="s">
        <v>3581</v>
      </c>
      <c r="I763">
        <v>16072</v>
      </c>
      <c r="J763" t="s">
        <v>1679</v>
      </c>
      <c r="K763" s="26" t="s">
        <v>2817</v>
      </c>
      <c r="L763" t="s">
        <v>2818</v>
      </c>
      <c r="N763">
        <v>0</v>
      </c>
      <c r="O763">
        <v>2651.79</v>
      </c>
      <c r="Q763" s="4"/>
    </row>
    <row r="764" spans="1:17" x14ac:dyDescent="0.25">
      <c r="A764">
        <v>760</v>
      </c>
      <c r="B764">
        <v>44372</v>
      </c>
      <c r="C764">
        <v>13</v>
      </c>
      <c r="D764" t="s">
        <v>2805</v>
      </c>
      <c r="E764" t="s">
        <v>2804</v>
      </c>
      <c r="F764" s="23">
        <v>43904</v>
      </c>
      <c r="G764" t="s">
        <v>2822</v>
      </c>
      <c r="H764" t="s">
        <v>3582</v>
      </c>
      <c r="I764">
        <v>16073</v>
      </c>
      <c r="J764" t="s">
        <v>1679</v>
      </c>
      <c r="K764" s="26" t="s">
        <v>2817</v>
      </c>
      <c r="L764" t="s">
        <v>2818</v>
      </c>
      <c r="N764">
        <v>0</v>
      </c>
      <c r="O764">
        <v>13.62</v>
      </c>
      <c r="Q764" s="4"/>
    </row>
    <row r="765" spans="1:17" x14ac:dyDescent="0.25">
      <c r="A765">
        <v>761</v>
      </c>
      <c r="B765">
        <v>44374</v>
      </c>
      <c r="C765">
        <v>13</v>
      </c>
      <c r="D765" t="s">
        <v>2805</v>
      </c>
      <c r="E765" t="s">
        <v>2804</v>
      </c>
      <c r="F765" s="23">
        <v>43904</v>
      </c>
      <c r="G765" t="s">
        <v>2822</v>
      </c>
      <c r="H765" t="s">
        <v>3583</v>
      </c>
      <c r="I765">
        <v>16074</v>
      </c>
      <c r="J765" t="s">
        <v>1679</v>
      </c>
      <c r="K765" s="26" t="s">
        <v>2817</v>
      </c>
      <c r="L765" t="s">
        <v>2818</v>
      </c>
      <c r="N765">
        <v>0</v>
      </c>
      <c r="O765">
        <v>89.29</v>
      </c>
      <c r="Q765" s="4"/>
    </row>
    <row r="766" spans="1:17" x14ac:dyDescent="0.25">
      <c r="A766">
        <v>762</v>
      </c>
      <c r="B766">
        <v>44379</v>
      </c>
      <c r="C766">
        <v>13</v>
      </c>
      <c r="D766" t="s">
        <v>2805</v>
      </c>
      <c r="E766" t="s">
        <v>2804</v>
      </c>
      <c r="F766" s="23">
        <v>43904</v>
      </c>
      <c r="G766" t="s">
        <v>2822</v>
      </c>
      <c r="H766" t="s">
        <v>3584</v>
      </c>
      <c r="I766">
        <v>16075</v>
      </c>
      <c r="J766" t="s">
        <v>1679</v>
      </c>
      <c r="K766" s="26" t="s">
        <v>2817</v>
      </c>
      <c r="L766" t="s">
        <v>2818</v>
      </c>
      <c r="N766">
        <v>0</v>
      </c>
      <c r="O766">
        <v>169.64</v>
      </c>
      <c r="Q766" s="4"/>
    </row>
    <row r="767" spans="1:17" x14ac:dyDescent="0.25">
      <c r="A767">
        <v>763</v>
      </c>
      <c r="B767">
        <v>44383</v>
      </c>
      <c r="C767">
        <v>13</v>
      </c>
      <c r="D767" t="s">
        <v>2805</v>
      </c>
      <c r="E767" t="s">
        <v>2804</v>
      </c>
      <c r="F767" s="23">
        <v>43904</v>
      </c>
      <c r="G767" t="s">
        <v>2822</v>
      </c>
      <c r="H767" t="s">
        <v>3585</v>
      </c>
      <c r="I767">
        <v>16076</v>
      </c>
      <c r="J767" t="s">
        <v>1679</v>
      </c>
      <c r="K767" s="26" t="s">
        <v>2817</v>
      </c>
      <c r="L767" t="s">
        <v>2818</v>
      </c>
      <c r="N767">
        <v>0</v>
      </c>
      <c r="O767">
        <v>3535.71</v>
      </c>
      <c r="Q767" s="4"/>
    </row>
    <row r="768" spans="1:17" x14ac:dyDescent="0.25">
      <c r="A768">
        <v>764</v>
      </c>
      <c r="B768">
        <v>44387</v>
      </c>
      <c r="C768">
        <v>13</v>
      </c>
      <c r="D768" t="s">
        <v>2805</v>
      </c>
      <c r="E768" t="s">
        <v>2804</v>
      </c>
      <c r="F768" s="23">
        <v>43904</v>
      </c>
      <c r="G768" t="s">
        <v>2822</v>
      </c>
      <c r="H768" t="s">
        <v>3586</v>
      </c>
      <c r="I768">
        <v>16077</v>
      </c>
      <c r="J768" t="s">
        <v>1679</v>
      </c>
      <c r="K768" s="26" t="s">
        <v>2817</v>
      </c>
      <c r="L768" t="s">
        <v>2818</v>
      </c>
      <c r="N768">
        <v>0</v>
      </c>
      <c r="O768">
        <v>383.93</v>
      </c>
      <c r="Q768" s="4"/>
    </row>
    <row r="769" spans="1:17" x14ac:dyDescent="0.25">
      <c r="A769">
        <v>765</v>
      </c>
      <c r="B769">
        <v>44389</v>
      </c>
      <c r="C769">
        <v>13</v>
      </c>
      <c r="D769" t="s">
        <v>2805</v>
      </c>
      <c r="E769" t="s">
        <v>2804</v>
      </c>
      <c r="F769" s="23">
        <v>43904</v>
      </c>
      <c r="G769" t="s">
        <v>2822</v>
      </c>
      <c r="H769" t="s">
        <v>3587</v>
      </c>
      <c r="I769">
        <v>16078</v>
      </c>
      <c r="J769" t="s">
        <v>1679</v>
      </c>
      <c r="K769" s="26" t="s">
        <v>2817</v>
      </c>
      <c r="L769" t="s">
        <v>2818</v>
      </c>
      <c r="N769">
        <v>0</v>
      </c>
      <c r="O769">
        <v>139.72999999999999</v>
      </c>
      <c r="Q769" s="4"/>
    </row>
    <row r="770" spans="1:17" x14ac:dyDescent="0.25">
      <c r="A770">
        <v>766</v>
      </c>
      <c r="B770">
        <v>44391</v>
      </c>
      <c r="C770">
        <v>13</v>
      </c>
      <c r="D770" t="s">
        <v>2805</v>
      </c>
      <c r="E770" t="s">
        <v>2804</v>
      </c>
      <c r="F770" s="23">
        <v>43904</v>
      </c>
      <c r="G770" t="s">
        <v>2822</v>
      </c>
      <c r="H770" t="s">
        <v>3588</v>
      </c>
      <c r="I770">
        <v>16079</v>
      </c>
      <c r="J770" t="s">
        <v>1679</v>
      </c>
      <c r="K770" s="26" t="s">
        <v>2817</v>
      </c>
      <c r="L770" t="s">
        <v>2818</v>
      </c>
      <c r="N770">
        <v>0</v>
      </c>
      <c r="O770">
        <v>2884.27</v>
      </c>
      <c r="Q770" s="4"/>
    </row>
    <row r="771" spans="1:17" x14ac:dyDescent="0.25">
      <c r="A771">
        <v>767</v>
      </c>
      <c r="B771">
        <v>44393</v>
      </c>
      <c r="C771">
        <v>13</v>
      </c>
      <c r="D771" t="s">
        <v>2805</v>
      </c>
      <c r="E771" t="s">
        <v>2804</v>
      </c>
      <c r="F771" s="23">
        <v>43904</v>
      </c>
      <c r="G771" t="s">
        <v>2822</v>
      </c>
      <c r="H771" t="s">
        <v>3589</v>
      </c>
      <c r="I771">
        <v>16080</v>
      </c>
      <c r="J771" t="s">
        <v>1679</v>
      </c>
      <c r="K771" s="26" t="s">
        <v>2817</v>
      </c>
      <c r="L771" t="s">
        <v>2818</v>
      </c>
      <c r="N771">
        <v>0</v>
      </c>
      <c r="O771">
        <v>758.93</v>
      </c>
      <c r="Q771" s="4"/>
    </row>
    <row r="772" spans="1:17" x14ac:dyDescent="0.25">
      <c r="A772">
        <v>768</v>
      </c>
      <c r="B772">
        <v>44395</v>
      </c>
      <c r="C772">
        <v>13</v>
      </c>
      <c r="D772" t="s">
        <v>2805</v>
      </c>
      <c r="E772" t="s">
        <v>2804</v>
      </c>
      <c r="F772" s="23">
        <v>43904</v>
      </c>
      <c r="G772" t="s">
        <v>2822</v>
      </c>
      <c r="H772" t="s">
        <v>3590</v>
      </c>
      <c r="I772">
        <v>16081</v>
      </c>
      <c r="J772" t="s">
        <v>1679</v>
      </c>
      <c r="K772" s="26" t="s">
        <v>2817</v>
      </c>
      <c r="L772" t="s">
        <v>2818</v>
      </c>
      <c r="N772">
        <v>0</v>
      </c>
      <c r="O772">
        <v>318.75</v>
      </c>
      <c r="Q772" s="4"/>
    </row>
    <row r="773" spans="1:17" x14ac:dyDescent="0.25">
      <c r="A773">
        <v>769</v>
      </c>
      <c r="B773">
        <v>44397</v>
      </c>
      <c r="C773">
        <v>13</v>
      </c>
      <c r="D773" t="s">
        <v>2805</v>
      </c>
      <c r="E773" t="s">
        <v>2804</v>
      </c>
      <c r="F773" s="23">
        <v>43904</v>
      </c>
      <c r="G773" t="s">
        <v>2822</v>
      </c>
      <c r="H773" t="s">
        <v>3591</v>
      </c>
      <c r="I773">
        <v>16082</v>
      </c>
      <c r="J773" t="s">
        <v>1679</v>
      </c>
      <c r="K773" s="26" t="s">
        <v>2817</v>
      </c>
      <c r="L773" t="s">
        <v>2818</v>
      </c>
      <c r="N773">
        <v>0</v>
      </c>
      <c r="O773">
        <v>66.52</v>
      </c>
      <c r="Q773" s="4"/>
    </row>
    <row r="774" spans="1:17" x14ac:dyDescent="0.25">
      <c r="A774">
        <v>770</v>
      </c>
      <c r="B774">
        <v>44399</v>
      </c>
      <c r="C774">
        <v>13</v>
      </c>
      <c r="D774" t="s">
        <v>2805</v>
      </c>
      <c r="E774" t="s">
        <v>2804</v>
      </c>
      <c r="F774" s="23">
        <v>43904</v>
      </c>
      <c r="G774" t="s">
        <v>2822</v>
      </c>
      <c r="H774" t="s">
        <v>3592</v>
      </c>
      <c r="I774">
        <v>16083</v>
      </c>
      <c r="J774" t="s">
        <v>1893</v>
      </c>
      <c r="K774" s="26" t="s">
        <v>2817</v>
      </c>
      <c r="L774" t="s">
        <v>2818</v>
      </c>
      <c r="N774">
        <v>0</v>
      </c>
      <c r="O774">
        <v>717.86</v>
      </c>
      <c r="Q774" s="4"/>
    </row>
    <row r="775" spans="1:17" x14ac:dyDescent="0.25">
      <c r="A775">
        <v>771</v>
      </c>
      <c r="B775">
        <v>44400</v>
      </c>
      <c r="C775">
        <v>13</v>
      </c>
      <c r="D775" t="s">
        <v>2805</v>
      </c>
      <c r="E775" t="s">
        <v>2804</v>
      </c>
      <c r="F775" s="23">
        <v>43904</v>
      </c>
      <c r="G775" t="s">
        <v>2822</v>
      </c>
      <c r="H775" t="s">
        <v>3593</v>
      </c>
      <c r="I775">
        <v>16084</v>
      </c>
      <c r="J775" t="s">
        <v>1679</v>
      </c>
      <c r="K775" s="26" t="s">
        <v>2817</v>
      </c>
      <c r="L775" t="s">
        <v>2818</v>
      </c>
      <c r="N775">
        <v>0</v>
      </c>
      <c r="O775">
        <v>1487.28</v>
      </c>
      <c r="Q775" s="4"/>
    </row>
    <row r="776" spans="1:17" x14ac:dyDescent="0.25">
      <c r="A776">
        <v>772</v>
      </c>
      <c r="B776">
        <v>44402</v>
      </c>
      <c r="C776">
        <v>13</v>
      </c>
      <c r="D776" t="s">
        <v>2805</v>
      </c>
      <c r="E776" t="s">
        <v>2804</v>
      </c>
      <c r="F776" s="23">
        <v>43904</v>
      </c>
      <c r="G776" t="s">
        <v>2822</v>
      </c>
      <c r="H776" t="s">
        <v>3594</v>
      </c>
      <c r="I776">
        <v>16085</v>
      </c>
      <c r="J776" t="s">
        <v>1679</v>
      </c>
      <c r="K776" s="26" t="s">
        <v>2817</v>
      </c>
      <c r="L776" t="s">
        <v>2818</v>
      </c>
      <c r="N776">
        <v>0</v>
      </c>
      <c r="O776">
        <v>642.86</v>
      </c>
      <c r="Q776" s="4"/>
    </row>
    <row r="777" spans="1:17" x14ac:dyDescent="0.25">
      <c r="A777">
        <v>773</v>
      </c>
      <c r="B777">
        <v>44404</v>
      </c>
      <c r="C777">
        <v>14</v>
      </c>
      <c r="D777" t="s">
        <v>2808</v>
      </c>
      <c r="E777" t="s">
        <v>2804</v>
      </c>
      <c r="F777" s="23">
        <v>43904</v>
      </c>
      <c r="G777" t="s">
        <v>2822</v>
      </c>
      <c r="H777" t="s">
        <v>3595</v>
      </c>
      <c r="I777">
        <v>340</v>
      </c>
      <c r="J777" t="s">
        <v>1764</v>
      </c>
      <c r="K777" s="26" t="s">
        <v>2817</v>
      </c>
      <c r="L777" t="s">
        <v>2818</v>
      </c>
      <c r="N777">
        <v>116.07</v>
      </c>
      <c r="O777">
        <v>0</v>
      </c>
      <c r="Q777" s="4"/>
    </row>
    <row r="778" spans="1:17" x14ac:dyDescent="0.25">
      <c r="A778">
        <v>774</v>
      </c>
      <c r="B778">
        <v>44405</v>
      </c>
      <c r="C778">
        <v>13</v>
      </c>
      <c r="D778" t="s">
        <v>2805</v>
      </c>
      <c r="E778" t="s">
        <v>2804</v>
      </c>
      <c r="F778" s="23">
        <v>43904</v>
      </c>
      <c r="G778" t="s">
        <v>2822</v>
      </c>
      <c r="H778" t="s">
        <v>3596</v>
      </c>
      <c r="I778">
        <v>16086</v>
      </c>
      <c r="J778" t="s">
        <v>1679</v>
      </c>
      <c r="K778" s="26" t="s">
        <v>2817</v>
      </c>
      <c r="L778" t="s">
        <v>2818</v>
      </c>
      <c r="N778">
        <v>0</v>
      </c>
      <c r="O778">
        <v>1174.55</v>
      </c>
      <c r="Q778" s="4"/>
    </row>
    <row r="779" spans="1:17" x14ac:dyDescent="0.25">
      <c r="A779">
        <v>775</v>
      </c>
      <c r="B779">
        <v>44407</v>
      </c>
      <c r="C779">
        <v>13</v>
      </c>
      <c r="D779" t="s">
        <v>2805</v>
      </c>
      <c r="E779" t="s">
        <v>2804</v>
      </c>
      <c r="F779" s="23">
        <v>43904</v>
      </c>
      <c r="G779" t="s">
        <v>2822</v>
      </c>
      <c r="H779" t="s">
        <v>3597</v>
      </c>
      <c r="I779">
        <v>16087</v>
      </c>
      <c r="J779" t="s">
        <v>1679</v>
      </c>
      <c r="K779" s="26" t="s">
        <v>2817</v>
      </c>
      <c r="L779" t="s">
        <v>2818</v>
      </c>
      <c r="N779">
        <v>0</v>
      </c>
      <c r="O779">
        <v>1286.6099999999999</v>
      </c>
      <c r="Q779" s="4"/>
    </row>
    <row r="780" spans="1:17" x14ac:dyDescent="0.25">
      <c r="A780">
        <v>776</v>
      </c>
      <c r="B780">
        <v>44409</v>
      </c>
      <c r="C780">
        <v>13</v>
      </c>
      <c r="D780" t="s">
        <v>2805</v>
      </c>
      <c r="E780" t="s">
        <v>2804</v>
      </c>
      <c r="F780" s="23">
        <v>43904</v>
      </c>
      <c r="G780" t="s">
        <v>2822</v>
      </c>
      <c r="H780" t="s">
        <v>3598</v>
      </c>
      <c r="I780">
        <v>16088</v>
      </c>
      <c r="J780" t="s">
        <v>1679</v>
      </c>
      <c r="K780" s="26" t="s">
        <v>2817</v>
      </c>
      <c r="L780" t="s">
        <v>2818</v>
      </c>
      <c r="N780">
        <v>0</v>
      </c>
      <c r="O780">
        <v>151.79</v>
      </c>
      <c r="Q780" s="4"/>
    </row>
    <row r="781" spans="1:17" x14ac:dyDescent="0.25">
      <c r="A781">
        <v>777</v>
      </c>
      <c r="B781">
        <v>44410</v>
      </c>
      <c r="C781">
        <v>13</v>
      </c>
      <c r="D781" t="s">
        <v>2805</v>
      </c>
      <c r="E781" t="s">
        <v>2804</v>
      </c>
      <c r="F781" s="23">
        <v>43904</v>
      </c>
      <c r="G781" t="s">
        <v>2822</v>
      </c>
      <c r="H781" t="s">
        <v>3599</v>
      </c>
      <c r="I781">
        <v>16089</v>
      </c>
      <c r="J781" t="s">
        <v>1679</v>
      </c>
      <c r="K781" s="26" t="s">
        <v>2817</v>
      </c>
      <c r="L781" t="s">
        <v>2818</v>
      </c>
      <c r="N781">
        <v>0</v>
      </c>
      <c r="O781">
        <v>3348.21</v>
      </c>
      <c r="Q781" s="4"/>
    </row>
    <row r="782" spans="1:17" x14ac:dyDescent="0.25">
      <c r="A782">
        <v>778</v>
      </c>
      <c r="B782">
        <v>44413</v>
      </c>
      <c r="C782">
        <v>13</v>
      </c>
      <c r="D782" t="s">
        <v>2805</v>
      </c>
      <c r="E782" t="s">
        <v>2804</v>
      </c>
      <c r="F782" s="23">
        <v>43904</v>
      </c>
      <c r="G782" t="s">
        <v>2822</v>
      </c>
      <c r="H782" t="s">
        <v>3600</v>
      </c>
      <c r="I782">
        <v>16090</v>
      </c>
      <c r="J782" t="s">
        <v>1679</v>
      </c>
      <c r="K782" s="26" t="s">
        <v>2817</v>
      </c>
      <c r="L782" t="s">
        <v>2818</v>
      </c>
      <c r="N782">
        <v>0</v>
      </c>
      <c r="O782">
        <v>197.32</v>
      </c>
      <c r="Q782" s="4"/>
    </row>
    <row r="783" spans="1:17" x14ac:dyDescent="0.25">
      <c r="A783">
        <v>779</v>
      </c>
      <c r="B783">
        <v>44414</v>
      </c>
      <c r="C783">
        <v>13</v>
      </c>
      <c r="D783" t="s">
        <v>2805</v>
      </c>
      <c r="E783" t="s">
        <v>2804</v>
      </c>
      <c r="F783" s="23">
        <v>43904</v>
      </c>
      <c r="G783" t="s">
        <v>2822</v>
      </c>
      <c r="H783" t="s">
        <v>3601</v>
      </c>
      <c r="I783">
        <v>16091</v>
      </c>
      <c r="J783" t="s">
        <v>1679</v>
      </c>
      <c r="K783" s="26" t="s">
        <v>2817</v>
      </c>
      <c r="L783" t="s">
        <v>2818</v>
      </c>
      <c r="N783">
        <v>0</v>
      </c>
      <c r="O783">
        <v>191.96</v>
      </c>
      <c r="Q783" s="4"/>
    </row>
    <row r="784" spans="1:17" x14ac:dyDescent="0.25">
      <c r="A784">
        <v>780</v>
      </c>
      <c r="B784">
        <v>44416</v>
      </c>
      <c r="C784">
        <v>13</v>
      </c>
      <c r="D784" t="s">
        <v>2805</v>
      </c>
      <c r="E784" t="s">
        <v>2804</v>
      </c>
      <c r="F784" s="23">
        <v>43904</v>
      </c>
      <c r="G784" t="s">
        <v>2822</v>
      </c>
      <c r="H784" t="s">
        <v>3602</v>
      </c>
      <c r="I784">
        <v>16092</v>
      </c>
      <c r="J784" t="s">
        <v>1679</v>
      </c>
      <c r="K784" s="26" t="s">
        <v>2817</v>
      </c>
      <c r="L784" t="s">
        <v>2818</v>
      </c>
      <c r="N784">
        <v>0</v>
      </c>
      <c r="O784">
        <v>147.6</v>
      </c>
      <c r="Q784" s="4"/>
    </row>
    <row r="785" spans="1:17" x14ac:dyDescent="0.25">
      <c r="A785">
        <v>781</v>
      </c>
      <c r="B785">
        <v>44418</v>
      </c>
      <c r="C785">
        <v>14</v>
      </c>
      <c r="D785" t="s">
        <v>2808</v>
      </c>
      <c r="E785" t="s">
        <v>2804</v>
      </c>
      <c r="F785" s="23">
        <v>43904</v>
      </c>
      <c r="G785" t="s">
        <v>2822</v>
      </c>
      <c r="H785" t="s">
        <v>3603</v>
      </c>
      <c r="I785">
        <v>341</v>
      </c>
      <c r="J785" t="s">
        <v>1764</v>
      </c>
      <c r="K785" s="26" t="s">
        <v>2817</v>
      </c>
      <c r="L785" t="s">
        <v>2818</v>
      </c>
      <c r="N785">
        <v>169.64</v>
      </c>
      <c r="O785">
        <v>0</v>
      </c>
      <c r="Q785" s="4"/>
    </row>
    <row r="786" spans="1:17" x14ac:dyDescent="0.25">
      <c r="A786">
        <v>782</v>
      </c>
      <c r="B786">
        <v>44419</v>
      </c>
      <c r="C786">
        <v>13</v>
      </c>
      <c r="D786" t="s">
        <v>2805</v>
      </c>
      <c r="E786" t="s">
        <v>2804</v>
      </c>
      <c r="F786" s="23">
        <v>43904</v>
      </c>
      <c r="G786" t="s">
        <v>2822</v>
      </c>
      <c r="H786" t="s">
        <v>3604</v>
      </c>
      <c r="I786">
        <v>16093</v>
      </c>
      <c r="J786" t="s">
        <v>1679</v>
      </c>
      <c r="K786" s="26" t="s">
        <v>2817</v>
      </c>
      <c r="L786" t="s">
        <v>2818</v>
      </c>
      <c r="N786">
        <v>0</v>
      </c>
      <c r="O786">
        <v>723.21</v>
      </c>
      <c r="Q786" s="4"/>
    </row>
    <row r="787" spans="1:17" x14ac:dyDescent="0.25">
      <c r="A787">
        <v>783</v>
      </c>
      <c r="B787">
        <v>44421</v>
      </c>
      <c r="C787">
        <v>13</v>
      </c>
      <c r="D787" t="s">
        <v>2805</v>
      </c>
      <c r="E787" t="s">
        <v>2804</v>
      </c>
      <c r="F787" s="23">
        <v>43904</v>
      </c>
      <c r="G787" t="s">
        <v>2822</v>
      </c>
      <c r="H787" t="s">
        <v>3605</v>
      </c>
      <c r="I787">
        <v>16094</v>
      </c>
      <c r="J787" t="s">
        <v>1841</v>
      </c>
      <c r="K787" s="26" t="s">
        <v>2817</v>
      </c>
      <c r="L787" t="s">
        <v>2818</v>
      </c>
      <c r="N787">
        <v>0</v>
      </c>
      <c r="O787">
        <v>5303.57</v>
      </c>
      <c r="Q787" s="4"/>
    </row>
    <row r="788" spans="1:17" x14ac:dyDescent="0.25">
      <c r="A788">
        <v>784</v>
      </c>
      <c r="B788">
        <v>44423</v>
      </c>
      <c r="C788">
        <v>13</v>
      </c>
      <c r="D788" t="s">
        <v>2805</v>
      </c>
      <c r="E788" t="s">
        <v>2804</v>
      </c>
      <c r="F788" s="23">
        <v>43904</v>
      </c>
      <c r="G788" t="s">
        <v>2822</v>
      </c>
      <c r="H788" t="s">
        <v>3606</v>
      </c>
      <c r="I788">
        <v>16095</v>
      </c>
      <c r="J788" t="s">
        <v>1679</v>
      </c>
      <c r="K788" s="26" t="s">
        <v>2817</v>
      </c>
      <c r="L788" t="s">
        <v>2818</v>
      </c>
      <c r="N788">
        <v>0</v>
      </c>
      <c r="O788">
        <v>20.09</v>
      </c>
      <c r="Q788" s="4"/>
    </row>
    <row r="789" spans="1:17" x14ac:dyDescent="0.25">
      <c r="A789">
        <v>785</v>
      </c>
      <c r="B789">
        <v>44425</v>
      </c>
      <c r="C789">
        <v>13</v>
      </c>
      <c r="D789" t="s">
        <v>2805</v>
      </c>
      <c r="E789" t="s">
        <v>2804</v>
      </c>
      <c r="F789" s="23">
        <v>43904</v>
      </c>
      <c r="G789" t="s">
        <v>2822</v>
      </c>
      <c r="H789" t="s">
        <v>3607</v>
      </c>
      <c r="I789">
        <v>16096</v>
      </c>
      <c r="J789" t="s">
        <v>1679</v>
      </c>
      <c r="K789" s="26" t="s">
        <v>2817</v>
      </c>
      <c r="L789" t="s">
        <v>2818</v>
      </c>
      <c r="N789">
        <v>0</v>
      </c>
      <c r="O789">
        <v>353.57</v>
      </c>
      <c r="Q789" s="4"/>
    </row>
    <row r="790" spans="1:17" x14ac:dyDescent="0.25">
      <c r="A790">
        <v>786</v>
      </c>
      <c r="B790">
        <v>44427</v>
      </c>
      <c r="C790">
        <v>13</v>
      </c>
      <c r="D790" t="s">
        <v>2805</v>
      </c>
      <c r="E790" t="s">
        <v>2804</v>
      </c>
      <c r="F790" s="23">
        <v>43904</v>
      </c>
      <c r="G790" t="s">
        <v>2822</v>
      </c>
      <c r="H790" t="s">
        <v>3608</v>
      </c>
      <c r="I790">
        <v>16097</v>
      </c>
      <c r="J790" t="s">
        <v>1679</v>
      </c>
      <c r="K790" s="26" t="s">
        <v>2817</v>
      </c>
      <c r="L790" t="s">
        <v>2818</v>
      </c>
      <c r="N790">
        <v>0</v>
      </c>
      <c r="O790">
        <v>767.86</v>
      </c>
      <c r="Q790" s="4"/>
    </row>
    <row r="791" spans="1:17" x14ac:dyDescent="0.25">
      <c r="A791">
        <v>787</v>
      </c>
      <c r="B791">
        <v>44429</v>
      </c>
      <c r="C791">
        <v>13</v>
      </c>
      <c r="D791" t="s">
        <v>2805</v>
      </c>
      <c r="E791" t="s">
        <v>2804</v>
      </c>
      <c r="F791" s="23">
        <v>43904</v>
      </c>
      <c r="G791" t="s">
        <v>2822</v>
      </c>
      <c r="H791" t="s">
        <v>3609</v>
      </c>
      <c r="I791">
        <v>16098</v>
      </c>
      <c r="J791" t="s">
        <v>1679</v>
      </c>
      <c r="K791" s="26" t="s">
        <v>2817</v>
      </c>
      <c r="L791" t="s">
        <v>2818</v>
      </c>
      <c r="N791">
        <v>0</v>
      </c>
      <c r="O791">
        <v>591.96</v>
      </c>
      <c r="Q791" s="4"/>
    </row>
    <row r="792" spans="1:17" x14ac:dyDescent="0.25">
      <c r="A792">
        <v>788</v>
      </c>
      <c r="B792">
        <v>44431</v>
      </c>
      <c r="C792">
        <v>13</v>
      </c>
      <c r="D792" t="s">
        <v>2805</v>
      </c>
      <c r="E792" t="s">
        <v>2804</v>
      </c>
      <c r="F792" s="23">
        <v>43904</v>
      </c>
      <c r="G792" t="s">
        <v>2822</v>
      </c>
      <c r="H792" t="s">
        <v>3610</v>
      </c>
      <c r="I792">
        <v>16099</v>
      </c>
      <c r="J792" t="s">
        <v>1679</v>
      </c>
      <c r="K792" s="26" t="s">
        <v>2817</v>
      </c>
      <c r="L792" t="s">
        <v>2818</v>
      </c>
      <c r="N792">
        <v>0</v>
      </c>
      <c r="O792">
        <v>197.32</v>
      </c>
      <c r="Q792" s="4"/>
    </row>
    <row r="793" spans="1:17" x14ac:dyDescent="0.25">
      <c r="A793">
        <v>789</v>
      </c>
      <c r="B793">
        <v>44433</v>
      </c>
      <c r="C793">
        <v>13</v>
      </c>
      <c r="D793" t="s">
        <v>2805</v>
      </c>
      <c r="E793" t="s">
        <v>2804</v>
      </c>
      <c r="F793" s="23">
        <v>43904</v>
      </c>
      <c r="G793" t="s">
        <v>2822</v>
      </c>
      <c r="H793" t="s">
        <v>3611</v>
      </c>
      <c r="I793">
        <v>16100</v>
      </c>
      <c r="J793" t="s">
        <v>1679</v>
      </c>
      <c r="K793" s="26" t="s">
        <v>2817</v>
      </c>
      <c r="L793" t="s">
        <v>2818</v>
      </c>
      <c r="N793">
        <v>0</v>
      </c>
      <c r="O793">
        <v>408.04</v>
      </c>
      <c r="Q793" s="4"/>
    </row>
    <row r="794" spans="1:17" x14ac:dyDescent="0.25">
      <c r="A794">
        <v>790</v>
      </c>
      <c r="B794">
        <v>44435</v>
      </c>
      <c r="C794">
        <v>13</v>
      </c>
      <c r="D794" t="s">
        <v>2805</v>
      </c>
      <c r="E794" t="s">
        <v>2804</v>
      </c>
      <c r="F794" s="23">
        <v>43904</v>
      </c>
      <c r="G794" t="s">
        <v>2822</v>
      </c>
      <c r="H794" t="s">
        <v>3612</v>
      </c>
      <c r="I794">
        <v>16101</v>
      </c>
      <c r="J794" t="s">
        <v>1679</v>
      </c>
      <c r="K794" s="26" t="s">
        <v>2817</v>
      </c>
      <c r="L794" t="s">
        <v>2818</v>
      </c>
      <c r="N794">
        <v>0</v>
      </c>
      <c r="O794">
        <v>4158.04</v>
      </c>
      <c r="Q794" s="4"/>
    </row>
    <row r="795" spans="1:17" x14ac:dyDescent="0.25">
      <c r="A795">
        <v>791</v>
      </c>
      <c r="B795">
        <v>44437</v>
      </c>
      <c r="C795">
        <v>13</v>
      </c>
      <c r="D795" t="s">
        <v>2805</v>
      </c>
      <c r="E795" t="s">
        <v>2804</v>
      </c>
      <c r="F795" s="23">
        <v>43904</v>
      </c>
      <c r="G795" t="s">
        <v>2822</v>
      </c>
      <c r="H795" t="s">
        <v>3613</v>
      </c>
      <c r="I795">
        <v>16102</v>
      </c>
      <c r="J795" t="s">
        <v>1679</v>
      </c>
      <c r="K795" s="26" t="s">
        <v>2817</v>
      </c>
      <c r="L795" t="s">
        <v>2818</v>
      </c>
      <c r="N795">
        <v>0</v>
      </c>
      <c r="O795">
        <v>7352.68</v>
      </c>
      <c r="Q795" s="4"/>
    </row>
    <row r="796" spans="1:17" x14ac:dyDescent="0.25">
      <c r="A796">
        <v>792</v>
      </c>
      <c r="B796">
        <v>44439</v>
      </c>
      <c r="C796">
        <v>13</v>
      </c>
      <c r="D796" t="s">
        <v>2805</v>
      </c>
      <c r="E796" t="s">
        <v>2804</v>
      </c>
      <c r="F796" s="23">
        <v>43904</v>
      </c>
      <c r="G796" t="s">
        <v>2822</v>
      </c>
      <c r="H796" t="s">
        <v>3614</v>
      </c>
      <c r="I796">
        <v>16103</v>
      </c>
      <c r="J796" t="s">
        <v>1679</v>
      </c>
      <c r="K796" s="26" t="s">
        <v>2817</v>
      </c>
      <c r="L796" t="s">
        <v>2818</v>
      </c>
      <c r="N796">
        <v>0</v>
      </c>
      <c r="O796">
        <v>4151.12</v>
      </c>
      <c r="Q796" s="4"/>
    </row>
    <row r="797" spans="1:17" x14ac:dyDescent="0.25">
      <c r="A797">
        <v>793</v>
      </c>
      <c r="B797">
        <v>44441</v>
      </c>
      <c r="C797">
        <v>13</v>
      </c>
      <c r="D797" t="s">
        <v>2805</v>
      </c>
      <c r="E797" t="s">
        <v>2804</v>
      </c>
      <c r="F797" s="23">
        <v>43904</v>
      </c>
      <c r="G797" t="s">
        <v>2822</v>
      </c>
      <c r="H797" t="s">
        <v>3615</v>
      </c>
      <c r="I797">
        <v>16104</v>
      </c>
      <c r="J797" t="s">
        <v>1679</v>
      </c>
      <c r="K797" s="26" t="s">
        <v>2817</v>
      </c>
      <c r="L797" t="s">
        <v>2818</v>
      </c>
      <c r="N797">
        <v>0</v>
      </c>
      <c r="O797">
        <v>210.71</v>
      </c>
      <c r="Q797" s="4"/>
    </row>
    <row r="798" spans="1:17" x14ac:dyDescent="0.25">
      <c r="A798">
        <v>794</v>
      </c>
      <c r="B798">
        <v>44445</v>
      </c>
      <c r="C798">
        <v>13</v>
      </c>
      <c r="D798" t="s">
        <v>2805</v>
      </c>
      <c r="E798" t="s">
        <v>2804</v>
      </c>
      <c r="F798" s="23">
        <v>43904</v>
      </c>
      <c r="G798" t="s">
        <v>2822</v>
      </c>
      <c r="H798" t="s">
        <v>3616</v>
      </c>
      <c r="I798">
        <v>16105</v>
      </c>
      <c r="J798" t="s">
        <v>1679</v>
      </c>
      <c r="K798" s="26" t="s">
        <v>2817</v>
      </c>
      <c r="L798" t="s">
        <v>2818</v>
      </c>
      <c r="N798">
        <v>0</v>
      </c>
      <c r="O798">
        <v>92.86</v>
      </c>
      <c r="Q798" s="4"/>
    </row>
    <row r="799" spans="1:17" x14ac:dyDescent="0.25">
      <c r="A799">
        <v>795</v>
      </c>
      <c r="B799">
        <v>44447</v>
      </c>
      <c r="C799">
        <v>13</v>
      </c>
      <c r="D799" t="s">
        <v>2805</v>
      </c>
      <c r="E799" t="s">
        <v>2804</v>
      </c>
      <c r="F799" s="23">
        <v>43904</v>
      </c>
      <c r="G799" t="s">
        <v>2822</v>
      </c>
      <c r="H799" t="s">
        <v>3617</v>
      </c>
      <c r="I799">
        <v>16106</v>
      </c>
      <c r="J799" t="s">
        <v>1679</v>
      </c>
      <c r="K799" s="26" t="s">
        <v>2817</v>
      </c>
      <c r="L799" t="s">
        <v>2818</v>
      </c>
      <c r="N799">
        <v>0</v>
      </c>
      <c r="O799">
        <v>6560.71</v>
      </c>
      <c r="Q799" s="4"/>
    </row>
    <row r="800" spans="1:17" x14ac:dyDescent="0.25">
      <c r="A800">
        <v>796</v>
      </c>
      <c r="B800">
        <v>44449</v>
      </c>
      <c r="C800">
        <v>13</v>
      </c>
      <c r="D800" t="s">
        <v>2805</v>
      </c>
      <c r="E800" t="s">
        <v>2804</v>
      </c>
      <c r="F800" s="23">
        <v>43904</v>
      </c>
      <c r="G800" t="s">
        <v>2822</v>
      </c>
      <c r="H800" t="s">
        <v>3618</v>
      </c>
      <c r="I800">
        <v>16107</v>
      </c>
      <c r="J800" t="s">
        <v>1679</v>
      </c>
      <c r="K800" s="26" t="s">
        <v>2817</v>
      </c>
      <c r="L800" t="s">
        <v>2818</v>
      </c>
      <c r="N800">
        <v>0</v>
      </c>
      <c r="O800">
        <v>478.57</v>
      </c>
      <c r="Q800" s="4"/>
    </row>
    <row r="801" spans="1:17" x14ac:dyDescent="0.25">
      <c r="A801">
        <v>797</v>
      </c>
      <c r="B801">
        <v>44451</v>
      </c>
      <c r="C801">
        <v>13</v>
      </c>
      <c r="D801" t="s">
        <v>2805</v>
      </c>
      <c r="E801" t="s">
        <v>2804</v>
      </c>
      <c r="F801" s="23">
        <v>43904</v>
      </c>
      <c r="G801" t="s">
        <v>2822</v>
      </c>
      <c r="H801" t="s">
        <v>3619</v>
      </c>
      <c r="I801">
        <v>16108</v>
      </c>
      <c r="J801" t="s">
        <v>1679</v>
      </c>
      <c r="K801" s="26" t="s">
        <v>2817</v>
      </c>
      <c r="L801" t="s">
        <v>2818</v>
      </c>
      <c r="N801">
        <v>0</v>
      </c>
      <c r="O801">
        <v>17.41</v>
      </c>
      <c r="Q801" s="4"/>
    </row>
    <row r="802" spans="1:17" x14ac:dyDescent="0.25">
      <c r="A802">
        <v>798</v>
      </c>
      <c r="B802">
        <v>44453</v>
      </c>
      <c r="C802">
        <v>13</v>
      </c>
      <c r="D802" t="s">
        <v>2805</v>
      </c>
      <c r="E802" t="s">
        <v>2804</v>
      </c>
      <c r="F802" s="23">
        <v>43904</v>
      </c>
      <c r="G802" t="s">
        <v>2822</v>
      </c>
      <c r="H802" t="s">
        <v>3620</v>
      </c>
      <c r="I802">
        <v>16109</v>
      </c>
      <c r="J802" t="s">
        <v>1679</v>
      </c>
      <c r="K802" s="26" t="s">
        <v>2817</v>
      </c>
      <c r="L802" t="s">
        <v>2818</v>
      </c>
      <c r="N802">
        <v>0</v>
      </c>
      <c r="O802">
        <v>59.6</v>
      </c>
      <c r="Q802" s="4"/>
    </row>
    <row r="803" spans="1:17" x14ac:dyDescent="0.25">
      <c r="A803">
        <v>799</v>
      </c>
      <c r="B803">
        <v>44455</v>
      </c>
      <c r="C803">
        <v>13</v>
      </c>
      <c r="D803" t="s">
        <v>2805</v>
      </c>
      <c r="E803" t="s">
        <v>2804</v>
      </c>
      <c r="F803" s="23">
        <v>43904</v>
      </c>
      <c r="G803" t="s">
        <v>2822</v>
      </c>
      <c r="H803" t="s">
        <v>3621</v>
      </c>
      <c r="I803">
        <v>16110</v>
      </c>
      <c r="J803" t="s">
        <v>1679</v>
      </c>
      <c r="K803" s="26" t="s">
        <v>2817</v>
      </c>
      <c r="L803" t="s">
        <v>2818</v>
      </c>
      <c r="N803">
        <v>0</v>
      </c>
      <c r="O803">
        <v>883.93</v>
      </c>
      <c r="Q803" s="4"/>
    </row>
    <row r="804" spans="1:17" x14ac:dyDescent="0.25">
      <c r="A804">
        <v>800</v>
      </c>
      <c r="B804">
        <v>44457</v>
      </c>
      <c r="C804">
        <v>13</v>
      </c>
      <c r="D804" t="s">
        <v>2805</v>
      </c>
      <c r="E804" t="s">
        <v>2804</v>
      </c>
      <c r="F804" s="23">
        <v>43904</v>
      </c>
      <c r="G804" t="s">
        <v>2822</v>
      </c>
      <c r="H804" t="s">
        <v>3622</v>
      </c>
      <c r="I804">
        <v>16111</v>
      </c>
      <c r="J804" t="s">
        <v>1683</v>
      </c>
      <c r="K804" s="26" t="s">
        <v>2817</v>
      </c>
      <c r="L804" t="s">
        <v>2818</v>
      </c>
      <c r="N804">
        <v>0</v>
      </c>
      <c r="O804">
        <v>2401.79</v>
      </c>
      <c r="Q804" s="4"/>
    </row>
    <row r="805" spans="1:17" x14ac:dyDescent="0.25">
      <c r="A805">
        <v>801</v>
      </c>
      <c r="B805">
        <v>44459</v>
      </c>
      <c r="C805">
        <v>13</v>
      </c>
      <c r="D805" t="s">
        <v>2805</v>
      </c>
      <c r="E805" t="s">
        <v>2804</v>
      </c>
      <c r="F805" s="23">
        <v>43904</v>
      </c>
      <c r="G805" t="s">
        <v>2822</v>
      </c>
      <c r="H805" t="s">
        <v>3623</v>
      </c>
      <c r="I805">
        <v>16112</v>
      </c>
      <c r="J805" t="s">
        <v>1683</v>
      </c>
      <c r="K805" s="26" t="s">
        <v>2817</v>
      </c>
      <c r="L805" t="s">
        <v>2818</v>
      </c>
      <c r="N805">
        <v>0</v>
      </c>
      <c r="O805">
        <v>22517.86</v>
      </c>
      <c r="Q805" s="4"/>
    </row>
    <row r="806" spans="1:17" x14ac:dyDescent="0.25">
      <c r="A806">
        <v>802</v>
      </c>
      <c r="B806">
        <v>44461</v>
      </c>
      <c r="C806">
        <v>13</v>
      </c>
      <c r="D806" t="s">
        <v>2805</v>
      </c>
      <c r="E806" t="s">
        <v>2804</v>
      </c>
      <c r="F806" s="23">
        <v>43904</v>
      </c>
      <c r="G806" t="s">
        <v>2822</v>
      </c>
      <c r="H806" t="s">
        <v>3624</v>
      </c>
      <c r="I806">
        <v>16113</v>
      </c>
      <c r="J806" t="s">
        <v>1679</v>
      </c>
      <c r="K806" s="26" t="s">
        <v>2817</v>
      </c>
      <c r="L806" t="s">
        <v>2818</v>
      </c>
      <c r="N806">
        <v>0</v>
      </c>
      <c r="O806">
        <v>44.64</v>
      </c>
      <c r="Q806" s="4"/>
    </row>
    <row r="807" spans="1:17" x14ac:dyDescent="0.25">
      <c r="A807">
        <v>803</v>
      </c>
      <c r="B807">
        <v>44463</v>
      </c>
      <c r="C807">
        <v>13</v>
      </c>
      <c r="D807" t="s">
        <v>2805</v>
      </c>
      <c r="E807" t="s">
        <v>2804</v>
      </c>
      <c r="F807" s="23">
        <v>43904</v>
      </c>
      <c r="G807" t="s">
        <v>2822</v>
      </c>
      <c r="H807" t="s">
        <v>3625</v>
      </c>
      <c r="I807">
        <v>16114</v>
      </c>
      <c r="J807" t="s">
        <v>1679</v>
      </c>
      <c r="K807" s="26" t="s">
        <v>2817</v>
      </c>
      <c r="L807" t="s">
        <v>2818</v>
      </c>
      <c r="N807">
        <v>0</v>
      </c>
      <c r="O807">
        <v>241.07</v>
      </c>
      <c r="Q807" s="4"/>
    </row>
    <row r="808" spans="1:17" x14ac:dyDescent="0.25">
      <c r="A808">
        <v>804</v>
      </c>
      <c r="B808">
        <v>44465</v>
      </c>
      <c r="C808">
        <v>13</v>
      </c>
      <c r="D808" t="s">
        <v>2805</v>
      </c>
      <c r="E808" t="s">
        <v>2804</v>
      </c>
      <c r="F808" s="23">
        <v>43904</v>
      </c>
      <c r="G808" t="s">
        <v>2822</v>
      </c>
      <c r="H808" t="s">
        <v>3626</v>
      </c>
      <c r="I808">
        <v>16115</v>
      </c>
      <c r="J808" t="s">
        <v>1679</v>
      </c>
      <c r="K808" s="26" t="s">
        <v>2817</v>
      </c>
      <c r="L808" t="s">
        <v>2818</v>
      </c>
      <c r="N808">
        <v>0</v>
      </c>
      <c r="O808">
        <v>2513.39</v>
      </c>
      <c r="Q808" s="4"/>
    </row>
    <row r="809" spans="1:17" x14ac:dyDescent="0.25">
      <c r="A809">
        <v>805</v>
      </c>
      <c r="B809">
        <v>44469</v>
      </c>
      <c r="C809">
        <v>13</v>
      </c>
      <c r="D809" t="s">
        <v>2805</v>
      </c>
      <c r="E809" t="s">
        <v>2804</v>
      </c>
      <c r="F809" s="23">
        <v>43904</v>
      </c>
      <c r="G809" t="s">
        <v>2822</v>
      </c>
      <c r="H809" t="s">
        <v>3627</v>
      </c>
      <c r="I809">
        <v>16116</v>
      </c>
      <c r="J809" t="s">
        <v>1679</v>
      </c>
      <c r="K809" s="26" t="s">
        <v>2817</v>
      </c>
      <c r="L809" t="s">
        <v>2818</v>
      </c>
      <c r="N809">
        <v>0</v>
      </c>
      <c r="O809">
        <v>147.32</v>
      </c>
      <c r="Q809" s="4"/>
    </row>
    <row r="810" spans="1:17" x14ac:dyDescent="0.25">
      <c r="A810">
        <v>806</v>
      </c>
      <c r="B810">
        <v>44471</v>
      </c>
      <c r="C810">
        <v>13</v>
      </c>
      <c r="D810" t="s">
        <v>2805</v>
      </c>
      <c r="E810" t="s">
        <v>2804</v>
      </c>
      <c r="F810" s="23">
        <v>43904</v>
      </c>
      <c r="G810" t="s">
        <v>2822</v>
      </c>
      <c r="H810" t="s">
        <v>3628</v>
      </c>
      <c r="I810">
        <v>16117</v>
      </c>
      <c r="J810" t="s">
        <v>1679</v>
      </c>
      <c r="K810" s="26" t="s">
        <v>2817</v>
      </c>
      <c r="L810" t="s">
        <v>2818</v>
      </c>
      <c r="N810">
        <v>0</v>
      </c>
      <c r="O810">
        <v>353.57</v>
      </c>
      <c r="Q810" s="4"/>
    </row>
    <row r="811" spans="1:17" x14ac:dyDescent="0.25">
      <c r="A811">
        <v>807</v>
      </c>
      <c r="B811">
        <v>44473</v>
      </c>
      <c r="C811">
        <v>13</v>
      </c>
      <c r="D811" t="s">
        <v>2805</v>
      </c>
      <c r="E811" t="s">
        <v>2804</v>
      </c>
      <c r="F811" s="23">
        <v>43904</v>
      </c>
      <c r="G811" t="s">
        <v>2822</v>
      </c>
      <c r="H811" t="s">
        <v>3629</v>
      </c>
      <c r="I811">
        <v>16118</v>
      </c>
      <c r="J811" t="s">
        <v>1679</v>
      </c>
      <c r="K811" s="26" t="s">
        <v>2817</v>
      </c>
      <c r="L811" t="s">
        <v>2818</v>
      </c>
      <c r="N811">
        <v>0</v>
      </c>
      <c r="O811">
        <v>391.07</v>
      </c>
      <c r="Q811" s="4"/>
    </row>
    <row r="812" spans="1:17" x14ac:dyDescent="0.25">
      <c r="A812">
        <v>808</v>
      </c>
      <c r="B812">
        <v>44475</v>
      </c>
      <c r="C812">
        <v>13</v>
      </c>
      <c r="D812" t="s">
        <v>2805</v>
      </c>
      <c r="E812" t="s">
        <v>2804</v>
      </c>
      <c r="F812" s="23">
        <v>43904</v>
      </c>
      <c r="G812" t="s">
        <v>2822</v>
      </c>
      <c r="H812" t="s">
        <v>3630</v>
      </c>
      <c r="I812">
        <v>16119</v>
      </c>
      <c r="J812" t="s">
        <v>1767</v>
      </c>
      <c r="K812" s="26" t="s">
        <v>2817</v>
      </c>
      <c r="L812" t="s">
        <v>2818</v>
      </c>
      <c r="N812">
        <v>0</v>
      </c>
      <c r="O812">
        <v>8321.43</v>
      </c>
      <c r="Q812" s="4"/>
    </row>
    <row r="813" spans="1:17" x14ac:dyDescent="0.25">
      <c r="A813">
        <v>809</v>
      </c>
      <c r="B813">
        <v>44476</v>
      </c>
      <c r="C813">
        <v>13</v>
      </c>
      <c r="D813" t="s">
        <v>2805</v>
      </c>
      <c r="E813" t="s">
        <v>2804</v>
      </c>
      <c r="F813" s="23">
        <v>43904</v>
      </c>
      <c r="G813" t="s">
        <v>2822</v>
      </c>
      <c r="H813" t="s">
        <v>3631</v>
      </c>
      <c r="I813">
        <v>16120</v>
      </c>
      <c r="J813" t="s">
        <v>1679</v>
      </c>
      <c r="K813" s="26" t="s">
        <v>2817</v>
      </c>
      <c r="L813" t="s">
        <v>2818</v>
      </c>
      <c r="N813">
        <v>0</v>
      </c>
      <c r="O813">
        <v>671.43</v>
      </c>
      <c r="Q813" s="4"/>
    </row>
    <row r="814" spans="1:17" x14ac:dyDescent="0.25">
      <c r="A814">
        <v>810</v>
      </c>
      <c r="B814">
        <v>44478</v>
      </c>
      <c r="C814">
        <v>13</v>
      </c>
      <c r="D814" t="s">
        <v>2805</v>
      </c>
      <c r="E814" t="s">
        <v>2804</v>
      </c>
      <c r="F814" s="23">
        <v>43904</v>
      </c>
      <c r="G814" t="s">
        <v>2822</v>
      </c>
      <c r="H814" t="s">
        <v>3632</v>
      </c>
      <c r="I814">
        <v>16121</v>
      </c>
      <c r="J814" t="s">
        <v>1679</v>
      </c>
      <c r="K814" s="26" t="s">
        <v>2817</v>
      </c>
      <c r="L814" t="s">
        <v>2818</v>
      </c>
      <c r="N814">
        <v>0</v>
      </c>
      <c r="O814">
        <v>181.92</v>
      </c>
      <c r="Q814" s="4"/>
    </row>
    <row r="815" spans="1:17" x14ac:dyDescent="0.25">
      <c r="A815">
        <v>811</v>
      </c>
      <c r="B815">
        <v>44480</v>
      </c>
      <c r="C815">
        <v>13</v>
      </c>
      <c r="D815" t="s">
        <v>2805</v>
      </c>
      <c r="E815" t="s">
        <v>2804</v>
      </c>
      <c r="F815" s="23">
        <v>43904</v>
      </c>
      <c r="G815" t="s">
        <v>2822</v>
      </c>
      <c r="H815" t="s">
        <v>3633</v>
      </c>
      <c r="I815">
        <v>16122</v>
      </c>
      <c r="J815" t="s">
        <v>1679</v>
      </c>
      <c r="K815" s="26" t="s">
        <v>2817</v>
      </c>
      <c r="L815" t="s">
        <v>2818</v>
      </c>
      <c r="N815">
        <v>0</v>
      </c>
      <c r="O815">
        <v>6843.75</v>
      </c>
      <c r="Q815" s="4"/>
    </row>
    <row r="816" spans="1:17" x14ac:dyDescent="0.25">
      <c r="A816">
        <v>812</v>
      </c>
      <c r="B816">
        <v>44482</v>
      </c>
      <c r="C816">
        <v>13</v>
      </c>
      <c r="D816" t="s">
        <v>2805</v>
      </c>
      <c r="E816" t="s">
        <v>2804</v>
      </c>
      <c r="F816" s="23">
        <v>43904</v>
      </c>
      <c r="G816" t="s">
        <v>2822</v>
      </c>
      <c r="H816" t="s">
        <v>3634</v>
      </c>
      <c r="I816">
        <v>16123</v>
      </c>
      <c r="J816" t="s">
        <v>1679</v>
      </c>
      <c r="K816" s="26" t="s">
        <v>2817</v>
      </c>
      <c r="L816" t="s">
        <v>2818</v>
      </c>
      <c r="N816">
        <v>0</v>
      </c>
      <c r="O816">
        <v>24.33</v>
      </c>
      <c r="Q816" s="4"/>
    </row>
    <row r="817" spans="1:17" x14ac:dyDescent="0.25">
      <c r="A817">
        <v>813</v>
      </c>
      <c r="B817">
        <v>44484</v>
      </c>
      <c r="C817">
        <v>13</v>
      </c>
      <c r="D817" t="s">
        <v>2805</v>
      </c>
      <c r="E817" t="s">
        <v>2804</v>
      </c>
      <c r="F817" s="23">
        <v>43904</v>
      </c>
      <c r="G817" t="s">
        <v>2822</v>
      </c>
      <c r="H817" t="s">
        <v>3635</v>
      </c>
      <c r="I817">
        <v>16124</v>
      </c>
      <c r="J817" t="s">
        <v>1679</v>
      </c>
      <c r="K817" s="26" t="s">
        <v>2817</v>
      </c>
      <c r="L817" t="s">
        <v>2818</v>
      </c>
      <c r="N817">
        <v>0</v>
      </c>
      <c r="O817">
        <v>5350</v>
      </c>
      <c r="Q817" s="4"/>
    </row>
    <row r="818" spans="1:17" x14ac:dyDescent="0.25">
      <c r="A818">
        <v>814</v>
      </c>
      <c r="B818">
        <v>44486</v>
      </c>
      <c r="C818">
        <v>13</v>
      </c>
      <c r="D818" t="s">
        <v>2805</v>
      </c>
      <c r="E818" t="s">
        <v>2804</v>
      </c>
      <c r="F818" s="23">
        <v>43904</v>
      </c>
      <c r="G818" t="s">
        <v>2822</v>
      </c>
      <c r="H818" t="s">
        <v>3636</v>
      </c>
      <c r="I818">
        <v>16125</v>
      </c>
      <c r="J818" t="s">
        <v>1679</v>
      </c>
      <c r="K818" s="26" t="s">
        <v>2817</v>
      </c>
      <c r="L818" t="s">
        <v>2818</v>
      </c>
      <c r="N818">
        <v>0</v>
      </c>
      <c r="O818">
        <v>2546.4299999999998</v>
      </c>
      <c r="Q818" s="4"/>
    </row>
    <row r="819" spans="1:17" x14ac:dyDescent="0.25">
      <c r="A819">
        <v>815</v>
      </c>
      <c r="B819">
        <v>44488</v>
      </c>
      <c r="C819">
        <v>13</v>
      </c>
      <c r="D819" t="s">
        <v>2805</v>
      </c>
      <c r="E819" t="s">
        <v>2804</v>
      </c>
      <c r="F819" s="23">
        <v>43904</v>
      </c>
      <c r="G819" t="s">
        <v>2822</v>
      </c>
      <c r="H819" t="s">
        <v>3637</v>
      </c>
      <c r="I819">
        <v>16126</v>
      </c>
      <c r="J819" t="s">
        <v>1679</v>
      </c>
      <c r="K819" s="26" t="s">
        <v>2817</v>
      </c>
      <c r="L819" t="s">
        <v>2818</v>
      </c>
      <c r="N819">
        <v>0</v>
      </c>
      <c r="O819">
        <v>369.64</v>
      </c>
      <c r="Q819" s="4"/>
    </row>
    <row r="820" spans="1:17" x14ac:dyDescent="0.25">
      <c r="A820">
        <v>816</v>
      </c>
      <c r="B820">
        <v>44490</v>
      </c>
      <c r="C820">
        <v>13</v>
      </c>
      <c r="D820" t="s">
        <v>2805</v>
      </c>
      <c r="E820" t="s">
        <v>2804</v>
      </c>
      <c r="F820" s="23">
        <v>43904</v>
      </c>
      <c r="G820" t="s">
        <v>2822</v>
      </c>
      <c r="H820" t="s">
        <v>3638</v>
      </c>
      <c r="I820">
        <v>16127</v>
      </c>
      <c r="J820" t="s">
        <v>1679</v>
      </c>
      <c r="K820" s="26" t="s">
        <v>2817</v>
      </c>
      <c r="L820" t="s">
        <v>2818</v>
      </c>
      <c r="N820">
        <v>0</v>
      </c>
      <c r="O820">
        <v>883.93</v>
      </c>
      <c r="Q820" s="4"/>
    </row>
    <row r="821" spans="1:17" x14ac:dyDescent="0.25">
      <c r="A821">
        <v>817</v>
      </c>
      <c r="B821">
        <v>44492</v>
      </c>
      <c r="C821">
        <v>13</v>
      </c>
      <c r="D821" t="s">
        <v>2805</v>
      </c>
      <c r="E821" t="s">
        <v>2804</v>
      </c>
      <c r="F821" s="23">
        <v>43904</v>
      </c>
      <c r="G821" t="s">
        <v>2822</v>
      </c>
      <c r="H821" t="s">
        <v>3639</v>
      </c>
      <c r="I821">
        <v>16128</v>
      </c>
      <c r="J821" t="s">
        <v>1838</v>
      </c>
      <c r="K821" s="26" t="s">
        <v>2817</v>
      </c>
      <c r="L821" t="s">
        <v>2818</v>
      </c>
      <c r="N821">
        <v>0</v>
      </c>
      <c r="O821">
        <v>1615.18</v>
      </c>
      <c r="Q821" s="4"/>
    </row>
    <row r="822" spans="1:17" x14ac:dyDescent="0.25">
      <c r="A822">
        <v>818</v>
      </c>
      <c r="B822">
        <v>44494</v>
      </c>
      <c r="C822">
        <v>13</v>
      </c>
      <c r="D822" t="s">
        <v>2805</v>
      </c>
      <c r="E822" t="s">
        <v>2804</v>
      </c>
      <c r="F822" s="23">
        <v>43904</v>
      </c>
      <c r="G822" t="s">
        <v>2822</v>
      </c>
      <c r="H822" t="s">
        <v>3640</v>
      </c>
      <c r="I822">
        <v>16129</v>
      </c>
      <c r="J822" t="s">
        <v>1679</v>
      </c>
      <c r="K822" s="26" t="s">
        <v>2817</v>
      </c>
      <c r="L822" t="s">
        <v>2818</v>
      </c>
      <c r="N822">
        <v>0</v>
      </c>
      <c r="O822">
        <v>86.16</v>
      </c>
      <c r="Q822" s="4"/>
    </row>
    <row r="823" spans="1:17" x14ac:dyDescent="0.25">
      <c r="A823">
        <v>819</v>
      </c>
      <c r="B823">
        <v>44496</v>
      </c>
      <c r="C823">
        <v>13</v>
      </c>
      <c r="D823" t="s">
        <v>2805</v>
      </c>
      <c r="E823" t="s">
        <v>2804</v>
      </c>
      <c r="F823" s="23">
        <v>43904</v>
      </c>
      <c r="G823" t="s">
        <v>2822</v>
      </c>
      <c r="H823" t="s">
        <v>3641</v>
      </c>
      <c r="I823">
        <v>16130</v>
      </c>
      <c r="J823" t="s">
        <v>1679</v>
      </c>
      <c r="K823" s="26" t="s">
        <v>2817</v>
      </c>
      <c r="L823" t="s">
        <v>2818</v>
      </c>
      <c r="N823">
        <v>0</v>
      </c>
      <c r="O823">
        <v>135.71</v>
      </c>
      <c r="Q823" s="4"/>
    </row>
    <row r="824" spans="1:17" x14ac:dyDescent="0.25">
      <c r="A824">
        <v>820</v>
      </c>
      <c r="B824">
        <v>44498</v>
      </c>
      <c r="C824">
        <v>13</v>
      </c>
      <c r="D824" t="s">
        <v>2805</v>
      </c>
      <c r="E824" t="s">
        <v>2804</v>
      </c>
      <c r="F824" s="23">
        <v>43904</v>
      </c>
      <c r="G824" t="s">
        <v>2822</v>
      </c>
      <c r="H824" t="s">
        <v>3642</v>
      </c>
      <c r="I824">
        <v>16131</v>
      </c>
      <c r="J824" t="s">
        <v>1679</v>
      </c>
      <c r="K824" s="26" t="s">
        <v>2817</v>
      </c>
      <c r="L824" t="s">
        <v>2818</v>
      </c>
      <c r="N824">
        <v>0</v>
      </c>
      <c r="O824">
        <v>194.64</v>
      </c>
      <c r="Q824" s="4"/>
    </row>
    <row r="825" spans="1:17" x14ac:dyDescent="0.25">
      <c r="A825">
        <v>821</v>
      </c>
      <c r="B825">
        <v>44500</v>
      </c>
      <c r="C825">
        <v>13</v>
      </c>
      <c r="D825" t="s">
        <v>2805</v>
      </c>
      <c r="E825" t="s">
        <v>2804</v>
      </c>
      <c r="F825" s="23">
        <v>43904</v>
      </c>
      <c r="G825" t="s">
        <v>2822</v>
      </c>
      <c r="H825" t="s">
        <v>3643</v>
      </c>
      <c r="I825">
        <v>16132</v>
      </c>
      <c r="J825" t="s">
        <v>1679</v>
      </c>
      <c r="K825" s="26" t="s">
        <v>2817</v>
      </c>
      <c r="L825" t="s">
        <v>2818</v>
      </c>
      <c r="N825">
        <v>0</v>
      </c>
      <c r="O825">
        <v>4535.71</v>
      </c>
      <c r="Q825" s="4"/>
    </row>
    <row r="826" spans="1:17" x14ac:dyDescent="0.25">
      <c r="A826">
        <v>822</v>
      </c>
      <c r="B826">
        <v>44502</v>
      </c>
      <c r="C826">
        <v>13</v>
      </c>
      <c r="D826" t="s">
        <v>2805</v>
      </c>
      <c r="E826" t="s">
        <v>2804</v>
      </c>
      <c r="F826" s="23">
        <v>43904</v>
      </c>
      <c r="G826" t="s">
        <v>2822</v>
      </c>
      <c r="H826" t="s">
        <v>3644</v>
      </c>
      <c r="I826">
        <v>16133</v>
      </c>
      <c r="J826" t="s">
        <v>1679</v>
      </c>
      <c r="K826" s="26" t="s">
        <v>2817</v>
      </c>
      <c r="L826" t="s">
        <v>2818</v>
      </c>
      <c r="N826">
        <v>0</v>
      </c>
      <c r="O826">
        <v>2067.86</v>
      </c>
      <c r="Q826" s="4"/>
    </row>
    <row r="827" spans="1:17" x14ac:dyDescent="0.25">
      <c r="A827">
        <v>823</v>
      </c>
      <c r="B827">
        <v>44504</v>
      </c>
      <c r="C827">
        <v>13</v>
      </c>
      <c r="D827" t="s">
        <v>2805</v>
      </c>
      <c r="E827" t="s">
        <v>2804</v>
      </c>
      <c r="F827" s="23">
        <v>43904</v>
      </c>
      <c r="G827" t="s">
        <v>2822</v>
      </c>
      <c r="H827" t="s">
        <v>3645</v>
      </c>
      <c r="I827">
        <v>16134</v>
      </c>
      <c r="J827" t="s">
        <v>1679</v>
      </c>
      <c r="K827" s="26" t="s">
        <v>2817</v>
      </c>
      <c r="L827" t="s">
        <v>2818</v>
      </c>
      <c r="N827">
        <v>0</v>
      </c>
      <c r="O827">
        <v>671.43</v>
      </c>
      <c r="Q827" s="4"/>
    </row>
    <row r="828" spans="1:17" x14ac:dyDescent="0.25">
      <c r="A828">
        <v>824</v>
      </c>
      <c r="B828">
        <v>44509</v>
      </c>
      <c r="C828">
        <v>13</v>
      </c>
      <c r="D828" t="s">
        <v>2805</v>
      </c>
      <c r="E828" t="s">
        <v>2804</v>
      </c>
      <c r="F828" s="23">
        <v>43904</v>
      </c>
      <c r="G828" t="s">
        <v>2822</v>
      </c>
      <c r="H828" t="s">
        <v>3646</v>
      </c>
      <c r="I828">
        <v>16135</v>
      </c>
      <c r="J828" t="s">
        <v>1881</v>
      </c>
      <c r="K828" s="26" t="s">
        <v>2817</v>
      </c>
      <c r="L828" t="s">
        <v>2818</v>
      </c>
      <c r="N828">
        <v>0</v>
      </c>
      <c r="O828">
        <v>4450</v>
      </c>
      <c r="Q828" s="4"/>
    </row>
    <row r="829" spans="1:17" x14ac:dyDescent="0.25">
      <c r="A829">
        <v>825</v>
      </c>
      <c r="B829">
        <v>44510</v>
      </c>
      <c r="C829">
        <v>13</v>
      </c>
      <c r="D829" t="s">
        <v>2805</v>
      </c>
      <c r="E829" t="s">
        <v>2804</v>
      </c>
      <c r="F829" s="23">
        <v>43904</v>
      </c>
      <c r="G829" t="s">
        <v>2822</v>
      </c>
      <c r="H829" t="s">
        <v>3647</v>
      </c>
      <c r="I829">
        <v>16136</v>
      </c>
      <c r="J829" t="s">
        <v>1679</v>
      </c>
      <c r="K829" s="26" t="s">
        <v>2817</v>
      </c>
      <c r="L829" t="s">
        <v>2818</v>
      </c>
      <c r="N829">
        <v>0</v>
      </c>
      <c r="O829">
        <v>1205.3599999999999</v>
      </c>
      <c r="Q829" s="4"/>
    </row>
    <row r="830" spans="1:17" x14ac:dyDescent="0.25">
      <c r="A830">
        <v>826</v>
      </c>
      <c r="B830">
        <v>44513</v>
      </c>
      <c r="C830">
        <v>13</v>
      </c>
      <c r="D830" t="s">
        <v>2805</v>
      </c>
      <c r="E830" t="s">
        <v>2804</v>
      </c>
      <c r="F830" s="23">
        <v>43904</v>
      </c>
      <c r="G830" t="s">
        <v>2822</v>
      </c>
      <c r="H830" t="s">
        <v>3648</v>
      </c>
      <c r="I830">
        <v>16137</v>
      </c>
      <c r="J830" t="s">
        <v>1679</v>
      </c>
      <c r="K830" s="26" t="s">
        <v>2817</v>
      </c>
      <c r="L830" t="s">
        <v>2818</v>
      </c>
      <c r="N830">
        <v>0</v>
      </c>
      <c r="O830">
        <v>41.52</v>
      </c>
      <c r="Q830" s="4"/>
    </row>
    <row r="831" spans="1:17" x14ac:dyDescent="0.25">
      <c r="A831">
        <v>827</v>
      </c>
      <c r="B831">
        <v>44515</v>
      </c>
      <c r="C831">
        <v>13</v>
      </c>
      <c r="D831" t="s">
        <v>2805</v>
      </c>
      <c r="E831" t="s">
        <v>2804</v>
      </c>
      <c r="F831" s="23">
        <v>43904</v>
      </c>
      <c r="G831" t="s">
        <v>2822</v>
      </c>
      <c r="H831" t="s">
        <v>3649</v>
      </c>
      <c r="I831">
        <v>16138</v>
      </c>
      <c r="J831" t="s">
        <v>1679</v>
      </c>
      <c r="K831" s="26" t="s">
        <v>2817</v>
      </c>
      <c r="L831" t="s">
        <v>2818</v>
      </c>
      <c r="N831">
        <v>0</v>
      </c>
      <c r="O831">
        <v>44955.360000000001</v>
      </c>
      <c r="Q831" s="4"/>
    </row>
    <row r="832" spans="1:17" x14ac:dyDescent="0.25">
      <c r="A832">
        <v>828</v>
      </c>
      <c r="B832">
        <v>44518</v>
      </c>
      <c r="C832">
        <v>13</v>
      </c>
      <c r="D832" t="s">
        <v>2805</v>
      </c>
      <c r="E832" t="s">
        <v>2804</v>
      </c>
      <c r="F832" s="23">
        <v>43904</v>
      </c>
      <c r="G832" t="s">
        <v>2822</v>
      </c>
      <c r="H832" t="s">
        <v>3650</v>
      </c>
      <c r="I832">
        <v>16139</v>
      </c>
      <c r="J832" t="s">
        <v>1679</v>
      </c>
      <c r="K832" s="26" t="s">
        <v>2817</v>
      </c>
      <c r="L832" t="s">
        <v>2818</v>
      </c>
      <c r="N832">
        <v>0</v>
      </c>
      <c r="O832">
        <v>188.17</v>
      </c>
      <c r="Q832" s="4"/>
    </row>
    <row r="833" spans="1:17" x14ac:dyDescent="0.25">
      <c r="A833">
        <v>829</v>
      </c>
      <c r="B833">
        <v>44520</v>
      </c>
      <c r="C833">
        <v>13</v>
      </c>
      <c r="D833" t="s">
        <v>2805</v>
      </c>
      <c r="E833" t="s">
        <v>2804</v>
      </c>
      <c r="F833" s="23">
        <v>43904</v>
      </c>
      <c r="G833" t="s">
        <v>2822</v>
      </c>
      <c r="H833" t="s">
        <v>3651</v>
      </c>
      <c r="I833">
        <v>16140</v>
      </c>
      <c r="J833" t="s">
        <v>1679</v>
      </c>
      <c r="K833" s="26" t="s">
        <v>2817</v>
      </c>
      <c r="L833" t="s">
        <v>2818</v>
      </c>
      <c r="N833">
        <v>0</v>
      </c>
      <c r="O833">
        <v>3456.25</v>
      </c>
      <c r="Q833" s="4"/>
    </row>
    <row r="834" spans="1:17" x14ac:dyDescent="0.25">
      <c r="A834">
        <v>830</v>
      </c>
      <c r="B834">
        <v>44522</v>
      </c>
      <c r="C834">
        <v>13</v>
      </c>
      <c r="D834" t="s">
        <v>2805</v>
      </c>
      <c r="E834" t="s">
        <v>2804</v>
      </c>
      <c r="F834" s="23">
        <v>43904</v>
      </c>
      <c r="G834" t="s">
        <v>2822</v>
      </c>
      <c r="H834" t="s">
        <v>3652</v>
      </c>
      <c r="I834">
        <v>16141</v>
      </c>
      <c r="J834" t="s">
        <v>1679</v>
      </c>
      <c r="K834" s="26" t="s">
        <v>2817</v>
      </c>
      <c r="L834" t="s">
        <v>2818</v>
      </c>
      <c r="N834">
        <v>0</v>
      </c>
      <c r="O834">
        <v>883.93</v>
      </c>
      <c r="Q834" s="4"/>
    </row>
    <row r="835" spans="1:17" x14ac:dyDescent="0.25">
      <c r="A835">
        <v>831</v>
      </c>
      <c r="B835">
        <v>44524</v>
      </c>
      <c r="C835">
        <v>13</v>
      </c>
      <c r="D835" t="s">
        <v>2805</v>
      </c>
      <c r="E835" t="s">
        <v>2804</v>
      </c>
      <c r="F835" s="23">
        <v>43904</v>
      </c>
      <c r="G835" t="s">
        <v>2822</v>
      </c>
      <c r="H835" t="s">
        <v>3653</v>
      </c>
      <c r="I835">
        <v>16142</v>
      </c>
      <c r="J835" t="s">
        <v>1679</v>
      </c>
      <c r="K835" s="26" t="s">
        <v>2817</v>
      </c>
      <c r="L835" t="s">
        <v>2818</v>
      </c>
      <c r="N835">
        <v>0</v>
      </c>
      <c r="O835">
        <v>101.79</v>
      </c>
      <c r="Q835" s="4"/>
    </row>
    <row r="836" spans="1:17" x14ac:dyDescent="0.25">
      <c r="A836">
        <v>832</v>
      </c>
      <c r="B836">
        <v>44526</v>
      </c>
      <c r="C836">
        <v>13</v>
      </c>
      <c r="D836" t="s">
        <v>2805</v>
      </c>
      <c r="E836" t="s">
        <v>2804</v>
      </c>
      <c r="F836" s="23">
        <v>43904</v>
      </c>
      <c r="G836" t="s">
        <v>2822</v>
      </c>
      <c r="H836" t="s">
        <v>3654</v>
      </c>
      <c r="I836">
        <v>16143</v>
      </c>
      <c r="J836" t="s">
        <v>1679</v>
      </c>
      <c r="K836" s="26" t="s">
        <v>2817</v>
      </c>
      <c r="L836" t="s">
        <v>2818</v>
      </c>
      <c r="N836">
        <v>0</v>
      </c>
      <c r="O836">
        <v>174.11</v>
      </c>
      <c r="Q836" s="4"/>
    </row>
    <row r="837" spans="1:17" x14ac:dyDescent="0.25">
      <c r="A837">
        <v>833</v>
      </c>
      <c r="B837">
        <v>44528</v>
      </c>
      <c r="C837">
        <v>13</v>
      </c>
      <c r="D837" t="s">
        <v>2805</v>
      </c>
      <c r="E837" t="s">
        <v>2804</v>
      </c>
      <c r="F837" s="23">
        <v>43904</v>
      </c>
      <c r="G837" t="s">
        <v>2822</v>
      </c>
      <c r="H837" t="s">
        <v>3655</v>
      </c>
      <c r="I837">
        <v>16144</v>
      </c>
      <c r="J837" t="s">
        <v>1679</v>
      </c>
      <c r="K837" s="26" t="s">
        <v>2817</v>
      </c>
      <c r="L837" t="s">
        <v>2818</v>
      </c>
      <c r="N837">
        <v>0</v>
      </c>
      <c r="O837">
        <v>1976.79</v>
      </c>
      <c r="Q837" s="4"/>
    </row>
    <row r="838" spans="1:17" x14ac:dyDescent="0.25">
      <c r="A838">
        <v>834</v>
      </c>
      <c r="B838">
        <v>44530</v>
      </c>
      <c r="C838">
        <v>13</v>
      </c>
      <c r="D838" t="s">
        <v>2805</v>
      </c>
      <c r="E838" t="s">
        <v>2804</v>
      </c>
      <c r="F838" s="23">
        <v>43904</v>
      </c>
      <c r="G838" t="s">
        <v>2822</v>
      </c>
      <c r="H838" t="s">
        <v>3656</v>
      </c>
      <c r="I838">
        <v>16145</v>
      </c>
      <c r="J838" t="s">
        <v>2143</v>
      </c>
      <c r="K838" s="26" t="s">
        <v>2817</v>
      </c>
      <c r="L838" t="s">
        <v>2818</v>
      </c>
      <c r="N838">
        <v>0</v>
      </c>
      <c r="O838">
        <v>32723.21</v>
      </c>
      <c r="Q838" s="4"/>
    </row>
    <row r="839" spans="1:17" x14ac:dyDescent="0.25">
      <c r="A839">
        <v>835</v>
      </c>
      <c r="B839">
        <v>44532</v>
      </c>
      <c r="C839">
        <v>13</v>
      </c>
      <c r="D839" t="s">
        <v>2805</v>
      </c>
      <c r="E839" t="s">
        <v>2804</v>
      </c>
      <c r="F839" s="23">
        <v>43904</v>
      </c>
      <c r="G839" t="s">
        <v>2822</v>
      </c>
      <c r="H839" t="s">
        <v>3657</v>
      </c>
      <c r="I839">
        <v>16146</v>
      </c>
      <c r="J839" t="s">
        <v>2143</v>
      </c>
      <c r="K839" s="26" t="s">
        <v>2817</v>
      </c>
      <c r="L839" t="s">
        <v>2818</v>
      </c>
      <c r="N839">
        <v>0</v>
      </c>
      <c r="O839">
        <v>126866.07</v>
      </c>
      <c r="Q839" s="4"/>
    </row>
    <row r="840" spans="1:17" x14ac:dyDescent="0.25">
      <c r="A840">
        <v>836</v>
      </c>
      <c r="B840">
        <v>44544</v>
      </c>
      <c r="C840">
        <v>13</v>
      </c>
      <c r="D840" t="s">
        <v>2805</v>
      </c>
      <c r="E840" t="s">
        <v>2804</v>
      </c>
      <c r="F840" s="23">
        <v>43906</v>
      </c>
      <c r="G840" t="s">
        <v>2822</v>
      </c>
      <c r="H840" t="s">
        <v>3658</v>
      </c>
      <c r="I840">
        <v>16147</v>
      </c>
      <c r="J840" t="s">
        <v>1679</v>
      </c>
      <c r="K840" s="26" t="s">
        <v>2817</v>
      </c>
      <c r="L840" t="s">
        <v>2818</v>
      </c>
      <c r="N840">
        <v>0</v>
      </c>
      <c r="O840">
        <v>2543.13</v>
      </c>
      <c r="Q840" s="4"/>
    </row>
    <row r="841" spans="1:17" x14ac:dyDescent="0.25">
      <c r="A841">
        <v>837</v>
      </c>
      <c r="B841">
        <v>44548</v>
      </c>
      <c r="C841">
        <v>13</v>
      </c>
      <c r="D841" t="s">
        <v>2805</v>
      </c>
      <c r="E841" t="s">
        <v>2804</v>
      </c>
      <c r="F841" s="23">
        <v>43906</v>
      </c>
      <c r="G841" t="s">
        <v>2822</v>
      </c>
      <c r="H841" t="s">
        <v>3659</v>
      </c>
      <c r="I841">
        <v>16148</v>
      </c>
      <c r="J841" t="s">
        <v>1841</v>
      </c>
      <c r="K841" s="26" t="s">
        <v>2817</v>
      </c>
      <c r="L841" t="s">
        <v>2818</v>
      </c>
      <c r="N841">
        <v>0</v>
      </c>
      <c r="O841">
        <v>8236.61</v>
      </c>
      <c r="Q841" s="4"/>
    </row>
    <row r="842" spans="1:17" x14ac:dyDescent="0.25">
      <c r="A842">
        <v>838</v>
      </c>
      <c r="B842">
        <v>44551</v>
      </c>
      <c r="C842">
        <v>13</v>
      </c>
      <c r="D842" t="s">
        <v>2805</v>
      </c>
      <c r="E842" t="s">
        <v>2804</v>
      </c>
      <c r="F842" s="23">
        <v>43906</v>
      </c>
      <c r="G842" t="s">
        <v>2822</v>
      </c>
      <c r="H842" t="s">
        <v>3660</v>
      </c>
      <c r="I842">
        <v>16149</v>
      </c>
      <c r="J842" t="s">
        <v>1679</v>
      </c>
      <c r="K842" s="26" t="s">
        <v>2817</v>
      </c>
      <c r="L842" t="s">
        <v>2818</v>
      </c>
      <c r="N842">
        <v>0</v>
      </c>
      <c r="O842">
        <v>624.78</v>
      </c>
      <c r="Q842" s="4"/>
    </row>
    <row r="843" spans="1:17" x14ac:dyDescent="0.25">
      <c r="A843">
        <v>839</v>
      </c>
      <c r="B843">
        <v>44553</v>
      </c>
      <c r="C843">
        <v>13</v>
      </c>
      <c r="D843" t="s">
        <v>2805</v>
      </c>
      <c r="E843" t="s">
        <v>2804</v>
      </c>
      <c r="F843" s="23">
        <v>43906</v>
      </c>
      <c r="G843" t="s">
        <v>2822</v>
      </c>
      <c r="H843" t="s">
        <v>3661</v>
      </c>
      <c r="I843">
        <v>16150</v>
      </c>
      <c r="J843" t="s">
        <v>1679</v>
      </c>
      <c r="K843" s="26" t="s">
        <v>2817</v>
      </c>
      <c r="L843" t="s">
        <v>2818</v>
      </c>
      <c r="N843">
        <v>0</v>
      </c>
      <c r="O843">
        <v>33.71</v>
      </c>
      <c r="Q843" s="4"/>
    </row>
    <row r="844" spans="1:17" x14ac:dyDescent="0.25">
      <c r="A844">
        <v>840</v>
      </c>
      <c r="B844">
        <v>44555</v>
      </c>
      <c r="C844">
        <v>13</v>
      </c>
      <c r="D844" t="s">
        <v>2805</v>
      </c>
      <c r="E844" t="s">
        <v>2804</v>
      </c>
      <c r="F844" s="23">
        <v>43906</v>
      </c>
      <c r="G844" t="s">
        <v>2822</v>
      </c>
      <c r="H844" t="s">
        <v>3662</v>
      </c>
      <c r="I844">
        <v>16151</v>
      </c>
      <c r="J844" t="s">
        <v>1679</v>
      </c>
      <c r="K844" s="26" t="s">
        <v>2817</v>
      </c>
      <c r="L844" t="s">
        <v>2818</v>
      </c>
      <c r="N844">
        <v>0</v>
      </c>
      <c r="O844">
        <v>1060.71</v>
      </c>
      <c r="Q844" s="4"/>
    </row>
    <row r="845" spans="1:17" x14ac:dyDescent="0.25">
      <c r="A845">
        <v>841</v>
      </c>
      <c r="B845">
        <v>44558</v>
      </c>
      <c r="C845">
        <v>13</v>
      </c>
      <c r="D845" t="s">
        <v>2805</v>
      </c>
      <c r="E845" t="s">
        <v>2804</v>
      </c>
      <c r="F845" s="23">
        <v>43906</v>
      </c>
      <c r="G845" t="s">
        <v>2822</v>
      </c>
      <c r="H845" t="s">
        <v>3663</v>
      </c>
      <c r="I845">
        <v>16152</v>
      </c>
      <c r="J845" t="s">
        <v>1679</v>
      </c>
      <c r="K845" s="26" t="s">
        <v>2817</v>
      </c>
      <c r="L845" t="s">
        <v>2818</v>
      </c>
      <c r="N845">
        <v>0</v>
      </c>
      <c r="O845">
        <v>169.64</v>
      </c>
      <c r="Q845" s="4"/>
    </row>
    <row r="846" spans="1:17" x14ac:dyDescent="0.25">
      <c r="A846">
        <v>842</v>
      </c>
      <c r="B846">
        <v>44562</v>
      </c>
      <c r="C846">
        <v>13</v>
      </c>
      <c r="D846" t="s">
        <v>2805</v>
      </c>
      <c r="E846" t="s">
        <v>2804</v>
      </c>
      <c r="F846" s="23">
        <v>43906</v>
      </c>
      <c r="G846" t="s">
        <v>2822</v>
      </c>
      <c r="H846" t="s">
        <v>3664</v>
      </c>
      <c r="I846">
        <v>16153</v>
      </c>
      <c r="J846" t="s">
        <v>1679</v>
      </c>
      <c r="K846" s="26" t="s">
        <v>2817</v>
      </c>
      <c r="L846" t="s">
        <v>2818</v>
      </c>
      <c r="N846">
        <v>0</v>
      </c>
      <c r="O846">
        <v>2287.2800000000002</v>
      </c>
      <c r="Q846" s="4"/>
    </row>
    <row r="847" spans="1:17" x14ac:dyDescent="0.25">
      <c r="A847">
        <v>843</v>
      </c>
      <c r="B847">
        <v>44566</v>
      </c>
      <c r="C847">
        <v>13</v>
      </c>
      <c r="D847" t="s">
        <v>2805</v>
      </c>
      <c r="E847" t="s">
        <v>2804</v>
      </c>
      <c r="F847" s="23">
        <v>43906</v>
      </c>
      <c r="G847" t="s">
        <v>2822</v>
      </c>
      <c r="H847" t="s">
        <v>3665</v>
      </c>
      <c r="I847">
        <v>16154</v>
      </c>
      <c r="J847" t="s">
        <v>1679</v>
      </c>
      <c r="K847" s="26" t="s">
        <v>2817</v>
      </c>
      <c r="L847" t="s">
        <v>2818</v>
      </c>
      <c r="N847">
        <v>0</v>
      </c>
      <c r="O847">
        <v>704.69</v>
      </c>
      <c r="Q847" s="4"/>
    </row>
    <row r="848" spans="1:17" x14ac:dyDescent="0.25">
      <c r="A848">
        <v>844</v>
      </c>
      <c r="B848">
        <v>44568</v>
      </c>
      <c r="C848">
        <v>13</v>
      </c>
      <c r="D848" t="s">
        <v>2805</v>
      </c>
      <c r="E848" t="s">
        <v>2804</v>
      </c>
      <c r="F848" s="23">
        <v>43906</v>
      </c>
      <c r="G848" t="s">
        <v>2822</v>
      </c>
      <c r="H848" t="s">
        <v>3666</v>
      </c>
      <c r="I848">
        <v>16155</v>
      </c>
      <c r="J848" t="s">
        <v>1679</v>
      </c>
      <c r="K848" s="26" t="s">
        <v>2817</v>
      </c>
      <c r="L848" t="s">
        <v>2818</v>
      </c>
      <c r="N848">
        <v>0</v>
      </c>
      <c r="O848">
        <v>10564.29</v>
      </c>
      <c r="Q848" s="4"/>
    </row>
    <row r="849" spans="1:17" x14ac:dyDescent="0.25">
      <c r="A849">
        <v>845</v>
      </c>
      <c r="B849">
        <v>44570</v>
      </c>
      <c r="C849">
        <v>13</v>
      </c>
      <c r="D849" t="s">
        <v>2805</v>
      </c>
      <c r="E849" t="s">
        <v>2804</v>
      </c>
      <c r="F849" s="23">
        <v>43906</v>
      </c>
      <c r="G849" t="s">
        <v>2822</v>
      </c>
      <c r="H849" t="s">
        <v>3667</v>
      </c>
      <c r="I849">
        <v>16156</v>
      </c>
      <c r="J849" t="s">
        <v>1679</v>
      </c>
      <c r="K849" s="26" t="s">
        <v>2817</v>
      </c>
      <c r="L849" t="s">
        <v>2818</v>
      </c>
      <c r="N849">
        <v>0</v>
      </c>
      <c r="O849">
        <v>61.83</v>
      </c>
      <c r="Q849" s="4"/>
    </row>
    <row r="850" spans="1:17" x14ac:dyDescent="0.25">
      <c r="A850">
        <v>846</v>
      </c>
      <c r="B850">
        <v>44572</v>
      </c>
      <c r="C850">
        <v>13</v>
      </c>
      <c r="D850" t="s">
        <v>2805</v>
      </c>
      <c r="E850" t="s">
        <v>2804</v>
      </c>
      <c r="F850" s="23">
        <v>43906</v>
      </c>
      <c r="G850" t="s">
        <v>2822</v>
      </c>
      <c r="H850" t="s">
        <v>3668</v>
      </c>
      <c r="I850">
        <v>16157</v>
      </c>
      <c r="J850" t="s">
        <v>1679</v>
      </c>
      <c r="K850" s="26" t="s">
        <v>2817</v>
      </c>
      <c r="L850" t="s">
        <v>2818</v>
      </c>
      <c r="N850">
        <v>0</v>
      </c>
      <c r="O850">
        <v>965.63</v>
      </c>
      <c r="Q850" s="4"/>
    </row>
    <row r="851" spans="1:17" x14ac:dyDescent="0.25">
      <c r="A851">
        <v>847</v>
      </c>
      <c r="B851">
        <v>44574</v>
      </c>
      <c r="C851">
        <v>13</v>
      </c>
      <c r="D851" t="s">
        <v>2805</v>
      </c>
      <c r="E851" t="s">
        <v>2804</v>
      </c>
      <c r="F851" s="23">
        <v>43906</v>
      </c>
      <c r="G851" t="s">
        <v>2822</v>
      </c>
      <c r="H851" t="s">
        <v>3669</v>
      </c>
      <c r="I851">
        <v>16158</v>
      </c>
      <c r="J851" t="s">
        <v>1679</v>
      </c>
      <c r="K851" s="26" t="s">
        <v>2817</v>
      </c>
      <c r="L851" t="s">
        <v>2818</v>
      </c>
      <c r="N851">
        <v>0</v>
      </c>
      <c r="O851">
        <v>84.6</v>
      </c>
      <c r="Q851" s="4"/>
    </row>
    <row r="852" spans="1:17" x14ac:dyDescent="0.25">
      <c r="A852">
        <v>848</v>
      </c>
      <c r="B852">
        <v>44576</v>
      </c>
      <c r="C852">
        <v>13</v>
      </c>
      <c r="D852" t="s">
        <v>2805</v>
      </c>
      <c r="E852" t="s">
        <v>2804</v>
      </c>
      <c r="F852" s="23">
        <v>43906</v>
      </c>
      <c r="G852" t="s">
        <v>2822</v>
      </c>
      <c r="H852" t="s">
        <v>3670</v>
      </c>
      <c r="I852">
        <v>16159</v>
      </c>
      <c r="J852" t="s">
        <v>1679</v>
      </c>
      <c r="K852" s="26" t="s">
        <v>2817</v>
      </c>
      <c r="L852" t="s">
        <v>2818</v>
      </c>
      <c r="N852">
        <v>0</v>
      </c>
      <c r="O852">
        <v>446.43</v>
      </c>
      <c r="Q852" s="4"/>
    </row>
    <row r="853" spans="1:17" x14ac:dyDescent="0.25">
      <c r="A853">
        <v>849</v>
      </c>
      <c r="B853">
        <v>44578</v>
      </c>
      <c r="C853">
        <v>13</v>
      </c>
      <c r="D853" t="s">
        <v>2805</v>
      </c>
      <c r="E853" t="s">
        <v>2804</v>
      </c>
      <c r="F853" s="23">
        <v>43906</v>
      </c>
      <c r="G853" t="s">
        <v>2822</v>
      </c>
      <c r="H853" t="s">
        <v>3671</v>
      </c>
      <c r="I853">
        <v>16160</v>
      </c>
      <c r="J853" t="s">
        <v>1679</v>
      </c>
      <c r="K853" s="26" t="s">
        <v>2817</v>
      </c>
      <c r="L853" t="s">
        <v>2818</v>
      </c>
      <c r="N853">
        <v>0</v>
      </c>
      <c r="O853">
        <v>8580.36</v>
      </c>
      <c r="Q853" s="4"/>
    </row>
    <row r="854" spans="1:17" x14ac:dyDescent="0.25">
      <c r="A854">
        <v>850</v>
      </c>
      <c r="B854">
        <v>44580</v>
      </c>
      <c r="C854">
        <v>13</v>
      </c>
      <c r="D854" t="s">
        <v>2805</v>
      </c>
      <c r="E854" t="s">
        <v>2804</v>
      </c>
      <c r="F854" s="23">
        <v>43906</v>
      </c>
      <c r="G854" t="s">
        <v>2822</v>
      </c>
      <c r="H854" t="s">
        <v>3672</v>
      </c>
      <c r="I854">
        <v>16161</v>
      </c>
      <c r="J854" t="s">
        <v>1679</v>
      </c>
      <c r="K854" s="26" t="s">
        <v>2817</v>
      </c>
      <c r="L854" t="s">
        <v>2818</v>
      </c>
      <c r="N854">
        <v>0</v>
      </c>
      <c r="O854">
        <v>201.79</v>
      </c>
      <c r="Q854" s="4"/>
    </row>
    <row r="855" spans="1:17" x14ac:dyDescent="0.25">
      <c r="A855">
        <v>851</v>
      </c>
      <c r="B855">
        <v>44582</v>
      </c>
      <c r="C855">
        <v>13</v>
      </c>
      <c r="D855" t="s">
        <v>2805</v>
      </c>
      <c r="E855" t="s">
        <v>2804</v>
      </c>
      <c r="F855" s="23">
        <v>43906</v>
      </c>
      <c r="G855" t="s">
        <v>2822</v>
      </c>
      <c r="H855" t="s">
        <v>3673</v>
      </c>
      <c r="I855">
        <v>16162</v>
      </c>
      <c r="J855" t="s">
        <v>2151</v>
      </c>
      <c r="K855" s="26" t="s">
        <v>2817</v>
      </c>
      <c r="L855" t="s">
        <v>2818</v>
      </c>
      <c r="N855">
        <v>0</v>
      </c>
      <c r="O855">
        <v>2293.75</v>
      </c>
      <c r="Q855" s="4"/>
    </row>
    <row r="856" spans="1:17" x14ac:dyDescent="0.25">
      <c r="A856">
        <v>852</v>
      </c>
      <c r="B856">
        <v>44584</v>
      </c>
      <c r="C856">
        <v>13</v>
      </c>
      <c r="D856" t="s">
        <v>2805</v>
      </c>
      <c r="E856" t="s">
        <v>2804</v>
      </c>
      <c r="F856" s="23">
        <v>43906</v>
      </c>
      <c r="G856" t="s">
        <v>2822</v>
      </c>
      <c r="H856" t="s">
        <v>3674</v>
      </c>
      <c r="I856">
        <v>16163</v>
      </c>
      <c r="J856" t="s">
        <v>1679</v>
      </c>
      <c r="K856" s="26" t="s">
        <v>2817</v>
      </c>
      <c r="L856" t="s">
        <v>2818</v>
      </c>
      <c r="N856">
        <v>0</v>
      </c>
      <c r="O856">
        <v>1357.14</v>
      </c>
      <c r="Q856" s="4"/>
    </row>
    <row r="857" spans="1:17" x14ac:dyDescent="0.25">
      <c r="A857">
        <v>853</v>
      </c>
      <c r="B857">
        <v>44586</v>
      </c>
      <c r="C857">
        <v>13</v>
      </c>
      <c r="D857" t="s">
        <v>2805</v>
      </c>
      <c r="E857" t="s">
        <v>2804</v>
      </c>
      <c r="F857" s="23">
        <v>43906</v>
      </c>
      <c r="G857" t="s">
        <v>2822</v>
      </c>
      <c r="H857" t="s">
        <v>3675</v>
      </c>
      <c r="I857">
        <v>16164</v>
      </c>
      <c r="J857" t="s">
        <v>1679</v>
      </c>
      <c r="K857" s="26" t="s">
        <v>2817</v>
      </c>
      <c r="L857" t="s">
        <v>2818</v>
      </c>
      <c r="N857">
        <v>0</v>
      </c>
      <c r="O857">
        <v>4368.97</v>
      </c>
      <c r="Q857" s="4"/>
    </row>
    <row r="858" spans="1:17" x14ac:dyDescent="0.25">
      <c r="A858">
        <v>854</v>
      </c>
      <c r="B858">
        <v>44588</v>
      </c>
      <c r="C858">
        <v>13</v>
      </c>
      <c r="D858" t="s">
        <v>2805</v>
      </c>
      <c r="E858" t="s">
        <v>2804</v>
      </c>
      <c r="F858" s="23">
        <v>43906</v>
      </c>
      <c r="G858" t="s">
        <v>2822</v>
      </c>
      <c r="H858" t="s">
        <v>3676</v>
      </c>
      <c r="I858">
        <v>16165</v>
      </c>
      <c r="J858" t="s">
        <v>1775</v>
      </c>
      <c r="K858" s="26" t="s">
        <v>2817</v>
      </c>
      <c r="L858" t="s">
        <v>2818</v>
      </c>
      <c r="N858">
        <v>0</v>
      </c>
      <c r="O858">
        <v>2223.21</v>
      </c>
      <c r="Q858" s="4"/>
    </row>
    <row r="859" spans="1:17" x14ac:dyDescent="0.25">
      <c r="A859">
        <v>855</v>
      </c>
      <c r="B859">
        <v>44589</v>
      </c>
      <c r="C859">
        <v>13</v>
      </c>
      <c r="D859" t="s">
        <v>2805</v>
      </c>
      <c r="E859" t="s">
        <v>2804</v>
      </c>
      <c r="F859" s="23">
        <v>43906</v>
      </c>
      <c r="G859" t="s">
        <v>2822</v>
      </c>
      <c r="H859" t="s">
        <v>3677</v>
      </c>
      <c r="I859">
        <v>16166</v>
      </c>
      <c r="J859" t="s">
        <v>1679</v>
      </c>
      <c r="K859" s="26" t="s">
        <v>2817</v>
      </c>
      <c r="L859" t="s">
        <v>2818</v>
      </c>
      <c r="N859">
        <v>0</v>
      </c>
      <c r="O859">
        <v>6991.07</v>
      </c>
      <c r="Q859" s="4"/>
    </row>
    <row r="860" spans="1:17" x14ac:dyDescent="0.25">
      <c r="A860">
        <v>856</v>
      </c>
      <c r="B860">
        <v>44591</v>
      </c>
      <c r="C860">
        <v>13</v>
      </c>
      <c r="D860" t="s">
        <v>2805</v>
      </c>
      <c r="E860" t="s">
        <v>2804</v>
      </c>
      <c r="F860" s="23">
        <v>43906</v>
      </c>
      <c r="G860" t="s">
        <v>2822</v>
      </c>
      <c r="H860" t="s">
        <v>3678</v>
      </c>
      <c r="I860">
        <v>16167</v>
      </c>
      <c r="J860" t="s">
        <v>1679</v>
      </c>
      <c r="K860" s="26" t="s">
        <v>2817</v>
      </c>
      <c r="L860" t="s">
        <v>2818</v>
      </c>
      <c r="N860">
        <v>0</v>
      </c>
      <c r="O860">
        <v>782.59</v>
      </c>
      <c r="Q860" s="4"/>
    </row>
    <row r="861" spans="1:17" x14ac:dyDescent="0.25">
      <c r="A861">
        <v>857</v>
      </c>
      <c r="B861">
        <v>44593</v>
      </c>
      <c r="C861">
        <v>13</v>
      </c>
      <c r="D861" t="s">
        <v>2805</v>
      </c>
      <c r="E861" t="s">
        <v>2804</v>
      </c>
      <c r="F861" s="23">
        <v>43906</v>
      </c>
      <c r="G861" t="s">
        <v>2822</v>
      </c>
      <c r="H861" t="s">
        <v>3679</v>
      </c>
      <c r="I861">
        <v>16168</v>
      </c>
      <c r="J861" t="s">
        <v>1679</v>
      </c>
      <c r="K861" s="26" t="s">
        <v>2817</v>
      </c>
      <c r="L861" t="s">
        <v>2818</v>
      </c>
      <c r="N861">
        <v>0</v>
      </c>
      <c r="O861">
        <v>1245.54</v>
      </c>
      <c r="Q861" s="4"/>
    </row>
    <row r="862" spans="1:17" x14ac:dyDescent="0.25">
      <c r="A862">
        <v>858</v>
      </c>
      <c r="B862">
        <v>44595</v>
      </c>
      <c r="C862">
        <v>13</v>
      </c>
      <c r="D862" t="s">
        <v>2805</v>
      </c>
      <c r="E862" t="s">
        <v>2804</v>
      </c>
      <c r="F862" s="23">
        <v>43906</v>
      </c>
      <c r="G862" t="s">
        <v>2822</v>
      </c>
      <c r="H862" t="s">
        <v>3680</v>
      </c>
      <c r="I862">
        <v>16169</v>
      </c>
      <c r="J862" t="s">
        <v>1679</v>
      </c>
      <c r="K862" s="26" t="s">
        <v>2817</v>
      </c>
      <c r="L862" t="s">
        <v>2818</v>
      </c>
      <c r="N862">
        <v>0</v>
      </c>
      <c r="O862">
        <v>309.14999999999998</v>
      </c>
      <c r="Q862" s="4"/>
    </row>
    <row r="863" spans="1:17" x14ac:dyDescent="0.25">
      <c r="A863">
        <v>859</v>
      </c>
      <c r="B863">
        <v>44597</v>
      </c>
      <c r="C863">
        <v>13</v>
      </c>
      <c r="D863" t="s">
        <v>2805</v>
      </c>
      <c r="E863" t="s">
        <v>2804</v>
      </c>
      <c r="F863" s="23">
        <v>43906</v>
      </c>
      <c r="G863" t="s">
        <v>2822</v>
      </c>
      <c r="H863" t="s">
        <v>3681</v>
      </c>
      <c r="I863">
        <v>16170</v>
      </c>
      <c r="J863" t="s">
        <v>1679</v>
      </c>
      <c r="K863" s="26" t="s">
        <v>2817</v>
      </c>
      <c r="L863" t="s">
        <v>2818</v>
      </c>
      <c r="N863">
        <v>0</v>
      </c>
      <c r="O863">
        <v>10262.5</v>
      </c>
      <c r="Q863" s="4"/>
    </row>
    <row r="864" spans="1:17" x14ac:dyDescent="0.25">
      <c r="A864">
        <v>860</v>
      </c>
      <c r="B864">
        <v>44599</v>
      </c>
      <c r="C864">
        <v>13</v>
      </c>
      <c r="D864" t="s">
        <v>2805</v>
      </c>
      <c r="E864" t="s">
        <v>2804</v>
      </c>
      <c r="F864" s="23">
        <v>43906</v>
      </c>
      <c r="G864" t="s">
        <v>2822</v>
      </c>
      <c r="H864" t="s">
        <v>3682</v>
      </c>
      <c r="I864">
        <v>16171</v>
      </c>
      <c r="J864" t="s">
        <v>1679</v>
      </c>
      <c r="K864" s="26" t="s">
        <v>2817</v>
      </c>
      <c r="L864" t="s">
        <v>2818</v>
      </c>
      <c r="N864">
        <v>0</v>
      </c>
      <c r="O864">
        <v>593.75</v>
      </c>
      <c r="Q864" s="4"/>
    </row>
    <row r="865" spans="1:17" x14ac:dyDescent="0.25">
      <c r="A865">
        <v>861</v>
      </c>
      <c r="B865">
        <v>44601</v>
      </c>
      <c r="C865">
        <v>13</v>
      </c>
      <c r="D865" t="s">
        <v>2805</v>
      </c>
      <c r="E865" t="s">
        <v>2804</v>
      </c>
      <c r="F865" s="23">
        <v>43906</v>
      </c>
      <c r="G865" t="s">
        <v>2822</v>
      </c>
      <c r="H865" t="s">
        <v>3683</v>
      </c>
      <c r="I865">
        <v>16172</v>
      </c>
      <c r="J865" t="s">
        <v>1679</v>
      </c>
      <c r="K865" s="26" t="s">
        <v>2817</v>
      </c>
      <c r="L865" t="s">
        <v>2818</v>
      </c>
      <c r="N865">
        <v>0</v>
      </c>
      <c r="O865">
        <v>108.93</v>
      </c>
      <c r="Q865" s="4"/>
    </row>
    <row r="866" spans="1:17" x14ac:dyDescent="0.25">
      <c r="A866">
        <v>862</v>
      </c>
      <c r="B866">
        <v>44603</v>
      </c>
      <c r="C866">
        <v>13</v>
      </c>
      <c r="D866" t="s">
        <v>2805</v>
      </c>
      <c r="E866" t="s">
        <v>2804</v>
      </c>
      <c r="F866" s="23">
        <v>43906</v>
      </c>
      <c r="G866" t="s">
        <v>2822</v>
      </c>
      <c r="H866" t="s">
        <v>3684</v>
      </c>
      <c r="I866">
        <v>16173</v>
      </c>
      <c r="J866" t="s">
        <v>1679</v>
      </c>
      <c r="K866" s="26" t="s">
        <v>2817</v>
      </c>
      <c r="L866" t="s">
        <v>2818</v>
      </c>
      <c r="N866">
        <v>0</v>
      </c>
      <c r="O866">
        <v>830.36</v>
      </c>
      <c r="Q866" s="4"/>
    </row>
    <row r="867" spans="1:17" x14ac:dyDescent="0.25">
      <c r="A867">
        <v>863</v>
      </c>
      <c r="B867">
        <v>44605</v>
      </c>
      <c r="C867">
        <v>13</v>
      </c>
      <c r="D867" t="s">
        <v>2805</v>
      </c>
      <c r="E867" t="s">
        <v>2804</v>
      </c>
      <c r="F867" s="23">
        <v>43906</v>
      </c>
      <c r="G867" t="s">
        <v>2822</v>
      </c>
      <c r="H867" t="s">
        <v>3685</v>
      </c>
      <c r="I867">
        <v>16174</v>
      </c>
      <c r="J867" t="s">
        <v>1679</v>
      </c>
      <c r="K867" s="26" t="s">
        <v>2817</v>
      </c>
      <c r="L867" t="s">
        <v>2818</v>
      </c>
      <c r="N867">
        <v>0</v>
      </c>
      <c r="O867">
        <v>3541.46</v>
      </c>
      <c r="Q867" s="4"/>
    </row>
    <row r="868" spans="1:17" x14ac:dyDescent="0.25">
      <c r="A868">
        <v>864</v>
      </c>
      <c r="B868">
        <v>44607</v>
      </c>
      <c r="C868">
        <v>13</v>
      </c>
      <c r="D868" t="s">
        <v>2805</v>
      </c>
      <c r="E868" t="s">
        <v>2804</v>
      </c>
      <c r="F868" s="23">
        <v>43906</v>
      </c>
      <c r="G868" t="s">
        <v>2822</v>
      </c>
      <c r="H868" t="s">
        <v>3686</v>
      </c>
      <c r="I868">
        <v>16175</v>
      </c>
      <c r="J868" t="s">
        <v>1679</v>
      </c>
      <c r="K868" s="26" t="s">
        <v>2817</v>
      </c>
      <c r="L868" t="s">
        <v>2818</v>
      </c>
      <c r="N868">
        <v>0</v>
      </c>
      <c r="O868">
        <v>1312.5</v>
      </c>
      <c r="Q868" s="4"/>
    </row>
    <row r="869" spans="1:17" x14ac:dyDescent="0.25">
      <c r="A869">
        <v>865</v>
      </c>
      <c r="B869">
        <v>44609</v>
      </c>
      <c r="C869">
        <v>13</v>
      </c>
      <c r="D869" t="s">
        <v>2805</v>
      </c>
      <c r="E869" t="s">
        <v>2804</v>
      </c>
      <c r="F869" s="23">
        <v>43906</v>
      </c>
      <c r="G869" t="s">
        <v>2822</v>
      </c>
      <c r="H869" t="s">
        <v>3687</v>
      </c>
      <c r="I869">
        <v>16176</v>
      </c>
      <c r="J869" t="s">
        <v>1679</v>
      </c>
      <c r="K869" s="26" t="s">
        <v>2817</v>
      </c>
      <c r="L869" t="s">
        <v>2818</v>
      </c>
      <c r="N869">
        <v>0</v>
      </c>
      <c r="O869">
        <v>312.5</v>
      </c>
      <c r="Q869" s="4"/>
    </row>
    <row r="870" spans="1:17" x14ac:dyDescent="0.25">
      <c r="A870">
        <v>866</v>
      </c>
      <c r="B870">
        <v>44611</v>
      </c>
      <c r="C870">
        <v>13</v>
      </c>
      <c r="D870" t="s">
        <v>2805</v>
      </c>
      <c r="E870" t="s">
        <v>2804</v>
      </c>
      <c r="F870" s="23">
        <v>43906</v>
      </c>
      <c r="G870" t="s">
        <v>2822</v>
      </c>
      <c r="H870" t="s">
        <v>3688</v>
      </c>
      <c r="I870">
        <v>16177</v>
      </c>
      <c r="J870" t="s">
        <v>1679</v>
      </c>
      <c r="K870" s="26" t="s">
        <v>2817</v>
      </c>
      <c r="L870" t="s">
        <v>2818</v>
      </c>
      <c r="N870">
        <v>0</v>
      </c>
      <c r="O870">
        <v>504.46</v>
      </c>
      <c r="Q870" s="4"/>
    </row>
    <row r="871" spans="1:17" x14ac:dyDescent="0.25">
      <c r="A871">
        <v>867</v>
      </c>
      <c r="B871">
        <v>44613</v>
      </c>
      <c r="C871">
        <v>13</v>
      </c>
      <c r="D871" t="s">
        <v>2805</v>
      </c>
      <c r="E871" t="s">
        <v>2804</v>
      </c>
      <c r="F871" s="23">
        <v>43906</v>
      </c>
      <c r="G871" t="s">
        <v>2822</v>
      </c>
      <c r="H871" t="s">
        <v>3689</v>
      </c>
      <c r="I871">
        <v>16178</v>
      </c>
      <c r="J871" t="s">
        <v>1893</v>
      </c>
      <c r="K871" s="26" t="s">
        <v>2817</v>
      </c>
      <c r="L871" t="s">
        <v>2818</v>
      </c>
      <c r="N871">
        <v>0</v>
      </c>
      <c r="O871">
        <v>3781.25</v>
      </c>
      <c r="Q871" s="4"/>
    </row>
    <row r="872" spans="1:17" x14ac:dyDescent="0.25">
      <c r="A872">
        <v>868</v>
      </c>
      <c r="B872">
        <v>44614</v>
      </c>
      <c r="C872">
        <v>13</v>
      </c>
      <c r="D872" t="s">
        <v>2805</v>
      </c>
      <c r="E872" t="s">
        <v>2804</v>
      </c>
      <c r="F872" s="23">
        <v>43906</v>
      </c>
      <c r="G872" t="s">
        <v>2822</v>
      </c>
      <c r="H872" t="s">
        <v>3690</v>
      </c>
      <c r="I872">
        <v>16179</v>
      </c>
      <c r="J872" t="s">
        <v>1679</v>
      </c>
      <c r="K872" s="26" t="s">
        <v>2817</v>
      </c>
      <c r="L872" t="s">
        <v>2818</v>
      </c>
      <c r="N872">
        <v>0</v>
      </c>
      <c r="O872">
        <v>871.88</v>
      </c>
      <c r="Q872" s="4"/>
    </row>
    <row r="873" spans="1:17" x14ac:dyDescent="0.25">
      <c r="A873">
        <v>869</v>
      </c>
      <c r="B873">
        <v>44616</v>
      </c>
      <c r="C873">
        <v>13</v>
      </c>
      <c r="D873" t="s">
        <v>2805</v>
      </c>
      <c r="E873" t="s">
        <v>2804</v>
      </c>
      <c r="F873" s="23">
        <v>43906</v>
      </c>
      <c r="G873" t="s">
        <v>2822</v>
      </c>
      <c r="H873" t="s">
        <v>3691</v>
      </c>
      <c r="I873">
        <v>16180</v>
      </c>
      <c r="J873" t="s">
        <v>1679</v>
      </c>
      <c r="K873" s="26" t="s">
        <v>2817</v>
      </c>
      <c r="L873" t="s">
        <v>2818</v>
      </c>
      <c r="N873">
        <v>0</v>
      </c>
      <c r="O873">
        <v>1899.11</v>
      </c>
      <c r="Q873" s="4"/>
    </row>
    <row r="874" spans="1:17" x14ac:dyDescent="0.25">
      <c r="A874">
        <v>870</v>
      </c>
      <c r="B874">
        <v>44618</v>
      </c>
      <c r="C874">
        <v>13</v>
      </c>
      <c r="D874" t="s">
        <v>2805</v>
      </c>
      <c r="E874" t="s">
        <v>2804</v>
      </c>
      <c r="F874" s="23">
        <v>43906</v>
      </c>
      <c r="G874" t="s">
        <v>2822</v>
      </c>
      <c r="H874" t="s">
        <v>3692</v>
      </c>
      <c r="I874">
        <v>16181</v>
      </c>
      <c r="J874" t="s">
        <v>1679</v>
      </c>
      <c r="K874" s="26" t="s">
        <v>2817</v>
      </c>
      <c r="L874" t="s">
        <v>2818</v>
      </c>
      <c r="N874">
        <v>0</v>
      </c>
      <c r="O874">
        <v>7189.29</v>
      </c>
      <c r="Q874" s="4"/>
    </row>
    <row r="875" spans="1:17" x14ac:dyDescent="0.25">
      <c r="A875">
        <v>871</v>
      </c>
      <c r="B875">
        <v>44620</v>
      </c>
      <c r="C875">
        <v>13</v>
      </c>
      <c r="D875" t="s">
        <v>2805</v>
      </c>
      <c r="E875" t="s">
        <v>2804</v>
      </c>
      <c r="F875" s="23">
        <v>43906</v>
      </c>
      <c r="G875" t="s">
        <v>2822</v>
      </c>
      <c r="H875" t="s">
        <v>3693</v>
      </c>
      <c r="I875">
        <v>16182</v>
      </c>
      <c r="J875" t="s">
        <v>1679</v>
      </c>
      <c r="K875" s="26" t="s">
        <v>2817</v>
      </c>
      <c r="L875" t="s">
        <v>2818</v>
      </c>
      <c r="N875">
        <v>0</v>
      </c>
      <c r="O875">
        <v>300.89</v>
      </c>
      <c r="Q875" s="4"/>
    </row>
    <row r="876" spans="1:17" x14ac:dyDescent="0.25">
      <c r="A876">
        <v>872</v>
      </c>
      <c r="B876">
        <v>44622</v>
      </c>
      <c r="C876">
        <v>13</v>
      </c>
      <c r="D876" t="s">
        <v>2805</v>
      </c>
      <c r="E876" t="s">
        <v>2804</v>
      </c>
      <c r="F876" s="23">
        <v>43906</v>
      </c>
      <c r="G876" t="s">
        <v>2822</v>
      </c>
      <c r="H876" t="s">
        <v>3694</v>
      </c>
      <c r="I876">
        <v>16183</v>
      </c>
      <c r="J876" t="s">
        <v>1679</v>
      </c>
      <c r="K876" s="26" t="s">
        <v>2817</v>
      </c>
      <c r="L876" t="s">
        <v>2818</v>
      </c>
      <c r="N876">
        <v>0</v>
      </c>
      <c r="O876">
        <v>3013.39</v>
      </c>
      <c r="Q876" s="4"/>
    </row>
    <row r="877" spans="1:17" x14ac:dyDescent="0.25">
      <c r="A877">
        <v>873</v>
      </c>
      <c r="B877">
        <v>44624</v>
      </c>
      <c r="C877">
        <v>13</v>
      </c>
      <c r="D877" t="s">
        <v>2805</v>
      </c>
      <c r="E877" t="s">
        <v>2804</v>
      </c>
      <c r="F877" s="23">
        <v>43906</v>
      </c>
      <c r="G877" t="s">
        <v>2822</v>
      </c>
      <c r="H877" t="s">
        <v>3695</v>
      </c>
      <c r="I877">
        <v>16184</v>
      </c>
      <c r="J877" t="s">
        <v>1679</v>
      </c>
      <c r="K877" s="26" t="s">
        <v>2817</v>
      </c>
      <c r="L877" t="s">
        <v>2818</v>
      </c>
      <c r="N877">
        <v>0</v>
      </c>
      <c r="O877">
        <v>11.28</v>
      </c>
      <c r="Q877" s="4"/>
    </row>
    <row r="878" spans="1:17" x14ac:dyDescent="0.25">
      <c r="A878">
        <v>874</v>
      </c>
      <c r="B878">
        <v>44626</v>
      </c>
      <c r="C878">
        <v>13</v>
      </c>
      <c r="D878" t="s">
        <v>2805</v>
      </c>
      <c r="E878" t="s">
        <v>2804</v>
      </c>
      <c r="F878" s="23">
        <v>43906</v>
      </c>
      <c r="G878" t="s">
        <v>2822</v>
      </c>
      <c r="H878" t="s">
        <v>3696</v>
      </c>
      <c r="I878">
        <v>16185</v>
      </c>
      <c r="J878" t="s">
        <v>1679</v>
      </c>
      <c r="K878" s="26" t="s">
        <v>2817</v>
      </c>
      <c r="L878" t="s">
        <v>2818</v>
      </c>
      <c r="N878">
        <v>0</v>
      </c>
      <c r="O878">
        <v>351.56</v>
      </c>
      <c r="Q878" s="4"/>
    </row>
    <row r="879" spans="1:17" x14ac:dyDescent="0.25">
      <c r="A879">
        <v>875</v>
      </c>
      <c r="B879">
        <v>44628</v>
      </c>
      <c r="C879">
        <v>13</v>
      </c>
      <c r="D879" t="s">
        <v>2805</v>
      </c>
      <c r="E879" t="s">
        <v>2804</v>
      </c>
      <c r="F879" s="23">
        <v>43906</v>
      </c>
      <c r="G879" t="s">
        <v>2822</v>
      </c>
      <c r="H879" t="s">
        <v>3697</v>
      </c>
      <c r="I879">
        <v>16186</v>
      </c>
      <c r="J879" t="s">
        <v>1679</v>
      </c>
      <c r="K879" s="26" t="s">
        <v>2817</v>
      </c>
      <c r="L879" t="s">
        <v>2818</v>
      </c>
      <c r="N879">
        <v>0</v>
      </c>
      <c r="O879">
        <v>50</v>
      </c>
      <c r="Q879" s="4"/>
    </row>
    <row r="880" spans="1:17" x14ac:dyDescent="0.25">
      <c r="A880">
        <v>876</v>
      </c>
      <c r="B880">
        <v>44630</v>
      </c>
      <c r="C880">
        <v>13</v>
      </c>
      <c r="D880" t="s">
        <v>2805</v>
      </c>
      <c r="E880" t="s">
        <v>2804</v>
      </c>
      <c r="F880" s="23">
        <v>43906</v>
      </c>
      <c r="G880" t="s">
        <v>2822</v>
      </c>
      <c r="H880" t="s">
        <v>3698</v>
      </c>
      <c r="I880">
        <v>16187</v>
      </c>
      <c r="J880" t="s">
        <v>1679</v>
      </c>
      <c r="K880" s="26" t="s">
        <v>2817</v>
      </c>
      <c r="L880" t="s">
        <v>2818</v>
      </c>
      <c r="N880">
        <v>0</v>
      </c>
      <c r="O880">
        <v>218.75</v>
      </c>
      <c r="Q880" s="4"/>
    </row>
    <row r="881" spans="1:17" x14ac:dyDescent="0.25">
      <c r="A881">
        <v>877</v>
      </c>
      <c r="B881">
        <v>44632</v>
      </c>
      <c r="C881">
        <v>13</v>
      </c>
      <c r="D881" t="s">
        <v>2805</v>
      </c>
      <c r="E881" t="s">
        <v>2804</v>
      </c>
      <c r="F881" s="23">
        <v>43906</v>
      </c>
      <c r="G881" t="s">
        <v>2822</v>
      </c>
      <c r="H881" t="s">
        <v>3699</v>
      </c>
      <c r="I881">
        <v>16188</v>
      </c>
      <c r="J881" t="s">
        <v>1679</v>
      </c>
      <c r="K881" s="26" t="s">
        <v>2817</v>
      </c>
      <c r="L881" t="s">
        <v>2818</v>
      </c>
      <c r="N881">
        <v>0</v>
      </c>
      <c r="O881">
        <v>3750</v>
      </c>
      <c r="Q881" s="4"/>
    </row>
    <row r="882" spans="1:17" x14ac:dyDescent="0.25">
      <c r="A882">
        <v>878</v>
      </c>
      <c r="B882">
        <v>44634</v>
      </c>
      <c r="C882">
        <v>13</v>
      </c>
      <c r="D882" t="s">
        <v>2805</v>
      </c>
      <c r="E882" t="s">
        <v>2804</v>
      </c>
      <c r="F882" s="23">
        <v>43906</v>
      </c>
      <c r="G882" t="s">
        <v>2822</v>
      </c>
      <c r="H882" t="s">
        <v>3700</v>
      </c>
      <c r="I882">
        <v>16189</v>
      </c>
      <c r="J882" t="s">
        <v>1679</v>
      </c>
      <c r="K882" s="26" t="s">
        <v>2817</v>
      </c>
      <c r="L882" t="s">
        <v>2818</v>
      </c>
      <c r="N882">
        <v>0</v>
      </c>
      <c r="O882">
        <v>816.96</v>
      </c>
      <c r="Q882" s="4"/>
    </row>
    <row r="883" spans="1:17" x14ac:dyDescent="0.25">
      <c r="A883">
        <v>879</v>
      </c>
      <c r="B883">
        <v>44636</v>
      </c>
      <c r="C883">
        <v>13</v>
      </c>
      <c r="D883" t="s">
        <v>2805</v>
      </c>
      <c r="E883" t="s">
        <v>2804</v>
      </c>
      <c r="F883" s="23">
        <v>43906</v>
      </c>
      <c r="G883" t="s">
        <v>2822</v>
      </c>
      <c r="H883" t="s">
        <v>3701</v>
      </c>
      <c r="I883">
        <v>16190</v>
      </c>
      <c r="J883" t="s">
        <v>1679</v>
      </c>
      <c r="K883" s="26" t="s">
        <v>2817</v>
      </c>
      <c r="L883" t="s">
        <v>2818</v>
      </c>
      <c r="N883">
        <v>0</v>
      </c>
      <c r="O883">
        <v>216.96</v>
      </c>
      <c r="Q883" s="4"/>
    </row>
    <row r="884" spans="1:17" x14ac:dyDescent="0.25">
      <c r="A884">
        <v>880</v>
      </c>
      <c r="B884">
        <v>44638</v>
      </c>
      <c r="C884">
        <v>13</v>
      </c>
      <c r="D884" t="s">
        <v>2805</v>
      </c>
      <c r="E884" t="s">
        <v>2804</v>
      </c>
      <c r="F884" s="23">
        <v>43906</v>
      </c>
      <c r="G884" t="s">
        <v>2822</v>
      </c>
      <c r="H884" t="s">
        <v>3702</v>
      </c>
      <c r="I884">
        <v>16191</v>
      </c>
      <c r="J884" t="s">
        <v>1679</v>
      </c>
      <c r="K884" s="26" t="s">
        <v>2817</v>
      </c>
      <c r="L884" t="s">
        <v>2818</v>
      </c>
      <c r="N884">
        <v>0</v>
      </c>
      <c r="O884">
        <v>357.14</v>
      </c>
      <c r="Q884" s="4"/>
    </row>
    <row r="885" spans="1:17" x14ac:dyDescent="0.25">
      <c r="A885">
        <v>881</v>
      </c>
      <c r="B885">
        <v>44640</v>
      </c>
      <c r="C885">
        <v>13</v>
      </c>
      <c r="D885" t="s">
        <v>2805</v>
      </c>
      <c r="E885" t="s">
        <v>2804</v>
      </c>
      <c r="F885" s="23">
        <v>43906</v>
      </c>
      <c r="G885" t="s">
        <v>2822</v>
      </c>
      <c r="H885" t="s">
        <v>3703</v>
      </c>
      <c r="I885">
        <v>16192</v>
      </c>
      <c r="J885" t="s">
        <v>1679</v>
      </c>
      <c r="K885" s="26" t="s">
        <v>2817</v>
      </c>
      <c r="L885" t="s">
        <v>2818</v>
      </c>
      <c r="N885">
        <v>0</v>
      </c>
      <c r="O885">
        <v>25535.71</v>
      </c>
      <c r="Q885" s="4"/>
    </row>
    <row r="886" spans="1:17" x14ac:dyDescent="0.25">
      <c r="A886">
        <v>882</v>
      </c>
      <c r="B886">
        <v>44642</v>
      </c>
      <c r="C886">
        <v>13</v>
      </c>
      <c r="D886" t="s">
        <v>2805</v>
      </c>
      <c r="E886" t="s">
        <v>2804</v>
      </c>
      <c r="F886" s="23">
        <v>43906</v>
      </c>
      <c r="G886" t="s">
        <v>2822</v>
      </c>
      <c r="H886" t="s">
        <v>3704</v>
      </c>
      <c r="I886">
        <v>16193</v>
      </c>
      <c r="J886" t="s">
        <v>1679</v>
      </c>
      <c r="K886" s="26" t="s">
        <v>2817</v>
      </c>
      <c r="L886" t="s">
        <v>2818</v>
      </c>
      <c r="N886">
        <v>0</v>
      </c>
      <c r="O886">
        <v>80.36</v>
      </c>
      <c r="Q886" s="4"/>
    </row>
    <row r="887" spans="1:17" x14ac:dyDescent="0.25">
      <c r="A887">
        <v>883</v>
      </c>
      <c r="B887">
        <v>44644</v>
      </c>
      <c r="C887">
        <v>13</v>
      </c>
      <c r="D887" t="s">
        <v>2805</v>
      </c>
      <c r="E887" t="s">
        <v>2804</v>
      </c>
      <c r="F887" s="23">
        <v>43906</v>
      </c>
      <c r="G887" t="s">
        <v>2822</v>
      </c>
      <c r="H887" t="s">
        <v>3705</v>
      </c>
      <c r="I887">
        <v>16194</v>
      </c>
      <c r="J887" t="s">
        <v>1679</v>
      </c>
      <c r="K887" s="26" t="s">
        <v>2817</v>
      </c>
      <c r="L887" t="s">
        <v>2818</v>
      </c>
      <c r="N887">
        <v>0</v>
      </c>
      <c r="O887">
        <v>97.32</v>
      </c>
      <c r="Q887" s="4"/>
    </row>
    <row r="888" spans="1:17" x14ac:dyDescent="0.25">
      <c r="A888">
        <v>884</v>
      </c>
      <c r="B888">
        <v>44646</v>
      </c>
      <c r="C888">
        <v>13</v>
      </c>
      <c r="D888" t="s">
        <v>2805</v>
      </c>
      <c r="E888" t="s">
        <v>2804</v>
      </c>
      <c r="F888" s="23">
        <v>43906</v>
      </c>
      <c r="G888" t="s">
        <v>2822</v>
      </c>
      <c r="H888" t="s">
        <v>3706</v>
      </c>
      <c r="I888">
        <v>16195</v>
      </c>
      <c r="J888" t="s">
        <v>1679</v>
      </c>
      <c r="K888" s="26" t="s">
        <v>2817</v>
      </c>
      <c r="L888" t="s">
        <v>2818</v>
      </c>
      <c r="N888">
        <v>0</v>
      </c>
      <c r="O888">
        <v>4687.5</v>
      </c>
      <c r="Q888" s="4"/>
    </row>
    <row r="889" spans="1:17" x14ac:dyDescent="0.25">
      <c r="A889">
        <v>885</v>
      </c>
      <c r="B889">
        <v>44650</v>
      </c>
      <c r="C889">
        <v>13</v>
      </c>
      <c r="D889" t="s">
        <v>2805</v>
      </c>
      <c r="E889" t="s">
        <v>2804</v>
      </c>
      <c r="F889" s="23">
        <v>43906</v>
      </c>
      <c r="G889" t="s">
        <v>2822</v>
      </c>
      <c r="H889" t="s">
        <v>3707</v>
      </c>
      <c r="I889">
        <v>16196</v>
      </c>
      <c r="J889" t="s">
        <v>2177</v>
      </c>
      <c r="K889" s="26" t="s">
        <v>2817</v>
      </c>
      <c r="L889" t="s">
        <v>2818</v>
      </c>
      <c r="N889">
        <v>0</v>
      </c>
      <c r="O889">
        <v>19196.43</v>
      </c>
      <c r="Q889" s="4"/>
    </row>
    <row r="890" spans="1:17" x14ac:dyDescent="0.25">
      <c r="A890">
        <v>886</v>
      </c>
      <c r="B890">
        <v>44652</v>
      </c>
      <c r="C890">
        <v>13</v>
      </c>
      <c r="D890" t="s">
        <v>2805</v>
      </c>
      <c r="E890" t="s">
        <v>2804</v>
      </c>
      <c r="F890" s="23">
        <v>43906</v>
      </c>
      <c r="G890" t="s">
        <v>2822</v>
      </c>
      <c r="H890" t="s">
        <v>3708</v>
      </c>
      <c r="I890">
        <v>16197</v>
      </c>
      <c r="J890" t="s">
        <v>1679</v>
      </c>
      <c r="K890" s="26" t="s">
        <v>2817</v>
      </c>
      <c r="L890" t="s">
        <v>2818</v>
      </c>
      <c r="N890">
        <v>0</v>
      </c>
      <c r="O890">
        <v>78.569999999999993</v>
      </c>
      <c r="Q890" s="4"/>
    </row>
    <row r="891" spans="1:17" x14ac:dyDescent="0.25">
      <c r="A891">
        <v>887</v>
      </c>
      <c r="B891">
        <v>44654</v>
      </c>
      <c r="C891">
        <v>13</v>
      </c>
      <c r="D891" t="s">
        <v>2805</v>
      </c>
      <c r="E891" t="s">
        <v>2804</v>
      </c>
      <c r="F891" s="23">
        <v>43906</v>
      </c>
      <c r="G891" t="s">
        <v>2822</v>
      </c>
      <c r="H891" t="s">
        <v>3709</v>
      </c>
      <c r="I891">
        <v>16198</v>
      </c>
      <c r="J891" t="s">
        <v>1679</v>
      </c>
      <c r="K891" s="26" t="s">
        <v>2817</v>
      </c>
      <c r="L891" t="s">
        <v>2818</v>
      </c>
      <c r="N891">
        <v>0</v>
      </c>
      <c r="O891">
        <v>167.19</v>
      </c>
      <c r="Q891" s="4"/>
    </row>
    <row r="892" spans="1:17" x14ac:dyDescent="0.25">
      <c r="A892">
        <v>888</v>
      </c>
      <c r="B892">
        <v>44656</v>
      </c>
      <c r="C892">
        <v>13</v>
      </c>
      <c r="D892" t="s">
        <v>2805</v>
      </c>
      <c r="E892" t="s">
        <v>2804</v>
      </c>
      <c r="F892" s="23">
        <v>43906</v>
      </c>
      <c r="G892" t="s">
        <v>2822</v>
      </c>
      <c r="H892" t="s">
        <v>3710</v>
      </c>
      <c r="I892">
        <v>16199</v>
      </c>
      <c r="J892" t="s">
        <v>1679</v>
      </c>
      <c r="K892" s="26" t="s">
        <v>2817</v>
      </c>
      <c r="L892" t="s">
        <v>2818</v>
      </c>
      <c r="N892">
        <v>0</v>
      </c>
      <c r="O892">
        <v>93.75</v>
      </c>
      <c r="Q892" s="4"/>
    </row>
    <row r="893" spans="1:17" x14ac:dyDescent="0.25">
      <c r="A893">
        <v>889</v>
      </c>
      <c r="B893">
        <v>44658</v>
      </c>
      <c r="C893">
        <v>13</v>
      </c>
      <c r="D893" t="s">
        <v>2805</v>
      </c>
      <c r="E893" t="s">
        <v>2804</v>
      </c>
      <c r="F893" s="23">
        <v>43906</v>
      </c>
      <c r="G893" t="s">
        <v>2822</v>
      </c>
      <c r="H893" t="s">
        <v>3711</v>
      </c>
      <c r="I893">
        <v>16200</v>
      </c>
      <c r="J893" t="s">
        <v>1679</v>
      </c>
      <c r="K893" s="26" t="s">
        <v>2817</v>
      </c>
      <c r="L893" t="s">
        <v>2818</v>
      </c>
      <c r="N893">
        <v>0</v>
      </c>
      <c r="O893">
        <v>7781.25</v>
      </c>
      <c r="Q893" s="4"/>
    </row>
    <row r="894" spans="1:17" x14ac:dyDescent="0.25">
      <c r="A894">
        <v>890</v>
      </c>
      <c r="B894">
        <v>44660</v>
      </c>
      <c r="C894">
        <v>13</v>
      </c>
      <c r="D894" t="s">
        <v>2805</v>
      </c>
      <c r="E894" t="s">
        <v>2804</v>
      </c>
      <c r="F894" s="23">
        <v>43906</v>
      </c>
      <c r="G894" t="s">
        <v>2822</v>
      </c>
      <c r="H894" t="s">
        <v>3712</v>
      </c>
      <c r="I894">
        <v>16201</v>
      </c>
      <c r="J894" t="s">
        <v>1679</v>
      </c>
      <c r="K894" s="26" t="s">
        <v>2817</v>
      </c>
      <c r="L894" t="s">
        <v>2818</v>
      </c>
      <c r="N894">
        <v>0</v>
      </c>
      <c r="O894">
        <v>500</v>
      </c>
      <c r="Q894" s="4"/>
    </row>
    <row r="895" spans="1:17" x14ac:dyDescent="0.25">
      <c r="A895">
        <v>891</v>
      </c>
      <c r="B895">
        <v>44662</v>
      </c>
      <c r="C895">
        <v>14</v>
      </c>
      <c r="D895" t="s">
        <v>2808</v>
      </c>
      <c r="E895" t="s">
        <v>2804</v>
      </c>
      <c r="F895" s="23">
        <v>43906</v>
      </c>
      <c r="G895" t="s">
        <v>2822</v>
      </c>
      <c r="H895" t="s">
        <v>3713</v>
      </c>
      <c r="I895">
        <v>342</v>
      </c>
      <c r="J895" t="s">
        <v>1764</v>
      </c>
      <c r="K895" s="26" t="s">
        <v>2817</v>
      </c>
      <c r="L895" t="s">
        <v>2818</v>
      </c>
      <c r="N895">
        <v>2544.64</v>
      </c>
      <c r="O895">
        <v>0</v>
      </c>
      <c r="Q895" s="4"/>
    </row>
    <row r="896" spans="1:17" x14ac:dyDescent="0.25">
      <c r="A896">
        <v>892</v>
      </c>
      <c r="B896">
        <v>44663</v>
      </c>
      <c r="C896">
        <v>13</v>
      </c>
      <c r="D896" t="s">
        <v>2805</v>
      </c>
      <c r="E896" t="s">
        <v>2804</v>
      </c>
      <c r="F896" s="23">
        <v>43906</v>
      </c>
      <c r="G896" t="s">
        <v>2822</v>
      </c>
      <c r="H896" t="s">
        <v>3714</v>
      </c>
      <c r="I896">
        <v>16202</v>
      </c>
      <c r="J896" t="s">
        <v>1679</v>
      </c>
      <c r="K896" s="26" t="s">
        <v>2817</v>
      </c>
      <c r="L896" t="s">
        <v>2818</v>
      </c>
      <c r="N896">
        <v>0</v>
      </c>
      <c r="O896">
        <v>3160.71</v>
      </c>
      <c r="Q896" s="4"/>
    </row>
    <row r="897" spans="1:17" x14ac:dyDescent="0.25">
      <c r="A897">
        <v>893</v>
      </c>
      <c r="B897">
        <v>44664</v>
      </c>
      <c r="C897">
        <v>13</v>
      </c>
      <c r="D897" t="s">
        <v>2805</v>
      </c>
      <c r="E897" t="s">
        <v>2804</v>
      </c>
      <c r="F897" s="23">
        <v>43906</v>
      </c>
      <c r="G897" t="s">
        <v>2822</v>
      </c>
      <c r="H897" t="s">
        <v>3715</v>
      </c>
      <c r="I897">
        <v>16203</v>
      </c>
      <c r="J897" t="s">
        <v>1841</v>
      </c>
      <c r="K897" s="26" t="s">
        <v>2817</v>
      </c>
      <c r="L897" t="s">
        <v>2818</v>
      </c>
      <c r="N897">
        <v>0</v>
      </c>
      <c r="O897">
        <v>8839.2900000000009</v>
      </c>
      <c r="Q897" s="4"/>
    </row>
    <row r="898" spans="1:17" x14ac:dyDescent="0.25">
      <c r="A898">
        <v>894</v>
      </c>
      <c r="B898">
        <v>44666</v>
      </c>
      <c r="C898">
        <v>13</v>
      </c>
      <c r="D898" t="s">
        <v>2805</v>
      </c>
      <c r="E898" t="s">
        <v>2804</v>
      </c>
      <c r="F898" s="23">
        <v>43906</v>
      </c>
      <c r="G898" t="s">
        <v>2822</v>
      </c>
      <c r="H898" t="s">
        <v>3716</v>
      </c>
      <c r="I898">
        <v>16204</v>
      </c>
      <c r="J898" t="s">
        <v>2143</v>
      </c>
      <c r="K898" s="26" t="s">
        <v>2817</v>
      </c>
      <c r="L898" t="s">
        <v>2818</v>
      </c>
      <c r="N898">
        <v>0</v>
      </c>
      <c r="O898">
        <v>12500</v>
      </c>
      <c r="Q898" s="4"/>
    </row>
    <row r="899" spans="1:17" x14ac:dyDescent="0.25">
      <c r="A899">
        <v>895</v>
      </c>
      <c r="B899">
        <v>44668</v>
      </c>
      <c r="C899">
        <v>13</v>
      </c>
      <c r="D899" t="s">
        <v>2805</v>
      </c>
      <c r="E899" t="s">
        <v>2804</v>
      </c>
      <c r="F899" s="23">
        <v>43906</v>
      </c>
      <c r="G899" t="s">
        <v>2822</v>
      </c>
      <c r="H899" t="s">
        <v>3717</v>
      </c>
      <c r="I899">
        <v>16205</v>
      </c>
      <c r="J899" t="s">
        <v>1679</v>
      </c>
      <c r="K899" s="26" t="s">
        <v>2817</v>
      </c>
      <c r="L899" t="s">
        <v>2818</v>
      </c>
      <c r="N899">
        <v>0</v>
      </c>
      <c r="O899">
        <v>7071.43</v>
      </c>
      <c r="Q899" s="4"/>
    </row>
    <row r="900" spans="1:17" x14ac:dyDescent="0.25">
      <c r="A900">
        <v>896</v>
      </c>
      <c r="B900">
        <v>44671</v>
      </c>
      <c r="C900">
        <v>13</v>
      </c>
      <c r="D900" t="s">
        <v>2805</v>
      </c>
      <c r="E900" t="s">
        <v>2804</v>
      </c>
      <c r="F900" s="23">
        <v>43906</v>
      </c>
      <c r="G900" t="s">
        <v>2822</v>
      </c>
      <c r="H900" t="s">
        <v>3718</v>
      </c>
      <c r="I900">
        <v>16206</v>
      </c>
      <c r="J900" t="s">
        <v>2810</v>
      </c>
      <c r="K900" s="26" t="s">
        <v>2817</v>
      </c>
      <c r="L900" t="s">
        <v>2818</v>
      </c>
      <c r="N900">
        <v>0</v>
      </c>
      <c r="O900">
        <v>16642.86</v>
      </c>
      <c r="Q900" s="4"/>
    </row>
    <row r="901" spans="1:17" x14ac:dyDescent="0.25">
      <c r="A901">
        <v>897</v>
      </c>
      <c r="B901">
        <v>44673</v>
      </c>
      <c r="C901">
        <v>13</v>
      </c>
      <c r="D901" t="s">
        <v>2805</v>
      </c>
      <c r="E901" t="s">
        <v>2804</v>
      </c>
      <c r="F901" s="23">
        <v>43906</v>
      </c>
      <c r="G901" t="s">
        <v>2822</v>
      </c>
      <c r="H901" t="s">
        <v>3719</v>
      </c>
      <c r="I901">
        <v>16207</v>
      </c>
      <c r="J901" t="s">
        <v>1679</v>
      </c>
      <c r="K901" s="26" t="s">
        <v>2817</v>
      </c>
      <c r="L901" t="s">
        <v>2818</v>
      </c>
      <c r="N901">
        <v>0</v>
      </c>
      <c r="O901">
        <v>832.14</v>
      </c>
      <c r="Q901" s="4"/>
    </row>
    <row r="902" spans="1:17" x14ac:dyDescent="0.25">
      <c r="A902">
        <v>898</v>
      </c>
      <c r="B902">
        <v>44676</v>
      </c>
      <c r="C902">
        <v>13</v>
      </c>
      <c r="D902" t="s">
        <v>2805</v>
      </c>
      <c r="E902" t="s">
        <v>2804</v>
      </c>
      <c r="F902" s="23">
        <v>43906</v>
      </c>
      <c r="G902" t="s">
        <v>2822</v>
      </c>
      <c r="H902" t="s">
        <v>3720</v>
      </c>
      <c r="I902">
        <v>16208</v>
      </c>
      <c r="J902" t="s">
        <v>1679</v>
      </c>
      <c r="K902" s="26" t="s">
        <v>2817</v>
      </c>
      <c r="L902" t="s">
        <v>2818</v>
      </c>
      <c r="N902">
        <v>0</v>
      </c>
      <c r="O902">
        <v>1859.82</v>
      </c>
      <c r="Q902" s="4"/>
    </row>
    <row r="903" spans="1:17" x14ac:dyDescent="0.25">
      <c r="A903">
        <v>899</v>
      </c>
      <c r="B903">
        <v>44678</v>
      </c>
      <c r="C903">
        <v>13</v>
      </c>
      <c r="D903" t="s">
        <v>2805</v>
      </c>
      <c r="E903" t="s">
        <v>2804</v>
      </c>
      <c r="F903" s="23">
        <v>43906</v>
      </c>
      <c r="G903" t="s">
        <v>2822</v>
      </c>
      <c r="H903" t="s">
        <v>3721</v>
      </c>
      <c r="I903">
        <v>16209</v>
      </c>
      <c r="J903" t="s">
        <v>1679</v>
      </c>
      <c r="K903" s="26" t="s">
        <v>2817</v>
      </c>
      <c r="L903" t="s">
        <v>2818</v>
      </c>
      <c r="N903">
        <v>0</v>
      </c>
      <c r="O903">
        <v>784.82</v>
      </c>
      <c r="Q903" s="4"/>
    </row>
    <row r="904" spans="1:17" x14ac:dyDescent="0.25">
      <c r="A904">
        <v>900</v>
      </c>
      <c r="B904">
        <v>44680</v>
      </c>
      <c r="C904">
        <v>13</v>
      </c>
      <c r="D904" t="s">
        <v>2805</v>
      </c>
      <c r="E904" t="s">
        <v>2804</v>
      </c>
      <c r="F904" s="23">
        <v>43906</v>
      </c>
      <c r="G904" t="s">
        <v>2822</v>
      </c>
      <c r="H904" t="s">
        <v>3722</v>
      </c>
      <c r="I904">
        <v>16210</v>
      </c>
      <c r="J904" t="s">
        <v>1679</v>
      </c>
      <c r="K904" s="26" t="s">
        <v>2817</v>
      </c>
      <c r="L904" t="s">
        <v>2818</v>
      </c>
      <c r="N904">
        <v>0</v>
      </c>
      <c r="O904">
        <v>616.96</v>
      </c>
      <c r="Q904" s="4"/>
    </row>
    <row r="905" spans="1:17" x14ac:dyDescent="0.25">
      <c r="A905">
        <v>901</v>
      </c>
      <c r="B905">
        <v>44682</v>
      </c>
      <c r="C905">
        <v>13</v>
      </c>
      <c r="D905" t="s">
        <v>2805</v>
      </c>
      <c r="E905" t="s">
        <v>2804</v>
      </c>
      <c r="F905" s="23">
        <v>43906</v>
      </c>
      <c r="G905" t="s">
        <v>2822</v>
      </c>
      <c r="H905" t="s">
        <v>3723</v>
      </c>
      <c r="I905">
        <v>16211</v>
      </c>
      <c r="J905" t="s">
        <v>1679</v>
      </c>
      <c r="K905" s="26" t="s">
        <v>2817</v>
      </c>
      <c r="L905" t="s">
        <v>2818</v>
      </c>
      <c r="N905">
        <v>0</v>
      </c>
      <c r="O905">
        <v>594.98</v>
      </c>
      <c r="Q905" s="4"/>
    </row>
    <row r="906" spans="1:17" x14ac:dyDescent="0.25">
      <c r="A906">
        <v>902</v>
      </c>
      <c r="B906">
        <v>44684</v>
      </c>
      <c r="C906">
        <v>13</v>
      </c>
      <c r="D906" t="s">
        <v>2805</v>
      </c>
      <c r="E906" t="s">
        <v>2804</v>
      </c>
      <c r="F906" s="23">
        <v>43906</v>
      </c>
      <c r="G906" t="s">
        <v>2822</v>
      </c>
      <c r="H906" t="s">
        <v>3724</v>
      </c>
      <c r="I906">
        <v>16212</v>
      </c>
      <c r="J906" t="s">
        <v>1679</v>
      </c>
      <c r="K906" s="26" t="s">
        <v>2817</v>
      </c>
      <c r="L906" t="s">
        <v>2818</v>
      </c>
      <c r="N906">
        <v>0</v>
      </c>
      <c r="O906">
        <v>52133.93</v>
      </c>
      <c r="Q906" s="4"/>
    </row>
    <row r="907" spans="1:17" x14ac:dyDescent="0.25">
      <c r="A907">
        <v>903</v>
      </c>
      <c r="B907">
        <v>44686</v>
      </c>
      <c r="C907">
        <v>13</v>
      </c>
      <c r="D907" t="s">
        <v>2805</v>
      </c>
      <c r="E907" t="s">
        <v>2804</v>
      </c>
      <c r="F907" s="23">
        <v>43906</v>
      </c>
      <c r="G907" t="s">
        <v>2822</v>
      </c>
      <c r="H907" t="s">
        <v>3725</v>
      </c>
      <c r="I907">
        <v>16213</v>
      </c>
      <c r="J907" t="s">
        <v>1679</v>
      </c>
      <c r="K907" s="26" t="s">
        <v>2817</v>
      </c>
      <c r="L907" t="s">
        <v>2818</v>
      </c>
      <c r="N907">
        <v>0</v>
      </c>
      <c r="O907">
        <v>3705.13</v>
      </c>
      <c r="Q907" s="4"/>
    </row>
    <row r="908" spans="1:17" x14ac:dyDescent="0.25">
      <c r="A908">
        <v>904</v>
      </c>
      <c r="B908">
        <v>44688</v>
      </c>
      <c r="C908">
        <v>13</v>
      </c>
      <c r="D908" t="s">
        <v>2805</v>
      </c>
      <c r="E908" t="s">
        <v>2804</v>
      </c>
      <c r="F908" s="23">
        <v>43906</v>
      </c>
      <c r="G908" t="s">
        <v>2822</v>
      </c>
      <c r="H908" t="s">
        <v>3726</v>
      </c>
      <c r="I908">
        <v>16214</v>
      </c>
      <c r="J908" t="s">
        <v>1679</v>
      </c>
      <c r="K908" s="26" t="s">
        <v>2817</v>
      </c>
      <c r="L908" t="s">
        <v>2818</v>
      </c>
      <c r="N908">
        <v>0</v>
      </c>
      <c r="O908">
        <v>80.36</v>
      </c>
      <c r="Q908" s="4"/>
    </row>
    <row r="909" spans="1:17" x14ac:dyDescent="0.25">
      <c r="A909">
        <v>905</v>
      </c>
      <c r="B909">
        <v>44690</v>
      </c>
      <c r="C909">
        <v>13</v>
      </c>
      <c r="D909" t="s">
        <v>2805</v>
      </c>
      <c r="E909" t="s">
        <v>2804</v>
      </c>
      <c r="F909" s="23">
        <v>43906</v>
      </c>
      <c r="G909" t="s">
        <v>2822</v>
      </c>
      <c r="H909" t="s">
        <v>3727</v>
      </c>
      <c r="I909">
        <v>16215</v>
      </c>
      <c r="J909" t="s">
        <v>1679</v>
      </c>
      <c r="K909" s="26" t="s">
        <v>2817</v>
      </c>
      <c r="L909" t="s">
        <v>2818</v>
      </c>
      <c r="N909">
        <v>0</v>
      </c>
      <c r="O909">
        <v>17678.57</v>
      </c>
      <c r="Q909" s="4"/>
    </row>
    <row r="910" spans="1:17" x14ac:dyDescent="0.25">
      <c r="A910">
        <v>906</v>
      </c>
      <c r="B910">
        <v>44692</v>
      </c>
      <c r="C910">
        <v>13</v>
      </c>
      <c r="D910" t="s">
        <v>2805</v>
      </c>
      <c r="E910" t="s">
        <v>2804</v>
      </c>
      <c r="F910" s="23">
        <v>43907</v>
      </c>
      <c r="G910" t="s">
        <v>2822</v>
      </c>
      <c r="H910" t="s">
        <v>3728</v>
      </c>
      <c r="I910">
        <v>16216</v>
      </c>
      <c r="J910" t="s">
        <v>1679</v>
      </c>
      <c r="K910" s="26" t="s">
        <v>2817</v>
      </c>
      <c r="L910" t="s">
        <v>2818</v>
      </c>
      <c r="N910">
        <v>0</v>
      </c>
      <c r="O910">
        <v>205.8</v>
      </c>
      <c r="Q910" s="4"/>
    </row>
    <row r="911" spans="1:17" x14ac:dyDescent="0.25">
      <c r="A911">
        <v>907</v>
      </c>
      <c r="B911">
        <v>44694</v>
      </c>
      <c r="C911">
        <v>13</v>
      </c>
      <c r="D911" t="s">
        <v>2805</v>
      </c>
      <c r="E911" t="s">
        <v>2804</v>
      </c>
      <c r="F911" s="23">
        <v>43907</v>
      </c>
      <c r="G911" t="s">
        <v>2822</v>
      </c>
      <c r="H911" t="s">
        <v>3729</v>
      </c>
      <c r="I911">
        <v>16217</v>
      </c>
      <c r="J911" t="s">
        <v>1679</v>
      </c>
      <c r="K911" s="26" t="s">
        <v>2817</v>
      </c>
      <c r="L911" t="s">
        <v>2818</v>
      </c>
      <c r="N911">
        <v>0</v>
      </c>
      <c r="O911">
        <v>482.14</v>
      </c>
      <c r="Q911" s="4"/>
    </row>
    <row r="912" spans="1:17" x14ac:dyDescent="0.25">
      <c r="A912">
        <v>908</v>
      </c>
      <c r="B912">
        <v>44696</v>
      </c>
      <c r="C912">
        <v>13</v>
      </c>
      <c r="D912" t="s">
        <v>2805</v>
      </c>
      <c r="E912" t="s">
        <v>2804</v>
      </c>
      <c r="F912" s="23">
        <v>43907</v>
      </c>
      <c r="G912" t="s">
        <v>2822</v>
      </c>
      <c r="H912" t="s">
        <v>3730</v>
      </c>
      <c r="I912">
        <v>16218</v>
      </c>
      <c r="J912" t="s">
        <v>1679</v>
      </c>
      <c r="K912" s="26" t="s">
        <v>2817</v>
      </c>
      <c r="L912" t="s">
        <v>2818</v>
      </c>
      <c r="N912">
        <v>0</v>
      </c>
      <c r="O912">
        <v>1192.8599999999999</v>
      </c>
      <c r="Q912" s="4"/>
    </row>
    <row r="913" spans="1:17" x14ac:dyDescent="0.25">
      <c r="A913">
        <v>909</v>
      </c>
      <c r="B913">
        <v>44698</v>
      </c>
      <c r="C913">
        <v>13</v>
      </c>
      <c r="D913" t="s">
        <v>2805</v>
      </c>
      <c r="E913" t="s">
        <v>2804</v>
      </c>
      <c r="F913" s="23">
        <v>43907</v>
      </c>
      <c r="G913" t="s">
        <v>2822</v>
      </c>
      <c r="H913" t="s">
        <v>3731</v>
      </c>
      <c r="I913">
        <v>16219</v>
      </c>
      <c r="J913" t="s">
        <v>1679</v>
      </c>
      <c r="K913" s="26" t="s">
        <v>2817</v>
      </c>
      <c r="L913" t="s">
        <v>2818</v>
      </c>
      <c r="N913">
        <v>0</v>
      </c>
      <c r="O913">
        <v>55.58</v>
      </c>
      <c r="Q913" s="4"/>
    </row>
    <row r="914" spans="1:17" x14ac:dyDescent="0.25">
      <c r="A914">
        <v>910</v>
      </c>
      <c r="B914">
        <v>44700</v>
      </c>
      <c r="C914">
        <v>13</v>
      </c>
      <c r="D914" t="s">
        <v>2805</v>
      </c>
      <c r="E914" t="s">
        <v>2804</v>
      </c>
      <c r="F914" s="23">
        <v>43907</v>
      </c>
      <c r="G914" t="s">
        <v>2822</v>
      </c>
      <c r="H914" t="s">
        <v>3732</v>
      </c>
      <c r="I914">
        <v>16220</v>
      </c>
      <c r="J914" t="s">
        <v>1679</v>
      </c>
      <c r="K914" s="26" t="s">
        <v>2817</v>
      </c>
      <c r="L914" t="s">
        <v>2818</v>
      </c>
      <c r="N914">
        <v>0</v>
      </c>
      <c r="O914">
        <v>65.180000000000007</v>
      </c>
      <c r="Q914" s="4"/>
    </row>
    <row r="915" spans="1:17" x14ac:dyDescent="0.25">
      <c r="A915">
        <v>911</v>
      </c>
      <c r="B915">
        <v>44702</v>
      </c>
      <c r="C915">
        <v>13</v>
      </c>
      <c r="D915" t="s">
        <v>2805</v>
      </c>
      <c r="E915" t="s">
        <v>2804</v>
      </c>
      <c r="F915" s="23">
        <v>43907</v>
      </c>
      <c r="G915" t="s">
        <v>2822</v>
      </c>
      <c r="H915" t="s">
        <v>3733</v>
      </c>
      <c r="I915">
        <v>16221</v>
      </c>
      <c r="J915" t="s">
        <v>1679</v>
      </c>
      <c r="K915" s="26" t="s">
        <v>2817</v>
      </c>
      <c r="L915" t="s">
        <v>2818</v>
      </c>
      <c r="N915">
        <v>0</v>
      </c>
      <c r="O915">
        <v>78.13</v>
      </c>
      <c r="Q915" s="4"/>
    </row>
    <row r="916" spans="1:17" x14ac:dyDescent="0.25">
      <c r="A916">
        <v>912</v>
      </c>
      <c r="B916">
        <v>44704</v>
      </c>
      <c r="C916">
        <v>13</v>
      </c>
      <c r="D916" t="s">
        <v>2805</v>
      </c>
      <c r="E916" t="s">
        <v>2804</v>
      </c>
      <c r="F916" s="23">
        <v>43907</v>
      </c>
      <c r="G916" t="s">
        <v>2822</v>
      </c>
      <c r="H916" t="s">
        <v>3734</v>
      </c>
      <c r="I916">
        <v>16222</v>
      </c>
      <c r="J916" t="s">
        <v>1679</v>
      </c>
      <c r="K916" s="26" t="s">
        <v>2817</v>
      </c>
      <c r="L916" t="s">
        <v>2818</v>
      </c>
      <c r="N916">
        <v>0</v>
      </c>
      <c r="O916">
        <v>1562.5</v>
      </c>
      <c r="Q916" s="4"/>
    </row>
    <row r="917" spans="1:17" x14ac:dyDescent="0.25">
      <c r="A917">
        <v>913</v>
      </c>
      <c r="B917">
        <v>44706</v>
      </c>
      <c r="C917">
        <v>13</v>
      </c>
      <c r="D917" t="s">
        <v>2805</v>
      </c>
      <c r="E917" t="s">
        <v>2804</v>
      </c>
      <c r="F917" s="23">
        <v>43907</v>
      </c>
      <c r="G917" t="s">
        <v>2822</v>
      </c>
      <c r="H917" t="s">
        <v>3735</v>
      </c>
      <c r="I917">
        <v>16223</v>
      </c>
      <c r="J917" t="s">
        <v>1679</v>
      </c>
      <c r="K917" s="26" t="s">
        <v>2817</v>
      </c>
      <c r="L917" t="s">
        <v>2818</v>
      </c>
      <c r="N917">
        <v>0</v>
      </c>
      <c r="O917">
        <v>1767.86</v>
      </c>
      <c r="Q917" s="4"/>
    </row>
    <row r="918" spans="1:17" x14ac:dyDescent="0.25">
      <c r="A918">
        <v>914</v>
      </c>
      <c r="B918">
        <v>44708</v>
      </c>
      <c r="C918">
        <v>13</v>
      </c>
      <c r="D918" t="s">
        <v>2805</v>
      </c>
      <c r="E918" t="s">
        <v>2804</v>
      </c>
      <c r="F918" s="23">
        <v>43907</v>
      </c>
      <c r="G918" t="s">
        <v>2822</v>
      </c>
      <c r="H918" t="s">
        <v>3736</v>
      </c>
      <c r="I918">
        <v>16224</v>
      </c>
      <c r="J918" t="s">
        <v>1679</v>
      </c>
      <c r="K918" s="26" t="s">
        <v>2817</v>
      </c>
      <c r="L918" t="s">
        <v>2818</v>
      </c>
      <c r="N918">
        <v>0</v>
      </c>
      <c r="O918">
        <v>1808.04</v>
      </c>
      <c r="Q918" s="4"/>
    </row>
    <row r="919" spans="1:17" x14ac:dyDescent="0.25">
      <c r="A919">
        <v>915</v>
      </c>
      <c r="B919">
        <v>44710</v>
      </c>
      <c r="C919">
        <v>13</v>
      </c>
      <c r="D919" t="s">
        <v>2805</v>
      </c>
      <c r="E919" t="s">
        <v>2804</v>
      </c>
      <c r="F919" s="23">
        <v>43907</v>
      </c>
      <c r="G919" t="s">
        <v>2822</v>
      </c>
      <c r="H919" t="s">
        <v>3737</v>
      </c>
      <c r="I919">
        <v>16225</v>
      </c>
      <c r="J919" t="s">
        <v>1679</v>
      </c>
      <c r="K919" s="26" t="s">
        <v>2817</v>
      </c>
      <c r="L919" t="s">
        <v>2818</v>
      </c>
      <c r="N919">
        <v>0</v>
      </c>
      <c r="O919">
        <v>123.66</v>
      </c>
      <c r="Q919" s="4"/>
    </row>
    <row r="920" spans="1:17" x14ac:dyDescent="0.25">
      <c r="A920">
        <v>916</v>
      </c>
      <c r="B920">
        <v>44712</v>
      </c>
      <c r="C920">
        <v>13</v>
      </c>
      <c r="D920" t="s">
        <v>2805</v>
      </c>
      <c r="E920" t="s">
        <v>2804</v>
      </c>
      <c r="F920" s="23">
        <v>43907</v>
      </c>
      <c r="G920" t="s">
        <v>2822</v>
      </c>
      <c r="H920" t="s">
        <v>3738</v>
      </c>
      <c r="I920">
        <v>16226</v>
      </c>
      <c r="J920" t="s">
        <v>1679</v>
      </c>
      <c r="K920" s="26" t="s">
        <v>2817</v>
      </c>
      <c r="L920" t="s">
        <v>2818</v>
      </c>
      <c r="N920">
        <v>0</v>
      </c>
      <c r="O920">
        <v>263.39</v>
      </c>
      <c r="Q920" s="4"/>
    </row>
    <row r="921" spans="1:17" x14ac:dyDescent="0.25">
      <c r="A921">
        <v>917</v>
      </c>
      <c r="B921">
        <v>44714</v>
      </c>
      <c r="C921">
        <v>13</v>
      </c>
      <c r="D921" t="s">
        <v>2805</v>
      </c>
      <c r="E921" t="s">
        <v>2804</v>
      </c>
      <c r="F921" s="23">
        <v>43907</v>
      </c>
      <c r="G921" t="s">
        <v>2822</v>
      </c>
      <c r="H921" t="s">
        <v>3739</v>
      </c>
      <c r="I921">
        <v>16227</v>
      </c>
      <c r="J921" t="s">
        <v>1841</v>
      </c>
      <c r="K921" s="26" t="s">
        <v>2817</v>
      </c>
      <c r="L921" t="s">
        <v>2818</v>
      </c>
      <c r="N921">
        <v>0</v>
      </c>
      <c r="O921">
        <v>5446.43</v>
      </c>
      <c r="Q921" s="4"/>
    </row>
    <row r="922" spans="1:17" x14ac:dyDescent="0.25">
      <c r="A922">
        <v>918</v>
      </c>
      <c r="B922">
        <v>44716</v>
      </c>
      <c r="C922">
        <v>13</v>
      </c>
      <c r="D922" t="s">
        <v>2805</v>
      </c>
      <c r="E922" t="s">
        <v>2804</v>
      </c>
      <c r="F922" s="23">
        <v>43907</v>
      </c>
      <c r="G922" t="s">
        <v>2822</v>
      </c>
      <c r="H922" t="s">
        <v>3740</v>
      </c>
      <c r="I922">
        <v>16228</v>
      </c>
      <c r="J922" t="s">
        <v>1679</v>
      </c>
      <c r="K922" s="26" t="s">
        <v>2817</v>
      </c>
      <c r="L922" t="s">
        <v>2818</v>
      </c>
      <c r="N922">
        <v>0</v>
      </c>
      <c r="O922">
        <v>3410.71</v>
      </c>
      <c r="Q922" s="4"/>
    </row>
    <row r="923" spans="1:17" x14ac:dyDescent="0.25">
      <c r="A923">
        <v>919</v>
      </c>
      <c r="B923">
        <v>44718</v>
      </c>
      <c r="C923">
        <v>13</v>
      </c>
      <c r="D923" t="s">
        <v>2805</v>
      </c>
      <c r="E923" t="s">
        <v>2804</v>
      </c>
      <c r="F923" s="23">
        <v>43907</v>
      </c>
      <c r="G923" t="s">
        <v>2822</v>
      </c>
      <c r="H923" t="s">
        <v>3741</v>
      </c>
      <c r="I923">
        <v>16229</v>
      </c>
      <c r="J923" t="s">
        <v>1679</v>
      </c>
      <c r="K923" s="26" t="s">
        <v>2817</v>
      </c>
      <c r="L923" t="s">
        <v>2818</v>
      </c>
      <c r="N923">
        <v>0</v>
      </c>
      <c r="O923">
        <v>269.64</v>
      </c>
      <c r="Q923" s="4"/>
    </row>
    <row r="924" spans="1:17" x14ac:dyDescent="0.25">
      <c r="A924">
        <v>920</v>
      </c>
      <c r="B924">
        <v>44721</v>
      </c>
      <c r="C924">
        <v>13</v>
      </c>
      <c r="D924" t="s">
        <v>2805</v>
      </c>
      <c r="E924" t="s">
        <v>2804</v>
      </c>
      <c r="F924" s="23">
        <v>43907</v>
      </c>
      <c r="G924" t="s">
        <v>2822</v>
      </c>
      <c r="H924" t="s">
        <v>3742</v>
      </c>
      <c r="I924">
        <v>16230</v>
      </c>
      <c r="J924" t="s">
        <v>1679</v>
      </c>
      <c r="K924" s="26" t="s">
        <v>2817</v>
      </c>
      <c r="L924" t="s">
        <v>2818</v>
      </c>
      <c r="N924">
        <v>0</v>
      </c>
      <c r="O924">
        <v>137.5</v>
      </c>
      <c r="Q924" s="4"/>
    </row>
    <row r="925" spans="1:17" x14ac:dyDescent="0.25">
      <c r="A925">
        <v>921</v>
      </c>
      <c r="B925">
        <v>44725</v>
      </c>
      <c r="C925">
        <v>13</v>
      </c>
      <c r="D925" t="s">
        <v>2805</v>
      </c>
      <c r="E925" t="s">
        <v>2804</v>
      </c>
      <c r="F925" s="23">
        <v>43907</v>
      </c>
      <c r="G925" t="s">
        <v>2822</v>
      </c>
      <c r="H925" t="s">
        <v>3743</v>
      </c>
      <c r="I925">
        <v>16231</v>
      </c>
      <c r="J925" t="s">
        <v>1679</v>
      </c>
      <c r="K925" s="26" t="s">
        <v>2817</v>
      </c>
      <c r="L925" t="s">
        <v>2818</v>
      </c>
      <c r="N925">
        <v>0</v>
      </c>
      <c r="O925">
        <v>883.93</v>
      </c>
      <c r="Q925" s="4"/>
    </row>
    <row r="926" spans="1:17" x14ac:dyDescent="0.25">
      <c r="A926">
        <v>922</v>
      </c>
      <c r="B926">
        <v>44727</v>
      </c>
      <c r="C926">
        <v>13</v>
      </c>
      <c r="D926" t="s">
        <v>2805</v>
      </c>
      <c r="E926" t="s">
        <v>2804</v>
      </c>
      <c r="F926" s="23">
        <v>43907</v>
      </c>
      <c r="G926" t="s">
        <v>2822</v>
      </c>
      <c r="H926" t="s">
        <v>3744</v>
      </c>
      <c r="I926">
        <v>16232</v>
      </c>
      <c r="J926" t="s">
        <v>1679</v>
      </c>
      <c r="K926" s="26" t="s">
        <v>2817</v>
      </c>
      <c r="L926" t="s">
        <v>2818</v>
      </c>
      <c r="N926">
        <v>0</v>
      </c>
      <c r="O926">
        <v>1912.5</v>
      </c>
      <c r="Q926" s="4"/>
    </row>
    <row r="927" spans="1:17" x14ac:dyDescent="0.25">
      <c r="A927">
        <v>923</v>
      </c>
      <c r="B927">
        <v>44729</v>
      </c>
      <c r="C927">
        <v>13</v>
      </c>
      <c r="D927" t="s">
        <v>2805</v>
      </c>
      <c r="E927" t="s">
        <v>2804</v>
      </c>
      <c r="F927" s="23">
        <v>43907</v>
      </c>
      <c r="G927" t="s">
        <v>2822</v>
      </c>
      <c r="H927" t="s">
        <v>3745</v>
      </c>
      <c r="I927">
        <v>16233</v>
      </c>
      <c r="J927" t="s">
        <v>1679</v>
      </c>
      <c r="K927" s="26" t="s">
        <v>2817</v>
      </c>
      <c r="L927" t="s">
        <v>2818</v>
      </c>
      <c r="N927">
        <v>0</v>
      </c>
      <c r="O927">
        <v>904.46</v>
      </c>
      <c r="Q927" s="4"/>
    </row>
    <row r="928" spans="1:17" x14ac:dyDescent="0.25">
      <c r="A928">
        <v>924</v>
      </c>
      <c r="B928">
        <v>44731</v>
      </c>
      <c r="C928">
        <v>13</v>
      </c>
      <c r="D928" t="s">
        <v>2805</v>
      </c>
      <c r="E928" t="s">
        <v>2804</v>
      </c>
      <c r="F928" s="23">
        <v>43907</v>
      </c>
      <c r="G928" t="s">
        <v>2822</v>
      </c>
      <c r="H928" t="s">
        <v>3746</v>
      </c>
      <c r="I928">
        <v>16234</v>
      </c>
      <c r="J928" t="s">
        <v>1679</v>
      </c>
      <c r="K928" s="26" t="s">
        <v>2817</v>
      </c>
      <c r="L928" t="s">
        <v>2818</v>
      </c>
      <c r="N928">
        <v>0</v>
      </c>
      <c r="O928">
        <v>1700.89</v>
      </c>
      <c r="Q928" s="4"/>
    </row>
    <row r="929" spans="1:17" x14ac:dyDescent="0.25">
      <c r="A929">
        <v>925</v>
      </c>
      <c r="B929">
        <v>44733</v>
      </c>
      <c r="C929">
        <v>13</v>
      </c>
      <c r="D929" t="s">
        <v>2805</v>
      </c>
      <c r="E929" t="s">
        <v>2804</v>
      </c>
      <c r="F929" s="23">
        <v>43907</v>
      </c>
      <c r="G929" t="s">
        <v>2822</v>
      </c>
      <c r="H929" t="s">
        <v>3747</v>
      </c>
      <c r="I929">
        <v>16235</v>
      </c>
      <c r="J929" t="s">
        <v>1679</v>
      </c>
      <c r="K929" s="26" t="s">
        <v>2817</v>
      </c>
      <c r="L929" t="s">
        <v>2818</v>
      </c>
      <c r="N929">
        <v>0</v>
      </c>
      <c r="O929">
        <v>389.06</v>
      </c>
      <c r="Q929" s="4"/>
    </row>
    <row r="930" spans="1:17" x14ac:dyDescent="0.25">
      <c r="A930">
        <v>926</v>
      </c>
      <c r="B930">
        <v>44735</v>
      </c>
      <c r="C930">
        <v>13</v>
      </c>
      <c r="D930" t="s">
        <v>2805</v>
      </c>
      <c r="E930" t="s">
        <v>2804</v>
      </c>
      <c r="F930" s="23">
        <v>43907</v>
      </c>
      <c r="G930" t="s">
        <v>2822</v>
      </c>
      <c r="H930" t="s">
        <v>3748</v>
      </c>
      <c r="I930">
        <v>16236</v>
      </c>
      <c r="J930" t="s">
        <v>1679</v>
      </c>
      <c r="K930" s="26" t="s">
        <v>2817</v>
      </c>
      <c r="L930" t="s">
        <v>2818</v>
      </c>
      <c r="N930">
        <v>0</v>
      </c>
      <c r="O930">
        <v>286.61</v>
      </c>
      <c r="Q930" s="4"/>
    </row>
    <row r="931" spans="1:17" x14ac:dyDescent="0.25">
      <c r="A931">
        <v>927</v>
      </c>
      <c r="B931">
        <v>44737</v>
      </c>
      <c r="C931">
        <v>13</v>
      </c>
      <c r="D931" t="s">
        <v>2805</v>
      </c>
      <c r="E931" t="s">
        <v>2804</v>
      </c>
      <c r="F931" s="23">
        <v>43907</v>
      </c>
      <c r="G931" t="s">
        <v>2822</v>
      </c>
      <c r="H931" t="s">
        <v>3749</v>
      </c>
      <c r="I931">
        <v>16237</v>
      </c>
      <c r="J931" t="s">
        <v>1679</v>
      </c>
      <c r="K931" s="26" t="s">
        <v>2817</v>
      </c>
      <c r="L931" t="s">
        <v>2818</v>
      </c>
      <c r="N931">
        <v>0</v>
      </c>
      <c r="O931">
        <v>3121.88</v>
      </c>
      <c r="Q931" s="4"/>
    </row>
    <row r="932" spans="1:17" x14ac:dyDescent="0.25">
      <c r="A932">
        <v>928</v>
      </c>
      <c r="B932">
        <v>44739</v>
      </c>
      <c r="C932">
        <v>13</v>
      </c>
      <c r="D932" t="s">
        <v>2805</v>
      </c>
      <c r="E932" t="s">
        <v>2804</v>
      </c>
      <c r="F932" s="23">
        <v>43907</v>
      </c>
      <c r="G932" t="s">
        <v>2822</v>
      </c>
      <c r="H932" t="s">
        <v>3750</v>
      </c>
      <c r="I932">
        <v>16238</v>
      </c>
      <c r="J932" t="s">
        <v>1679</v>
      </c>
      <c r="K932" s="26" t="s">
        <v>2817</v>
      </c>
      <c r="L932" t="s">
        <v>2818</v>
      </c>
      <c r="N932">
        <v>0</v>
      </c>
      <c r="O932">
        <v>723.21</v>
      </c>
      <c r="Q932" s="4"/>
    </row>
    <row r="933" spans="1:17" x14ac:dyDescent="0.25">
      <c r="A933">
        <v>929</v>
      </c>
      <c r="B933">
        <v>44741</v>
      </c>
      <c r="C933">
        <v>13</v>
      </c>
      <c r="D933" t="s">
        <v>2805</v>
      </c>
      <c r="E933" t="s">
        <v>2804</v>
      </c>
      <c r="F933" s="23">
        <v>43907</v>
      </c>
      <c r="G933" t="s">
        <v>2822</v>
      </c>
      <c r="H933" t="s">
        <v>3751</v>
      </c>
      <c r="I933">
        <v>16239</v>
      </c>
      <c r="J933" t="s">
        <v>1679</v>
      </c>
      <c r="K933" s="26" t="s">
        <v>2817</v>
      </c>
      <c r="L933" t="s">
        <v>2818</v>
      </c>
      <c r="N933">
        <v>0</v>
      </c>
      <c r="O933">
        <v>481.7</v>
      </c>
      <c r="Q933" s="4"/>
    </row>
    <row r="934" spans="1:17" x14ac:dyDescent="0.25">
      <c r="A934">
        <v>930</v>
      </c>
      <c r="B934">
        <v>44743</v>
      </c>
      <c r="C934">
        <v>13</v>
      </c>
      <c r="D934" t="s">
        <v>2805</v>
      </c>
      <c r="E934" t="s">
        <v>2804</v>
      </c>
      <c r="F934" s="23">
        <v>43907</v>
      </c>
      <c r="G934" t="s">
        <v>2822</v>
      </c>
      <c r="H934" t="s">
        <v>3752</v>
      </c>
      <c r="I934">
        <v>16240</v>
      </c>
      <c r="J934" t="s">
        <v>1679</v>
      </c>
      <c r="K934" s="26" t="s">
        <v>2817</v>
      </c>
      <c r="L934" t="s">
        <v>2818</v>
      </c>
      <c r="N934">
        <v>0</v>
      </c>
      <c r="O934">
        <v>483.48</v>
      </c>
      <c r="Q934" s="4"/>
    </row>
    <row r="935" spans="1:17" x14ac:dyDescent="0.25">
      <c r="A935">
        <v>931</v>
      </c>
      <c r="B935">
        <v>44745</v>
      </c>
      <c r="C935">
        <v>13</v>
      </c>
      <c r="D935" t="s">
        <v>2805</v>
      </c>
      <c r="E935" t="s">
        <v>2804</v>
      </c>
      <c r="F935" s="23">
        <v>43907</v>
      </c>
      <c r="G935" t="s">
        <v>2822</v>
      </c>
      <c r="H935" t="s">
        <v>3753</v>
      </c>
      <c r="I935">
        <v>16241</v>
      </c>
      <c r="J935" t="s">
        <v>1679</v>
      </c>
      <c r="K935" s="26" t="s">
        <v>2817</v>
      </c>
      <c r="L935" t="s">
        <v>2818</v>
      </c>
      <c r="N935">
        <v>0</v>
      </c>
      <c r="O935">
        <v>11.16</v>
      </c>
      <c r="Q935" s="4"/>
    </row>
    <row r="936" spans="1:17" x14ac:dyDescent="0.25">
      <c r="A936">
        <v>932</v>
      </c>
      <c r="B936">
        <v>44747</v>
      </c>
      <c r="C936">
        <v>13</v>
      </c>
      <c r="D936" t="s">
        <v>2805</v>
      </c>
      <c r="E936" t="s">
        <v>2804</v>
      </c>
      <c r="F936" s="23">
        <v>43907</v>
      </c>
      <c r="G936" t="s">
        <v>2822</v>
      </c>
      <c r="H936" t="s">
        <v>3754</v>
      </c>
      <c r="I936">
        <v>16242</v>
      </c>
      <c r="J936" t="s">
        <v>1679</v>
      </c>
      <c r="K936" s="26" t="s">
        <v>2817</v>
      </c>
      <c r="L936" t="s">
        <v>2818</v>
      </c>
      <c r="N936">
        <v>0</v>
      </c>
      <c r="O936">
        <v>361.61</v>
      </c>
      <c r="Q936" s="4"/>
    </row>
    <row r="937" spans="1:17" x14ac:dyDescent="0.25">
      <c r="A937">
        <v>933</v>
      </c>
      <c r="B937">
        <v>44749</v>
      </c>
      <c r="C937">
        <v>13</v>
      </c>
      <c r="D937" t="s">
        <v>2805</v>
      </c>
      <c r="E937" t="s">
        <v>2804</v>
      </c>
      <c r="F937" s="23">
        <v>43907</v>
      </c>
      <c r="G937" t="s">
        <v>2822</v>
      </c>
      <c r="H937" t="s">
        <v>3755</v>
      </c>
      <c r="I937">
        <v>16243</v>
      </c>
      <c r="J937" t="s">
        <v>1679</v>
      </c>
      <c r="K937" s="26" t="s">
        <v>2817</v>
      </c>
      <c r="L937" t="s">
        <v>2818</v>
      </c>
      <c r="N937">
        <v>0</v>
      </c>
      <c r="O937">
        <v>3253.13</v>
      </c>
      <c r="Q937" s="4"/>
    </row>
    <row r="938" spans="1:17" x14ac:dyDescent="0.25">
      <c r="A938">
        <v>934</v>
      </c>
      <c r="B938">
        <v>44751</v>
      </c>
      <c r="C938">
        <v>13</v>
      </c>
      <c r="D938" t="s">
        <v>2805</v>
      </c>
      <c r="E938" t="s">
        <v>2804</v>
      </c>
      <c r="F938" s="23">
        <v>43907</v>
      </c>
      <c r="G938" t="s">
        <v>2822</v>
      </c>
      <c r="H938" t="s">
        <v>3756</v>
      </c>
      <c r="I938">
        <v>16244</v>
      </c>
      <c r="J938" t="s">
        <v>1679</v>
      </c>
      <c r="K938" s="26" t="s">
        <v>2817</v>
      </c>
      <c r="L938" t="s">
        <v>2818</v>
      </c>
      <c r="N938">
        <v>0</v>
      </c>
      <c r="O938">
        <v>88.17</v>
      </c>
      <c r="Q938" s="4"/>
    </row>
    <row r="939" spans="1:17" x14ac:dyDescent="0.25">
      <c r="A939">
        <v>935</v>
      </c>
      <c r="B939">
        <v>44753</v>
      </c>
      <c r="C939">
        <v>13</v>
      </c>
      <c r="D939" t="s">
        <v>2805</v>
      </c>
      <c r="E939" t="s">
        <v>2804</v>
      </c>
      <c r="F939" s="23">
        <v>43907</v>
      </c>
      <c r="G939" t="s">
        <v>2822</v>
      </c>
      <c r="H939" t="s">
        <v>3757</v>
      </c>
      <c r="I939">
        <v>16245</v>
      </c>
      <c r="J939" t="s">
        <v>1679</v>
      </c>
      <c r="K939" s="26" t="s">
        <v>2817</v>
      </c>
      <c r="L939" t="s">
        <v>2818</v>
      </c>
      <c r="N939">
        <v>0</v>
      </c>
      <c r="O939">
        <v>12346.43</v>
      </c>
      <c r="Q939" s="4"/>
    </row>
    <row r="940" spans="1:17" x14ac:dyDescent="0.25">
      <c r="A940">
        <v>936</v>
      </c>
      <c r="B940">
        <v>44755</v>
      </c>
      <c r="C940">
        <v>13</v>
      </c>
      <c r="D940" t="s">
        <v>2805</v>
      </c>
      <c r="E940" t="s">
        <v>2804</v>
      </c>
      <c r="F940" s="23">
        <v>43907</v>
      </c>
      <c r="G940" t="s">
        <v>2822</v>
      </c>
      <c r="H940" t="s">
        <v>3758</v>
      </c>
      <c r="I940">
        <v>16246</v>
      </c>
      <c r="J940" t="s">
        <v>1679</v>
      </c>
      <c r="K940" s="26" t="s">
        <v>2817</v>
      </c>
      <c r="L940" t="s">
        <v>2818</v>
      </c>
      <c r="N940">
        <v>0</v>
      </c>
      <c r="O940">
        <v>88.39</v>
      </c>
      <c r="Q940" s="4"/>
    </row>
    <row r="941" spans="1:17" x14ac:dyDescent="0.25">
      <c r="A941">
        <v>937</v>
      </c>
      <c r="B941">
        <v>44757</v>
      </c>
      <c r="C941">
        <v>13</v>
      </c>
      <c r="D941" t="s">
        <v>2805</v>
      </c>
      <c r="E941" t="s">
        <v>2804</v>
      </c>
      <c r="F941" s="23">
        <v>43907</v>
      </c>
      <c r="G941" t="s">
        <v>2822</v>
      </c>
      <c r="H941" t="s">
        <v>3759</v>
      </c>
      <c r="I941">
        <v>16247</v>
      </c>
      <c r="J941" t="s">
        <v>1679</v>
      </c>
      <c r="K941" s="26" t="s">
        <v>2817</v>
      </c>
      <c r="L941" t="s">
        <v>2818</v>
      </c>
      <c r="N941">
        <v>0</v>
      </c>
      <c r="O941">
        <v>1325.89</v>
      </c>
      <c r="Q941" s="4"/>
    </row>
    <row r="942" spans="1:17" x14ac:dyDescent="0.25">
      <c r="A942">
        <v>938</v>
      </c>
      <c r="B942">
        <v>44759</v>
      </c>
      <c r="C942">
        <v>13</v>
      </c>
      <c r="D942" t="s">
        <v>2805</v>
      </c>
      <c r="E942" t="s">
        <v>2804</v>
      </c>
      <c r="F942" s="23">
        <v>43907</v>
      </c>
      <c r="G942" t="s">
        <v>2822</v>
      </c>
      <c r="H942" t="s">
        <v>3760</v>
      </c>
      <c r="I942">
        <v>16248</v>
      </c>
      <c r="J942" t="s">
        <v>1675</v>
      </c>
      <c r="K942" s="26" t="s">
        <v>2817</v>
      </c>
      <c r="L942" t="s">
        <v>2818</v>
      </c>
      <c r="N942">
        <v>0</v>
      </c>
      <c r="O942">
        <v>71348.210000000006</v>
      </c>
      <c r="Q942" s="4"/>
    </row>
    <row r="943" spans="1:17" x14ac:dyDescent="0.25">
      <c r="A943">
        <v>939</v>
      </c>
      <c r="B943">
        <v>44761</v>
      </c>
      <c r="C943">
        <v>13</v>
      </c>
      <c r="D943" t="s">
        <v>2805</v>
      </c>
      <c r="E943" t="s">
        <v>2804</v>
      </c>
      <c r="F943" s="23">
        <v>43907</v>
      </c>
      <c r="G943" t="s">
        <v>2822</v>
      </c>
      <c r="H943" t="s">
        <v>3761</v>
      </c>
      <c r="I943">
        <v>16249</v>
      </c>
      <c r="J943" t="s">
        <v>1679</v>
      </c>
      <c r="K943" s="26" t="s">
        <v>2817</v>
      </c>
      <c r="L943" t="s">
        <v>2818</v>
      </c>
      <c r="N943">
        <v>0</v>
      </c>
      <c r="O943">
        <v>213.39</v>
      </c>
      <c r="Q943" s="4"/>
    </row>
    <row r="944" spans="1:17" x14ac:dyDescent="0.25">
      <c r="A944">
        <v>940</v>
      </c>
      <c r="B944">
        <v>44763</v>
      </c>
      <c r="C944">
        <v>13</v>
      </c>
      <c r="D944" t="s">
        <v>2805</v>
      </c>
      <c r="E944" t="s">
        <v>2804</v>
      </c>
      <c r="F944" s="23">
        <v>43907</v>
      </c>
      <c r="G944" t="s">
        <v>2822</v>
      </c>
      <c r="H944" t="s">
        <v>3762</v>
      </c>
      <c r="I944">
        <v>16250</v>
      </c>
      <c r="J944" t="s">
        <v>1679</v>
      </c>
      <c r="K944" s="26" t="s">
        <v>2817</v>
      </c>
      <c r="L944" t="s">
        <v>2818</v>
      </c>
      <c r="N944">
        <v>0</v>
      </c>
      <c r="O944">
        <v>117.86</v>
      </c>
      <c r="Q944" s="4"/>
    </row>
    <row r="945" spans="1:17" x14ac:dyDescent="0.25">
      <c r="A945">
        <v>941</v>
      </c>
      <c r="B945">
        <v>44765</v>
      </c>
      <c r="C945">
        <v>13</v>
      </c>
      <c r="D945" t="s">
        <v>2805</v>
      </c>
      <c r="E945" t="s">
        <v>2804</v>
      </c>
      <c r="F945" s="23">
        <v>43907</v>
      </c>
      <c r="G945" t="s">
        <v>2822</v>
      </c>
      <c r="H945" t="s">
        <v>3763</v>
      </c>
      <c r="I945">
        <v>16251</v>
      </c>
      <c r="J945" t="s">
        <v>2177</v>
      </c>
      <c r="K945" s="26" t="s">
        <v>2817</v>
      </c>
      <c r="L945" t="s">
        <v>2818</v>
      </c>
      <c r="N945">
        <v>0</v>
      </c>
      <c r="O945">
        <v>102.68</v>
      </c>
      <c r="Q945" s="4"/>
    </row>
    <row r="946" spans="1:17" x14ac:dyDescent="0.25">
      <c r="A946">
        <v>942</v>
      </c>
      <c r="B946">
        <v>44767</v>
      </c>
      <c r="C946">
        <v>13</v>
      </c>
      <c r="D946" t="s">
        <v>2805</v>
      </c>
      <c r="E946" t="s">
        <v>2804</v>
      </c>
      <c r="F946" s="23">
        <v>43907</v>
      </c>
      <c r="G946" t="s">
        <v>2822</v>
      </c>
      <c r="H946" t="s">
        <v>3764</v>
      </c>
      <c r="I946">
        <v>16252</v>
      </c>
      <c r="J946" t="s">
        <v>1679</v>
      </c>
      <c r="K946" s="26" t="s">
        <v>2817</v>
      </c>
      <c r="L946" t="s">
        <v>2818</v>
      </c>
      <c r="N946">
        <v>0</v>
      </c>
      <c r="O946">
        <v>949.11</v>
      </c>
      <c r="Q946" s="4"/>
    </row>
    <row r="947" spans="1:17" x14ac:dyDescent="0.25">
      <c r="A947">
        <v>943</v>
      </c>
      <c r="B947">
        <v>44769</v>
      </c>
      <c r="C947">
        <v>13</v>
      </c>
      <c r="D947" t="s">
        <v>2805</v>
      </c>
      <c r="E947" t="s">
        <v>2804</v>
      </c>
      <c r="F947" s="23">
        <v>43907</v>
      </c>
      <c r="G947" t="s">
        <v>2822</v>
      </c>
      <c r="H947" t="s">
        <v>3765</v>
      </c>
      <c r="I947">
        <v>16253</v>
      </c>
      <c r="J947" t="s">
        <v>1679</v>
      </c>
      <c r="K947" s="26" t="s">
        <v>2817</v>
      </c>
      <c r="L947" t="s">
        <v>2818</v>
      </c>
      <c r="N947">
        <v>0</v>
      </c>
      <c r="O947">
        <v>2449.84</v>
      </c>
      <c r="Q947" s="4"/>
    </row>
    <row r="948" spans="1:17" x14ac:dyDescent="0.25">
      <c r="A948">
        <v>944</v>
      </c>
      <c r="B948">
        <v>44771</v>
      </c>
      <c r="C948">
        <v>13</v>
      </c>
      <c r="D948" t="s">
        <v>2805</v>
      </c>
      <c r="E948" t="s">
        <v>2804</v>
      </c>
      <c r="F948" s="23">
        <v>43907</v>
      </c>
      <c r="G948" t="s">
        <v>2822</v>
      </c>
      <c r="H948" t="s">
        <v>3766</v>
      </c>
      <c r="I948">
        <v>16254</v>
      </c>
      <c r="J948" t="s">
        <v>1679</v>
      </c>
      <c r="K948" s="26" t="s">
        <v>2817</v>
      </c>
      <c r="L948" t="s">
        <v>2818</v>
      </c>
      <c r="N948">
        <v>0</v>
      </c>
      <c r="O948">
        <v>313.39</v>
      </c>
      <c r="Q948" s="4"/>
    </row>
    <row r="949" spans="1:17" x14ac:dyDescent="0.25">
      <c r="A949">
        <v>945</v>
      </c>
      <c r="B949">
        <v>44773</v>
      </c>
      <c r="C949">
        <v>13</v>
      </c>
      <c r="D949" t="s">
        <v>2805</v>
      </c>
      <c r="E949" t="s">
        <v>2804</v>
      </c>
      <c r="F949" s="23">
        <v>43907</v>
      </c>
      <c r="G949" t="s">
        <v>2822</v>
      </c>
      <c r="H949" t="s">
        <v>3767</v>
      </c>
      <c r="I949">
        <v>16255</v>
      </c>
      <c r="J949" t="s">
        <v>1679</v>
      </c>
      <c r="K949" s="26" t="s">
        <v>2817</v>
      </c>
      <c r="L949" t="s">
        <v>2818</v>
      </c>
      <c r="N949">
        <v>0</v>
      </c>
      <c r="O949">
        <v>20.09</v>
      </c>
      <c r="Q949" s="4"/>
    </row>
    <row r="950" spans="1:17" x14ac:dyDescent="0.25">
      <c r="A950">
        <v>946</v>
      </c>
      <c r="B950">
        <v>44775</v>
      </c>
      <c r="C950">
        <v>13</v>
      </c>
      <c r="D950" t="s">
        <v>2805</v>
      </c>
      <c r="E950" t="s">
        <v>2804</v>
      </c>
      <c r="F950" s="23">
        <v>43907</v>
      </c>
      <c r="G950" t="s">
        <v>2822</v>
      </c>
      <c r="H950" t="s">
        <v>3768</v>
      </c>
      <c r="I950">
        <v>16256</v>
      </c>
      <c r="J950" t="s">
        <v>1679</v>
      </c>
      <c r="K950" s="26" t="s">
        <v>2817</v>
      </c>
      <c r="L950" t="s">
        <v>2818</v>
      </c>
      <c r="N950">
        <v>0</v>
      </c>
      <c r="O950">
        <v>1226.79</v>
      </c>
      <c r="Q950" s="4"/>
    </row>
    <row r="951" spans="1:17" x14ac:dyDescent="0.25">
      <c r="A951">
        <v>947</v>
      </c>
      <c r="B951">
        <v>44777</v>
      </c>
      <c r="C951">
        <v>13</v>
      </c>
      <c r="D951" t="s">
        <v>2805</v>
      </c>
      <c r="E951" t="s">
        <v>2804</v>
      </c>
      <c r="F951" s="23">
        <v>43907</v>
      </c>
      <c r="G951" t="s">
        <v>2822</v>
      </c>
      <c r="H951" t="s">
        <v>3769</v>
      </c>
      <c r="I951">
        <v>16257</v>
      </c>
      <c r="J951" t="s">
        <v>1679</v>
      </c>
      <c r="K951" s="26" t="s">
        <v>2817</v>
      </c>
      <c r="L951" t="s">
        <v>2818</v>
      </c>
      <c r="N951">
        <v>0</v>
      </c>
      <c r="O951">
        <v>1767.86</v>
      </c>
      <c r="Q951" s="4"/>
    </row>
    <row r="952" spans="1:17" x14ac:dyDescent="0.25">
      <c r="A952">
        <v>948</v>
      </c>
      <c r="B952">
        <v>44779</v>
      </c>
      <c r="C952">
        <v>13</v>
      </c>
      <c r="D952" t="s">
        <v>2805</v>
      </c>
      <c r="E952" t="s">
        <v>2804</v>
      </c>
      <c r="F952" s="23">
        <v>43907</v>
      </c>
      <c r="G952" t="s">
        <v>2822</v>
      </c>
      <c r="H952" t="s">
        <v>3770</v>
      </c>
      <c r="I952">
        <v>16258</v>
      </c>
      <c r="J952" t="s">
        <v>1679</v>
      </c>
      <c r="K952" s="26" t="s">
        <v>2817</v>
      </c>
      <c r="L952" t="s">
        <v>2818</v>
      </c>
      <c r="N952">
        <v>0</v>
      </c>
      <c r="O952">
        <v>105.36</v>
      </c>
      <c r="Q952" s="4"/>
    </row>
    <row r="953" spans="1:17" x14ac:dyDescent="0.25">
      <c r="A953">
        <v>949</v>
      </c>
      <c r="B953">
        <v>44781</v>
      </c>
      <c r="C953">
        <v>13</v>
      </c>
      <c r="D953" t="s">
        <v>2805</v>
      </c>
      <c r="E953" t="s">
        <v>2804</v>
      </c>
      <c r="F953" s="23">
        <v>43907</v>
      </c>
      <c r="G953" t="s">
        <v>2822</v>
      </c>
      <c r="H953" t="s">
        <v>3771</v>
      </c>
      <c r="I953">
        <v>16259</v>
      </c>
      <c r="J953" t="s">
        <v>1679</v>
      </c>
      <c r="K953" s="26" t="s">
        <v>2817</v>
      </c>
      <c r="L953" t="s">
        <v>2818</v>
      </c>
      <c r="N953">
        <v>0</v>
      </c>
      <c r="O953">
        <v>156.25</v>
      </c>
      <c r="Q953" s="4"/>
    </row>
    <row r="954" spans="1:17" x14ac:dyDescent="0.25">
      <c r="A954">
        <v>950</v>
      </c>
      <c r="B954">
        <v>44783</v>
      </c>
      <c r="C954">
        <v>13</v>
      </c>
      <c r="D954" t="s">
        <v>2805</v>
      </c>
      <c r="E954" t="s">
        <v>2804</v>
      </c>
      <c r="F954" s="23">
        <v>43907</v>
      </c>
      <c r="G954" t="s">
        <v>2822</v>
      </c>
      <c r="H954" t="s">
        <v>3772</v>
      </c>
      <c r="I954">
        <v>16260</v>
      </c>
      <c r="J954" t="s">
        <v>1679</v>
      </c>
      <c r="K954" s="26" t="s">
        <v>2817</v>
      </c>
      <c r="L954" t="s">
        <v>2818</v>
      </c>
      <c r="N954">
        <v>0</v>
      </c>
      <c r="O954">
        <v>582.14</v>
      </c>
      <c r="Q954" s="4"/>
    </row>
    <row r="955" spans="1:17" x14ac:dyDescent="0.25">
      <c r="A955">
        <v>951</v>
      </c>
      <c r="B955">
        <v>44785</v>
      </c>
      <c r="C955">
        <v>13</v>
      </c>
      <c r="D955" t="s">
        <v>2805</v>
      </c>
      <c r="E955" t="s">
        <v>2804</v>
      </c>
      <c r="F955" s="23">
        <v>43907</v>
      </c>
      <c r="G955" t="s">
        <v>2822</v>
      </c>
      <c r="H955" t="s">
        <v>3773</v>
      </c>
      <c r="I955">
        <v>16261</v>
      </c>
      <c r="J955" t="s">
        <v>1679</v>
      </c>
      <c r="K955" s="26" t="s">
        <v>2817</v>
      </c>
      <c r="L955" t="s">
        <v>2818</v>
      </c>
      <c r="N955">
        <v>0</v>
      </c>
      <c r="O955">
        <v>201.79</v>
      </c>
      <c r="Q955" s="4"/>
    </row>
    <row r="956" spans="1:17" x14ac:dyDescent="0.25">
      <c r="A956">
        <v>952</v>
      </c>
      <c r="B956">
        <v>44791</v>
      </c>
      <c r="C956">
        <v>13</v>
      </c>
      <c r="D956" t="s">
        <v>2805</v>
      </c>
      <c r="E956" t="s">
        <v>2804</v>
      </c>
      <c r="F956" s="23">
        <v>43907</v>
      </c>
      <c r="G956" t="s">
        <v>2822</v>
      </c>
      <c r="H956" t="s">
        <v>3774</v>
      </c>
      <c r="I956">
        <v>16262</v>
      </c>
      <c r="J956" t="s">
        <v>1679</v>
      </c>
      <c r="K956" s="26" t="s">
        <v>2817</v>
      </c>
      <c r="L956" t="s">
        <v>2818</v>
      </c>
      <c r="N956">
        <v>0</v>
      </c>
      <c r="O956">
        <v>90.18</v>
      </c>
      <c r="Q956" s="4"/>
    </row>
    <row r="957" spans="1:17" x14ac:dyDescent="0.25">
      <c r="A957">
        <v>953</v>
      </c>
      <c r="B957">
        <v>44796</v>
      </c>
      <c r="C957">
        <v>13</v>
      </c>
      <c r="D957" t="s">
        <v>2805</v>
      </c>
      <c r="E957" t="s">
        <v>2804</v>
      </c>
      <c r="F957" s="23">
        <v>43907</v>
      </c>
      <c r="G957" t="s">
        <v>2822</v>
      </c>
      <c r="H957" t="s">
        <v>3775</v>
      </c>
      <c r="I957">
        <v>16263</v>
      </c>
      <c r="J957" t="s">
        <v>1679</v>
      </c>
      <c r="K957" s="26" t="s">
        <v>2817</v>
      </c>
      <c r="L957" t="s">
        <v>2818</v>
      </c>
      <c r="N957">
        <v>0</v>
      </c>
      <c r="O957">
        <v>35.94</v>
      </c>
      <c r="Q957" s="4"/>
    </row>
    <row r="958" spans="1:17" x14ac:dyDescent="0.25">
      <c r="A958">
        <v>954</v>
      </c>
      <c r="B958">
        <v>44799</v>
      </c>
      <c r="C958">
        <v>13</v>
      </c>
      <c r="D958" t="s">
        <v>2805</v>
      </c>
      <c r="E958" t="s">
        <v>2804</v>
      </c>
      <c r="F958" s="23">
        <v>43907</v>
      </c>
      <c r="G958" t="s">
        <v>2822</v>
      </c>
      <c r="H958" t="s">
        <v>3776</v>
      </c>
      <c r="I958">
        <v>16264</v>
      </c>
      <c r="J958" t="s">
        <v>1679</v>
      </c>
      <c r="K958" s="26" t="s">
        <v>2817</v>
      </c>
      <c r="L958" t="s">
        <v>2818</v>
      </c>
      <c r="N958">
        <v>0</v>
      </c>
      <c r="O958">
        <v>24107.14</v>
      </c>
      <c r="Q958" s="4"/>
    </row>
    <row r="959" spans="1:17" x14ac:dyDescent="0.25">
      <c r="A959">
        <v>955</v>
      </c>
      <c r="B959">
        <v>44802</v>
      </c>
      <c r="C959">
        <v>13</v>
      </c>
      <c r="D959" t="s">
        <v>2805</v>
      </c>
      <c r="E959" t="s">
        <v>2804</v>
      </c>
      <c r="F959" s="23">
        <v>43907</v>
      </c>
      <c r="G959" t="s">
        <v>2822</v>
      </c>
      <c r="H959" t="s">
        <v>3777</v>
      </c>
      <c r="I959">
        <v>16265</v>
      </c>
      <c r="J959" t="s">
        <v>1679</v>
      </c>
      <c r="K959" s="26" t="s">
        <v>2817</v>
      </c>
      <c r="L959" t="s">
        <v>2818</v>
      </c>
      <c r="N959">
        <v>0</v>
      </c>
      <c r="O959">
        <v>982.14</v>
      </c>
      <c r="Q959" s="4"/>
    </row>
    <row r="960" spans="1:17" x14ac:dyDescent="0.25">
      <c r="A960">
        <v>956</v>
      </c>
      <c r="B960">
        <v>44804</v>
      </c>
      <c r="C960">
        <v>13</v>
      </c>
      <c r="D960" t="s">
        <v>2805</v>
      </c>
      <c r="E960" t="s">
        <v>2804</v>
      </c>
      <c r="F960" s="23">
        <v>43907</v>
      </c>
      <c r="G960" t="s">
        <v>2822</v>
      </c>
      <c r="H960" t="s">
        <v>3778</v>
      </c>
      <c r="I960">
        <v>16266</v>
      </c>
      <c r="J960" t="s">
        <v>1679</v>
      </c>
      <c r="K960" s="26" t="s">
        <v>2817</v>
      </c>
      <c r="L960" t="s">
        <v>2818</v>
      </c>
      <c r="N960">
        <v>0</v>
      </c>
      <c r="O960">
        <v>4047.77</v>
      </c>
      <c r="Q960" s="4"/>
    </row>
    <row r="961" spans="1:17" x14ac:dyDescent="0.25">
      <c r="A961">
        <v>957</v>
      </c>
      <c r="B961">
        <v>44806</v>
      </c>
      <c r="C961">
        <v>13</v>
      </c>
      <c r="D961" t="s">
        <v>2805</v>
      </c>
      <c r="E961" t="s">
        <v>2804</v>
      </c>
      <c r="F961" s="23">
        <v>43907</v>
      </c>
      <c r="G961" t="s">
        <v>2822</v>
      </c>
      <c r="H961" t="s">
        <v>3779</v>
      </c>
      <c r="I961">
        <v>16267</v>
      </c>
      <c r="J961" t="s">
        <v>1679</v>
      </c>
      <c r="K961" s="26" t="s">
        <v>2817</v>
      </c>
      <c r="L961" t="s">
        <v>2818</v>
      </c>
      <c r="N961">
        <v>0</v>
      </c>
      <c r="O961">
        <v>1303.57</v>
      </c>
      <c r="Q961" s="4"/>
    </row>
    <row r="962" spans="1:17" x14ac:dyDescent="0.25">
      <c r="A962">
        <v>958</v>
      </c>
      <c r="B962">
        <v>44808</v>
      </c>
      <c r="C962">
        <v>13</v>
      </c>
      <c r="D962" t="s">
        <v>2805</v>
      </c>
      <c r="E962" t="s">
        <v>2804</v>
      </c>
      <c r="F962" s="23">
        <v>43907</v>
      </c>
      <c r="G962" t="s">
        <v>2822</v>
      </c>
      <c r="H962" t="s">
        <v>3780</v>
      </c>
      <c r="I962">
        <v>16268</v>
      </c>
      <c r="J962" t="s">
        <v>1679</v>
      </c>
      <c r="K962" s="26" t="s">
        <v>2817</v>
      </c>
      <c r="L962" t="s">
        <v>2818</v>
      </c>
      <c r="N962">
        <v>0</v>
      </c>
      <c r="O962">
        <v>104.46</v>
      </c>
      <c r="Q962" s="4"/>
    </row>
    <row r="963" spans="1:17" x14ac:dyDescent="0.25">
      <c r="A963">
        <v>959</v>
      </c>
      <c r="B963">
        <v>44810</v>
      </c>
      <c r="C963">
        <v>13</v>
      </c>
      <c r="D963" t="s">
        <v>2805</v>
      </c>
      <c r="E963" t="s">
        <v>2804</v>
      </c>
      <c r="F963" s="23">
        <v>43907</v>
      </c>
      <c r="G963" t="s">
        <v>2822</v>
      </c>
      <c r="H963" t="s">
        <v>3781</v>
      </c>
      <c r="I963">
        <v>16269</v>
      </c>
      <c r="J963" t="s">
        <v>1679</v>
      </c>
      <c r="K963" s="26" t="s">
        <v>2817</v>
      </c>
      <c r="L963" t="s">
        <v>2818</v>
      </c>
      <c r="N963">
        <v>0</v>
      </c>
      <c r="O963">
        <v>75.89</v>
      </c>
      <c r="Q963" s="4"/>
    </row>
    <row r="964" spans="1:17" x14ac:dyDescent="0.25">
      <c r="A964">
        <v>960</v>
      </c>
      <c r="B964">
        <v>44812</v>
      </c>
      <c r="C964">
        <v>13</v>
      </c>
      <c r="D964" t="s">
        <v>2805</v>
      </c>
      <c r="E964" t="s">
        <v>2804</v>
      </c>
      <c r="F964" s="23">
        <v>43907</v>
      </c>
      <c r="G964" t="s">
        <v>2822</v>
      </c>
      <c r="H964" t="s">
        <v>3782</v>
      </c>
      <c r="I964">
        <v>16270</v>
      </c>
      <c r="J964" t="s">
        <v>1679</v>
      </c>
      <c r="K964" s="26" t="s">
        <v>2817</v>
      </c>
      <c r="L964" t="s">
        <v>2818</v>
      </c>
      <c r="N964">
        <v>0</v>
      </c>
      <c r="O964">
        <v>61.83</v>
      </c>
      <c r="Q964" s="4"/>
    </row>
    <row r="965" spans="1:17" x14ac:dyDescent="0.25">
      <c r="A965">
        <v>961</v>
      </c>
      <c r="B965">
        <v>44814</v>
      </c>
      <c r="C965">
        <v>13</v>
      </c>
      <c r="D965" t="s">
        <v>2805</v>
      </c>
      <c r="E965" t="s">
        <v>2804</v>
      </c>
      <c r="F965" s="23">
        <v>43907</v>
      </c>
      <c r="G965" t="s">
        <v>2822</v>
      </c>
      <c r="H965" t="s">
        <v>3783</v>
      </c>
      <c r="I965">
        <v>16271</v>
      </c>
      <c r="J965" t="s">
        <v>1679</v>
      </c>
      <c r="K965" s="26" t="s">
        <v>2817</v>
      </c>
      <c r="L965" t="s">
        <v>2818</v>
      </c>
      <c r="N965">
        <v>0</v>
      </c>
      <c r="O965">
        <v>525</v>
      </c>
      <c r="Q965" s="4"/>
    </row>
    <row r="966" spans="1:17" x14ac:dyDescent="0.25">
      <c r="A966">
        <v>962</v>
      </c>
      <c r="B966">
        <v>44816</v>
      </c>
      <c r="C966">
        <v>13</v>
      </c>
      <c r="D966" t="s">
        <v>2805</v>
      </c>
      <c r="E966" t="s">
        <v>2804</v>
      </c>
      <c r="F966" s="23">
        <v>43907</v>
      </c>
      <c r="G966" t="s">
        <v>2822</v>
      </c>
      <c r="H966" t="s">
        <v>3784</v>
      </c>
      <c r="I966">
        <v>16272</v>
      </c>
      <c r="J966" t="s">
        <v>1679</v>
      </c>
      <c r="K966" s="26" t="s">
        <v>2817</v>
      </c>
      <c r="L966" t="s">
        <v>2818</v>
      </c>
      <c r="N966">
        <v>0</v>
      </c>
      <c r="O966">
        <v>5564.29</v>
      </c>
      <c r="Q966" s="4"/>
    </row>
    <row r="967" spans="1:17" x14ac:dyDescent="0.25">
      <c r="A967">
        <v>963</v>
      </c>
      <c r="B967">
        <v>44818</v>
      </c>
      <c r="C967">
        <v>13</v>
      </c>
      <c r="D967" t="s">
        <v>2805</v>
      </c>
      <c r="E967" t="s">
        <v>2804</v>
      </c>
      <c r="F967" s="23">
        <v>43907</v>
      </c>
      <c r="G967" t="s">
        <v>2822</v>
      </c>
      <c r="H967" t="s">
        <v>3785</v>
      </c>
      <c r="I967">
        <v>16273</v>
      </c>
      <c r="J967" t="s">
        <v>1679</v>
      </c>
      <c r="K967" s="26" t="s">
        <v>2817</v>
      </c>
      <c r="L967" t="s">
        <v>2818</v>
      </c>
      <c r="N967">
        <v>0</v>
      </c>
      <c r="O967">
        <v>2517.86</v>
      </c>
      <c r="Q967" s="4"/>
    </row>
    <row r="968" spans="1:17" x14ac:dyDescent="0.25">
      <c r="A968">
        <v>964</v>
      </c>
      <c r="B968">
        <v>44820</v>
      </c>
      <c r="C968">
        <v>13</v>
      </c>
      <c r="D968" t="s">
        <v>2805</v>
      </c>
      <c r="E968" t="s">
        <v>2804</v>
      </c>
      <c r="F968" s="23">
        <v>43907</v>
      </c>
      <c r="G968" t="s">
        <v>2822</v>
      </c>
      <c r="H968" t="s">
        <v>3786</v>
      </c>
      <c r="I968">
        <v>16274</v>
      </c>
      <c r="J968" t="s">
        <v>1679</v>
      </c>
      <c r="K968" s="26" t="s">
        <v>2817</v>
      </c>
      <c r="L968" t="s">
        <v>2818</v>
      </c>
      <c r="N968">
        <v>0</v>
      </c>
      <c r="O968">
        <v>108.93</v>
      </c>
      <c r="Q968" s="4"/>
    </row>
    <row r="969" spans="1:17" x14ac:dyDescent="0.25">
      <c r="A969">
        <v>965</v>
      </c>
      <c r="B969">
        <v>44822</v>
      </c>
      <c r="C969">
        <v>13</v>
      </c>
      <c r="D969" t="s">
        <v>2805</v>
      </c>
      <c r="E969" t="s">
        <v>2804</v>
      </c>
      <c r="F969" s="23">
        <v>43907</v>
      </c>
      <c r="G969" t="s">
        <v>2822</v>
      </c>
      <c r="H969" t="s">
        <v>3787</v>
      </c>
      <c r="I969">
        <v>16275</v>
      </c>
      <c r="J969" t="s">
        <v>1679</v>
      </c>
      <c r="K969" s="26" t="s">
        <v>2817</v>
      </c>
      <c r="L969" t="s">
        <v>2818</v>
      </c>
      <c r="N969">
        <v>0</v>
      </c>
      <c r="O969">
        <v>1306.25</v>
      </c>
      <c r="Q969" s="4"/>
    </row>
    <row r="970" spans="1:17" x14ac:dyDescent="0.25">
      <c r="A970">
        <v>966</v>
      </c>
      <c r="B970">
        <v>44824</v>
      </c>
      <c r="C970">
        <v>13</v>
      </c>
      <c r="D970" t="s">
        <v>2805</v>
      </c>
      <c r="E970" t="s">
        <v>2804</v>
      </c>
      <c r="F970" s="23">
        <v>43907</v>
      </c>
      <c r="G970" t="s">
        <v>2822</v>
      </c>
      <c r="H970" t="s">
        <v>3788</v>
      </c>
      <c r="I970">
        <v>16276</v>
      </c>
      <c r="J970" t="s">
        <v>1679</v>
      </c>
      <c r="K970" s="26" t="s">
        <v>2817</v>
      </c>
      <c r="L970" t="s">
        <v>2818</v>
      </c>
      <c r="N970">
        <v>0</v>
      </c>
      <c r="O970">
        <v>309.38</v>
      </c>
      <c r="Q970" s="4"/>
    </row>
    <row r="971" spans="1:17" x14ac:dyDescent="0.25">
      <c r="A971">
        <v>967</v>
      </c>
      <c r="B971">
        <v>44826</v>
      </c>
      <c r="C971">
        <v>13</v>
      </c>
      <c r="D971" t="s">
        <v>2805</v>
      </c>
      <c r="E971" t="s">
        <v>2804</v>
      </c>
      <c r="F971" s="23">
        <v>43907</v>
      </c>
      <c r="G971" t="s">
        <v>2822</v>
      </c>
      <c r="H971" t="s">
        <v>3789</v>
      </c>
      <c r="I971">
        <v>16277</v>
      </c>
      <c r="J971" t="s">
        <v>1679</v>
      </c>
      <c r="K971" s="26" t="s">
        <v>2817</v>
      </c>
      <c r="L971" t="s">
        <v>2818</v>
      </c>
      <c r="N971">
        <v>0</v>
      </c>
      <c r="O971">
        <v>226.79</v>
      </c>
      <c r="Q971" s="4"/>
    </row>
    <row r="972" spans="1:17" x14ac:dyDescent="0.25">
      <c r="A972">
        <v>968</v>
      </c>
      <c r="B972">
        <v>44828</v>
      </c>
      <c r="C972">
        <v>13</v>
      </c>
      <c r="D972" t="s">
        <v>2805</v>
      </c>
      <c r="E972" t="s">
        <v>2804</v>
      </c>
      <c r="F972" s="23">
        <v>43907</v>
      </c>
      <c r="G972" t="s">
        <v>2822</v>
      </c>
      <c r="H972" t="s">
        <v>3790</v>
      </c>
      <c r="I972">
        <v>16278</v>
      </c>
      <c r="J972" t="s">
        <v>1679</v>
      </c>
      <c r="K972" s="26" t="s">
        <v>2817</v>
      </c>
      <c r="L972" t="s">
        <v>2818</v>
      </c>
      <c r="N972">
        <v>0</v>
      </c>
      <c r="O972">
        <v>1517.86</v>
      </c>
      <c r="Q972" s="4"/>
    </row>
    <row r="973" spans="1:17" x14ac:dyDescent="0.25">
      <c r="A973">
        <v>969</v>
      </c>
      <c r="B973">
        <v>44830</v>
      </c>
      <c r="C973">
        <v>13</v>
      </c>
      <c r="D973" t="s">
        <v>2805</v>
      </c>
      <c r="E973" t="s">
        <v>2804</v>
      </c>
      <c r="F973" s="23">
        <v>43907</v>
      </c>
      <c r="G973" t="s">
        <v>2822</v>
      </c>
      <c r="H973" t="s">
        <v>3791</v>
      </c>
      <c r="I973">
        <v>16279</v>
      </c>
      <c r="J973" t="s">
        <v>1841</v>
      </c>
      <c r="K973" s="26" t="s">
        <v>2817</v>
      </c>
      <c r="L973" t="s">
        <v>2818</v>
      </c>
      <c r="N973">
        <v>0</v>
      </c>
      <c r="O973">
        <v>13285.71</v>
      </c>
      <c r="Q973" s="4"/>
    </row>
    <row r="974" spans="1:17" x14ac:dyDescent="0.25">
      <c r="A974">
        <v>970</v>
      </c>
      <c r="B974">
        <v>44832</v>
      </c>
      <c r="C974">
        <v>13</v>
      </c>
      <c r="D974" t="s">
        <v>2805</v>
      </c>
      <c r="E974" t="s">
        <v>2804</v>
      </c>
      <c r="F974" s="23">
        <v>43907</v>
      </c>
      <c r="G974" t="s">
        <v>2822</v>
      </c>
      <c r="H974" t="s">
        <v>3792</v>
      </c>
      <c r="I974">
        <v>16280</v>
      </c>
      <c r="J974" t="s">
        <v>1972</v>
      </c>
      <c r="K974" s="26" t="s">
        <v>2817</v>
      </c>
      <c r="L974" t="s">
        <v>2818</v>
      </c>
      <c r="N974">
        <v>0</v>
      </c>
      <c r="O974">
        <v>4841.29</v>
      </c>
      <c r="Q974" s="4"/>
    </row>
    <row r="975" spans="1:17" x14ac:dyDescent="0.25">
      <c r="A975">
        <v>971</v>
      </c>
      <c r="B975">
        <v>44833</v>
      </c>
      <c r="C975">
        <v>13</v>
      </c>
      <c r="D975" t="s">
        <v>2805</v>
      </c>
      <c r="E975" t="s">
        <v>2804</v>
      </c>
      <c r="F975" s="23">
        <v>43907</v>
      </c>
      <c r="G975" t="s">
        <v>2822</v>
      </c>
      <c r="H975" t="s">
        <v>3793</v>
      </c>
      <c r="I975">
        <v>16281</v>
      </c>
      <c r="J975" t="s">
        <v>1679</v>
      </c>
      <c r="K975" s="26" t="s">
        <v>2817</v>
      </c>
      <c r="L975" t="s">
        <v>2818</v>
      </c>
      <c r="N975">
        <v>0</v>
      </c>
      <c r="O975">
        <v>5293.75</v>
      </c>
      <c r="Q975" s="4"/>
    </row>
    <row r="976" spans="1:17" x14ac:dyDescent="0.25">
      <c r="A976">
        <v>972</v>
      </c>
      <c r="B976">
        <v>44835</v>
      </c>
      <c r="C976">
        <v>13</v>
      </c>
      <c r="D976" t="s">
        <v>2805</v>
      </c>
      <c r="E976" t="s">
        <v>2804</v>
      </c>
      <c r="F976" s="23">
        <v>43907</v>
      </c>
      <c r="G976" t="s">
        <v>2822</v>
      </c>
      <c r="H976" t="s">
        <v>3794</v>
      </c>
      <c r="I976">
        <v>16282</v>
      </c>
      <c r="J976" t="s">
        <v>1679</v>
      </c>
      <c r="K976" s="26" t="s">
        <v>2817</v>
      </c>
      <c r="L976" t="s">
        <v>2818</v>
      </c>
      <c r="N976">
        <v>0</v>
      </c>
      <c r="O976">
        <v>47.1</v>
      </c>
      <c r="Q976" s="4"/>
    </row>
    <row r="977" spans="1:17" x14ac:dyDescent="0.25">
      <c r="A977">
        <v>973</v>
      </c>
      <c r="B977">
        <v>44837</v>
      </c>
      <c r="C977">
        <v>13</v>
      </c>
      <c r="D977" t="s">
        <v>2805</v>
      </c>
      <c r="E977" t="s">
        <v>2804</v>
      </c>
      <c r="F977" s="23">
        <v>43907</v>
      </c>
      <c r="G977" t="s">
        <v>2822</v>
      </c>
      <c r="H977" t="s">
        <v>3795</v>
      </c>
      <c r="I977">
        <v>16283</v>
      </c>
      <c r="J977" t="s">
        <v>1679</v>
      </c>
      <c r="K977" s="26" t="s">
        <v>2817</v>
      </c>
      <c r="L977" t="s">
        <v>2818</v>
      </c>
      <c r="N977">
        <v>0</v>
      </c>
      <c r="O977">
        <v>185.49</v>
      </c>
      <c r="Q977" s="4"/>
    </row>
    <row r="978" spans="1:17" x14ac:dyDescent="0.25">
      <c r="A978">
        <v>974</v>
      </c>
      <c r="B978">
        <v>44840</v>
      </c>
      <c r="C978">
        <v>13</v>
      </c>
      <c r="D978" t="s">
        <v>2805</v>
      </c>
      <c r="E978" t="s">
        <v>2804</v>
      </c>
      <c r="F978" s="23">
        <v>43907</v>
      </c>
      <c r="G978" t="s">
        <v>2822</v>
      </c>
      <c r="H978" t="s">
        <v>3796</v>
      </c>
      <c r="I978">
        <v>16284</v>
      </c>
      <c r="J978" t="s">
        <v>1679</v>
      </c>
      <c r="K978" s="26" t="s">
        <v>2817</v>
      </c>
      <c r="L978" t="s">
        <v>2818</v>
      </c>
      <c r="N978">
        <v>0</v>
      </c>
      <c r="O978">
        <v>2308.9299999999998</v>
      </c>
      <c r="Q978" s="4"/>
    </row>
    <row r="979" spans="1:17" x14ac:dyDescent="0.25">
      <c r="A979">
        <v>975</v>
      </c>
      <c r="B979">
        <v>44842</v>
      </c>
      <c r="C979">
        <v>13</v>
      </c>
      <c r="D979" t="s">
        <v>2805</v>
      </c>
      <c r="E979" t="s">
        <v>2804</v>
      </c>
      <c r="F979" s="23">
        <v>43907</v>
      </c>
      <c r="G979" t="s">
        <v>2822</v>
      </c>
      <c r="H979" t="s">
        <v>3797</v>
      </c>
      <c r="I979">
        <v>16285</v>
      </c>
      <c r="J979" t="s">
        <v>1722</v>
      </c>
      <c r="K979" s="26" t="s">
        <v>2817</v>
      </c>
      <c r="L979" t="s">
        <v>2818</v>
      </c>
      <c r="N979">
        <v>0</v>
      </c>
      <c r="O979">
        <v>63312.5</v>
      </c>
      <c r="Q979" s="4"/>
    </row>
    <row r="980" spans="1:17" x14ac:dyDescent="0.25">
      <c r="A980">
        <v>976</v>
      </c>
      <c r="B980">
        <v>44843</v>
      </c>
      <c r="C980">
        <v>13</v>
      </c>
      <c r="D980" t="s">
        <v>2805</v>
      </c>
      <c r="E980" t="s">
        <v>2804</v>
      </c>
      <c r="F980" s="23">
        <v>43907</v>
      </c>
      <c r="G980" t="s">
        <v>2822</v>
      </c>
      <c r="H980" t="s">
        <v>3798</v>
      </c>
      <c r="I980">
        <v>16286</v>
      </c>
      <c r="J980" t="s">
        <v>1893</v>
      </c>
      <c r="K980" s="26" t="s">
        <v>2817</v>
      </c>
      <c r="L980" t="s">
        <v>2818</v>
      </c>
      <c r="N980">
        <v>0</v>
      </c>
      <c r="O980">
        <v>16692.86</v>
      </c>
      <c r="Q980" s="4"/>
    </row>
    <row r="981" spans="1:17" x14ac:dyDescent="0.25">
      <c r="A981">
        <v>977</v>
      </c>
      <c r="B981">
        <v>44849</v>
      </c>
      <c r="C981">
        <v>13</v>
      </c>
      <c r="D981" t="s">
        <v>2805</v>
      </c>
      <c r="E981" t="s">
        <v>2804</v>
      </c>
      <c r="F981" s="23">
        <v>43907</v>
      </c>
      <c r="G981" t="s">
        <v>2822</v>
      </c>
      <c r="H981" t="s">
        <v>3799</v>
      </c>
      <c r="I981">
        <v>16287</v>
      </c>
      <c r="J981" t="s">
        <v>1893</v>
      </c>
      <c r="K981" s="26" t="s">
        <v>2817</v>
      </c>
      <c r="L981" t="s">
        <v>2818</v>
      </c>
      <c r="N981">
        <v>0</v>
      </c>
      <c r="O981">
        <v>13258.93</v>
      </c>
      <c r="Q981" s="4"/>
    </row>
    <row r="982" spans="1:17" x14ac:dyDescent="0.25">
      <c r="A982">
        <v>978</v>
      </c>
      <c r="B982">
        <v>44850</v>
      </c>
      <c r="C982">
        <v>13</v>
      </c>
      <c r="D982" t="s">
        <v>2805</v>
      </c>
      <c r="E982" t="s">
        <v>2804</v>
      </c>
      <c r="F982" s="23">
        <v>43907</v>
      </c>
      <c r="G982" t="s">
        <v>2822</v>
      </c>
      <c r="H982" t="s">
        <v>3800</v>
      </c>
      <c r="I982">
        <v>16288</v>
      </c>
      <c r="J982" t="s">
        <v>1893</v>
      </c>
      <c r="K982" s="26" t="s">
        <v>2817</v>
      </c>
      <c r="L982" t="s">
        <v>2818</v>
      </c>
      <c r="N982">
        <v>0</v>
      </c>
      <c r="O982">
        <v>13258.93</v>
      </c>
      <c r="Q982" s="4"/>
    </row>
    <row r="983" spans="1:17" x14ac:dyDescent="0.25">
      <c r="A983">
        <v>979</v>
      </c>
      <c r="B983">
        <v>44854</v>
      </c>
      <c r="C983">
        <v>13</v>
      </c>
      <c r="D983" t="s">
        <v>2805</v>
      </c>
      <c r="E983" t="s">
        <v>2804</v>
      </c>
      <c r="F983" s="23">
        <v>43908</v>
      </c>
      <c r="G983" t="s">
        <v>2822</v>
      </c>
      <c r="H983" t="s">
        <v>3801</v>
      </c>
      <c r="I983">
        <v>16289</v>
      </c>
      <c r="J983" t="s">
        <v>1679</v>
      </c>
      <c r="K983" s="26" t="s">
        <v>2817</v>
      </c>
      <c r="L983" t="s">
        <v>2818</v>
      </c>
      <c r="N983">
        <v>0</v>
      </c>
      <c r="O983">
        <v>1102.68</v>
      </c>
      <c r="Q983" s="4"/>
    </row>
    <row r="984" spans="1:17" x14ac:dyDescent="0.25">
      <c r="A984">
        <v>980</v>
      </c>
      <c r="B984">
        <v>44856</v>
      </c>
      <c r="C984">
        <v>13</v>
      </c>
      <c r="D984" t="s">
        <v>2805</v>
      </c>
      <c r="E984" t="s">
        <v>2804</v>
      </c>
      <c r="F984" s="23">
        <v>43908</v>
      </c>
      <c r="G984" t="s">
        <v>2822</v>
      </c>
      <c r="H984" t="s">
        <v>3802</v>
      </c>
      <c r="I984">
        <v>16290</v>
      </c>
      <c r="J984" t="s">
        <v>1679</v>
      </c>
      <c r="K984" s="26" t="s">
        <v>2817</v>
      </c>
      <c r="L984" t="s">
        <v>2818</v>
      </c>
      <c r="N984">
        <v>0</v>
      </c>
      <c r="O984">
        <v>504.46</v>
      </c>
      <c r="Q984" s="4"/>
    </row>
    <row r="985" spans="1:17" x14ac:dyDescent="0.25">
      <c r="A985">
        <v>981</v>
      </c>
      <c r="B985">
        <v>44858</v>
      </c>
      <c r="C985">
        <v>13</v>
      </c>
      <c r="D985" t="s">
        <v>2805</v>
      </c>
      <c r="E985" t="s">
        <v>2804</v>
      </c>
      <c r="F985" s="23">
        <v>43908</v>
      </c>
      <c r="G985" t="s">
        <v>2822</v>
      </c>
      <c r="H985" t="s">
        <v>3803</v>
      </c>
      <c r="I985">
        <v>16291</v>
      </c>
      <c r="J985" t="s">
        <v>1679</v>
      </c>
      <c r="K985" s="26" t="s">
        <v>2817</v>
      </c>
      <c r="L985" t="s">
        <v>2818</v>
      </c>
      <c r="N985">
        <v>0</v>
      </c>
      <c r="O985">
        <v>5946.43</v>
      </c>
      <c r="Q985" s="4"/>
    </row>
    <row r="986" spans="1:17" x14ac:dyDescent="0.25">
      <c r="A986">
        <v>982</v>
      </c>
      <c r="B986">
        <v>44860</v>
      </c>
      <c r="C986">
        <v>13</v>
      </c>
      <c r="D986" t="s">
        <v>2805</v>
      </c>
      <c r="E986" t="s">
        <v>2804</v>
      </c>
      <c r="F986" s="23">
        <v>43908</v>
      </c>
      <c r="G986" t="s">
        <v>2822</v>
      </c>
      <c r="H986" t="s">
        <v>3804</v>
      </c>
      <c r="I986">
        <v>16292</v>
      </c>
      <c r="J986" t="s">
        <v>1679</v>
      </c>
      <c r="K986" s="26" t="s">
        <v>2817</v>
      </c>
      <c r="L986" t="s">
        <v>2818</v>
      </c>
      <c r="N986">
        <v>0</v>
      </c>
      <c r="O986">
        <v>5785.71</v>
      </c>
      <c r="Q986" s="4"/>
    </row>
    <row r="987" spans="1:17" x14ac:dyDescent="0.25">
      <c r="A987">
        <v>983</v>
      </c>
      <c r="B987">
        <v>44862</v>
      </c>
      <c r="C987">
        <v>13</v>
      </c>
      <c r="D987" t="s">
        <v>2805</v>
      </c>
      <c r="E987" t="s">
        <v>2804</v>
      </c>
      <c r="F987" s="23">
        <v>43908</v>
      </c>
      <c r="G987" t="s">
        <v>2822</v>
      </c>
      <c r="H987" t="s">
        <v>3805</v>
      </c>
      <c r="I987">
        <v>16293</v>
      </c>
      <c r="J987" t="s">
        <v>1825</v>
      </c>
      <c r="K987" s="26" t="s">
        <v>2817</v>
      </c>
      <c r="L987" t="s">
        <v>2818</v>
      </c>
      <c r="N987">
        <v>0</v>
      </c>
      <c r="O987">
        <v>8839.2900000000009</v>
      </c>
      <c r="Q987" s="4"/>
    </row>
    <row r="988" spans="1:17" x14ac:dyDescent="0.25">
      <c r="A988">
        <v>984</v>
      </c>
      <c r="B988">
        <v>44864</v>
      </c>
      <c r="C988">
        <v>13</v>
      </c>
      <c r="D988" t="s">
        <v>2805</v>
      </c>
      <c r="E988" t="s">
        <v>2804</v>
      </c>
      <c r="F988" s="23">
        <v>43908</v>
      </c>
      <c r="G988" t="s">
        <v>2822</v>
      </c>
      <c r="H988" t="s">
        <v>3806</v>
      </c>
      <c r="I988">
        <v>16294</v>
      </c>
      <c r="J988" t="s">
        <v>1679</v>
      </c>
      <c r="K988" s="26" t="s">
        <v>2817</v>
      </c>
      <c r="L988" t="s">
        <v>2818</v>
      </c>
      <c r="N988">
        <v>0</v>
      </c>
      <c r="O988">
        <v>2727.9</v>
      </c>
      <c r="Q988" s="4"/>
    </row>
    <row r="989" spans="1:17" x14ac:dyDescent="0.25">
      <c r="A989">
        <v>985</v>
      </c>
      <c r="B989">
        <v>44866</v>
      </c>
      <c r="C989">
        <v>13</v>
      </c>
      <c r="D989" t="s">
        <v>2805</v>
      </c>
      <c r="E989" t="s">
        <v>2804</v>
      </c>
      <c r="F989" s="23">
        <v>43908</v>
      </c>
      <c r="G989" t="s">
        <v>2822</v>
      </c>
      <c r="H989" t="s">
        <v>3807</v>
      </c>
      <c r="I989">
        <v>16295</v>
      </c>
      <c r="J989" t="s">
        <v>1679</v>
      </c>
      <c r="K989" s="26" t="s">
        <v>2817</v>
      </c>
      <c r="L989" t="s">
        <v>2818</v>
      </c>
      <c r="N989">
        <v>0</v>
      </c>
      <c r="O989">
        <v>44.64</v>
      </c>
      <c r="Q989" s="4"/>
    </row>
    <row r="990" spans="1:17" x14ac:dyDescent="0.25">
      <c r="A990">
        <v>986</v>
      </c>
      <c r="B990">
        <v>44868</v>
      </c>
      <c r="C990">
        <v>13</v>
      </c>
      <c r="D990" t="s">
        <v>2805</v>
      </c>
      <c r="E990" t="s">
        <v>2804</v>
      </c>
      <c r="F990" s="23">
        <v>43908</v>
      </c>
      <c r="G990" t="s">
        <v>2822</v>
      </c>
      <c r="H990" t="s">
        <v>3808</v>
      </c>
      <c r="I990">
        <v>16296</v>
      </c>
      <c r="J990" t="s">
        <v>1679</v>
      </c>
      <c r="K990" s="26" t="s">
        <v>2817</v>
      </c>
      <c r="L990" t="s">
        <v>2818</v>
      </c>
      <c r="N990">
        <v>0</v>
      </c>
      <c r="O990">
        <v>44.2</v>
      </c>
      <c r="Q990" s="4"/>
    </row>
    <row r="991" spans="1:17" x14ac:dyDescent="0.25">
      <c r="A991">
        <v>987</v>
      </c>
      <c r="B991">
        <v>44870</v>
      </c>
      <c r="C991">
        <v>13</v>
      </c>
      <c r="D991" t="s">
        <v>2805</v>
      </c>
      <c r="E991" t="s">
        <v>2804</v>
      </c>
      <c r="F991" s="23">
        <v>43908</v>
      </c>
      <c r="G991" t="s">
        <v>2822</v>
      </c>
      <c r="H991" t="s">
        <v>3809</v>
      </c>
      <c r="I991">
        <v>16297</v>
      </c>
      <c r="J991" t="s">
        <v>1679</v>
      </c>
      <c r="K991" s="26" t="s">
        <v>2817</v>
      </c>
      <c r="L991" t="s">
        <v>2818</v>
      </c>
      <c r="N991">
        <v>0</v>
      </c>
      <c r="O991">
        <v>2989.29</v>
      </c>
      <c r="Q991" s="4"/>
    </row>
    <row r="992" spans="1:17" x14ac:dyDescent="0.25">
      <c r="A992">
        <v>988</v>
      </c>
      <c r="B992">
        <v>44872</v>
      </c>
      <c r="C992">
        <v>13</v>
      </c>
      <c r="D992" t="s">
        <v>2805</v>
      </c>
      <c r="E992" t="s">
        <v>2804</v>
      </c>
      <c r="F992" s="23">
        <v>43908</v>
      </c>
      <c r="G992" t="s">
        <v>2822</v>
      </c>
      <c r="H992" t="s">
        <v>3810</v>
      </c>
      <c r="I992">
        <v>16298</v>
      </c>
      <c r="J992" t="s">
        <v>1679</v>
      </c>
      <c r="K992" s="26" t="s">
        <v>2817</v>
      </c>
      <c r="L992" t="s">
        <v>2818</v>
      </c>
      <c r="N992">
        <v>0</v>
      </c>
      <c r="O992">
        <v>21.54</v>
      </c>
      <c r="Q992" s="4"/>
    </row>
    <row r="993" spans="1:17" x14ac:dyDescent="0.25">
      <c r="A993">
        <v>989</v>
      </c>
      <c r="B993">
        <v>44874</v>
      </c>
      <c r="C993">
        <v>13</v>
      </c>
      <c r="D993" t="s">
        <v>2805</v>
      </c>
      <c r="E993" t="s">
        <v>2804</v>
      </c>
      <c r="F993" s="23">
        <v>43908</v>
      </c>
      <c r="G993" t="s">
        <v>2822</v>
      </c>
      <c r="H993" t="s">
        <v>3811</v>
      </c>
      <c r="I993">
        <v>16299</v>
      </c>
      <c r="J993" t="s">
        <v>1679</v>
      </c>
      <c r="K993" s="26" t="s">
        <v>2817</v>
      </c>
      <c r="L993" t="s">
        <v>2818</v>
      </c>
      <c r="N993">
        <v>0</v>
      </c>
      <c r="O993">
        <v>299.11</v>
      </c>
      <c r="Q993" s="4"/>
    </row>
    <row r="994" spans="1:17" x14ac:dyDescent="0.25">
      <c r="A994">
        <v>990</v>
      </c>
      <c r="B994">
        <v>44876</v>
      </c>
      <c r="C994">
        <v>13</v>
      </c>
      <c r="D994" t="s">
        <v>2805</v>
      </c>
      <c r="E994" t="s">
        <v>2804</v>
      </c>
      <c r="F994" s="23">
        <v>43908</v>
      </c>
      <c r="G994" t="s">
        <v>2822</v>
      </c>
      <c r="H994" t="s">
        <v>3812</v>
      </c>
      <c r="I994">
        <v>16300</v>
      </c>
      <c r="J994" t="s">
        <v>1679</v>
      </c>
      <c r="K994" s="26" t="s">
        <v>2817</v>
      </c>
      <c r="L994" t="s">
        <v>2818</v>
      </c>
      <c r="N994">
        <v>0</v>
      </c>
      <c r="O994">
        <v>237.72</v>
      </c>
      <c r="Q994" s="4"/>
    </row>
    <row r="995" spans="1:17" x14ac:dyDescent="0.25">
      <c r="A995">
        <v>991</v>
      </c>
      <c r="B995">
        <v>44878</v>
      </c>
      <c r="C995">
        <v>13</v>
      </c>
      <c r="D995" t="s">
        <v>2805</v>
      </c>
      <c r="E995" t="s">
        <v>2804</v>
      </c>
      <c r="F995" s="23">
        <v>43908</v>
      </c>
      <c r="G995" t="s">
        <v>2822</v>
      </c>
      <c r="H995" t="s">
        <v>3813</v>
      </c>
      <c r="I995">
        <v>16301</v>
      </c>
      <c r="J995" t="s">
        <v>1679</v>
      </c>
      <c r="K995" s="26" t="s">
        <v>2817</v>
      </c>
      <c r="L995" t="s">
        <v>2818</v>
      </c>
      <c r="N995">
        <v>0</v>
      </c>
      <c r="O995">
        <v>326.79000000000002</v>
      </c>
      <c r="Q995" s="4"/>
    </row>
    <row r="996" spans="1:17" x14ac:dyDescent="0.25">
      <c r="A996">
        <v>992</v>
      </c>
      <c r="B996">
        <v>44880</v>
      </c>
      <c r="C996">
        <v>13</v>
      </c>
      <c r="D996" t="s">
        <v>2805</v>
      </c>
      <c r="E996" t="s">
        <v>2804</v>
      </c>
      <c r="F996" s="23">
        <v>43908</v>
      </c>
      <c r="G996" t="s">
        <v>2822</v>
      </c>
      <c r="H996" t="s">
        <v>3814</v>
      </c>
      <c r="I996">
        <v>16302</v>
      </c>
      <c r="J996" t="s">
        <v>1679</v>
      </c>
      <c r="K996" s="26" t="s">
        <v>2817</v>
      </c>
      <c r="L996" t="s">
        <v>2818</v>
      </c>
      <c r="N996">
        <v>0</v>
      </c>
      <c r="O996">
        <v>13250</v>
      </c>
      <c r="Q996" s="4"/>
    </row>
    <row r="997" spans="1:17" x14ac:dyDescent="0.25">
      <c r="A997">
        <v>993</v>
      </c>
      <c r="B997">
        <v>44882</v>
      </c>
      <c r="C997">
        <v>13</v>
      </c>
      <c r="D997" t="s">
        <v>2805</v>
      </c>
      <c r="E997" t="s">
        <v>2804</v>
      </c>
      <c r="F997" s="23">
        <v>43908</v>
      </c>
      <c r="G997" t="s">
        <v>2822</v>
      </c>
      <c r="H997" t="s">
        <v>3815</v>
      </c>
      <c r="I997">
        <v>16303</v>
      </c>
      <c r="J997" t="s">
        <v>1679</v>
      </c>
      <c r="K997" s="26" t="s">
        <v>2817</v>
      </c>
      <c r="L997" t="s">
        <v>2818</v>
      </c>
      <c r="N997">
        <v>0</v>
      </c>
      <c r="O997">
        <v>178.13</v>
      </c>
      <c r="Q997" s="4"/>
    </row>
    <row r="998" spans="1:17" x14ac:dyDescent="0.25">
      <c r="A998">
        <v>994</v>
      </c>
      <c r="B998">
        <v>44884</v>
      </c>
      <c r="C998">
        <v>13</v>
      </c>
      <c r="D998" t="s">
        <v>2805</v>
      </c>
      <c r="E998" t="s">
        <v>2804</v>
      </c>
      <c r="F998" s="23">
        <v>43908</v>
      </c>
      <c r="G998" t="s">
        <v>2822</v>
      </c>
      <c r="H998" t="s">
        <v>3816</v>
      </c>
      <c r="I998">
        <v>16304</v>
      </c>
      <c r="J998" t="s">
        <v>1679</v>
      </c>
      <c r="K998" s="26" t="s">
        <v>2817</v>
      </c>
      <c r="L998" t="s">
        <v>2818</v>
      </c>
      <c r="N998">
        <v>0</v>
      </c>
      <c r="O998">
        <v>1709.38</v>
      </c>
      <c r="Q998" s="4"/>
    </row>
    <row r="999" spans="1:17" x14ac:dyDescent="0.25">
      <c r="A999">
        <v>995</v>
      </c>
      <c r="B999">
        <v>44886</v>
      </c>
      <c r="C999">
        <v>13</v>
      </c>
      <c r="D999" t="s">
        <v>2805</v>
      </c>
      <c r="E999" t="s">
        <v>2804</v>
      </c>
      <c r="F999" s="23">
        <v>43908</v>
      </c>
      <c r="G999" t="s">
        <v>2822</v>
      </c>
      <c r="H999" t="s">
        <v>3817</v>
      </c>
      <c r="I999">
        <v>16305</v>
      </c>
      <c r="J999" t="s">
        <v>1679</v>
      </c>
      <c r="K999" s="26" t="s">
        <v>2817</v>
      </c>
      <c r="L999" t="s">
        <v>2818</v>
      </c>
      <c r="N999">
        <v>0</v>
      </c>
      <c r="O999">
        <v>3577.01</v>
      </c>
      <c r="Q999" s="4"/>
    </row>
    <row r="1000" spans="1:17" x14ac:dyDescent="0.25">
      <c r="A1000">
        <v>996</v>
      </c>
      <c r="B1000">
        <v>44888</v>
      </c>
      <c r="C1000">
        <v>13</v>
      </c>
      <c r="D1000" t="s">
        <v>2805</v>
      </c>
      <c r="E1000" t="s">
        <v>2804</v>
      </c>
      <c r="F1000" s="23">
        <v>43908</v>
      </c>
      <c r="G1000" t="s">
        <v>2822</v>
      </c>
      <c r="H1000" t="s">
        <v>3818</v>
      </c>
      <c r="I1000">
        <v>16306</v>
      </c>
      <c r="J1000" t="s">
        <v>1679</v>
      </c>
      <c r="K1000" s="26" t="s">
        <v>2817</v>
      </c>
      <c r="L1000" t="s">
        <v>2818</v>
      </c>
      <c r="N1000">
        <v>0</v>
      </c>
      <c r="O1000">
        <v>116.96</v>
      </c>
      <c r="Q1000" s="4"/>
    </row>
    <row r="1001" spans="1:17" x14ac:dyDescent="0.25">
      <c r="A1001">
        <v>997</v>
      </c>
      <c r="B1001">
        <v>44890</v>
      </c>
      <c r="C1001">
        <v>13</v>
      </c>
      <c r="D1001" t="s">
        <v>2805</v>
      </c>
      <c r="E1001" t="s">
        <v>2804</v>
      </c>
      <c r="F1001" s="23">
        <v>43908</v>
      </c>
      <c r="G1001" t="s">
        <v>2822</v>
      </c>
      <c r="H1001" t="s">
        <v>3819</v>
      </c>
      <c r="I1001">
        <v>16307</v>
      </c>
      <c r="J1001" t="s">
        <v>1679</v>
      </c>
      <c r="K1001" s="26" t="s">
        <v>2817</v>
      </c>
      <c r="L1001" t="s">
        <v>2818</v>
      </c>
      <c r="N1001">
        <v>0</v>
      </c>
      <c r="O1001">
        <v>6758.93</v>
      </c>
      <c r="Q1001" s="4"/>
    </row>
    <row r="1002" spans="1:17" x14ac:dyDescent="0.25">
      <c r="A1002">
        <v>998</v>
      </c>
      <c r="B1002">
        <v>44892</v>
      </c>
      <c r="C1002">
        <v>13</v>
      </c>
      <c r="D1002" t="s">
        <v>2805</v>
      </c>
      <c r="E1002" t="s">
        <v>2804</v>
      </c>
      <c r="F1002" s="23">
        <v>43908</v>
      </c>
      <c r="G1002" t="s">
        <v>2822</v>
      </c>
      <c r="H1002" t="s">
        <v>3820</v>
      </c>
      <c r="I1002">
        <v>16308</v>
      </c>
      <c r="J1002" t="s">
        <v>1679</v>
      </c>
      <c r="K1002" s="26" t="s">
        <v>2817</v>
      </c>
      <c r="L1002" t="s">
        <v>2818</v>
      </c>
      <c r="N1002">
        <v>0</v>
      </c>
      <c r="O1002">
        <v>1512.5</v>
      </c>
      <c r="Q1002" s="4"/>
    </row>
    <row r="1003" spans="1:17" x14ac:dyDescent="0.25">
      <c r="A1003">
        <v>999</v>
      </c>
      <c r="B1003">
        <v>44894</v>
      </c>
      <c r="C1003">
        <v>13</v>
      </c>
      <c r="D1003" t="s">
        <v>2805</v>
      </c>
      <c r="E1003" t="s">
        <v>2804</v>
      </c>
      <c r="F1003" s="23">
        <v>43908</v>
      </c>
      <c r="G1003" t="s">
        <v>2822</v>
      </c>
      <c r="H1003" t="s">
        <v>3821</v>
      </c>
      <c r="I1003">
        <v>16309</v>
      </c>
      <c r="J1003" t="s">
        <v>1679</v>
      </c>
      <c r="K1003" s="26" t="s">
        <v>2817</v>
      </c>
      <c r="L1003" t="s">
        <v>2818</v>
      </c>
      <c r="N1003">
        <v>0</v>
      </c>
      <c r="O1003">
        <v>158.04</v>
      </c>
      <c r="Q1003" s="4"/>
    </row>
    <row r="1004" spans="1:17" x14ac:dyDescent="0.25">
      <c r="A1004">
        <v>1000</v>
      </c>
      <c r="B1004">
        <v>44896</v>
      </c>
      <c r="C1004">
        <v>13</v>
      </c>
      <c r="D1004" t="s">
        <v>2805</v>
      </c>
      <c r="E1004" t="s">
        <v>2804</v>
      </c>
      <c r="F1004" s="23">
        <v>43908</v>
      </c>
      <c r="G1004" t="s">
        <v>2822</v>
      </c>
      <c r="H1004" t="s">
        <v>3822</v>
      </c>
      <c r="I1004">
        <v>16310</v>
      </c>
      <c r="J1004" t="s">
        <v>1679</v>
      </c>
      <c r="K1004" s="26" t="s">
        <v>2817</v>
      </c>
      <c r="L1004" t="s">
        <v>2818</v>
      </c>
      <c r="N1004">
        <v>0</v>
      </c>
      <c r="O1004">
        <v>10.039999999999999</v>
      </c>
      <c r="Q1004" s="4"/>
    </row>
    <row r="1005" spans="1:17" x14ac:dyDescent="0.25">
      <c r="A1005">
        <v>1001</v>
      </c>
      <c r="B1005">
        <v>44898</v>
      </c>
      <c r="C1005">
        <v>13</v>
      </c>
      <c r="D1005" t="s">
        <v>2805</v>
      </c>
      <c r="E1005" t="s">
        <v>2804</v>
      </c>
      <c r="F1005" s="23">
        <v>43908</v>
      </c>
      <c r="G1005" t="s">
        <v>2822</v>
      </c>
      <c r="H1005" t="s">
        <v>3823</v>
      </c>
      <c r="I1005">
        <v>16311</v>
      </c>
      <c r="J1005" t="s">
        <v>1679</v>
      </c>
      <c r="K1005" s="26" t="s">
        <v>2817</v>
      </c>
      <c r="L1005" t="s">
        <v>2818</v>
      </c>
      <c r="N1005">
        <v>0</v>
      </c>
      <c r="O1005">
        <v>883.93</v>
      </c>
      <c r="Q1005" s="4"/>
    </row>
    <row r="1006" spans="1:17" x14ac:dyDescent="0.25">
      <c r="A1006">
        <v>1002</v>
      </c>
      <c r="B1006">
        <v>44900</v>
      </c>
      <c r="C1006">
        <v>13</v>
      </c>
      <c r="D1006" t="s">
        <v>2805</v>
      </c>
      <c r="E1006" t="s">
        <v>2804</v>
      </c>
      <c r="F1006" s="23">
        <v>43908</v>
      </c>
      <c r="G1006" t="s">
        <v>2822</v>
      </c>
      <c r="H1006" t="s">
        <v>3824</v>
      </c>
      <c r="I1006">
        <v>16312</v>
      </c>
      <c r="J1006" t="s">
        <v>1679</v>
      </c>
      <c r="K1006" s="26" t="s">
        <v>2817</v>
      </c>
      <c r="L1006" t="s">
        <v>2818</v>
      </c>
      <c r="N1006">
        <v>0</v>
      </c>
      <c r="O1006">
        <v>1976.79</v>
      </c>
      <c r="Q1006" s="4"/>
    </row>
    <row r="1007" spans="1:17" x14ac:dyDescent="0.25">
      <c r="A1007">
        <v>1003</v>
      </c>
      <c r="B1007">
        <v>44902</v>
      </c>
      <c r="C1007">
        <v>13</v>
      </c>
      <c r="D1007" t="s">
        <v>2805</v>
      </c>
      <c r="E1007" t="s">
        <v>2804</v>
      </c>
      <c r="F1007" s="23">
        <v>43908</v>
      </c>
      <c r="G1007" t="s">
        <v>2822</v>
      </c>
      <c r="H1007" t="s">
        <v>3825</v>
      </c>
      <c r="I1007">
        <v>16313</v>
      </c>
      <c r="J1007" t="s">
        <v>1679</v>
      </c>
      <c r="K1007" s="26" t="s">
        <v>2817</v>
      </c>
      <c r="L1007" t="s">
        <v>2818</v>
      </c>
      <c r="N1007">
        <v>0</v>
      </c>
      <c r="O1007">
        <v>10.94</v>
      </c>
      <c r="Q1007" s="4"/>
    </row>
    <row r="1008" spans="1:17" x14ac:dyDescent="0.25">
      <c r="A1008">
        <v>1004</v>
      </c>
      <c r="B1008">
        <v>44904</v>
      </c>
      <c r="C1008">
        <v>13</v>
      </c>
      <c r="D1008" t="s">
        <v>2805</v>
      </c>
      <c r="E1008" t="s">
        <v>2804</v>
      </c>
      <c r="F1008" s="23">
        <v>43908</v>
      </c>
      <c r="G1008" t="s">
        <v>2822</v>
      </c>
      <c r="H1008" t="s">
        <v>3826</v>
      </c>
      <c r="I1008">
        <v>16314</v>
      </c>
      <c r="J1008" t="s">
        <v>1679</v>
      </c>
      <c r="K1008" s="26" t="s">
        <v>2817</v>
      </c>
      <c r="L1008" t="s">
        <v>2818</v>
      </c>
      <c r="N1008">
        <v>0</v>
      </c>
      <c r="O1008">
        <v>3105.13</v>
      </c>
      <c r="Q1008" s="4"/>
    </row>
    <row r="1009" spans="1:17" x14ac:dyDescent="0.25">
      <c r="A1009">
        <v>1005</v>
      </c>
      <c r="B1009">
        <v>44906</v>
      </c>
      <c r="C1009">
        <v>13</v>
      </c>
      <c r="D1009" t="s">
        <v>2805</v>
      </c>
      <c r="E1009" t="s">
        <v>2804</v>
      </c>
      <c r="F1009" s="23">
        <v>43908</v>
      </c>
      <c r="G1009" t="s">
        <v>2822</v>
      </c>
      <c r="H1009" t="s">
        <v>3827</v>
      </c>
      <c r="I1009">
        <v>16315</v>
      </c>
      <c r="J1009" t="s">
        <v>1679</v>
      </c>
      <c r="K1009" s="26" t="s">
        <v>2817</v>
      </c>
      <c r="L1009" t="s">
        <v>2818</v>
      </c>
      <c r="N1009">
        <v>0</v>
      </c>
      <c r="O1009">
        <v>131.25</v>
      </c>
      <c r="Q1009" s="4"/>
    </row>
    <row r="1010" spans="1:17" x14ac:dyDescent="0.25">
      <c r="A1010">
        <v>1006</v>
      </c>
      <c r="B1010">
        <v>44908</v>
      </c>
      <c r="C1010">
        <v>13</v>
      </c>
      <c r="D1010" t="s">
        <v>2805</v>
      </c>
      <c r="E1010" t="s">
        <v>2804</v>
      </c>
      <c r="F1010" s="23">
        <v>43908</v>
      </c>
      <c r="G1010" t="s">
        <v>2822</v>
      </c>
      <c r="H1010" t="s">
        <v>3828</v>
      </c>
      <c r="I1010">
        <v>16316</v>
      </c>
      <c r="J1010" t="s">
        <v>1679</v>
      </c>
      <c r="K1010" s="26" t="s">
        <v>2817</v>
      </c>
      <c r="L1010" t="s">
        <v>2818</v>
      </c>
      <c r="N1010">
        <v>0</v>
      </c>
      <c r="O1010">
        <v>81.92</v>
      </c>
      <c r="Q1010" s="4"/>
    </row>
    <row r="1011" spans="1:17" x14ac:dyDescent="0.25">
      <c r="A1011">
        <v>1007</v>
      </c>
      <c r="B1011">
        <v>44910</v>
      </c>
      <c r="C1011">
        <v>13</v>
      </c>
      <c r="D1011" t="s">
        <v>2805</v>
      </c>
      <c r="E1011" t="s">
        <v>2804</v>
      </c>
      <c r="F1011" s="23">
        <v>43908</v>
      </c>
      <c r="G1011" t="s">
        <v>2822</v>
      </c>
      <c r="H1011" t="s">
        <v>3829</v>
      </c>
      <c r="I1011">
        <v>16317</v>
      </c>
      <c r="J1011" t="s">
        <v>1679</v>
      </c>
      <c r="K1011" s="26" t="s">
        <v>2817</v>
      </c>
      <c r="L1011" t="s">
        <v>2818</v>
      </c>
      <c r="N1011">
        <v>0</v>
      </c>
      <c r="O1011">
        <v>750</v>
      </c>
      <c r="Q1011" s="4"/>
    </row>
    <row r="1012" spans="1:17" x14ac:dyDescent="0.25">
      <c r="A1012">
        <v>1008</v>
      </c>
      <c r="B1012">
        <v>44913</v>
      </c>
      <c r="C1012">
        <v>13</v>
      </c>
      <c r="D1012" t="s">
        <v>2805</v>
      </c>
      <c r="E1012" t="s">
        <v>2804</v>
      </c>
      <c r="F1012" s="23">
        <v>43908</v>
      </c>
      <c r="G1012" t="s">
        <v>2822</v>
      </c>
      <c r="H1012" t="s">
        <v>3830</v>
      </c>
      <c r="I1012">
        <v>16318</v>
      </c>
      <c r="J1012" t="s">
        <v>1679</v>
      </c>
      <c r="K1012" s="26" t="s">
        <v>2817</v>
      </c>
      <c r="L1012" t="s">
        <v>2818</v>
      </c>
      <c r="N1012">
        <v>0</v>
      </c>
      <c r="O1012">
        <v>8166.07</v>
      </c>
      <c r="Q1012" s="4"/>
    </row>
    <row r="1013" spans="1:17" x14ac:dyDescent="0.25">
      <c r="A1013">
        <v>1009</v>
      </c>
      <c r="B1013">
        <v>44915</v>
      </c>
      <c r="C1013">
        <v>13</v>
      </c>
      <c r="D1013" t="s">
        <v>2805</v>
      </c>
      <c r="E1013" t="s">
        <v>2804</v>
      </c>
      <c r="F1013" s="23">
        <v>43908</v>
      </c>
      <c r="G1013" t="s">
        <v>2822</v>
      </c>
      <c r="H1013" t="s">
        <v>3831</v>
      </c>
      <c r="I1013">
        <v>16319</v>
      </c>
      <c r="J1013" t="s">
        <v>1679</v>
      </c>
      <c r="K1013" s="26" t="s">
        <v>2817</v>
      </c>
      <c r="L1013" t="s">
        <v>2818</v>
      </c>
      <c r="N1013">
        <v>0</v>
      </c>
      <c r="O1013">
        <v>1777.68</v>
      </c>
      <c r="Q1013" s="4"/>
    </row>
    <row r="1014" spans="1:17" x14ac:dyDescent="0.25">
      <c r="A1014">
        <v>1010</v>
      </c>
      <c r="B1014">
        <v>44917</v>
      </c>
      <c r="C1014">
        <v>13</v>
      </c>
      <c r="D1014" t="s">
        <v>2805</v>
      </c>
      <c r="E1014" t="s">
        <v>2804</v>
      </c>
      <c r="F1014" s="23">
        <v>43908</v>
      </c>
      <c r="G1014" t="s">
        <v>2822</v>
      </c>
      <c r="H1014" t="s">
        <v>3832</v>
      </c>
      <c r="I1014">
        <v>16320</v>
      </c>
      <c r="J1014" t="s">
        <v>1679</v>
      </c>
      <c r="K1014" s="26" t="s">
        <v>2817</v>
      </c>
      <c r="L1014" t="s">
        <v>2818</v>
      </c>
      <c r="N1014">
        <v>0</v>
      </c>
      <c r="O1014">
        <v>22500</v>
      </c>
      <c r="Q1014" s="4"/>
    </row>
    <row r="1015" spans="1:17" x14ac:dyDescent="0.25">
      <c r="A1015">
        <v>1011</v>
      </c>
      <c r="B1015">
        <v>44923</v>
      </c>
      <c r="C1015">
        <v>13</v>
      </c>
      <c r="D1015" t="s">
        <v>2805</v>
      </c>
      <c r="E1015" t="s">
        <v>2804</v>
      </c>
      <c r="F1015" s="23">
        <v>43908</v>
      </c>
      <c r="G1015" t="s">
        <v>2822</v>
      </c>
      <c r="H1015" t="s">
        <v>3833</v>
      </c>
      <c r="I1015">
        <v>16321</v>
      </c>
      <c r="J1015" t="s">
        <v>1679</v>
      </c>
      <c r="K1015" s="26" t="s">
        <v>2817</v>
      </c>
      <c r="L1015" t="s">
        <v>2818</v>
      </c>
      <c r="N1015">
        <v>0</v>
      </c>
      <c r="O1015">
        <v>2178.69</v>
      </c>
      <c r="Q1015" s="4"/>
    </row>
    <row r="1016" spans="1:17" x14ac:dyDescent="0.25">
      <c r="A1016">
        <v>1012</v>
      </c>
      <c r="B1016">
        <v>44925</v>
      </c>
      <c r="C1016">
        <v>13</v>
      </c>
      <c r="D1016" t="s">
        <v>2805</v>
      </c>
      <c r="E1016" t="s">
        <v>2804</v>
      </c>
      <c r="F1016" s="23">
        <v>43908</v>
      </c>
      <c r="G1016" t="s">
        <v>2822</v>
      </c>
      <c r="H1016" t="s">
        <v>3834</v>
      </c>
      <c r="I1016">
        <v>16322</v>
      </c>
      <c r="J1016" t="s">
        <v>1679</v>
      </c>
      <c r="K1016" s="26" t="s">
        <v>2817</v>
      </c>
      <c r="L1016" t="s">
        <v>2818</v>
      </c>
      <c r="N1016">
        <v>0</v>
      </c>
      <c r="O1016">
        <v>1450.89</v>
      </c>
      <c r="Q1016" s="4"/>
    </row>
    <row r="1017" spans="1:17" x14ac:dyDescent="0.25">
      <c r="A1017">
        <v>1013</v>
      </c>
      <c r="B1017">
        <v>44928</v>
      </c>
      <c r="C1017">
        <v>13</v>
      </c>
      <c r="D1017" t="s">
        <v>2805</v>
      </c>
      <c r="E1017" t="s">
        <v>2804</v>
      </c>
      <c r="F1017" s="23">
        <v>43908</v>
      </c>
      <c r="G1017" t="s">
        <v>2822</v>
      </c>
      <c r="H1017" t="s">
        <v>3835</v>
      </c>
      <c r="I1017">
        <v>16323</v>
      </c>
      <c r="J1017" t="s">
        <v>1679</v>
      </c>
      <c r="K1017" s="26" t="s">
        <v>2817</v>
      </c>
      <c r="L1017" t="s">
        <v>2818</v>
      </c>
      <c r="N1017">
        <v>0</v>
      </c>
      <c r="O1017">
        <v>2522.3200000000002</v>
      </c>
      <c r="Q1017" s="4"/>
    </row>
    <row r="1018" spans="1:17" x14ac:dyDescent="0.25">
      <c r="A1018">
        <v>1014</v>
      </c>
      <c r="B1018">
        <v>44930</v>
      </c>
      <c r="C1018">
        <v>13</v>
      </c>
      <c r="D1018" t="s">
        <v>2805</v>
      </c>
      <c r="E1018" t="s">
        <v>2804</v>
      </c>
      <c r="F1018" s="23">
        <v>43908</v>
      </c>
      <c r="G1018" t="s">
        <v>2822</v>
      </c>
      <c r="H1018" t="s">
        <v>3836</v>
      </c>
      <c r="I1018">
        <v>16324</v>
      </c>
      <c r="J1018" t="s">
        <v>1679</v>
      </c>
      <c r="K1018" s="26" t="s">
        <v>2817</v>
      </c>
      <c r="L1018" t="s">
        <v>2818</v>
      </c>
      <c r="N1018">
        <v>0</v>
      </c>
      <c r="O1018">
        <v>178.57</v>
      </c>
      <c r="Q1018" s="4"/>
    </row>
    <row r="1019" spans="1:17" x14ac:dyDescent="0.25">
      <c r="A1019">
        <v>1015</v>
      </c>
      <c r="B1019">
        <v>44932</v>
      </c>
      <c r="C1019">
        <v>13</v>
      </c>
      <c r="D1019" t="s">
        <v>2805</v>
      </c>
      <c r="E1019" t="s">
        <v>2804</v>
      </c>
      <c r="F1019" s="23">
        <v>43908</v>
      </c>
      <c r="G1019" t="s">
        <v>2822</v>
      </c>
      <c r="H1019" t="s">
        <v>3837</v>
      </c>
      <c r="I1019">
        <v>16325</v>
      </c>
      <c r="J1019" t="s">
        <v>1679</v>
      </c>
      <c r="K1019" s="26" t="s">
        <v>2817</v>
      </c>
      <c r="L1019" t="s">
        <v>2818</v>
      </c>
      <c r="N1019">
        <v>0</v>
      </c>
      <c r="O1019">
        <v>1149.1099999999999</v>
      </c>
      <c r="Q1019" s="4"/>
    </row>
    <row r="1020" spans="1:17" x14ac:dyDescent="0.25">
      <c r="A1020">
        <v>1016</v>
      </c>
      <c r="B1020">
        <v>44934</v>
      </c>
      <c r="C1020">
        <v>14</v>
      </c>
      <c r="D1020" t="s">
        <v>2808</v>
      </c>
      <c r="E1020" t="s">
        <v>2804</v>
      </c>
      <c r="F1020" s="23">
        <v>43908</v>
      </c>
      <c r="G1020" t="s">
        <v>2822</v>
      </c>
      <c r="H1020" t="s">
        <v>3838</v>
      </c>
      <c r="I1020">
        <v>343</v>
      </c>
      <c r="J1020" t="s">
        <v>1764</v>
      </c>
      <c r="K1020" s="26" t="s">
        <v>2817</v>
      </c>
      <c r="L1020" t="s">
        <v>2818</v>
      </c>
      <c r="N1020">
        <v>158.93</v>
      </c>
      <c r="O1020">
        <v>0</v>
      </c>
      <c r="Q1020" s="4"/>
    </row>
    <row r="1021" spans="1:17" x14ac:dyDescent="0.25">
      <c r="A1021">
        <v>1017</v>
      </c>
      <c r="B1021">
        <v>44935</v>
      </c>
      <c r="C1021">
        <v>13</v>
      </c>
      <c r="D1021" t="s">
        <v>2805</v>
      </c>
      <c r="E1021" t="s">
        <v>2804</v>
      </c>
      <c r="F1021" s="23">
        <v>43908</v>
      </c>
      <c r="G1021" t="s">
        <v>2822</v>
      </c>
      <c r="H1021" t="s">
        <v>3839</v>
      </c>
      <c r="I1021">
        <v>16326</v>
      </c>
      <c r="J1021" t="s">
        <v>1679</v>
      </c>
      <c r="K1021" s="26" t="s">
        <v>2817</v>
      </c>
      <c r="L1021" t="s">
        <v>2818</v>
      </c>
      <c r="N1021">
        <v>0</v>
      </c>
      <c r="O1021">
        <v>261.16000000000003</v>
      </c>
      <c r="Q1021" s="4"/>
    </row>
    <row r="1022" spans="1:17" x14ac:dyDescent="0.25">
      <c r="A1022">
        <v>1018</v>
      </c>
      <c r="B1022">
        <v>44936</v>
      </c>
      <c r="C1022">
        <v>13</v>
      </c>
      <c r="D1022" t="s">
        <v>2805</v>
      </c>
      <c r="E1022" t="s">
        <v>2804</v>
      </c>
      <c r="F1022" s="23">
        <v>43908</v>
      </c>
      <c r="G1022" t="s">
        <v>2822</v>
      </c>
      <c r="H1022" t="s">
        <v>3840</v>
      </c>
      <c r="I1022">
        <v>16327</v>
      </c>
      <c r="J1022" t="s">
        <v>1679</v>
      </c>
      <c r="K1022" s="26" t="s">
        <v>2817</v>
      </c>
      <c r="L1022" t="s">
        <v>2818</v>
      </c>
      <c r="N1022">
        <v>0</v>
      </c>
      <c r="O1022">
        <v>142.86000000000001</v>
      </c>
      <c r="Q1022" s="4"/>
    </row>
    <row r="1023" spans="1:17" x14ac:dyDescent="0.25">
      <c r="A1023">
        <v>1019</v>
      </c>
      <c r="B1023">
        <v>44938</v>
      </c>
      <c r="C1023">
        <v>13</v>
      </c>
      <c r="D1023" t="s">
        <v>2805</v>
      </c>
      <c r="E1023" t="s">
        <v>2804</v>
      </c>
      <c r="F1023" s="23">
        <v>43908</v>
      </c>
      <c r="G1023" t="s">
        <v>2822</v>
      </c>
      <c r="H1023" t="s">
        <v>3841</v>
      </c>
      <c r="I1023">
        <v>16328</v>
      </c>
      <c r="J1023" t="s">
        <v>1679</v>
      </c>
      <c r="K1023" s="26" t="s">
        <v>2817</v>
      </c>
      <c r="L1023" t="s">
        <v>2818</v>
      </c>
      <c r="N1023">
        <v>0</v>
      </c>
      <c r="O1023">
        <v>33.93</v>
      </c>
      <c r="Q1023" s="4"/>
    </row>
    <row r="1024" spans="1:17" x14ac:dyDescent="0.25">
      <c r="A1024">
        <v>1020</v>
      </c>
      <c r="B1024">
        <v>44940</v>
      </c>
      <c r="C1024">
        <v>13</v>
      </c>
      <c r="D1024" t="s">
        <v>2805</v>
      </c>
      <c r="E1024" t="s">
        <v>2804</v>
      </c>
      <c r="F1024" s="23">
        <v>43908</v>
      </c>
      <c r="G1024" t="s">
        <v>2822</v>
      </c>
      <c r="H1024" t="s">
        <v>3842</v>
      </c>
      <c r="I1024">
        <v>16329</v>
      </c>
      <c r="J1024" t="s">
        <v>1679</v>
      </c>
      <c r="K1024" s="26" t="s">
        <v>2817</v>
      </c>
      <c r="L1024" t="s">
        <v>2818</v>
      </c>
      <c r="N1024">
        <v>0</v>
      </c>
      <c r="O1024">
        <v>2651.79</v>
      </c>
      <c r="Q1024" s="4"/>
    </row>
    <row r="1025" spans="1:17" x14ac:dyDescent="0.25">
      <c r="A1025">
        <v>1021</v>
      </c>
      <c r="B1025">
        <v>44942</v>
      </c>
      <c r="C1025">
        <v>13</v>
      </c>
      <c r="D1025" t="s">
        <v>2805</v>
      </c>
      <c r="E1025" t="s">
        <v>2804</v>
      </c>
      <c r="F1025" s="23">
        <v>43908</v>
      </c>
      <c r="G1025" t="s">
        <v>2822</v>
      </c>
      <c r="H1025" t="s">
        <v>3843</v>
      </c>
      <c r="I1025">
        <v>16330</v>
      </c>
      <c r="J1025" t="s">
        <v>1679</v>
      </c>
      <c r="K1025" s="26" t="s">
        <v>2817</v>
      </c>
      <c r="L1025" t="s">
        <v>2818</v>
      </c>
      <c r="N1025">
        <v>0</v>
      </c>
      <c r="O1025">
        <v>814.51</v>
      </c>
      <c r="Q1025" s="4"/>
    </row>
    <row r="1026" spans="1:17" x14ac:dyDescent="0.25">
      <c r="A1026">
        <v>1022</v>
      </c>
      <c r="B1026">
        <v>44944</v>
      </c>
      <c r="C1026">
        <v>13</v>
      </c>
      <c r="D1026" t="s">
        <v>2805</v>
      </c>
      <c r="E1026" t="s">
        <v>2804</v>
      </c>
      <c r="F1026" s="23">
        <v>43908</v>
      </c>
      <c r="G1026" t="s">
        <v>2822</v>
      </c>
      <c r="H1026" t="s">
        <v>3844</v>
      </c>
      <c r="I1026">
        <v>16331</v>
      </c>
      <c r="J1026" t="s">
        <v>1679</v>
      </c>
      <c r="K1026" s="26" t="s">
        <v>2817</v>
      </c>
      <c r="L1026" t="s">
        <v>2818</v>
      </c>
      <c r="N1026">
        <v>0</v>
      </c>
      <c r="O1026">
        <v>873.21</v>
      </c>
      <c r="Q1026" s="4"/>
    </row>
    <row r="1027" spans="1:17" x14ac:dyDescent="0.25">
      <c r="A1027">
        <v>1023</v>
      </c>
      <c r="B1027">
        <v>44949</v>
      </c>
      <c r="C1027">
        <v>13</v>
      </c>
      <c r="D1027" t="s">
        <v>2805</v>
      </c>
      <c r="E1027" t="s">
        <v>2804</v>
      </c>
      <c r="F1027" s="23">
        <v>43908</v>
      </c>
      <c r="G1027" t="s">
        <v>2822</v>
      </c>
      <c r="H1027" t="s">
        <v>3845</v>
      </c>
      <c r="I1027">
        <v>16332</v>
      </c>
      <c r="J1027" t="s">
        <v>1679</v>
      </c>
      <c r="K1027" s="26" t="s">
        <v>2817</v>
      </c>
      <c r="L1027" t="s">
        <v>2818</v>
      </c>
      <c r="N1027">
        <v>0</v>
      </c>
      <c r="O1027">
        <v>1571.43</v>
      </c>
      <c r="Q1027" s="4"/>
    </row>
    <row r="1028" spans="1:17" x14ac:dyDescent="0.25">
      <c r="A1028">
        <v>1024</v>
      </c>
      <c r="B1028">
        <v>44951</v>
      </c>
      <c r="C1028">
        <v>13</v>
      </c>
      <c r="D1028" t="s">
        <v>2805</v>
      </c>
      <c r="E1028" t="s">
        <v>2804</v>
      </c>
      <c r="F1028" s="23">
        <v>43908</v>
      </c>
      <c r="G1028" t="s">
        <v>2822</v>
      </c>
      <c r="H1028" t="s">
        <v>3846</v>
      </c>
      <c r="I1028">
        <v>16333</v>
      </c>
      <c r="J1028" t="s">
        <v>1679</v>
      </c>
      <c r="K1028" s="26" t="s">
        <v>2817</v>
      </c>
      <c r="L1028" t="s">
        <v>2818</v>
      </c>
      <c r="N1028">
        <v>0</v>
      </c>
      <c r="O1028">
        <v>105.36</v>
      </c>
      <c r="Q1028" s="4"/>
    </row>
    <row r="1029" spans="1:17" x14ac:dyDescent="0.25">
      <c r="A1029">
        <v>1025</v>
      </c>
      <c r="B1029">
        <v>44953</v>
      </c>
      <c r="C1029">
        <v>13</v>
      </c>
      <c r="D1029" t="s">
        <v>2805</v>
      </c>
      <c r="E1029" t="s">
        <v>2804</v>
      </c>
      <c r="F1029" s="23">
        <v>43908</v>
      </c>
      <c r="G1029" t="s">
        <v>2822</v>
      </c>
      <c r="H1029" t="s">
        <v>3847</v>
      </c>
      <c r="I1029">
        <v>16334</v>
      </c>
      <c r="J1029" t="s">
        <v>1679</v>
      </c>
      <c r="K1029" s="26" t="s">
        <v>2817</v>
      </c>
      <c r="L1029" t="s">
        <v>2818</v>
      </c>
      <c r="N1029">
        <v>0</v>
      </c>
      <c r="O1029">
        <v>269.64</v>
      </c>
      <c r="Q1029" s="4"/>
    </row>
    <row r="1030" spans="1:17" x14ac:dyDescent="0.25">
      <c r="A1030">
        <v>1026</v>
      </c>
      <c r="B1030">
        <v>44956</v>
      </c>
      <c r="C1030">
        <v>13</v>
      </c>
      <c r="D1030" t="s">
        <v>2805</v>
      </c>
      <c r="E1030" t="s">
        <v>2804</v>
      </c>
      <c r="F1030" s="23">
        <v>43908</v>
      </c>
      <c r="G1030" t="s">
        <v>2822</v>
      </c>
      <c r="H1030" t="s">
        <v>3848</v>
      </c>
      <c r="I1030">
        <v>16335</v>
      </c>
      <c r="J1030" t="s">
        <v>1838</v>
      </c>
      <c r="K1030" s="26" t="s">
        <v>2817</v>
      </c>
      <c r="L1030" t="s">
        <v>2818</v>
      </c>
      <c r="N1030">
        <v>0</v>
      </c>
      <c r="O1030">
        <v>34200</v>
      </c>
      <c r="Q1030" s="4"/>
    </row>
    <row r="1031" spans="1:17" x14ac:dyDescent="0.25">
      <c r="A1031">
        <v>1027</v>
      </c>
      <c r="B1031">
        <v>44958</v>
      </c>
      <c r="C1031">
        <v>13</v>
      </c>
      <c r="D1031" t="s">
        <v>2805</v>
      </c>
      <c r="E1031" t="s">
        <v>2804</v>
      </c>
      <c r="F1031" s="23">
        <v>43908</v>
      </c>
      <c r="G1031" t="s">
        <v>2822</v>
      </c>
      <c r="H1031" t="s">
        <v>3849</v>
      </c>
      <c r="I1031">
        <v>16336</v>
      </c>
      <c r="J1031" t="s">
        <v>1679</v>
      </c>
      <c r="K1031" s="26" t="s">
        <v>2817</v>
      </c>
      <c r="L1031" t="s">
        <v>2818</v>
      </c>
      <c r="N1031">
        <v>0</v>
      </c>
      <c r="O1031">
        <v>191.96</v>
      </c>
      <c r="Q1031" s="4"/>
    </row>
    <row r="1032" spans="1:17" x14ac:dyDescent="0.25">
      <c r="A1032">
        <v>1028</v>
      </c>
      <c r="B1032">
        <v>44960</v>
      </c>
      <c r="C1032">
        <v>13</v>
      </c>
      <c r="D1032" t="s">
        <v>2805</v>
      </c>
      <c r="E1032" t="s">
        <v>2804</v>
      </c>
      <c r="F1032" s="23">
        <v>43908</v>
      </c>
      <c r="G1032" t="s">
        <v>2822</v>
      </c>
      <c r="H1032" t="s">
        <v>3850</v>
      </c>
      <c r="I1032">
        <v>16337</v>
      </c>
      <c r="J1032" t="s">
        <v>1679</v>
      </c>
      <c r="K1032" s="26" t="s">
        <v>2817</v>
      </c>
      <c r="L1032" t="s">
        <v>2818</v>
      </c>
      <c r="N1032">
        <v>0</v>
      </c>
      <c r="O1032">
        <v>192.86</v>
      </c>
      <c r="Q1032" s="4"/>
    </row>
    <row r="1033" spans="1:17" x14ac:dyDescent="0.25">
      <c r="A1033">
        <v>1029</v>
      </c>
      <c r="B1033">
        <v>44962</v>
      </c>
      <c r="C1033">
        <v>13</v>
      </c>
      <c r="D1033" t="s">
        <v>2805</v>
      </c>
      <c r="E1033" t="s">
        <v>2804</v>
      </c>
      <c r="F1033" s="23">
        <v>43908</v>
      </c>
      <c r="G1033" t="s">
        <v>2822</v>
      </c>
      <c r="H1033" t="s">
        <v>3851</v>
      </c>
      <c r="I1033">
        <v>16338</v>
      </c>
      <c r="J1033" t="s">
        <v>1679</v>
      </c>
      <c r="K1033" s="26" t="s">
        <v>2817</v>
      </c>
      <c r="L1033" t="s">
        <v>2818</v>
      </c>
      <c r="N1033">
        <v>0</v>
      </c>
      <c r="O1033">
        <v>694.2</v>
      </c>
      <c r="Q1033" s="4"/>
    </row>
    <row r="1034" spans="1:17" x14ac:dyDescent="0.25">
      <c r="A1034">
        <v>1030</v>
      </c>
      <c r="B1034">
        <v>44964</v>
      </c>
      <c r="C1034">
        <v>13</v>
      </c>
      <c r="D1034" t="s">
        <v>2805</v>
      </c>
      <c r="E1034" t="s">
        <v>2804</v>
      </c>
      <c r="F1034" s="23">
        <v>43908</v>
      </c>
      <c r="G1034" t="s">
        <v>2822</v>
      </c>
      <c r="H1034" t="s">
        <v>3852</v>
      </c>
      <c r="I1034">
        <v>16339</v>
      </c>
      <c r="J1034" t="s">
        <v>1679</v>
      </c>
      <c r="K1034" s="26" t="s">
        <v>2817</v>
      </c>
      <c r="L1034" t="s">
        <v>2818</v>
      </c>
      <c r="N1034">
        <v>0</v>
      </c>
      <c r="O1034">
        <v>4392.8599999999997</v>
      </c>
      <c r="Q1034" s="4"/>
    </row>
    <row r="1035" spans="1:17" x14ac:dyDescent="0.25">
      <c r="A1035">
        <v>1031</v>
      </c>
      <c r="B1035">
        <v>44966</v>
      </c>
      <c r="C1035">
        <v>13</v>
      </c>
      <c r="D1035" t="s">
        <v>2805</v>
      </c>
      <c r="E1035" t="s">
        <v>2804</v>
      </c>
      <c r="F1035" s="23">
        <v>43908</v>
      </c>
      <c r="G1035" t="s">
        <v>2822</v>
      </c>
      <c r="H1035" t="s">
        <v>3853</v>
      </c>
      <c r="I1035">
        <v>16340</v>
      </c>
      <c r="J1035" t="s">
        <v>1679</v>
      </c>
      <c r="K1035" s="26" t="s">
        <v>2817</v>
      </c>
      <c r="L1035" t="s">
        <v>2818</v>
      </c>
      <c r="N1035">
        <v>0</v>
      </c>
      <c r="O1035">
        <v>758.93</v>
      </c>
      <c r="Q1035" s="4"/>
    </row>
    <row r="1036" spans="1:17" x14ac:dyDescent="0.25">
      <c r="A1036">
        <v>1032</v>
      </c>
      <c r="B1036">
        <v>44968</v>
      </c>
      <c r="C1036">
        <v>13</v>
      </c>
      <c r="D1036" t="s">
        <v>2805</v>
      </c>
      <c r="E1036" t="s">
        <v>2804</v>
      </c>
      <c r="F1036" s="23">
        <v>43908</v>
      </c>
      <c r="G1036" t="s">
        <v>2822</v>
      </c>
      <c r="H1036" t="s">
        <v>3854</v>
      </c>
      <c r="I1036">
        <v>16341</v>
      </c>
      <c r="J1036" t="s">
        <v>1679</v>
      </c>
      <c r="K1036" s="26" t="s">
        <v>2817</v>
      </c>
      <c r="L1036" t="s">
        <v>2818</v>
      </c>
      <c r="N1036">
        <v>0</v>
      </c>
      <c r="O1036">
        <v>6112.5</v>
      </c>
      <c r="Q1036" s="4"/>
    </row>
    <row r="1037" spans="1:17" x14ac:dyDescent="0.25">
      <c r="A1037">
        <v>1033</v>
      </c>
      <c r="B1037">
        <v>44970</v>
      </c>
      <c r="C1037">
        <v>13</v>
      </c>
      <c r="D1037" t="s">
        <v>2805</v>
      </c>
      <c r="E1037" t="s">
        <v>2804</v>
      </c>
      <c r="F1037" s="23">
        <v>43908</v>
      </c>
      <c r="G1037" t="s">
        <v>2822</v>
      </c>
      <c r="H1037" t="s">
        <v>3855</v>
      </c>
      <c r="I1037">
        <v>16342</v>
      </c>
      <c r="J1037" t="s">
        <v>1679</v>
      </c>
      <c r="K1037" s="26" t="s">
        <v>2817</v>
      </c>
      <c r="L1037" t="s">
        <v>2818</v>
      </c>
      <c r="N1037">
        <v>0</v>
      </c>
      <c r="O1037">
        <v>272.32</v>
      </c>
      <c r="Q1037" s="4"/>
    </row>
    <row r="1038" spans="1:17" x14ac:dyDescent="0.25">
      <c r="A1038">
        <v>1034</v>
      </c>
      <c r="B1038">
        <v>44972</v>
      </c>
      <c r="C1038">
        <v>13</v>
      </c>
      <c r="D1038" t="s">
        <v>2805</v>
      </c>
      <c r="E1038" t="s">
        <v>2804</v>
      </c>
      <c r="F1038" s="23">
        <v>43908</v>
      </c>
      <c r="G1038" t="s">
        <v>2822</v>
      </c>
      <c r="H1038" t="s">
        <v>3856</v>
      </c>
      <c r="I1038">
        <v>16343</v>
      </c>
      <c r="J1038" t="s">
        <v>1679</v>
      </c>
      <c r="K1038" s="26" t="s">
        <v>2817</v>
      </c>
      <c r="L1038" t="s">
        <v>2818</v>
      </c>
      <c r="N1038">
        <v>0</v>
      </c>
      <c r="O1038">
        <v>185.49</v>
      </c>
      <c r="Q1038" s="4"/>
    </row>
    <row r="1039" spans="1:17" x14ac:dyDescent="0.25">
      <c r="A1039">
        <v>1035</v>
      </c>
      <c r="B1039">
        <v>44974</v>
      </c>
      <c r="C1039">
        <v>13</v>
      </c>
      <c r="D1039" t="s">
        <v>2805</v>
      </c>
      <c r="E1039" t="s">
        <v>2804</v>
      </c>
      <c r="F1039" s="23">
        <v>43908</v>
      </c>
      <c r="G1039" t="s">
        <v>2822</v>
      </c>
      <c r="H1039" t="s">
        <v>3857</v>
      </c>
      <c r="I1039">
        <v>16344</v>
      </c>
      <c r="J1039" t="s">
        <v>1679</v>
      </c>
      <c r="K1039" s="26" t="s">
        <v>2817</v>
      </c>
      <c r="L1039" t="s">
        <v>2818</v>
      </c>
      <c r="N1039">
        <v>0</v>
      </c>
      <c r="O1039">
        <v>325.89</v>
      </c>
      <c r="Q1039" s="4"/>
    </row>
    <row r="1040" spans="1:17" x14ac:dyDescent="0.25">
      <c r="A1040">
        <v>1036</v>
      </c>
      <c r="B1040">
        <v>44976</v>
      </c>
      <c r="C1040">
        <v>13</v>
      </c>
      <c r="D1040" t="s">
        <v>2805</v>
      </c>
      <c r="E1040" t="s">
        <v>2804</v>
      </c>
      <c r="F1040" s="23">
        <v>43908</v>
      </c>
      <c r="G1040" t="s">
        <v>2822</v>
      </c>
      <c r="H1040" t="s">
        <v>3858</v>
      </c>
      <c r="I1040">
        <v>16345</v>
      </c>
      <c r="J1040" t="s">
        <v>1859</v>
      </c>
      <c r="K1040" s="26" t="s">
        <v>2817</v>
      </c>
      <c r="L1040" t="s">
        <v>2818</v>
      </c>
      <c r="N1040">
        <v>0</v>
      </c>
      <c r="O1040">
        <v>3839.29</v>
      </c>
      <c r="Q1040" s="4"/>
    </row>
    <row r="1041" spans="1:17" x14ac:dyDescent="0.25">
      <c r="A1041">
        <v>1037</v>
      </c>
      <c r="B1041">
        <v>44977</v>
      </c>
      <c r="C1041">
        <v>13</v>
      </c>
      <c r="D1041" t="s">
        <v>2805</v>
      </c>
      <c r="E1041" t="s">
        <v>2804</v>
      </c>
      <c r="F1041" s="23">
        <v>43908</v>
      </c>
      <c r="G1041" t="s">
        <v>2822</v>
      </c>
      <c r="H1041" t="s">
        <v>3859</v>
      </c>
      <c r="I1041">
        <v>16346</v>
      </c>
      <c r="J1041" t="s">
        <v>1679</v>
      </c>
      <c r="K1041" s="26" t="s">
        <v>2817</v>
      </c>
      <c r="L1041" t="s">
        <v>2818</v>
      </c>
      <c r="N1041">
        <v>0</v>
      </c>
      <c r="O1041">
        <v>365.18</v>
      </c>
      <c r="Q1041" s="4"/>
    </row>
    <row r="1042" spans="1:17" x14ac:dyDescent="0.25">
      <c r="A1042">
        <v>1038</v>
      </c>
      <c r="B1042">
        <v>44979</v>
      </c>
      <c r="C1042">
        <v>13</v>
      </c>
      <c r="D1042" t="s">
        <v>2805</v>
      </c>
      <c r="E1042" t="s">
        <v>2804</v>
      </c>
      <c r="F1042" s="23">
        <v>43908</v>
      </c>
      <c r="G1042" t="s">
        <v>2822</v>
      </c>
      <c r="H1042" t="s">
        <v>3860</v>
      </c>
      <c r="I1042">
        <v>16347</v>
      </c>
      <c r="J1042" t="s">
        <v>1679</v>
      </c>
      <c r="K1042" s="26" t="s">
        <v>2817</v>
      </c>
      <c r="L1042" t="s">
        <v>2818</v>
      </c>
      <c r="N1042">
        <v>0</v>
      </c>
      <c r="O1042">
        <v>239.96</v>
      </c>
      <c r="Q1042" s="4"/>
    </row>
    <row r="1043" spans="1:17" x14ac:dyDescent="0.25">
      <c r="A1043">
        <v>1039</v>
      </c>
      <c r="B1043">
        <v>44981</v>
      </c>
      <c r="C1043">
        <v>13</v>
      </c>
      <c r="D1043" t="s">
        <v>2805</v>
      </c>
      <c r="E1043" t="s">
        <v>2804</v>
      </c>
      <c r="F1043" s="23">
        <v>43908</v>
      </c>
      <c r="G1043" t="s">
        <v>2822</v>
      </c>
      <c r="H1043" t="s">
        <v>3861</v>
      </c>
      <c r="I1043">
        <v>16348</v>
      </c>
      <c r="J1043" t="s">
        <v>1679</v>
      </c>
      <c r="K1043" s="26" t="s">
        <v>2817</v>
      </c>
      <c r="L1043" t="s">
        <v>2818</v>
      </c>
      <c r="N1043">
        <v>0</v>
      </c>
      <c r="O1043">
        <v>262.5</v>
      </c>
      <c r="Q1043" s="4"/>
    </row>
    <row r="1044" spans="1:17" x14ac:dyDescent="0.25">
      <c r="A1044">
        <v>1040</v>
      </c>
      <c r="B1044">
        <v>44983</v>
      </c>
      <c r="C1044">
        <v>13</v>
      </c>
      <c r="D1044" t="s">
        <v>2805</v>
      </c>
      <c r="E1044" t="s">
        <v>2804</v>
      </c>
      <c r="F1044" s="23">
        <v>43908</v>
      </c>
      <c r="G1044" t="s">
        <v>2822</v>
      </c>
      <c r="H1044" t="s">
        <v>3862</v>
      </c>
      <c r="I1044">
        <v>16349</v>
      </c>
      <c r="J1044" t="s">
        <v>1679</v>
      </c>
      <c r="K1044" s="26" t="s">
        <v>2817</v>
      </c>
      <c r="L1044" t="s">
        <v>2818</v>
      </c>
      <c r="N1044">
        <v>0</v>
      </c>
      <c r="O1044">
        <v>761.16</v>
      </c>
      <c r="Q1044" s="4"/>
    </row>
    <row r="1045" spans="1:17" x14ac:dyDescent="0.25">
      <c r="A1045">
        <v>1041</v>
      </c>
      <c r="B1045">
        <v>44985</v>
      </c>
      <c r="C1045">
        <v>13</v>
      </c>
      <c r="D1045" t="s">
        <v>2805</v>
      </c>
      <c r="E1045" t="s">
        <v>2804</v>
      </c>
      <c r="F1045" s="23">
        <v>43908</v>
      </c>
      <c r="G1045" t="s">
        <v>2822</v>
      </c>
      <c r="H1045" t="s">
        <v>3863</v>
      </c>
      <c r="I1045">
        <v>16350</v>
      </c>
      <c r="J1045" t="s">
        <v>1679</v>
      </c>
      <c r="K1045" s="26" t="s">
        <v>2817</v>
      </c>
      <c r="L1045" t="s">
        <v>2818</v>
      </c>
      <c r="N1045">
        <v>0</v>
      </c>
      <c r="O1045">
        <v>58.71</v>
      </c>
      <c r="Q1045" s="4"/>
    </row>
    <row r="1046" spans="1:17" x14ac:dyDescent="0.25">
      <c r="A1046">
        <v>1042</v>
      </c>
      <c r="B1046">
        <v>44987</v>
      </c>
      <c r="C1046">
        <v>13</v>
      </c>
      <c r="D1046" t="s">
        <v>2805</v>
      </c>
      <c r="E1046" t="s">
        <v>2804</v>
      </c>
      <c r="F1046" s="23">
        <v>43908</v>
      </c>
      <c r="G1046" t="s">
        <v>2822</v>
      </c>
      <c r="H1046" t="s">
        <v>3864</v>
      </c>
      <c r="I1046">
        <v>16351</v>
      </c>
      <c r="J1046" t="s">
        <v>1679</v>
      </c>
      <c r="K1046" s="26" t="s">
        <v>2817</v>
      </c>
      <c r="L1046" t="s">
        <v>2818</v>
      </c>
      <c r="N1046">
        <v>0</v>
      </c>
      <c r="O1046">
        <v>1508.04</v>
      </c>
      <c r="Q1046" s="4"/>
    </row>
    <row r="1047" spans="1:17" x14ac:dyDescent="0.25">
      <c r="A1047">
        <v>1043</v>
      </c>
      <c r="B1047">
        <v>44989</v>
      </c>
      <c r="C1047">
        <v>13</v>
      </c>
      <c r="D1047" t="s">
        <v>2805</v>
      </c>
      <c r="E1047" t="s">
        <v>2804</v>
      </c>
      <c r="F1047" s="23">
        <v>43908</v>
      </c>
      <c r="G1047" t="s">
        <v>2822</v>
      </c>
      <c r="H1047" t="s">
        <v>3865</v>
      </c>
      <c r="I1047">
        <v>16352</v>
      </c>
      <c r="J1047" t="s">
        <v>1679</v>
      </c>
      <c r="K1047" s="26" t="s">
        <v>2817</v>
      </c>
      <c r="L1047" t="s">
        <v>2818</v>
      </c>
      <c r="N1047">
        <v>0</v>
      </c>
      <c r="O1047">
        <v>814.73</v>
      </c>
      <c r="Q1047" s="4"/>
    </row>
    <row r="1048" spans="1:17" x14ac:dyDescent="0.25">
      <c r="A1048">
        <v>1044</v>
      </c>
      <c r="B1048">
        <v>44991</v>
      </c>
      <c r="C1048">
        <v>13</v>
      </c>
      <c r="D1048" t="s">
        <v>2805</v>
      </c>
      <c r="E1048" t="s">
        <v>2804</v>
      </c>
      <c r="F1048" s="23">
        <v>43908</v>
      </c>
      <c r="G1048" t="s">
        <v>2822</v>
      </c>
      <c r="H1048" t="s">
        <v>3866</v>
      </c>
      <c r="I1048">
        <v>16353</v>
      </c>
      <c r="J1048" t="s">
        <v>2198</v>
      </c>
      <c r="K1048" s="26" t="s">
        <v>2817</v>
      </c>
      <c r="L1048" t="s">
        <v>2818</v>
      </c>
      <c r="N1048">
        <v>0</v>
      </c>
      <c r="O1048">
        <v>37500</v>
      </c>
      <c r="Q1048" s="4"/>
    </row>
    <row r="1049" spans="1:17" x14ac:dyDescent="0.25">
      <c r="A1049">
        <v>1045</v>
      </c>
      <c r="B1049">
        <v>44993</v>
      </c>
      <c r="C1049">
        <v>13</v>
      </c>
      <c r="D1049" t="s">
        <v>2805</v>
      </c>
      <c r="E1049" t="s">
        <v>2804</v>
      </c>
      <c r="F1049" s="23">
        <v>43908</v>
      </c>
      <c r="G1049" t="s">
        <v>2822</v>
      </c>
      <c r="H1049" t="s">
        <v>3867</v>
      </c>
      <c r="I1049">
        <v>16354</v>
      </c>
      <c r="J1049" t="s">
        <v>1679</v>
      </c>
      <c r="K1049" s="26" t="s">
        <v>2817</v>
      </c>
      <c r="L1049" t="s">
        <v>2818</v>
      </c>
      <c r="N1049">
        <v>0</v>
      </c>
      <c r="O1049">
        <v>535.71</v>
      </c>
      <c r="Q1049" s="4"/>
    </row>
    <row r="1050" spans="1:17" x14ac:dyDescent="0.25">
      <c r="A1050">
        <v>1046</v>
      </c>
      <c r="B1050">
        <v>44998</v>
      </c>
      <c r="C1050">
        <v>13</v>
      </c>
      <c r="D1050" t="s">
        <v>2805</v>
      </c>
      <c r="E1050" t="s">
        <v>2804</v>
      </c>
      <c r="F1050" s="23">
        <v>43908</v>
      </c>
      <c r="G1050" t="s">
        <v>2822</v>
      </c>
      <c r="H1050" t="s">
        <v>3868</v>
      </c>
      <c r="I1050">
        <v>16355</v>
      </c>
      <c r="J1050" t="s">
        <v>1841</v>
      </c>
      <c r="K1050" s="26" t="s">
        <v>2817</v>
      </c>
      <c r="L1050" t="s">
        <v>2818</v>
      </c>
      <c r="N1050">
        <v>0</v>
      </c>
      <c r="O1050">
        <v>8982.14</v>
      </c>
      <c r="Q1050" s="4"/>
    </row>
    <row r="1051" spans="1:17" x14ac:dyDescent="0.25">
      <c r="A1051">
        <v>1047</v>
      </c>
      <c r="B1051">
        <v>45011</v>
      </c>
      <c r="C1051">
        <v>13</v>
      </c>
      <c r="D1051" t="s">
        <v>2805</v>
      </c>
      <c r="E1051" t="s">
        <v>2804</v>
      </c>
      <c r="F1051" s="23">
        <v>43909</v>
      </c>
      <c r="G1051" t="s">
        <v>2822</v>
      </c>
      <c r="H1051" t="s">
        <v>3869</v>
      </c>
      <c r="I1051">
        <v>16356</v>
      </c>
      <c r="J1051" t="s">
        <v>1679</v>
      </c>
      <c r="K1051" s="26" t="s">
        <v>2817</v>
      </c>
      <c r="L1051" t="s">
        <v>2818</v>
      </c>
      <c r="N1051">
        <v>0</v>
      </c>
      <c r="O1051">
        <v>53.35</v>
      </c>
      <c r="Q1051" s="4"/>
    </row>
    <row r="1052" spans="1:17" x14ac:dyDescent="0.25">
      <c r="A1052">
        <v>1048</v>
      </c>
      <c r="B1052">
        <v>45013</v>
      </c>
      <c r="C1052">
        <v>13</v>
      </c>
      <c r="D1052" t="s">
        <v>2805</v>
      </c>
      <c r="E1052" t="s">
        <v>2804</v>
      </c>
      <c r="F1052" s="23">
        <v>43909</v>
      </c>
      <c r="G1052" t="s">
        <v>2822</v>
      </c>
      <c r="H1052" t="s">
        <v>3870</v>
      </c>
      <c r="I1052">
        <v>16357</v>
      </c>
      <c r="J1052" t="s">
        <v>1679</v>
      </c>
      <c r="K1052" s="26" t="s">
        <v>2817</v>
      </c>
      <c r="L1052" t="s">
        <v>2818</v>
      </c>
      <c r="N1052">
        <v>0</v>
      </c>
      <c r="O1052">
        <v>160.04</v>
      </c>
      <c r="Q1052" s="4"/>
    </row>
    <row r="1053" spans="1:17" x14ac:dyDescent="0.25">
      <c r="A1053">
        <v>1049</v>
      </c>
      <c r="B1053">
        <v>45015</v>
      </c>
      <c r="C1053">
        <v>13</v>
      </c>
      <c r="D1053" t="s">
        <v>2805</v>
      </c>
      <c r="E1053" t="s">
        <v>2804</v>
      </c>
      <c r="F1053" s="23">
        <v>43909</v>
      </c>
      <c r="G1053" t="s">
        <v>2822</v>
      </c>
      <c r="H1053" t="s">
        <v>3871</v>
      </c>
      <c r="I1053">
        <v>16358</v>
      </c>
      <c r="J1053" t="s">
        <v>1679</v>
      </c>
      <c r="K1053" s="26" t="s">
        <v>2817</v>
      </c>
      <c r="L1053" t="s">
        <v>2818</v>
      </c>
      <c r="N1053">
        <v>0</v>
      </c>
      <c r="O1053">
        <v>117.86</v>
      </c>
      <c r="Q1053" s="4"/>
    </row>
    <row r="1054" spans="1:17" x14ac:dyDescent="0.25">
      <c r="A1054">
        <v>1050</v>
      </c>
      <c r="B1054">
        <v>45035</v>
      </c>
      <c r="C1054">
        <v>13</v>
      </c>
      <c r="D1054" t="s">
        <v>2805</v>
      </c>
      <c r="E1054" t="s">
        <v>2804</v>
      </c>
      <c r="F1054" s="23">
        <v>43909</v>
      </c>
      <c r="G1054" t="s">
        <v>2822</v>
      </c>
      <c r="H1054" t="s">
        <v>3872</v>
      </c>
      <c r="I1054">
        <v>16359</v>
      </c>
      <c r="J1054" t="s">
        <v>1679</v>
      </c>
      <c r="K1054" s="26" t="s">
        <v>2817</v>
      </c>
      <c r="L1054" t="s">
        <v>2818</v>
      </c>
      <c r="N1054">
        <v>0</v>
      </c>
      <c r="O1054">
        <v>267.86</v>
      </c>
      <c r="Q1054" s="4"/>
    </row>
    <row r="1055" spans="1:17" x14ac:dyDescent="0.25">
      <c r="A1055">
        <v>1051</v>
      </c>
      <c r="B1055">
        <v>45037</v>
      </c>
      <c r="C1055">
        <v>13</v>
      </c>
      <c r="D1055" t="s">
        <v>2805</v>
      </c>
      <c r="E1055" t="s">
        <v>2804</v>
      </c>
      <c r="F1055" s="23">
        <v>43909</v>
      </c>
      <c r="G1055" t="s">
        <v>2822</v>
      </c>
      <c r="H1055" t="s">
        <v>3873</v>
      </c>
      <c r="I1055">
        <v>16360</v>
      </c>
      <c r="J1055" t="s">
        <v>1679</v>
      </c>
      <c r="K1055" s="26" t="s">
        <v>2817</v>
      </c>
      <c r="L1055" t="s">
        <v>2818</v>
      </c>
      <c r="N1055">
        <v>0</v>
      </c>
      <c r="O1055">
        <v>135.71</v>
      </c>
      <c r="Q1055" s="4"/>
    </row>
    <row r="1056" spans="1:17" x14ac:dyDescent="0.25">
      <c r="A1056">
        <v>1052</v>
      </c>
      <c r="B1056">
        <v>45043</v>
      </c>
      <c r="C1056">
        <v>13</v>
      </c>
      <c r="D1056" t="s">
        <v>2805</v>
      </c>
      <c r="E1056" t="s">
        <v>2804</v>
      </c>
      <c r="F1056" s="23">
        <v>43909</v>
      </c>
      <c r="G1056" t="s">
        <v>2822</v>
      </c>
      <c r="H1056" t="s">
        <v>3874</v>
      </c>
      <c r="I1056">
        <v>16361</v>
      </c>
      <c r="J1056" t="s">
        <v>1679</v>
      </c>
      <c r="K1056" s="26" t="s">
        <v>2817</v>
      </c>
      <c r="L1056" t="s">
        <v>2818</v>
      </c>
      <c r="N1056">
        <v>0</v>
      </c>
      <c r="O1056">
        <v>299.11</v>
      </c>
      <c r="Q1056" s="4"/>
    </row>
    <row r="1057" spans="1:17" x14ac:dyDescent="0.25">
      <c r="A1057">
        <v>1053</v>
      </c>
      <c r="B1057">
        <v>45045</v>
      </c>
      <c r="C1057">
        <v>13</v>
      </c>
      <c r="D1057" t="s">
        <v>2805</v>
      </c>
      <c r="E1057" t="s">
        <v>2804</v>
      </c>
      <c r="F1057" s="23">
        <v>43909</v>
      </c>
      <c r="G1057" t="s">
        <v>2822</v>
      </c>
      <c r="H1057" t="s">
        <v>3875</v>
      </c>
      <c r="I1057">
        <v>16362</v>
      </c>
      <c r="J1057" t="s">
        <v>1779</v>
      </c>
      <c r="K1057" s="26" t="s">
        <v>2817</v>
      </c>
      <c r="L1057" t="s">
        <v>2818</v>
      </c>
      <c r="N1057">
        <v>0</v>
      </c>
      <c r="O1057">
        <v>14464.29</v>
      </c>
      <c r="Q1057" s="4"/>
    </row>
    <row r="1058" spans="1:17" x14ac:dyDescent="0.25">
      <c r="A1058">
        <v>1054</v>
      </c>
      <c r="B1058">
        <v>45047</v>
      </c>
      <c r="C1058">
        <v>13</v>
      </c>
      <c r="D1058" t="s">
        <v>2805</v>
      </c>
      <c r="E1058" t="s">
        <v>2804</v>
      </c>
      <c r="F1058" s="23">
        <v>43909</v>
      </c>
      <c r="G1058" t="s">
        <v>2822</v>
      </c>
      <c r="H1058" t="s">
        <v>3876</v>
      </c>
      <c r="I1058">
        <v>16363</v>
      </c>
      <c r="J1058" t="s">
        <v>1679</v>
      </c>
      <c r="K1058" s="26" t="s">
        <v>2817</v>
      </c>
      <c r="L1058" t="s">
        <v>2818</v>
      </c>
      <c r="N1058">
        <v>0</v>
      </c>
      <c r="O1058">
        <v>86.16</v>
      </c>
      <c r="Q1058" s="4"/>
    </row>
    <row r="1059" spans="1:17" x14ac:dyDescent="0.25">
      <c r="A1059">
        <v>1055</v>
      </c>
      <c r="B1059">
        <v>45049</v>
      </c>
      <c r="C1059">
        <v>13</v>
      </c>
      <c r="D1059" t="s">
        <v>2805</v>
      </c>
      <c r="E1059" t="s">
        <v>2804</v>
      </c>
      <c r="F1059" s="23">
        <v>43909</v>
      </c>
      <c r="G1059" t="s">
        <v>2822</v>
      </c>
      <c r="H1059" t="s">
        <v>3877</v>
      </c>
      <c r="I1059">
        <v>16364</v>
      </c>
      <c r="J1059" t="s">
        <v>1679</v>
      </c>
      <c r="K1059" s="26" t="s">
        <v>2817</v>
      </c>
      <c r="L1059" t="s">
        <v>2818</v>
      </c>
      <c r="N1059">
        <v>0</v>
      </c>
      <c r="O1059">
        <v>22.32</v>
      </c>
      <c r="Q1059" s="4"/>
    </row>
    <row r="1060" spans="1:17" x14ac:dyDescent="0.25">
      <c r="A1060">
        <v>1056</v>
      </c>
      <c r="B1060">
        <v>45058</v>
      </c>
      <c r="C1060">
        <v>13</v>
      </c>
      <c r="D1060" t="s">
        <v>2805</v>
      </c>
      <c r="E1060" t="s">
        <v>2804</v>
      </c>
      <c r="F1060" s="23">
        <v>43909</v>
      </c>
      <c r="G1060" t="s">
        <v>2822</v>
      </c>
      <c r="H1060" t="s">
        <v>3878</v>
      </c>
      <c r="I1060">
        <v>16365</v>
      </c>
      <c r="J1060" t="s">
        <v>1679</v>
      </c>
      <c r="K1060" s="26" t="s">
        <v>2817</v>
      </c>
      <c r="L1060" t="s">
        <v>2818</v>
      </c>
      <c r="N1060">
        <v>0</v>
      </c>
      <c r="O1060">
        <v>353.57</v>
      </c>
      <c r="Q1060" s="4"/>
    </row>
    <row r="1061" spans="1:17" x14ac:dyDescent="0.25">
      <c r="A1061">
        <v>1057</v>
      </c>
      <c r="B1061">
        <v>45063</v>
      </c>
      <c r="C1061">
        <v>13</v>
      </c>
      <c r="D1061" t="s">
        <v>2805</v>
      </c>
      <c r="E1061" t="s">
        <v>2804</v>
      </c>
      <c r="F1061" s="23">
        <v>43909</v>
      </c>
      <c r="G1061" t="s">
        <v>2822</v>
      </c>
      <c r="H1061" t="s">
        <v>3879</v>
      </c>
      <c r="I1061">
        <v>16366</v>
      </c>
      <c r="J1061" t="s">
        <v>1679</v>
      </c>
      <c r="K1061" s="26" t="s">
        <v>2817</v>
      </c>
      <c r="L1061" t="s">
        <v>2818</v>
      </c>
      <c r="N1061">
        <v>0</v>
      </c>
      <c r="O1061">
        <v>109.82</v>
      </c>
      <c r="Q1061" s="4"/>
    </row>
    <row r="1062" spans="1:17" x14ac:dyDescent="0.25">
      <c r="A1062">
        <v>1058</v>
      </c>
      <c r="B1062">
        <v>45070</v>
      </c>
      <c r="C1062">
        <v>13</v>
      </c>
      <c r="D1062" t="s">
        <v>2805</v>
      </c>
      <c r="E1062" t="s">
        <v>2804</v>
      </c>
      <c r="F1062" s="23">
        <v>43909</v>
      </c>
      <c r="G1062" t="s">
        <v>2822</v>
      </c>
      <c r="H1062" t="s">
        <v>3880</v>
      </c>
      <c r="I1062">
        <v>16367</v>
      </c>
      <c r="J1062" t="s">
        <v>1679</v>
      </c>
      <c r="K1062" s="26" t="s">
        <v>2817</v>
      </c>
      <c r="L1062" t="s">
        <v>2818</v>
      </c>
      <c r="N1062">
        <v>0</v>
      </c>
      <c r="O1062">
        <v>1783.04</v>
      </c>
      <c r="Q1062" s="4"/>
    </row>
    <row r="1063" spans="1:17" x14ac:dyDescent="0.25">
      <c r="A1063">
        <v>1059</v>
      </c>
      <c r="B1063">
        <v>45074</v>
      </c>
      <c r="C1063">
        <v>13</v>
      </c>
      <c r="D1063" t="s">
        <v>2805</v>
      </c>
      <c r="E1063" t="s">
        <v>2804</v>
      </c>
      <c r="F1063" s="23">
        <v>43909</v>
      </c>
      <c r="G1063" t="s">
        <v>2822</v>
      </c>
      <c r="H1063" t="s">
        <v>3881</v>
      </c>
      <c r="I1063">
        <v>16368</v>
      </c>
      <c r="J1063" t="s">
        <v>1679</v>
      </c>
      <c r="K1063" s="26" t="s">
        <v>2817</v>
      </c>
      <c r="L1063" t="s">
        <v>2818</v>
      </c>
      <c r="N1063">
        <v>0</v>
      </c>
      <c r="O1063">
        <v>785.71</v>
      </c>
      <c r="Q1063" s="4"/>
    </row>
    <row r="1064" spans="1:17" x14ac:dyDescent="0.25">
      <c r="A1064">
        <v>1060</v>
      </c>
      <c r="B1064">
        <v>45079</v>
      </c>
      <c r="C1064">
        <v>13</v>
      </c>
      <c r="D1064" t="s">
        <v>2805</v>
      </c>
      <c r="E1064" t="s">
        <v>2804</v>
      </c>
      <c r="F1064" s="23">
        <v>43909</v>
      </c>
      <c r="G1064" t="s">
        <v>2822</v>
      </c>
      <c r="H1064" t="s">
        <v>3882</v>
      </c>
      <c r="I1064">
        <v>16369</v>
      </c>
      <c r="J1064" t="s">
        <v>1679</v>
      </c>
      <c r="K1064" s="26" t="s">
        <v>2817</v>
      </c>
      <c r="L1064" t="s">
        <v>2818</v>
      </c>
      <c r="N1064">
        <v>0</v>
      </c>
      <c r="O1064">
        <v>1466.07</v>
      </c>
      <c r="Q1064" s="4"/>
    </row>
    <row r="1065" spans="1:17" x14ac:dyDescent="0.25">
      <c r="A1065">
        <v>1061</v>
      </c>
      <c r="B1065">
        <v>45081</v>
      </c>
      <c r="C1065">
        <v>13</v>
      </c>
      <c r="D1065" t="s">
        <v>2805</v>
      </c>
      <c r="E1065" t="s">
        <v>2804</v>
      </c>
      <c r="F1065" s="23">
        <v>43909</v>
      </c>
      <c r="G1065" t="s">
        <v>2822</v>
      </c>
      <c r="H1065" t="s">
        <v>3883</v>
      </c>
      <c r="I1065">
        <v>16370</v>
      </c>
      <c r="J1065" t="s">
        <v>1679</v>
      </c>
      <c r="K1065" s="26" t="s">
        <v>2817</v>
      </c>
      <c r="L1065" t="s">
        <v>2818</v>
      </c>
      <c r="N1065">
        <v>0</v>
      </c>
      <c r="O1065">
        <v>2852.68</v>
      </c>
      <c r="Q1065" s="4"/>
    </row>
    <row r="1066" spans="1:17" x14ac:dyDescent="0.25">
      <c r="A1066">
        <v>1062</v>
      </c>
      <c r="B1066">
        <v>45083</v>
      </c>
      <c r="C1066">
        <v>13</v>
      </c>
      <c r="D1066" t="s">
        <v>2805</v>
      </c>
      <c r="E1066" t="s">
        <v>2804</v>
      </c>
      <c r="F1066" s="23">
        <v>43909</v>
      </c>
      <c r="G1066" t="s">
        <v>2822</v>
      </c>
      <c r="H1066" t="s">
        <v>3884</v>
      </c>
      <c r="I1066">
        <v>16371</v>
      </c>
      <c r="J1066" t="s">
        <v>1679</v>
      </c>
      <c r="K1066" s="26" t="s">
        <v>2817</v>
      </c>
      <c r="L1066" t="s">
        <v>2818</v>
      </c>
      <c r="N1066">
        <v>0</v>
      </c>
      <c r="O1066">
        <v>267.86</v>
      </c>
      <c r="Q1066" s="4"/>
    </row>
    <row r="1067" spans="1:17" x14ac:dyDescent="0.25">
      <c r="A1067">
        <v>1063</v>
      </c>
      <c r="B1067">
        <v>45085</v>
      </c>
      <c r="C1067">
        <v>13</v>
      </c>
      <c r="D1067" t="s">
        <v>2805</v>
      </c>
      <c r="E1067" t="s">
        <v>2804</v>
      </c>
      <c r="F1067" s="23">
        <v>43909</v>
      </c>
      <c r="G1067" t="s">
        <v>2822</v>
      </c>
      <c r="H1067" t="s">
        <v>3885</v>
      </c>
      <c r="I1067">
        <v>16372</v>
      </c>
      <c r="J1067" t="s">
        <v>1679</v>
      </c>
      <c r="K1067" s="26" t="s">
        <v>2817</v>
      </c>
      <c r="L1067" t="s">
        <v>2818</v>
      </c>
      <c r="N1067">
        <v>0</v>
      </c>
      <c r="O1067">
        <v>7191.96</v>
      </c>
      <c r="Q1067" s="4"/>
    </row>
    <row r="1068" spans="1:17" x14ac:dyDescent="0.25">
      <c r="A1068">
        <v>1064</v>
      </c>
      <c r="B1068">
        <v>45087</v>
      </c>
      <c r="C1068">
        <v>13</v>
      </c>
      <c r="D1068" t="s">
        <v>2805</v>
      </c>
      <c r="E1068" t="s">
        <v>2804</v>
      </c>
      <c r="F1068" s="23">
        <v>43909</v>
      </c>
      <c r="G1068" t="s">
        <v>2822</v>
      </c>
      <c r="H1068" t="s">
        <v>3886</v>
      </c>
      <c r="I1068">
        <v>16373</v>
      </c>
      <c r="J1068" t="s">
        <v>2096</v>
      </c>
      <c r="K1068" s="26" t="s">
        <v>2817</v>
      </c>
      <c r="L1068" t="s">
        <v>2818</v>
      </c>
      <c r="N1068">
        <v>0</v>
      </c>
      <c r="O1068">
        <v>5303.57</v>
      </c>
      <c r="Q1068" s="4"/>
    </row>
    <row r="1069" spans="1:17" x14ac:dyDescent="0.25">
      <c r="A1069">
        <v>1065</v>
      </c>
      <c r="B1069">
        <v>45089</v>
      </c>
      <c r="C1069">
        <v>13</v>
      </c>
      <c r="D1069" t="s">
        <v>2805</v>
      </c>
      <c r="E1069" t="s">
        <v>2804</v>
      </c>
      <c r="F1069" s="23">
        <v>43909</v>
      </c>
      <c r="G1069" t="s">
        <v>2822</v>
      </c>
      <c r="H1069" t="s">
        <v>3887</v>
      </c>
      <c r="I1069">
        <v>16374</v>
      </c>
      <c r="J1069" t="s">
        <v>1679</v>
      </c>
      <c r="K1069" s="26" t="s">
        <v>2817</v>
      </c>
      <c r="L1069" t="s">
        <v>2818</v>
      </c>
      <c r="N1069">
        <v>0</v>
      </c>
      <c r="O1069">
        <v>2191.0700000000002</v>
      </c>
      <c r="Q1069" s="4"/>
    </row>
    <row r="1070" spans="1:17" x14ac:dyDescent="0.25">
      <c r="A1070">
        <v>1066</v>
      </c>
      <c r="B1070">
        <v>45092</v>
      </c>
      <c r="C1070">
        <v>13</v>
      </c>
      <c r="D1070" t="s">
        <v>2805</v>
      </c>
      <c r="E1070" t="s">
        <v>2804</v>
      </c>
      <c r="F1070" s="23">
        <v>43909</v>
      </c>
      <c r="G1070" t="s">
        <v>2822</v>
      </c>
      <c r="H1070" t="s">
        <v>3888</v>
      </c>
      <c r="I1070">
        <v>16375</v>
      </c>
      <c r="J1070" t="s">
        <v>1679</v>
      </c>
      <c r="K1070" s="26" t="s">
        <v>2817</v>
      </c>
      <c r="L1070" t="s">
        <v>2818</v>
      </c>
      <c r="N1070">
        <v>0</v>
      </c>
      <c r="O1070">
        <v>11133.93</v>
      </c>
      <c r="Q1070" s="4"/>
    </row>
    <row r="1071" spans="1:17" x14ac:dyDescent="0.25">
      <c r="A1071">
        <v>1067</v>
      </c>
      <c r="B1071">
        <v>45094</v>
      </c>
      <c r="C1071">
        <v>13</v>
      </c>
      <c r="D1071" t="s">
        <v>2805</v>
      </c>
      <c r="E1071" t="s">
        <v>2804</v>
      </c>
      <c r="F1071" s="23">
        <v>43909</v>
      </c>
      <c r="G1071" t="s">
        <v>2822</v>
      </c>
      <c r="H1071" t="s">
        <v>3889</v>
      </c>
      <c r="I1071">
        <v>16376</v>
      </c>
      <c r="J1071" t="s">
        <v>1679</v>
      </c>
      <c r="K1071" s="26" t="s">
        <v>2817</v>
      </c>
      <c r="L1071" t="s">
        <v>2818</v>
      </c>
      <c r="N1071">
        <v>0</v>
      </c>
      <c r="O1071">
        <v>4062.5</v>
      </c>
      <c r="Q1071" s="4"/>
    </row>
    <row r="1072" spans="1:17" x14ac:dyDescent="0.25">
      <c r="A1072">
        <v>1068</v>
      </c>
      <c r="B1072">
        <v>45096</v>
      </c>
      <c r="C1072">
        <v>13</v>
      </c>
      <c r="D1072" t="s">
        <v>2805</v>
      </c>
      <c r="E1072" t="s">
        <v>2804</v>
      </c>
      <c r="F1072" s="23">
        <v>43909</v>
      </c>
      <c r="G1072" t="s">
        <v>2822</v>
      </c>
      <c r="H1072" t="s">
        <v>3890</v>
      </c>
      <c r="I1072">
        <v>16377</v>
      </c>
      <c r="J1072" t="s">
        <v>1679</v>
      </c>
      <c r="K1072" s="26" t="s">
        <v>2817</v>
      </c>
      <c r="L1072" t="s">
        <v>2818</v>
      </c>
      <c r="N1072">
        <v>0</v>
      </c>
      <c r="O1072">
        <v>315.18</v>
      </c>
      <c r="Q1072" s="4"/>
    </row>
    <row r="1073" spans="1:17" x14ac:dyDescent="0.25">
      <c r="A1073">
        <v>1069</v>
      </c>
      <c r="B1073">
        <v>45098</v>
      </c>
      <c r="C1073">
        <v>13</v>
      </c>
      <c r="D1073" t="s">
        <v>2805</v>
      </c>
      <c r="E1073" t="s">
        <v>2804</v>
      </c>
      <c r="F1073" s="23">
        <v>43909</v>
      </c>
      <c r="G1073" t="s">
        <v>2822</v>
      </c>
      <c r="H1073" t="s">
        <v>3891</v>
      </c>
      <c r="I1073">
        <v>16378</v>
      </c>
      <c r="J1073" t="s">
        <v>1679</v>
      </c>
      <c r="K1073" s="26" t="s">
        <v>2817</v>
      </c>
      <c r="L1073" t="s">
        <v>2818</v>
      </c>
      <c r="N1073">
        <v>0</v>
      </c>
      <c r="O1073">
        <v>607.59</v>
      </c>
      <c r="Q1073" s="4"/>
    </row>
    <row r="1074" spans="1:17" x14ac:dyDescent="0.25">
      <c r="A1074">
        <v>1070</v>
      </c>
      <c r="B1074">
        <v>45100</v>
      </c>
      <c r="C1074">
        <v>13</v>
      </c>
      <c r="D1074" t="s">
        <v>2805</v>
      </c>
      <c r="E1074" t="s">
        <v>2804</v>
      </c>
      <c r="F1074" s="23">
        <v>43909</v>
      </c>
      <c r="G1074" t="s">
        <v>2822</v>
      </c>
      <c r="H1074" t="s">
        <v>3892</v>
      </c>
      <c r="I1074">
        <v>16379</v>
      </c>
      <c r="J1074" t="s">
        <v>1679</v>
      </c>
      <c r="K1074" s="26" t="s">
        <v>2817</v>
      </c>
      <c r="L1074" t="s">
        <v>2818</v>
      </c>
      <c r="N1074">
        <v>0</v>
      </c>
      <c r="O1074">
        <v>1526.79</v>
      </c>
      <c r="Q1074" s="4"/>
    </row>
    <row r="1075" spans="1:17" x14ac:dyDescent="0.25">
      <c r="A1075">
        <v>1071</v>
      </c>
      <c r="B1075">
        <v>45104</v>
      </c>
      <c r="C1075">
        <v>13</v>
      </c>
      <c r="D1075" t="s">
        <v>2805</v>
      </c>
      <c r="E1075" t="s">
        <v>2804</v>
      </c>
      <c r="F1075" s="23">
        <v>43909</v>
      </c>
      <c r="G1075" t="s">
        <v>2822</v>
      </c>
      <c r="H1075" t="s">
        <v>3893</v>
      </c>
      <c r="I1075">
        <v>16380</v>
      </c>
      <c r="J1075" t="s">
        <v>1679</v>
      </c>
      <c r="K1075" s="26" t="s">
        <v>2817</v>
      </c>
      <c r="L1075" t="s">
        <v>2818</v>
      </c>
      <c r="N1075">
        <v>0</v>
      </c>
      <c r="O1075">
        <v>4251.79</v>
      </c>
      <c r="Q1075" s="4"/>
    </row>
    <row r="1076" spans="1:17" x14ac:dyDescent="0.25">
      <c r="A1076">
        <v>1072</v>
      </c>
      <c r="B1076">
        <v>45107</v>
      </c>
      <c r="C1076">
        <v>13</v>
      </c>
      <c r="D1076" t="s">
        <v>2805</v>
      </c>
      <c r="E1076" t="s">
        <v>2804</v>
      </c>
      <c r="F1076" s="23">
        <v>43909</v>
      </c>
      <c r="G1076" t="s">
        <v>2822</v>
      </c>
      <c r="H1076" t="s">
        <v>3894</v>
      </c>
      <c r="I1076">
        <v>16381</v>
      </c>
      <c r="J1076" t="s">
        <v>1679</v>
      </c>
      <c r="K1076" s="26" t="s">
        <v>2817</v>
      </c>
      <c r="L1076" t="s">
        <v>2818</v>
      </c>
      <c r="N1076">
        <v>0</v>
      </c>
      <c r="O1076">
        <v>819.42</v>
      </c>
      <c r="Q1076" s="4"/>
    </row>
    <row r="1077" spans="1:17" x14ac:dyDescent="0.25">
      <c r="A1077">
        <v>1073</v>
      </c>
      <c r="B1077">
        <v>45114</v>
      </c>
      <c r="C1077">
        <v>13</v>
      </c>
      <c r="D1077" t="s">
        <v>2805</v>
      </c>
      <c r="E1077" t="s">
        <v>2804</v>
      </c>
      <c r="F1077" s="23">
        <v>43909</v>
      </c>
      <c r="G1077" t="s">
        <v>2822</v>
      </c>
      <c r="H1077" t="s">
        <v>3895</v>
      </c>
      <c r="I1077">
        <v>16382</v>
      </c>
      <c r="J1077" t="s">
        <v>2177</v>
      </c>
      <c r="K1077" s="26" t="s">
        <v>2817</v>
      </c>
      <c r="L1077" t="s">
        <v>2818</v>
      </c>
      <c r="N1077">
        <v>0</v>
      </c>
      <c r="O1077">
        <v>24330.36</v>
      </c>
      <c r="Q1077" s="4"/>
    </row>
    <row r="1078" spans="1:17" x14ac:dyDescent="0.25">
      <c r="A1078">
        <v>1074</v>
      </c>
      <c r="B1078">
        <v>45116</v>
      </c>
      <c r="C1078">
        <v>13</v>
      </c>
      <c r="D1078" t="s">
        <v>2805</v>
      </c>
      <c r="E1078" t="s">
        <v>2804</v>
      </c>
      <c r="F1078" s="23">
        <v>43909</v>
      </c>
      <c r="G1078" t="s">
        <v>2822</v>
      </c>
      <c r="H1078" t="s">
        <v>3896</v>
      </c>
      <c r="I1078">
        <v>16383</v>
      </c>
      <c r="J1078" t="s">
        <v>1679</v>
      </c>
      <c r="K1078" s="26" t="s">
        <v>2817</v>
      </c>
      <c r="L1078" t="s">
        <v>2818</v>
      </c>
      <c r="N1078">
        <v>0</v>
      </c>
      <c r="O1078">
        <v>1389.06</v>
      </c>
      <c r="Q1078" s="4"/>
    </row>
    <row r="1079" spans="1:17" x14ac:dyDescent="0.25">
      <c r="A1079">
        <v>1075</v>
      </c>
      <c r="B1079">
        <v>45118</v>
      </c>
      <c r="C1079">
        <v>13</v>
      </c>
      <c r="D1079" t="s">
        <v>2805</v>
      </c>
      <c r="E1079" t="s">
        <v>2804</v>
      </c>
      <c r="F1079" s="23">
        <v>43909</v>
      </c>
      <c r="G1079" t="s">
        <v>2822</v>
      </c>
      <c r="H1079" t="s">
        <v>3897</v>
      </c>
      <c r="I1079">
        <v>16384</v>
      </c>
      <c r="J1079" t="s">
        <v>1679</v>
      </c>
      <c r="K1079" s="26" t="s">
        <v>2817</v>
      </c>
      <c r="L1079" t="s">
        <v>2818</v>
      </c>
      <c r="N1079">
        <v>0</v>
      </c>
      <c r="O1079">
        <v>371.88</v>
      </c>
      <c r="Q1079" s="4"/>
    </row>
    <row r="1080" spans="1:17" x14ac:dyDescent="0.25">
      <c r="A1080">
        <v>1076</v>
      </c>
      <c r="B1080">
        <v>45122</v>
      </c>
      <c r="C1080">
        <v>13</v>
      </c>
      <c r="D1080" t="s">
        <v>2805</v>
      </c>
      <c r="E1080" t="s">
        <v>2804</v>
      </c>
      <c r="F1080" s="23">
        <v>43909</v>
      </c>
      <c r="G1080" t="s">
        <v>2822</v>
      </c>
      <c r="H1080" t="s">
        <v>3898</v>
      </c>
      <c r="I1080">
        <v>16385</v>
      </c>
      <c r="J1080" t="s">
        <v>1775</v>
      </c>
      <c r="K1080" s="26" t="s">
        <v>2817</v>
      </c>
      <c r="L1080" t="s">
        <v>2818</v>
      </c>
      <c r="N1080">
        <v>0</v>
      </c>
      <c r="O1080">
        <v>2410.71</v>
      </c>
      <c r="Q1080" s="4"/>
    </row>
    <row r="1081" spans="1:17" x14ac:dyDescent="0.25">
      <c r="A1081">
        <v>1077</v>
      </c>
      <c r="B1081">
        <v>45123</v>
      </c>
      <c r="C1081">
        <v>13</v>
      </c>
      <c r="D1081" t="s">
        <v>2805</v>
      </c>
      <c r="E1081" t="s">
        <v>2804</v>
      </c>
      <c r="F1081" s="23">
        <v>43909</v>
      </c>
      <c r="G1081" t="s">
        <v>2822</v>
      </c>
      <c r="H1081" t="s">
        <v>3899</v>
      </c>
      <c r="I1081">
        <v>16386</v>
      </c>
      <c r="J1081" t="s">
        <v>1679</v>
      </c>
      <c r="K1081" s="26" t="s">
        <v>2817</v>
      </c>
      <c r="L1081" t="s">
        <v>2818</v>
      </c>
      <c r="N1081">
        <v>0</v>
      </c>
      <c r="O1081">
        <v>1808.04</v>
      </c>
      <c r="Q1081" s="4"/>
    </row>
    <row r="1082" spans="1:17" x14ac:dyDescent="0.25">
      <c r="A1082">
        <v>1078</v>
      </c>
      <c r="B1082">
        <v>45125</v>
      </c>
      <c r="C1082">
        <v>13</v>
      </c>
      <c r="D1082" t="s">
        <v>2805</v>
      </c>
      <c r="E1082" t="s">
        <v>2804</v>
      </c>
      <c r="F1082" s="23">
        <v>43909</v>
      </c>
      <c r="G1082" t="s">
        <v>2822</v>
      </c>
      <c r="H1082" t="s">
        <v>3900</v>
      </c>
      <c r="I1082">
        <v>16387</v>
      </c>
      <c r="J1082" t="s">
        <v>1775</v>
      </c>
      <c r="K1082" s="26" t="s">
        <v>2817</v>
      </c>
      <c r="L1082" t="s">
        <v>2818</v>
      </c>
      <c r="N1082">
        <v>0</v>
      </c>
      <c r="O1082">
        <v>1591.07</v>
      </c>
      <c r="Q1082" s="4"/>
    </row>
    <row r="1083" spans="1:17" x14ac:dyDescent="0.25">
      <c r="A1083">
        <v>1079</v>
      </c>
      <c r="B1083">
        <v>45126</v>
      </c>
      <c r="C1083">
        <v>13</v>
      </c>
      <c r="D1083" t="s">
        <v>2805</v>
      </c>
      <c r="E1083" t="s">
        <v>2804</v>
      </c>
      <c r="F1083" s="23">
        <v>43909</v>
      </c>
      <c r="G1083" t="s">
        <v>2822</v>
      </c>
      <c r="H1083" t="s">
        <v>3901</v>
      </c>
      <c r="I1083">
        <v>16388</v>
      </c>
      <c r="J1083" t="s">
        <v>1679</v>
      </c>
      <c r="K1083" s="26" t="s">
        <v>2817</v>
      </c>
      <c r="L1083" t="s">
        <v>2818</v>
      </c>
      <c r="N1083">
        <v>0</v>
      </c>
      <c r="O1083">
        <v>33.04</v>
      </c>
      <c r="Q1083" s="4"/>
    </row>
    <row r="1084" spans="1:17" x14ac:dyDescent="0.25">
      <c r="A1084">
        <v>1080</v>
      </c>
      <c r="B1084">
        <v>45128</v>
      </c>
      <c r="C1084">
        <v>13</v>
      </c>
      <c r="D1084" t="s">
        <v>2805</v>
      </c>
      <c r="E1084" t="s">
        <v>2804</v>
      </c>
      <c r="F1084" s="23">
        <v>43909</v>
      </c>
      <c r="G1084" t="s">
        <v>2822</v>
      </c>
      <c r="H1084" t="s">
        <v>3902</v>
      </c>
      <c r="I1084">
        <v>16389</v>
      </c>
      <c r="J1084" t="s">
        <v>1679</v>
      </c>
      <c r="K1084" s="26" t="s">
        <v>2817</v>
      </c>
      <c r="L1084" t="s">
        <v>2818</v>
      </c>
      <c r="N1084">
        <v>0</v>
      </c>
      <c r="O1084">
        <v>883.93</v>
      </c>
      <c r="Q1084" s="4"/>
    </row>
    <row r="1085" spans="1:17" x14ac:dyDescent="0.25">
      <c r="A1085">
        <v>1081</v>
      </c>
      <c r="B1085">
        <v>45130</v>
      </c>
      <c r="C1085">
        <v>13</v>
      </c>
      <c r="D1085" t="s">
        <v>2805</v>
      </c>
      <c r="E1085" t="s">
        <v>2804</v>
      </c>
      <c r="F1085" s="23">
        <v>43909</v>
      </c>
      <c r="G1085" t="s">
        <v>2822</v>
      </c>
      <c r="H1085" t="s">
        <v>3903</v>
      </c>
      <c r="I1085">
        <v>16390</v>
      </c>
      <c r="J1085" t="s">
        <v>1679</v>
      </c>
      <c r="K1085" s="26" t="s">
        <v>2817</v>
      </c>
      <c r="L1085" t="s">
        <v>2818</v>
      </c>
      <c r="N1085">
        <v>0</v>
      </c>
      <c r="O1085">
        <v>508.93</v>
      </c>
      <c r="Q1085" s="4"/>
    </row>
    <row r="1086" spans="1:17" x14ac:dyDescent="0.25">
      <c r="A1086">
        <v>1082</v>
      </c>
      <c r="B1086">
        <v>45132</v>
      </c>
      <c r="C1086">
        <v>14</v>
      </c>
      <c r="D1086" t="s">
        <v>2808</v>
      </c>
      <c r="E1086" t="s">
        <v>2804</v>
      </c>
      <c r="F1086" s="23">
        <v>43909</v>
      </c>
      <c r="G1086" t="s">
        <v>2822</v>
      </c>
      <c r="H1086" t="s">
        <v>3904</v>
      </c>
      <c r="I1086">
        <v>344</v>
      </c>
      <c r="J1086" t="s">
        <v>1764</v>
      </c>
      <c r="K1086" s="26" t="s">
        <v>2817</v>
      </c>
      <c r="L1086" t="s">
        <v>2818</v>
      </c>
      <c r="N1086">
        <v>59.6</v>
      </c>
      <c r="O1086">
        <v>0</v>
      </c>
      <c r="Q1086" s="4"/>
    </row>
    <row r="1087" spans="1:17" x14ac:dyDescent="0.25">
      <c r="A1087">
        <v>1083</v>
      </c>
      <c r="B1087">
        <v>45134</v>
      </c>
      <c r="C1087">
        <v>13</v>
      </c>
      <c r="D1087" t="s">
        <v>2805</v>
      </c>
      <c r="E1087" t="s">
        <v>2804</v>
      </c>
      <c r="F1087" s="23">
        <v>43909</v>
      </c>
      <c r="G1087" t="s">
        <v>2822</v>
      </c>
      <c r="H1087" t="s">
        <v>3905</v>
      </c>
      <c r="I1087">
        <v>16391</v>
      </c>
      <c r="J1087" t="s">
        <v>1679</v>
      </c>
      <c r="K1087" s="26" t="s">
        <v>2817</v>
      </c>
      <c r="L1087" t="s">
        <v>2818</v>
      </c>
      <c r="N1087">
        <v>0</v>
      </c>
      <c r="O1087">
        <v>134.82</v>
      </c>
      <c r="Q1087" s="4"/>
    </row>
    <row r="1088" spans="1:17" x14ac:dyDescent="0.25">
      <c r="A1088">
        <v>1084</v>
      </c>
      <c r="B1088">
        <v>45135</v>
      </c>
      <c r="C1088">
        <v>13</v>
      </c>
      <c r="D1088" t="s">
        <v>2805</v>
      </c>
      <c r="E1088" t="s">
        <v>2804</v>
      </c>
      <c r="F1088" s="23">
        <v>43909</v>
      </c>
      <c r="G1088" t="s">
        <v>2822</v>
      </c>
      <c r="H1088" t="s">
        <v>3906</v>
      </c>
      <c r="I1088">
        <v>16392</v>
      </c>
      <c r="J1088" t="s">
        <v>1679</v>
      </c>
      <c r="K1088" s="26" t="s">
        <v>2817</v>
      </c>
      <c r="L1088" t="s">
        <v>2818</v>
      </c>
      <c r="N1088">
        <v>0</v>
      </c>
      <c r="O1088">
        <v>2256.6999999999998</v>
      </c>
      <c r="Q1088" s="4"/>
    </row>
    <row r="1089" spans="1:17" x14ac:dyDescent="0.25">
      <c r="A1089">
        <v>1085</v>
      </c>
      <c r="B1089">
        <v>45136</v>
      </c>
      <c r="C1089">
        <v>13</v>
      </c>
      <c r="D1089" t="s">
        <v>2805</v>
      </c>
      <c r="E1089" t="s">
        <v>2804</v>
      </c>
      <c r="F1089" s="23">
        <v>43909</v>
      </c>
      <c r="G1089" t="s">
        <v>2822</v>
      </c>
      <c r="H1089" t="s">
        <v>3907</v>
      </c>
      <c r="I1089">
        <v>16393</v>
      </c>
      <c r="J1089" t="s">
        <v>1679</v>
      </c>
      <c r="K1089" s="26" t="s">
        <v>2817</v>
      </c>
      <c r="L1089" t="s">
        <v>2818</v>
      </c>
      <c r="N1089">
        <v>0</v>
      </c>
      <c r="O1089">
        <v>1339.29</v>
      </c>
      <c r="Q1089" s="4"/>
    </row>
    <row r="1090" spans="1:17" x14ac:dyDescent="0.25">
      <c r="A1090">
        <v>1086</v>
      </c>
      <c r="B1090">
        <v>45137</v>
      </c>
      <c r="C1090">
        <v>13</v>
      </c>
      <c r="D1090" t="s">
        <v>2805</v>
      </c>
      <c r="E1090" t="s">
        <v>2804</v>
      </c>
      <c r="F1090" s="23">
        <v>43909</v>
      </c>
      <c r="G1090" t="s">
        <v>2822</v>
      </c>
      <c r="H1090" t="s">
        <v>3908</v>
      </c>
      <c r="I1090">
        <v>16394</v>
      </c>
      <c r="J1090" t="s">
        <v>1679</v>
      </c>
      <c r="K1090" s="26" t="s">
        <v>2817</v>
      </c>
      <c r="L1090" t="s">
        <v>2818</v>
      </c>
      <c r="N1090">
        <v>0</v>
      </c>
      <c r="O1090">
        <v>2651.79</v>
      </c>
      <c r="Q1090" s="4"/>
    </row>
    <row r="1091" spans="1:17" x14ac:dyDescent="0.25">
      <c r="A1091">
        <v>1087</v>
      </c>
      <c r="B1091">
        <v>45139</v>
      </c>
      <c r="C1091">
        <v>13</v>
      </c>
      <c r="D1091" t="s">
        <v>2805</v>
      </c>
      <c r="E1091" t="s">
        <v>2804</v>
      </c>
      <c r="F1091" s="23">
        <v>43909</v>
      </c>
      <c r="G1091" t="s">
        <v>2822</v>
      </c>
      <c r="H1091" t="s">
        <v>3909</v>
      </c>
      <c r="I1091">
        <v>16395</v>
      </c>
      <c r="J1091" t="s">
        <v>1679</v>
      </c>
      <c r="K1091" s="26" t="s">
        <v>2817</v>
      </c>
      <c r="L1091" t="s">
        <v>2818</v>
      </c>
      <c r="N1091">
        <v>0</v>
      </c>
      <c r="O1091">
        <v>1767.86</v>
      </c>
      <c r="Q1091" s="4"/>
    </row>
    <row r="1092" spans="1:17" x14ac:dyDescent="0.25">
      <c r="A1092">
        <v>1088</v>
      </c>
      <c r="B1092">
        <v>45141</v>
      </c>
      <c r="C1092">
        <v>13</v>
      </c>
      <c r="D1092" t="s">
        <v>2805</v>
      </c>
      <c r="E1092" t="s">
        <v>2804</v>
      </c>
      <c r="F1092" s="23">
        <v>43909</v>
      </c>
      <c r="G1092" t="s">
        <v>2822</v>
      </c>
      <c r="H1092" t="s">
        <v>3910</v>
      </c>
      <c r="I1092">
        <v>16396</v>
      </c>
      <c r="J1092" t="s">
        <v>1679</v>
      </c>
      <c r="K1092" s="26" t="s">
        <v>2817</v>
      </c>
      <c r="L1092" t="s">
        <v>2818</v>
      </c>
      <c r="N1092">
        <v>0</v>
      </c>
      <c r="O1092">
        <v>13035.71</v>
      </c>
      <c r="Q1092" s="4"/>
    </row>
    <row r="1093" spans="1:17" x14ac:dyDescent="0.25">
      <c r="A1093">
        <v>1089</v>
      </c>
      <c r="B1093">
        <v>45149</v>
      </c>
      <c r="C1093">
        <v>13</v>
      </c>
      <c r="D1093" t="s">
        <v>2805</v>
      </c>
      <c r="E1093" t="s">
        <v>2804</v>
      </c>
      <c r="F1093" s="23">
        <v>43909</v>
      </c>
      <c r="G1093" t="s">
        <v>2822</v>
      </c>
      <c r="H1093" t="s">
        <v>3911</v>
      </c>
      <c r="I1093">
        <v>16397</v>
      </c>
      <c r="J1093" t="s">
        <v>1679</v>
      </c>
      <c r="K1093" s="26" t="s">
        <v>2817</v>
      </c>
      <c r="L1093" t="s">
        <v>2818</v>
      </c>
      <c r="N1093">
        <v>0</v>
      </c>
      <c r="O1093">
        <v>700</v>
      </c>
      <c r="Q1093" s="4"/>
    </row>
    <row r="1094" spans="1:17" x14ac:dyDescent="0.25">
      <c r="A1094">
        <v>1090</v>
      </c>
      <c r="B1094">
        <v>45151</v>
      </c>
      <c r="C1094">
        <v>13</v>
      </c>
      <c r="D1094" t="s">
        <v>2805</v>
      </c>
      <c r="E1094" t="s">
        <v>2804</v>
      </c>
      <c r="F1094" s="23">
        <v>43909</v>
      </c>
      <c r="G1094" t="s">
        <v>2822</v>
      </c>
      <c r="H1094" t="s">
        <v>3912</v>
      </c>
      <c r="I1094">
        <v>16398</v>
      </c>
      <c r="J1094" t="s">
        <v>1679</v>
      </c>
      <c r="K1094" s="26" t="s">
        <v>2817</v>
      </c>
      <c r="L1094" t="s">
        <v>2818</v>
      </c>
      <c r="N1094">
        <v>0</v>
      </c>
      <c r="O1094">
        <v>397.32</v>
      </c>
      <c r="Q1094" s="4"/>
    </row>
    <row r="1095" spans="1:17" x14ac:dyDescent="0.25">
      <c r="A1095">
        <v>1091</v>
      </c>
      <c r="B1095">
        <v>45153</v>
      </c>
      <c r="C1095">
        <v>13</v>
      </c>
      <c r="D1095" t="s">
        <v>2805</v>
      </c>
      <c r="E1095" t="s">
        <v>2804</v>
      </c>
      <c r="F1095" s="23">
        <v>43909</v>
      </c>
      <c r="G1095" t="s">
        <v>2822</v>
      </c>
      <c r="H1095" t="s">
        <v>3913</v>
      </c>
      <c r="I1095">
        <v>16399</v>
      </c>
      <c r="J1095" t="s">
        <v>1679</v>
      </c>
      <c r="K1095" s="26" t="s">
        <v>2817</v>
      </c>
      <c r="L1095" t="s">
        <v>2818</v>
      </c>
      <c r="N1095">
        <v>0</v>
      </c>
      <c r="O1095">
        <v>745.54</v>
      </c>
      <c r="Q1095" s="4"/>
    </row>
    <row r="1096" spans="1:17" x14ac:dyDescent="0.25">
      <c r="A1096">
        <v>1092</v>
      </c>
      <c r="B1096">
        <v>45155</v>
      </c>
      <c r="C1096">
        <v>13</v>
      </c>
      <c r="D1096" t="s">
        <v>2805</v>
      </c>
      <c r="E1096" t="s">
        <v>2804</v>
      </c>
      <c r="F1096" s="23">
        <v>43909</v>
      </c>
      <c r="G1096" t="s">
        <v>2822</v>
      </c>
      <c r="H1096" t="s">
        <v>3914</v>
      </c>
      <c r="I1096">
        <v>16400</v>
      </c>
      <c r="J1096" t="s">
        <v>1679</v>
      </c>
      <c r="K1096" s="26" t="s">
        <v>2817</v>
      </c>
      <c r="L1096" t="s">
        <v>2818</v>
      </c>
      <c r="N1096">
        <v>0</v>
      </c>
      <c r="O1096">
        <v>26.79</v>
      </c>
      <c r="Q1096" s="4"/>
    </row>
    <row r="1097" spans="1:17" x14ac:dyDescent="0.25">
      <c r="A1097">
        <v>1093</v>
      </c>
      <c r="B1097">
        <v>45157</v>
      </c>
      <c r="C1097">
        <v>13</v>
      </c>
      <c r="D1097" t="s">
        <v>2805</v>
      </c>
      <c r="E1097" t="s">
        <v>2804</v>
      </c>
      <c r="F1097" s="23">
        <v>43909</v>
      </c>
      <c r="G1097" t="s">
        <v>2822</v>
      </c>
      <c r="H1097" t="s">
        <v>3915</v>
      </c>
      <c r="I1097">
        <v>16401</v>
      </c>
      <c r="J1097" t="s">
        <v>1683</v>
      </c>
      <c r="K1097" s="26" t="s">
        <v>2817</v>
      </c>
      <c r="L1097" t="s">
        <v>2818</v>
      </c>
      <c r="N1097">
        <v>0</v>
      </c>
      <c r="O1097">
        <v>19241.07</v>
      </c>
      <c r="Q1097" s="4"/>
    </row>
    <row r="1098" spans="1:17" x14ac:dyDescent="0.25">
      <c r="A1098">
        <v>1094</v>
      </c>
      <c r="B1098">
        <v>45159</v>
      </c>
      <c r="C1098">
        <v>13</v>
      </c>
      <c r="D1098" t="s">
        <v>2805</v>
      </c>
      <c r="E1098" t="s">
        <v>2804</v>
      </c>
      <c r="F1098" s="23">
        <v>43909</v>
      </c>
      <c r="G1098" t="s">
        <v>2822</v>
      </c>
      <c r="H1098" t="s">
        <v>3916</v>
      </c>
      <c r="I1098">
        <v>16402</v>
      </c>
      <c r="J1098" t="s">
        <v>1679</v>
      </c>
      <c r="K1098" s="26" t="s">
        <v>2817</v>
      </c>
      <c r="L1098" t="s">
        <v>2818</v>
      </c>
      <c r="N1098">
        <v>0</v>
      </c>
      <c r="O1098">
        <v>32.590000000000003</v>
      </c>
      <c r="Q1098" s="4"/>
    </row>
    <row r="1099" spans="1:17" x14ac:dyDescent="0.25">
      <c r="A1099">
        <v>1095</v>
      </c>
      <c r="B1099">
        <v>45161</v>
      </c>
      <c r="C1099">
        <v>13</v>
      </c>
      <c r="D1099" t="s">
        <v>2805</v>
      </c>
      <c r="E1099" t="s">
        <v>2804</v>
      </c>
      <c r="F1099" s="23">
        <v>43909</v>
      </c>
      <c r="G1099" t="s">
        <v>2822</v>
      </c>
      <c r="H1099" t="s">
        <v>3917</v>
      </c>
      <c r="I1099">
        <v>16403</v>
      </c>
      <c r="J1099" t="s">
        <v>1679</v>
      </c>
      <c r="K1099" s="26" t="s">
        <v>2817</v>
      </c>
      <c r="L1099" t="s">
        <v>2818</v>
      </c>
      <c r="N1099">
        <v>0</v>
      </c>
      <c r="O1099">
        <v>2544.64</v>
      </c>
      <c r="Q1099" s="4"/>
    </row>
    <row r="1100" spans="1:17" x14ac:dyDescent="0.25">
      <c r="A1100">
        <v>1096</v>
      </c>
      <c r="B1100">
        <v>45163</v>
      </c>
      <c r="C1100">
        <v>13</v>
      </c>
      <c r="D1100" t="s">
        <v>2805</v>
      </c>
      <c r="E1100" t="s">
        <v>2804</v>
      </c>
      <c r="F1100" s="23">
        <v>43909</v>
      </c>
      <c r="G1100" t="s">
        <v>2822</v>
      </c>
      <c r="H1100" t="s">
        <v>3918</v>
      </c>
      <c r="I1100">
        <v>16404</v>
      </c>
      <c r="J1100" t="s">
        <v>1679</v>
      </c>
      <c r="K1100" s="26" t="s">
        <v>2817</v>
      </c>
      <c r="L1100" t="s">
        <v>2818</v>
      </c>
      <c r="N1100">
        <v>0</v>
      </c>
      <c r="O1100">
        <v>2574.11</v>
      </c>
      <c r="Q1100" s="4"/>
    </row>
    <row r="1101" spans="1:17" x14ac:dyDescent="0.25">
      <c r="A1101">
        <v>1097</v>
      </c>
      <c r="B1101">
        <v>45165</v>
      </c>
      <c r="C1101">
        <v>13</v>
      </c>
      <c r="D1101" t="s">
        <v>2805</v>
      </c>
      <c r="E1101" t="s">
        <v>2804</v>
      </c>
      <c r="F1101" s="23">
        <v>43909</v>
      </c>
      <c r="G1101" t="s">
        <v>2822</v>
      </c>
      <c r="H1101" t="s">
        <v>3919</v>
      </c>
      <c r="I1101">
        <v>16405</v>
      </c>
      <c r="J1101" t="s">
        <v>1679</v>
      </c>
      <c r="K1101" s="26" t="s">
        <v>2817</v>
      </c>
      <c r="L1101" t="s">
        <v>2818</v>
      </c>
      <c r="N1101">
        <v>0</v>
      </c>
      <c r="O1101">
        <v>267.86</v>
      </c>
      <c r="Q1101" s="4"/>
    </row>
    <row r="1102" spans="1:17" x14ac:dyDescent="0.25">
      <c r="A1102">
        <v>1098</v>
      </c>
      <c r="B1102">
        <v>45167</v>
      </c>
      <c r="C1102">
        <v>13</v>
      </c>
      <c r="D1102" t="s">
        <v>2805</v>
      </c>
      <c r="E1102" t="s">
        <v>2804</v>
      </c>
      <c r="F1102" s="23">
        <v>43909</v>
      </c>
      <c r="G1102" t="s">
        <v>2822</v>
      </c>
      <c r="H1102" t="s">
        <v>3920</v>
      </c>
      <c r="I1102">
        <v>16406</v>
      </c>
      <c r="J1102" t="s">
        <v>1679</v>
      </c>
      <c r="K1102" s="26" t="s">
        <v>2817</v>
      </c>
      <c r="L1102" t="s">
        <v>2818</v>
      </c>
      <c r="N1102">
        <v>0</v>
      </c>
      <c r="O1102">
        <v>133.93</v>
      </c>
      <c r="Q1102" s="4"/>
    </row>
    <row r="1103" spans="1:17" x14ac:dyDescent="0.25">
      <c r="A1103">
        <v>1099</v>
      </c>
      <c r="B1103">
        <v>45169</v>
      </c>
      <c r="C1103">
        <v>13</v>
      </c>
      <c r="D1103" t="s">
        <v>2805</v>
      </c>
      <c r="E1103" t="s">
        <v>2804</v>
      </c>
      <c r="F1103" s="23">
        <v>43909</v>
      </c>
      <c r="G1103" t="s">
        <v>2822</v>
      </c>
      <c r="H1103" t="s">
        <v>3921</v>
      </c>
      <c r="I1103">
        <v>16407</v>
      </c>
      <c r="J1103" t="s">
        <v>1679</v>
      </c>
      <c r="K1103" s="26" t="s">
        <v>2817</v>
      </c>
      <c r="L1103" t="s">
        <v>2818</v>
      </c>
      <c r="N1103">
        <v>0</v>
      </c>
      <c r="O1103">
        <v>2521.4299999999998</v>
      </c>
      <c r="Q1103" s="4"/>
    </row>
    <row r="1104" spans="1:17" x14ac:dyDescent="0.25">
      <c r="A1104">
        <v>1100</v>
      </c>
      <c r="B1104">
        <v>45171</v>
      </c>
      <c r="C1104">
        <v>13</v>
      </c>
      <c r="D1104" t="s">
        <v>2805</v>
      </c>
      <c r="E1104" t="s">
        <v>2804</v>
      </c>
      <c r="F1104" s="23">
        <v>43909</v>
      </c>
      <c r="G1104" t="s">
        <v>2822</v>
      </c>
      <c r="H1104" t="s">
        <v>3922</v>
      </c>
      <c r="I1104">
        <v>16408</v>
      </c>
      <c r="J1104" t="s">
        <v>1767</v>
      </c>
      <c r="K1104" s="26" t="s">
        <v>2817</v>
      </c>
      <c r="L1104" t="s">
        <v>2818</v>
      </c>
      <c r="N1104">
        <v>0</v>
      </c>
      <c r="O1104">
        <v>139.29</v>
      </c>
      <c r="Q1104" s="4"/>
    </row>
    <row r="1105" spans="1:17" x14ac:dyDescent="0.25">
      <c r="A1105">
        <v>1101</v>
      </c>
      <c r="B1105">
        <v>45173</v>
      </c>
      <c r="C1105">
        <v>13</v>
      </c>
      <c r="D1105" t="s">
        <v>2805</v>
      </c>
      <c r="E1105" t="s">
        <v>2804</v>
      </c>
      <c r="F1105" s="23">
        <v>43909</v>
      </c>
      <c r="G1105" t="s">
        <v>2822</v>
      </c>
      <c r="H1105" t="s">
        <v>3923</v>
      </c>
      <c r="I1105">
        <v>16409</v>
      </c>
      <c r="J1105" t="s">
        <v>1767</v>
      </c>
      <c r="K1105" s="26" t="s">
        <v>2817</v>
      </c>
      <c r="L1105" t="s">
        <v>2818</v>
      </c>
      <c r="N1105">
        <v>0</v>
      </c>
      <c r="O1105">
        <v>20994.639999999999</v>
      </c>
      <c r="Q1105" s="4"/>
    </row>
    <row r="1106" spans="1:17" x14ac:dyDescent="0.25">
      <c r="A1106">
        <v>1102</v>
      </c>
      <c r="B1106">
        <v>45175</v>
      </c>
      <c r="C1106">
        <v>13</v>
      </c>
      <c r="D1106" t="s">
        <v>2805</v>
      </c>
      <c r="E1106" t="s">
        <v>2804</v>
      </c>
      <c r="F1106" s="23">
        <v>43909</v>
      </c>
      <c r="G1106" t="s">
        <v>2822</v>
      </c>
      <c r="H1106" t="s">
        <v>3924</v>
      </c>
      <c r="I1106">
        <v>16410</v>
      </c>
      <c r="J1106" t="s">
        <v>1679</v>
      </c>
      <c r="K1106" s="26" t="s">
        <v>2817</v>
      </c>
      <c r="L1106" t="s">
        <v>2818</v>
      </c>
      <c r="N1106">
        <v>0</v>
      </c>
      <c r="O1106">
        <v>355.36</v>
      </c>
      <c r="Q1106" s="4"/>
    </row>
    <row r="1107" spans="1:17" x14ac:dyDescent="0.25">
      <c r="A1107">
        <v>1103</v>
      </c>
      <c r="B1107">
        <v>45177</v>
      </c>
      <c r="C1107">
        <v>13</v>
      </c>
      <c r="D1107" t="s">
        <v>2805</v>
      </c>
      <c r="E1107" t="s">
        <v>2804</v>
      </c>
      <c r="F1107" s="23">
        <v>43909</v>
      </c>
      <c r="G1107" t="s">
        <v>2822</v>
      </c>
      <c r="H1107" t="s">
        <v>3925</v>
      </c>
      <c r="I1107">
        <v>16411</v>
      </c>
      <c r="J1107" t="s">
        <v>1679</v>
      </c>
      <c r="K1107" s="26" t="s">
        <v>2817</v>
      </c>
      <c r="L1107" t="s">
        <v>2818</v>
      </c>
      <c r="N1107">
        <v>0</v>
      </c>
      <c r="O1107">
        <v>5718.75</v>
      </c>
      <c r="Q1107" s="4"/>
    </row>
    <row r="1108" spans="1:17" x14ac:dyDescent="0.25">
      <c r="A1108">
        <v>1104</v>
      </c>
      <c r="B1108">
        <v>45180</v>
      </c>
      <c r="C1108">
        <v>13</v>
      </c>
      <c r="D1108" t="s">
        <v>2805</v>
      </c>
      <c r="E1108" t="s">
        <v>2804</v>
      </c>
      <c r="F1108" s="23">
        <v>43909</v>
      </c>
      <c r="G1108" t="s">
        <v>2822</v>
      </c>
      <c r="H1108" t="s">
        <v>3926</v>
      </c>
      <c r="I1108">
        <v>16412</v>
      </c>
      <c r="J1108" t="s">
        <v>1679</v>
      </c>
      <c r="K1108" s="26" t="s">
        <v>2817</v>
      </c>
      <c r="L1108" t="s">
        <v>2818</v>
      </c>
      <c r="N1108">
        <v>0</v>
      </c>
      <c r="O1108">
        <v>71.88</v>
      </c>
      <c r="Q1108" s="4"/>
    </row>
    <row r="1109" spans="1:17" x14ac:dyDescent="0.25">
      <c r="A1109">
        <v>1105</v>
      </c>
      <c r="B1109">
        <v>45182</v>
      </c>
      <c r="C1109">
        <v>13</v>
      </c>
      <c r="D1109" t="s">
        <v>2805</v>
      </c>
      <c r="E1109" t="s">
        <v>2804</v>
      </c>
      <c r="F1109" s="23">
        <v>43909</v>
      </c>
      <c r="G1109" t="s">
        <v>2822</v>
      </c>
      <c r="H1109" t="s">
        <v>3927</v>
      </c>
      <c r="I1109">
        <v>16413</v>
      </c>
      <c r="J1109" t="s">
        <v>1679</v>
      </c>
      <c r="K1109" s="26" t="s">
        <v>2817</v>
      </c>
      <c r="L1109" t="s">
        <v>2818</v>
      </c>
      <c r="N1109">
        <v>0</v>
      </c>
      <c r="O1109">
        <v>6375</v>
      </c>
      <c r="Q1109" s="4"/>
    </row>
    <row r="1110" spans="1:17" x14ac:dyDescent="0.25">
      <c r="A1110">
        <v>1106</v>
      </c>
      <c r="B1110">
        <v>45186</v>
      </c>
      <c r="C1110">
        <v>13</v>
      </c>
      <c r="D1110" t="s">
        <v>2805</v>
      </c>
      <c r="E1110" t="s">
        <v>2804</v>
      </c>
      <c r="F1110" s="23">
        <v>43909</v>
      </c>
      <c r="G1110" t="s">
        <v>2822</v>
      </c>
      <c r="H1110" t="s">
        <v>3928</v>
      </c>
      <c r="I1110">
        <v>16414</v>
      </c>
      <c r="J1110" t="s">
        <v>1679</v>
      </c>
      <c r="K1110" s="26" t="s">
        <v>2817</v>
      </c>
      <c r="L1110" t="s">
        <v>2818</v>
      </c>
      <c r="N1110">
        <v>0</v>
      </c>
      <c r="O1110">
        <v>1767.86</v>
      </c>
      <c r="Q1110" s="4"/>
    </row>
    <row r="1111" spans="1:17" x14ac:dyDescent="0.25">
      <c r="A1111">
        <v>1107</v>
      </c>
      <c r="B1111">
        <v>45188</v>
      </c>
      <c r="C1111">
        <v>13</v>
      </c>
      <c r="D1111" t="s">
        <v>2805</v>
      </c>
      <c r="E1111" t="s">
        <v>2804</v>
      </c>
      <c r="F1111" s="23">
        <v>43909</v>
      </c>
      <c r="G1111" t="s">
        <v>2822</v>
      </c>
      <c r="H1111" t="s">
        <v>3929</v>
      </c>
      <c r="I1111">
        <v>16415</v>
      </c>
      <c r="J1111" t="s">
        <v>1679</v>
      </c>
      <c r="K1111" s="26" t="s">
        <v>2817</v>
      </c>
      <c r="L1111" t="s">
        <v>2818</v>
      </c>
      <c r="N1111">
        <v>0</v>
      </c>
      <c r="O1111">
        <v>425.39</v>
      </c>
      <c r="Q1111" s="4"/>
    </row>
    <row r="1112" spans="1:17" x14ac:dyDescent="0.25">
      <c r="A1112">
        <v>1108</v>
      </c>
      <c r="B1112">
        <v>45190</v>
      </c>
      <c r="C1112">
        <v>13</v>
      </c>
      <c r="D1112" t="s">
        <v>2805</v>
      </c>
      <c r="E1112" t="s">
        <v>2804</v>
      </c>
      <c r="F1112" s="23">
        <v>43909</v>
      </c>
      <c r="G1112" t="s">
        <v>2822</v>
      </c>
      <c r="H1112" t="s">
        <v>3930</v>
      </c>
      <c r="I1112">
        <v>16416</v>
      </c>
      <c r="J1112" t="s">
        <v>1679</v>
      </c>
      <c r="K1112" s="26" t="s">
        <v>2817</v>
      </c>
      <c r="L1112" t="s">
        <v>2818</v>
      </c>
      <c r="N1112">
        <v>0</v>
      </c>
      <c r="O1112">
        <v>3535.71</v>
      </c>
      <c r="Q1112" s="4"/>
    </row>
    <row r="1113" spans="1:17" x14ac:dyDescent="0.25">
      <c r="A1113">
        <v>1109</v>
      </c>
      <c r="B1113">
        <v>45192</v>
      </c>
      <c r="C1113">
        <v>13</v>
      </c>
      <c r="D1113" t="s">
        <v>2805</v>
      </c>
      <c r="E1113" t="s">
        <v>2804</v>
      </c>
      <c r="F1113" s="23">
        <v>43909</v>
      </c>
      <c r="G1113" t="s">
        <v>2822</v>
      </c>
      <c r="H1113" t="s">
        <v>3931</v>
      </c>
      <c r="I1113">
        <v>16417</v>
      </c>
      <c r="J1113" t="s">
        <v>2789</v>
      </c>
      <c r="K1113" s="26" t="s">
        <v>2817</v>
      </c>
      <c r="L1113" t="s">
        <v>2818</v>
      </c>
      <c r="N1113">
        <v>2410.71</v>
      </c>
      <c r="O1113">
        <v>0</v>
      </c>
      <c r="Q1113" s="4"/>
    </row>
    <row r="1114" spans="1:17" x14ac:dyDescent="0.25">
      <c r="A1114">
        <v>1110</v>
      </c>
      <c r="B1114">
        <v>45193</v>
      </c>
      <c r="C1114">
        <v>13</v>
      </c>
      <c r="D1114" t="s">
        <v>2805</v>
      </c>
      <c r="E1114" t="s">
        <v>2804</v>
      </c>
      <c r="F1114" s="23">
        <v>43909</v>
      </c>
      <c r="G1114" t="s">
        <v>2822</v>
      </c>
      <c r="H1114" t="s">
        <v>3932</v>
      </c>
      <c r="I1114">
        <v>16418</v>
      </c>
      <c r="J1114" t="s">
        <v>1679</v>
      </c>
      <c r="K1114" s="26" t="s">
        <v>2817</v>
      </c>
      <c r="L1114" t="s">
        <v>2818</v>
      </c>
      <c r="N1114">
        <v>0</v>
      </c>
      <c r="O1114">
        <v>2474.7800000000002</v>
      </c>
      <c r="Q1114" s="4"/>
    </row>
    <row r="1115" spans="1:17" x14ac:dyDescent="0.25">
      <c r="A1115">
        <v>1111</v>
      </c>
      <c r="B1115">
        <v>45195</v>
      </c>
      <c r="C1115">
        <v>13</v>
      </c>
      <c r="D1115" t="s">
        <v>2805</v>
      </c>
      <c r="E1115" t="s">
        <v>2804</v>
      </c>
      <c r="F1115" s="23">
        <v>43909</v>
      </c>
      <c r="G1115" t="s">
        <v>2822</v>
      </c>
      <c r="H1115" t="s">
        <v>3933</v>
      </c>
      <c r="I1115">
        <v>16419</v>
      </c>
      <c r="J1115" t="s">
        <v>1775</v>
      </c>
      <c r="K1115" s="26" t="s">
        <v>2817</v>
      </c>
      <c r="L1115" t="s">
        <v>2818</v>
      </c>
      <c r="N1115">
        <v>0</v>
      </c>
      <c r="O1115">
        <v>2126.79</v>
      </c>
      <c r="Q1115" s="4"/>
    </row>
    <row r="1116" spans="1:17" x14ac:dyDescent="0.25">
      <c r="A1116">
        <v>1112</v>
      </c>
      <c r="B1116">
        <v>45198</v>
      </c>
      <c r="C1116">
        <v>13</v>
      </c>
      <c r="D1116" t="s">
        <v>2805</v>
      </c>
      <c r="E1116" t="s">
        <v>2804</v>
      </c>
      <c r="F1116" s="23">
        <v>43909</v>
      </c>
      <c r="G1116" t="s">
        <v>2822</v>
      </c>
      <c r="H1116" t="s">
        <v>3934</v>
      </c>
      <c r="I1116">
        <v>16420</v>
      </c>
      <c r="J1116" t="s">
        <v>1679</v>
      </c>
      <c r="K1116" s="26" t="s">
        <v>2817</v>
      </c>
      <c r="L1116" t="s">
        <v>2818</v>
      </c>
      <c r="N1116">
        <v>0</v>
      </c>
      <c r="O1116">
        <v>39040.18</v>
      </c>
      <c r="Q1116" s="4"/>
    </row>
    <row r="1117" spans="1:17" x14ac:dyDescent="0.25">
      <c r="A1117">
        <v>1113</v>
      </c>
      <c r="B1117">
        <v>45201</v>
      </c>
      <c r="C1117">
        <v>13</v>
      </c>
      <c r="D1117" t="s">
        <v>2805</v>
      </c>
      <c r="E1117" t="s">
        <v>2804</v>
      </c>
      <c r="F1117" s="23">
        <v>43909</v>
      </c>
      <c r="G1117" t="s">
        <v>2822</v>
      </c>
      <c r="H1117" t="s">
        <v>3935</v>
      </c>
      <c r="I1117">
        <v>16421</v>
      </c>
      <c r="J1117" t="s">
        <v>1679</v>
      </c>
      <c r="K1117" s="26" t="s">
        <v>2817</v>
      </c>
      <c r="L1117" t="s">
        <v>2818</v>
      </c>
      <c r="N1117">
        <v>0</v>
      </c>
      <c r="O1117">
        <v>530.36</v>
      </c>
      <c r="Q1117" s="4"/>
    </row>
    <row r="1118" spans="1:17" x14ac:dyDescent="0.25">
      <c r="A1118">
        <v>1114</v>
      </c>
      <c r="B1118">
        <v>45203</v>
      </c>
      <c r="C1118">
        <v>13</v>
      </c>
      <c r="D1118" t="s">
        <v>2805</v>
      </c>
      <c r="E1118" t="s">
        <v>2804</v>
      </c>
      <c r="F1118" s="23">
        <v>43909</v>
      </c>
      <c r="G1118" t="s">
        <v>2822</v>
      </c>
      <c r="H1118" t="s">
        <v>3936</v>
      </c>
      <c r="I1118">
        <v>16422</v>
      </c>
      <c r="J1118" t="s">
        <v>1679</v>
      </c>
      <c r="K1118" s="26" t="s">
        <v>2817</v>
      </c>
      <c r="L1118" t="s">
        <v>2818</v>
      </c>
      <c r="N1118">
        <v>0</v>
      </c>
      <c r="O1118">
        <v>383.93</v>
      </c>
      <c r="Q1118" s="4"/>
    </row>
    <row r="1119" spans="1:17" x14ac:dyDescent="0.25">
      <c r="A1119">
        <v>1115</v>
      </c>
      <c r="B1119">
        <v>45205</v>
      </c>
      <c r="C1119">
        <v>13</v>
      </c>
      <c r="D1119" t="s">
        <v>2805</v>
      </c>
      <c r="E1119" t="s">
        <v>2804</v>
      </c>
      <c r="F1119" s="23">
        <v>43909</v>
      </c>
      <c r="G1119" t="s">
        <v>2822</v>
      </c>
      <c r="H1119" t="s">
        <v>3937</v>
      </c>
      <c r="I1119">
        <v>16423</v>
      </c>
      <c r="J1119" t="s">
        <v>1775</v>
      </c>
      <c r="K1119" s="26" t="s">
        <v>2817</v>
      </c>
      <c r="L1119" t="s">
        <v>2818</v>
      </c>
      <c r="N1119">
        <v>0</v>
      </c>
      <c r="O1119">
        <v>2410.71</v>
      </c>
      <c r="Q1119" s="4"/>
    </row>
    <row r="1120" spans="1:17" x14ac:dyDescent="0.25">
      <c r="A1120">
        <v>1116</v>
      </c>
      <c r="B1120">
        <v>45206</v>
      </c>
      <c r="C1120">
        <v>13</v>
      </c>
      <c r="D1120" t="s">
        <v>2805</v>
      </c>
      <c r="E1120" t="s">
        <v>2804</v>
      </c>
      <c r="F1120" s="23">
        <v>43909</v>
      </c>
      <c r="G1120" t="s">
        <v>2822</v>
      </c>
      <c r="H1120" t="s">
        <v>3938</v>
      </c>
      <c r="I1120">
        <v>16424</v>
      </c>
      <c r="J1120" t="s">
        <v>1679</v>
      </c>
      <c r="K1120" s="26" t="s">
        <v>2817</v>
      </c>
      <c r="L1120" t="s">
        <v>2818</v>
      </c>
      <c r="N1120">
        <v>0</v>
      </c>
      <c r="O1120">
        <v>185.49</v>
      </c>
      <c r="Q1120" s="4"/>
    </row>
    <row r="1121" spans="1:17" x14ac:dyDescent="0.25">
      <c r="A1121">
        <v>1117</v>
      </c>
      <c r="B1121">
        <v>45208</v>
      </c>
      <c r="C1121">
        <v>13</v>
      </c>
      <c r="D1121" t="s">
        <v>2805</v>
      </c>
      <c r="E1121" t="s">
        <v>2804</v>
      </c>
      <c r="F1121" s="23">
        <v>43909</v>
      </c>
      <c r="G1121" t="s">
        <v>2822</v>
      </c>
      <c r="H1121" t="s">
        <v>3939</v>
      </c>
      <c r="I1121">
        <v>16425</v>
      </c>
      <c r="J1121" t="s">
        <v>1679</v>
      </c>
      <c r="K1121" s="26" t="s">
        <v>2817</v>
      </c>
      <c r="L1121" t="s">
        <v>2818</v>
      </c>
      <c r="N1121">
        <v>0</v>
      </c>
      <c r="O1121">
        <v>8839.2900000000009</v>
      </c>
      <c r="Q1121" s="4"/>
    </row>
    <row r="1122" spans="1:17" x14ac:dyDescent="0.25">
      <c r="A1122">
        <v>1118</v>
      </c>
      <c r="B1122">
        <v>45210</v>
      </c>
      <c r="C1122">
        <v>13</v>
      </c>
      <c r="D1122" t="s">
        <v>2805</v>
      </c>
      <c r="E1122" t="s">
        <v>2804</v>
      </c>
      <c r="F1122" s="23">
        <v>43909</v>
      </c>
      <c r="G1122" t="s">
        <v>2822</v>
      </c>
      <c r="H1122" t="s">
        <v>3940</v>
      </c>
      <c r="I1122">
        <v>16426</v>
      </c>
      <c r="J1122" t="s">
        <v>1683</v>
      </c>
      <c r="K1122" s="26" t="s">
        <v>2817</v>
      </c>
      <c r="L1122" t="s">
        <v>2818</v>
      </c>
      <c r="N1122">
        <v>0</v>
      </c>
      <c r="O1122">
        <v>8928.57</v>
      </c>
      <c r="Q1122" s="4"/>
    </row>
    <row r="1123" spans="1:17" x14ac:dyDescent="0.25">
      <c r="A1123">
        <v>1119</v>
      </c>
      <c r="B1123">
        <v>45212</v>
      </c>
      <c r="C1123">
        <v>13</v>
      </c>
      <c r="D1123" t="s">
        <v>2805</v>
      </c>
      <c r="E1123" t="s">
        <v>2804</v>
      </c>
      <c r="F1123" s="23">
        <v>43909</v>
      </c>
      <c r="G1123" t="s">
        <v>2822</v>
      </c>
      <c r="H1123" t="s">
        <v>3941</v>
      </c>
      <c r="I1123">
        <v>16427</v>
      </c>
      <c r="J1123" t="s">
        <v>1893</v>
      </c>
      <c r="K1123" s="26" t="s">
        <v>2817</v>
      </c>
      <c r="L1123" t="s">
        <v>2818</v>
      </c>
      <c r="N1123">
        <v>0</v>
      </c>
      <c r="O1123">
        <v>42187.5</v>
      </c>
      <c r="Q1123" s="4"/>
    </row>
    <row r="1124" spans="1:17" x14ac:dyDescent="0.25">
      <c r="A1124">
        <v>1120</v>
      </c>
      <c r="B1124">
        <v>45213</v>
      </c>
      <c r="C1124">
        <v>13</v>
      </c>
      <c r="D1124" t="s">
        <v>2805</v>
      </c>
      <c r="E1124" t="s">
        <v>2804</v>
      </c>
      <c r="F1124" s="23">
        <v>43909</v>
      </c>
      <c r="G1124" t="s">
        <v>2822</v>
      </c>
      <c r="H1124" t="s">
        <v>3942</v>
      </c>
      <c r="I1124">
        <v>16428</v>
      </c>
      <c r="J1124" t="s">
        <v>1679</v>
      </c>
      <c r="K1124" s="26" t="s">
        <v>2817</v>
      </c>
      <c r="L1124" t="s">
        <v>2818</v>
      </c>
      <c r="N1124">
        <v>0</v>
      </c>
      <c r="O1124">
        <v>2098.21</v>
      </c>
      <c r="Q1124" s="4"/>
    </row>
    <row r="1125" spans="1:17" x14ac:dyDescent="0.25">
      <c r="A1125">
        <v>1121</v>
      </c>
      <c r="B1125">
        <v>45215</v>
      </c>
      <c r="C1125">
        <v>13</v>
      </c>
      <c r="D1125" t="s">
        <v>2805</v>
      </c>
      <c r="E1125" t="s">
        <v>2804</v>
      </c>
      <c r="F1125" s="23">
        <v>43909</v>
      </c>
      <c r="G1125" t="s">
        <v>2822</v>
      </c>
      <c r="H1125" t="s">
        <v>3943</v>
      </c>
      <c r="I1125">
        <v>16429</v>
      </c>
      <c r="J1125" t="s">
        <v>1893</v>
      </c>
      <c r="K1125" s="26" t="s">
        <v>2817</v>
      </c>
      <c r="L1125" t="s">
        <v>2818</v>
      </c>
      <c r="N1125">
        <v>0</v>
      </c>
      <c r="O1125">
        <v>163.72999999999999</v>
      </c>
      <c r="Q1125" s="4"/>
    </row>
    <row r="1126" spans="1:17" x14ac:dyDescent="0.25">
      <c r="A1126">
        <v>1122</v>
      </c>
      <c r="B1126">
        <v>45216</v>
      </c>
      <c r="C1126">
        <v>13</v>
      </c>
      <c r="D1126" t="s">
        <v>2805</v>
      </c>
      <c r="E1126" t="s">
        <v>2804</v>
      </c>
      <c r="F1126" s="23">
        <v>43909</v>
      </c>
      <c r="G1126" t="s">
        <v>2822</v>
      </c>
      <c r="H1126" t="s">
        <v>3944</v>
      </c>
      <c r="I1126">
        <v>16430</v>
      </c>
      <c r="J1126" t="s">
        <v>1893</v>
      </c>
      <c r="K1126" s="26" t="s">
        <v>2817</v>
      </c>
      <c r="L1126" t="s">
        <v>2818</v>
      </c>
      <c r="N1126">
        <v>0</v>
      </c>
      <c r="O1126">
        <v>60267.86</v>
      </c>
      <c r="Q1126" s="4"/>
    </row>
    <row r="1127" spans="1:17" x14ac:dyDescent="0.25">
      <c r="A1127">
        <v>1123</v>
      </c>
      <c r="B1127">
        <v>45217</v>
      </c>
      <c r="C1127">
        <v>13</v>
      </c>
      <c r="D1127" t="s">
        <v>2805</v>
      </c>
      <c r="E1127" t="s">
        <v>2804</v>
      </c>
      <c r="F1127" s="23">
        <v>43909</v>
      </c>
      <c r="G1127" t="s">
        <v>2822</v>
      </c>
      <c r="H1127" t="s">
        <v>3945</v>
      </c>
      <c r="I1127">
        <v>16431</v>
      </c>
      <c r="J1127" t="s">
        <v>1679</v>
      </c>
      <c r="K1127" s="26" t="s">
        <v>2817</v>
      </c>
      <c r="L1127" t="s">
        <v>2818</v>
      </c>
      <c r="N1127">
        <v>0</v>
      </c>
      <c r="O1127">
        <v>5303.57</v>
      </c>
      <c r="Q1127" s="4"/>
    </row>
    <row r="1128" spans="1:17" x14ac:dyDescent="0.25">
      <c r="A1128">
        <v>1124</v>
      </c>
      <c r="B1128">
        <v>45221</v>
      </c>
      <c r="C1128">
        <v>13</v>
      </c>
      <c r="D1128" t="s">
        <v>2805</v>
      </c>
      <c r="E1128" t="s">
        <v>2804</v>
      </c>
      <c r="F1128" s="23">
        <v>43909</v>
      </c>
      <c r="G1128" t="s">
        <v>2822</v>
      </c>
      <c r="H1128" t="s">
        <v>3946</v>
      </c>
      <c r="I1128">
        <v>16432</v>
      </c>
      <c r="J1128" t="s">
        <v>2790</v>
      </c>
      <c r="K1128" s="26" t="s">
        <v>2817</v>
      </c>
      <c r="L1128" t="s">
        <v>2818</v>
      </c>
      <c r="N1128">
        <v>1339.29</v>
      </c>
      <c r="O1128">
        <v>0</v>
      </c>
      <c r="Q1128" s="4"/>
    </row>
    <row r="1129" spans="1:17" x14ac:dyDescent="0.25">
      <c r="A1129">
        <v>1125</v>
      </c>
      <c r="B1129">
        <v>45223</v>
      </c>
      <c r="C1129">
        <v>13</v>
      </c>
      <c r="D1129" t="s">
        <v>2805</v>
      </c>
      <c r="E1129" t="s">
        <v>2804</v>
      </c>
      <c r="F1129" s="23">
        <v>43909</v>
      </c>
      <c r="G1129" t="s">
        <v>2822</v>
      </c>
      <c r="H1129" t="s">
        <v>3947</v>
      </c>
      <c r="I1129">
        <v>16433</v>
      </c>
      <c r="J1129" t="s">
        <v>1893</v>
      </c>
      <c r="K1129" s="26" t="s">
        <v>2817</v>
      </c>
      <c r="L1129" t="s">
        <v>2818</v>
      </c>
      <c r="N1129">
        <v>0</v>
      </c>
      <c r="O1129">
        <v>6910.71</v>
      </c>
      <c r="Q1129" s="4"/>
    </row>
    <row r="1130" spans="1:17" x14ac:dyDescent="0.25">
      <c r="A1130">
        <v>1126</v>
      </c>
      <c r="B1130">
        <v>45226</v>
      </c>
      <c r="C1130">
        <v>13</v>
      </c>
      <c r="D1130" t="s">
        <v>2805</v>
      </c>
      <c r="E1130" t="s">
        <v>2804</v>
      </c>
      <c r="F1130" s="23">
        <v>43909</v>
      </c>
      <c r="G1130" t="s">
        <v>2822</v>
      </c>
      <c r="H1130" t="s">
        <v>3948</v>
      </c>
      <c r="I1130">
        <v>16434</v>
      </c>
      <c r="J1130" t="s">
        <v>1679</v>
      </c>
      <c r="K1130" s="26" t="s">
        <v>2817</v>
      </c>
      <c r="L1130" t="s">
        <v>2818</v>
      </c>
      <c r="N1130">
        <v>0</v>
      </c>
      <c r="O1130">
        <v>1339.29</v>
      </c>
      <c r="Q1130" s="4"/>
    </row>
    <row r="1131" spans="1:17" x14ac:dyDescent="0.25">
      <c r="A1131">
        <v>1127</v>
      </c>
      <c r="B1131">
        <v>45227</v>
      </c>
      <c r="C1131">
        <v>13</v>
      </c>
      <c r="D1131" t="s">
        <v>2805</v>
      </c>
      <c r="E1131" t="s">
        <v>2804</v>
      </c>
      <c r="F1131" s="23">
        <v>43910</v>
      </c>
      <c r="G1131" t="s">
        <v>2822</v>
      </c>
      <c r="H1131" t="s">
        <v>3949</v>
      </c>
      <c r="I1131">
        <v>16435</v>
      </c>
      <c r="J1131" t="s">
        <v>1679</v>
      </c>
      <c r="K1131" s="26" t="s">
        <v>2817</v>
      </c>
      <c r="L1131" t="s">
        <v>2818</v>
      </c>
      <c r="N1131">
        <v>0</v>
      </c>
      <c r="O1131">
        <v>1736.61</v>
      </c>
      <c r="Q1131" s="4"/>
    </row>
    <row r="1132" spans="1:17" x14ac:dyDescent="0.25">
      <c r="A1132">
        <v>1128</v>
      </c>
      <c r="B1132">
        <v>45229</v>
      </c>
      <c r="C1132">
        <v>13</v>
      </c>
      <c r="D1132" t="s">
        <v>2805</v>
      </c>
      <c r="E1132" t="s">
        <v>2804</v>
      </c>
      <c r="F1132" s="23">
        <v>43910</v>
      </c>
      <c r="G1132" t="s">
        <v>2822</v>
      </c>
      <c r="H1132" t="s">
        <v>3950</v>
      </c>
      <c r="I1132">
        <v>16436</v>
      </c>
      <c r="J1132" t="s">
        <v>1893</v>
      </c>
      <c r="K1132" s="26" t="s">
        <v>2817</v>
      </c>
      <c r="L1132" t="s">
        <v>2818</v>
      </c>
      <c r="N1132">
        <v>0</v>
      </c>
      <c r="O1132">
        <v>14464.29</v>
      </c>
      <c r="Q1132" s="4"/>
    </row>
    <row r="1133" spans="1:17" x14ac:dyDescent="0.25">
      <c r="A1133">
        <v>1129</v>
      </c>
      <c r="B1133">
        <v>45230</v>
      </c>
      <c r="C1133">
        <v>13</v>
      </c>
      <c r="D1133" t="s">
        <v>2805</v>
      </c>
      <c r="E1133" t="s">
        <v>2804</v>
      </c>
      <c r="F1133" s="23">
        <v>43910</v>
      </c>
      <c r="G1133" t="s">
        <v>2822</v>
      </c>
      <c r="H1133" t="s">
        <v>3951</v>
      </c>
      <c r="I1133">
        <v>16437</v>
      </c>
      <c r="J1133" t="s">
        <v>1679</v>
      </c>
      <c r="K1133" s="26" t="s">
        <v>2817</v>
      </c>
      <c r="L1133" t="s">
        <v>2818</v>
      </c>
      <c r="N1133">
        <v>0</v>
      </c>
      <c r="O1133">
        <v>5758.93</v>
      </c>
      <c r="Q1133" s="4"/>
    </row>
    <row r="1134" spans="1:17" x14ac:dyDescent="0.25">
      <c r="A1134">
        <v>1130</v>
      </c>
      <c r="B1134">
        <v>45232</v>
      </c>
      <c r="C1134">
        <v>13</v>
      </c>
      <c r="D1134" t="s">
        <v>2805</v>
      </c>
      <c r="E1134" t="s">
        <v>2804</v>
      </c>
      <c r="F1134" s="23">
        <v>43910</v>
      </c>
      <c r="G1134" t="s">
        <v>2822</v>
      </c>
      <c r="H1134" t="s">
        <v>3952</v>
      </c>
      <c r="I1134">
        <v>16438</v>
      </c>
      <c r="J1134" t="s">
        <v>1679</v>
      </c>
      <c r="K1134" s="26" t="s">
        <v>2817</v>
      </c>
      <c r="L1134" t="s">
        <v>2818</v>
      </c>
      <c r="N1134">
        <v>0</v>
      </c>
      <c r="O1134">
        <v>61.83</v>
      </c>
      <c r="Q1134" s="4"/>
    </row>
    <row r="1135" spans="1:17" x14ac:dyDescent="0.25">
      <c r="A1135">
        <v>1131</v>
      </c>
      <c r="B1135">
        <v>45234</v>
      </c>
      <c r="C1135">
        <v>13</v>
      </c>
      <c r="D1135" t="s">
        <v>2805</v>
      </c>
      <c r="E1135" t="s">
        <v>2804</v>
      </c>
      <c r="F1135" s="23">
        <v>43910</v>
      </c>
      <c r="G1135" t="s">
        <v>2822</v>
      </c>
      <c r="H1135" t="s">
        <v>3953</v>
      </c>
      <c r="I1135">
        <v>16439</v>
      </c>
      <c r="J1135" t="s">
        <v>1679</v>
      </c>
      <c r="K1135" s="26" t="s">
        <v>2817</v>
      </c>
      <c r="L1135" t="s">
        <v>2818</v>
      </c>
      <c r="N1135">
        <v>0</v>
      </c>
      <c r="O1135">
        <v>353.57</v>
      </c>
      <c r="Q1135" s="4"/>
    </row>
    <row r="1136" spans="1:17" x14ac:dyDescent="0.25">
      <c r="A1136">
        <v>1132</v>
      </c>
      <c r="B1136">
        <v>45236</v>
      </c>
      <c r="C1136">
        <v>13</v>
      </c>
      <c r="D1136" t="s">
        <v>2805</v>
      </c>
      <c r="E1136" t="s">
        <v>2804</v>
      </c>
      <c r="F1136" s="23">
        <v>43910</v>
      </c>
      <c r="G1136" t="s">
        <v>2822</v>
      </c>
      <c r="H1136" t="s">
        <v>3954</v>
      </c>
      <c r="I1136">
        <v>16440</v>
      </c>
      <c r="J1136" t="s">
        <v>1679</v>
      </c>
      <c r="K1136" s="26" t="s">
        <v>2817</v>
      </c>
      <c r="L1136" t="s">
        <v>2818</v>
      </c>
      <c r="N1136">
        <v>0</v>
      </c>
      <c r="O1136">
        <v>2522.3200000000002</v>
      </c>
      <c r="Q1136" s="4"/>
    </row>
    <row r="1137" spans="1:17" x14ac:dyDescent="0.25">
      <c r="A1137">
        <v>1133</v>
      </c>
      <c r="B1137">
        <v>45238</v>
      </c>
      <c r="C1137">
        <v>13</v>
      </c>
      <c r="D1137" t="s">
        <v>2805</v>
      </c>
      <c r="E1137" t="s">
        <v>2804</v>
      </c>
      <c r="F1137" s="23">
        <v>43910</v>
      </c>
      <c r="G1137" t="s">
        <v>2822</v>
      </c>
      <c r="H1137" t="s">
        <v>3955</v>
      </c>
      <c r="I1137">
        <v>16441</v>
      </c>
      <c r="J1137" t="s">
        <v>1679</v>
      </c>
      <c r="K1137" s="26" t="s">
        <v>2817</v>
      </c>
      <c r="L1137" t="s">
        <v>2818</v>
      </c>
      <c r="N1137">
        <v>0</v>
      </c>
      <c r="O1137">
        <v>50</v>
      </c>
      <c r="Q1137" s="4"/>
    </row>
    <row r="1138" spans="1:17" x14ac:dyDescent="0.25">
      <c r="A1138">
        <v>1134</v>
      </c>
      <c r="B1138">
        <v>45240</v>
      </c>
      <c r="C1138">
        <v>13</v>
      </c>
      <c r="D1138" t="s">
        <v>2805</v>
      </c>
      <c r="E1138" t="s">
        <v>2804</v>
      </c>
      <c r="F1138" s="23">
        <v>43910</v>
      </c>
      <c r="G1138" t="s">
        <v>2822</v>
      </c>
      <c r="H1138" t="s">
        <v>3956</v>
      </c>
      <c r="I1138">
        <v>16442</v>
      </c>
      <c r="J1138" t="s">
        <v>1679</v>
      </c>
      <c r="K1138" s="26" t="s">
        <v>2817</v>
      </c>
      <c r="L1138" t="s">
        <v>2818</v>
      </c>
      <c r="N1138">
        <v>0</v>
      </c>
      <c r="O1138">
        <v>100.45</v>
      </c>
      <c r="Q1138" s="4"/>
    </row>
    <row r="1139" spans="1:17" x14ac:dyDescent="0.25">
      <c r="A1139">
        <v>1135</v>
      </c>
      <c r="B1139">
        <v>45242</v>
      </c>
      <c r="C1139">
        <v>13</v>
      </c>
      <c r="D1139" t="s">
        <v>2805</v>
      </c>
      <c r="E1139" t="s">
        <v>2804</v>
      </c>
      <c r="F1139" s="23">
        <v>43910</v>
      </c>
      <c r="G1139" t="s">
        <v>2822</v>
      </c>
      <c r="H1139" t="s">
        <v>3957</v>
      </c>
      <c r="I1139">
        <v>16443</v>
      </c>
      <c r="J1139" t="s">
        <v>1679</v>
      </c>
      <c r="K1139" s="26" t="s">
        <v>2817</v>
      </c>
      <c r="L1139" t="s">
        <v>2818</v>
      </c>
      <c r="N1139">
        <v>0</v>
      </c>
      <c r="O1139">
        <v>937.05</v>
      </c>
      <c r="Q1139" s="4"/>
    </row>
    <row r="1140" spans="1:17" x14ac:dyDescent="0.25">
      <c r="A1140">
        <v>1136</v>
      </c>
      <c r="B1140">
        <v>45244</v>
      </c>
      <c r="C1140">
        <v>13</v>
      </c>
      <c r="D1140" t="s">
        <v>2805</v>
      </c>
      <c r="E1140" t="s">
        <v>2804</v>
      </c>
      <c r="F1140" s="23">
        <v>43910</v>
      </c>
      <c r="G1140" t="s">
        <v>2822</v>
      </c>
      <c r="H1140" t="s">
        <v>3958</v>
      </c>
      <c r="I1140">
        <v>16444</v>
      </c>
      <c r="J1140" t="s">
        <v>1679</v>
      </c>
      <c r="K1140" s="26" t="s">
        <v>2817</v>
      </c>
      <c r="L1140" t="s">
        <v>2818</v>
      </c>
      <c r="N1140">
        <v>0</v>
      </c>
      <c r="O1140">
        <v>5281.7</v>
      </c>
      <c r="Q1140" s="4"/>
    </row>
    <row r="1141" spans="1:17" x14ac:dyDescent="0.25">
      <c r="A1141">
        <v>1137</v>
      </c>
      <c r="B1141">
        <v>45246</v>
      </c>
      <c r="C1141">
        <v>13</v>
      </c>
      <c r="D1141" t="s">
        <v>2805</v>
      </c>
      <c r="E1141" t="s">
        <v>2804</v>
      </c>
      <c r="F1141" s="23">
        <v>43910</v>
      </c>
      <c r="G1141" t="s">
        <v>2822</v>
      </c>
      <c r="H1141" t="s">
        <v>3959</v>
      </c>
      <c r="I1141">
        <v>16445</v>
      </c>
      <c r="J1141" t="s">
        <v>1679</v>
      </c>
      <c r="K1141" s="26" t="s">
        <v>2817</v>
      </c>
      <c r="L1141" t="s">
        <v>2818</v>
      </c>
      <c r="N1141">
        <v>0</v>
      </c>
      <c r="O1141">
        <v>383.93</v>
      </c>
      <c r="Q1141" s="4"/>
    </row>
    <row r="1142" spans="1:17" x14ac:dyDescent="0.25">
      <c r="A1142">
        <v>1138</v>
      </c>
      <c r="B1142">
        <v>45248</v>
      </c>
      <c r="C1142">
        <v>14</v>
      </c>
      <c r="D1142" t="s">
        <v>2808</v>
      </c>
      <c r="E1142" t="s">
        <v>2804</v>
      </c>
      <c r="F1142" s="23">
        <v>43910</v>
      </c>
      <c r="G1142" t="s">
        <v>2822</v>
      </c>
      <c r="H1142" t="s">
        <v>3960</v>
      </c>
      <c r="I1142">
        <v>345</v>
      </c>
      <c r="J1142" t="s">
        <v>1764</v>
      </c>
      <c r="K1142" s="26" t="s">
        <v>2817</v>
      </c>
      <c r="L1142" t="s">
        <v>2818</v>
      </c>
      <c r="N1142">
        <v>487.5</v>
      </c>
      <c r="O1142">
        <v>0</v>
      </c>
      <c r="Q1142" s="4"/>
    </row>
    <row r="1143" spans="1:17" x14ac:dyDescent="0.25">
      <c r="A1143">
        <v>1139</v>
      </c>
      <c r="B1143">
        <v>45249</v>
      </c>
      <c r="C1143">
        <v>13</v>
      </c>
      <c r="D1143" t="s">
        <v>2805</v>
      </c>
      <c r="E1143" t="s">
        <v>2804</v>
      </c>
      <c r="F1143" s="23">
        <v>43910</v>
      </c>
      <c r="G1143" t="s">
        <v>2822</v>
      </c>
      <c r="H1143" t="s">
        <v>3961</v>
      </c>
      <c r="I1143">
        <v>16446</v>
      </c>
      <c r="J1143" t="s">
        <v>1679</v>
      </c>
      <c r="K1143" s="26" t="s">
        <v>2817</v>
      </c>
      <c r="L1143" t="s">
        <v>2818</v>
      </c>
      <c r="N1143">
        <v>0</v>
      </c>
      <c r="O1143">
        <v>530.36</v>
      </c>
      <c r="Q1143" s="4"/>
    </row>
    <row r="1144" spans="1:17" x14ac:dyDescent="0.25">
      <c r="A1144">
        <v>1140</v>
      </c>
      <c r="B1144">
        <v>45250</v>
      </c>
      <c r="C1144">
        <v>13</v>
      </c>
      <c r="D1144" t="s">
        <v>2805</v>
      </c>
      <c r="E1144" t="s">
        <v>2804</v>
      </c>
      <c r="F1144" s="23">
        <v>43910</v>
      </c>
      <c r="G1144" t="s">
        <v>2822</v>
      </c>
      <c r="H1144" t="s">
        <v>3962</v>
      </c>
      <c r="I1144">
        <v>16447</v>
      </c>
      <c r="J1144" t="s">
        <v>1679</v>
      </c>
      <c r="K1144" s="26" t="s">
        <v>2817</v>
      </c>
      <c r="L1144" t="s">
        <v>2818</v>
      </c>
      <c r="N1144">
        <v>0</v>
      </c>
      <c r="O1144">
        <v>1767.86</v>
      </c>
      <c r="Q1144" s="4"/>
    </row>
    <row r="1145" spans="1:17" x14ac:dyDescent="0.25">
      <c r="A1145">
        <v>1141</v>
      </c>
      <c r="B1145">
        <v>45252</v>
      </c>
      <c r="C1145">
        <v>13</v>
      </c>
      <c r="D1145" t="s">
        <v>2805</v>
      </c>
      <c r="E1145" t="s">
        <v>2804</v>
      </c>
      <c r="F1145" s="23">
        <v>43910</v>
      </c>
      <c r="G1145" t="s">
        <v>2822</v>
      </c>
      <c r="H1145" t="s">
        <v>3963</v>
      </c>
      <c r="I1145">
        <v>16448</v>
      </c>
      <c r="J1145" t="s">
        <v>1679</v>
      </c>
      <c r="K1145" s="26" t="s">
        <v>2817</v>
      </c>
      <c r="L1145" t="s">
        <v>2818</v>
      </c>
      <c r="N1145">
        <v>0</v>
      </c>
      <c r="O1145">
        <v>65.180000000000007</v>
      </c>
      <c r="Q1145" s="4"/>
    </row>
    <row r="1146" spans="1:17" x14ac:dyDescent="0.25">
      <c r="A1146">
        <v>1142</v>
      </c>
      <c r="B1146">
        <v>45254</v>
      </c>
      <c r="C1146">
        <v>13</v>
      </c>
      <c r="D1146" t="s">
        <v>2805</v>
      </c>
      <c r="E1146" t="s">
        <v>2804</v>
      </c>
      <c r="F1146" s="23">
        <v>43910</v>
      </c>
      <c r="G1146" t="s">
        <v>2822</v>
      </c>
      <c r="H1146" t="s">
        <v>3964</v>
      </c>
      <c r="I1146">
        <v>16449</v>
      </c>
      <c r="J1146" t="s">
        <v>1679</v>
      </c>
      <c r="K1146" s="26" t="s">
        <v>2817</v>
      </c>
      <c r="L1146" t="s">
        <v>2818</v>
      </c>
      <c r="N1146">
        <v>0</v>
      </c>
      <c r="O1146">
        <v>575.89</v>
      </c>
      <c r="Q1146" s="4"/>
    </row>
    <row r="1147" spans="1:17" x14ac:dyDescent="0.25">
      <c r="A1147">
        <v>1143</v>
      </c>
      <c r="B1147">
        <v>45256</v>
      </c>
      <c r="C1147">
        <v>13</v>
      </c>
      <c r="D1147" t="s">
        <v>2805</v>
      </c>
      <c r="E1147" t="s">
        <v>2804</v>
      </c>
      <c r="F1147" s="23">
        <v>43910</v>
      </c>
      <c r="G1147" t="s">
        <v>2822</v>
      </c>
      <c r="H1147" t="s">
        <v>3965</v>
      </c>
      <c r="I1147">
        <v>16450</v>
      </c>
      <c r="J1147" t="s">
        <v>1679</v>
      </c>
      <c r="K1147" s="26" t="s">
        <v>2817</v>
      </c>
      <c r="L1147" t="s">
        <v>2818</v>
      </c>
      <c r="N1147">
        <v>0</v>
      </c>
      <c r="O1147">
        <v>9281.25</v>
      </c>
      <c r="Q1147" s="4"/>
    </row>
    <row r="1148" spans="1:17" x14ac:dyDescent="0.25">
      <c r="A1148">
        <v>1144</v>
      </c>
      <c r="B1148">
        <v>45259</v>
      </c>
      <c r="C1148">
        <v>13</v>
      </c>
      <c r="D1148" t="s">
        <v>2805</v>
      </c>
      <c r="E1148" t="s">
        <v>2804</v>
      </c>
      <c r="F1148" s="23">
        <v>43910</v>
      </c>
      <c r="G1148" t="s">
        <v>2822</v>
      </c>
      <c r="H1148" t="s">
        <v>3966</v>
      </c>
      <c r="I1148">
        <v>16451</v>
      </c>
      <c r="J1148" t="s">
        <v>1679</v>
      </c>
      <c r="K1148" s="26" t="s">
        <v>2817</v>
      </c>
      <c r="L1148" t="s">
        <v>2818</v>
      </c>
      <c r="N1148">
        <v>0</v>
      </c>
      <c r="O1148">
        <v>2500</v>
      </c>
      <c r="Q1148" s="4"/>
    </row>
    <row r="1149" spans="1:17" x14ac:dyDescent="0.25">
      <c r="A1149">
        <v>1145</v>
      </c>
      <c r="B1149">
        <v>45261</v>
      </c>
      <c r="C1149">
        <v>13</v>
      </c>
      <c r="D1149" t="s">
        <v>2805</v>
      </c>
      <c r="E1149" t="s">
        <v>2804</v>
      </c>
      <c r="F1149" s="23">
        <v>43910</v>
      </c>
      <c r="G1149" t="s">
        <v>2822</v>
      </c>
      <c r="H1149" t="s">
        <v>3967</v>
      </c>
      <c r="I1149">
        <v>16452</v>
      </c>
      <c r="J1149" t="s">
        <v>1679</v>
      </c>
      <c r="K1149" s="26" t="s">
        <v>2817</v>
      </c>
      <c r="L1149" t="s">
        <v>2818</v>
      </c>
      <c r="N1149">
        <v>0</v>
      </c>
      <c r="O1149">
        <v>4553.57</v>
      </c>
      <c r="Q1149" s="4"/>
    </row>
    <row r="1150" spans="1:17" x14ac:dyDescent="0.25">
      <c r="A1150">
        <v>1146</v>
      </c>
      <c r="B1150">
        <v>45263</v>
      </c>
      <c r="C1150">
        <v>13</v>
      </c>
      <c r="D1150" t="s">
        <v>2805</v>
      </c>
      <c r="E1150" t="s">
        <v>2804</v>
      </c>
      <c r="F1150" s="23">
        <v>43910</v>
      </c>
      <c r="G1150" t="s">
        <v>2822</v>
      </c>
      <c r="H1150" t="s">
        <v>3968</v>
      </c>
      <c r="I1150">
        <v>16453</v>
      </c>
      <c r="J1150" t="s">
        <v>1679</v>
      </c>
      <c r="K1150" s="26" t="s">
        <v>2817</v>
      </c>
      <c r="L1150" t="s">
        <v>2818</v>
      </c>
      <c r="N1150">
        <v>0</v>
      </c>
      <c r="O1150">
        <v>29.02</v>
      </c>
      <c r="Q1150" s="4"/>
    </row>
    <row r="1151" spans="1:17" x14ac:dyDescent="0.25">
      <c r="A1151">
        <v>1147</v>
      </c>
      <c r="B1151">
        <v>45265</v>
      </c>
      <c r="C1151">
        <v>13</v>
      </c>
      <c r="D1151" t="s">
        <v>2805</v>
      </c>
      <c r="E1151" t="s">
        <v>2804</v>
      </c>
      <c r="F1151" s="23">
        <v>43910</v>
      </c>
      <c r="G1151" t="s">
        <v>2822</v>
      </c>
      <c r="H1151" t="s">
        <v>3969</v>
      </c>
      <c r="I1151">
        <v>16454</v>
      </c>
      <c r="J1151" t="s">
        <v>1679</v>
      </c>
      <c r="K1151" s="26" t="s">
        <v>2817</v>
      </c>
      <c r="L1151" t="s">
        <v>2818</v>
      </c>
      <c r="N1151">
        <v>0</v>
      </c>
      <c r="O1151">
        <v>180.36</v>
      </c>
      <c r="Q1151" s="4"/>
    </row>
    <row r="1152" spans="1:17" x14ac:dyDescent="0.25">
      <c r="A1152">
        <v>1148</v>
      </c>
      <c r="B1152">
        <v>45268</v>
      </c>
      <c r="C1152">
        <v>13</v>
      </c>
      <c r="D1152" t="s">
        <v>2805</v>
      </c>
      <c r="E1152" t="s">
        <v>2804</v>
      </c>
      <c r="F1152" s="23">
        <v>43910</v>
      </c>
      <c r="G1152" t="s">
        <v>2822</v>
      </c>
      <c r="H1152" t="s">
        <v>3970</v>
      </c>
      <c r="I1152">
        <v>16455</v>
      </c>
      <c r="J1152" t="s">
        <v>1679</v>
      </c>
      <c r="K1152" s="26" t="s">
        <v>2817</v>
      </c>
      <c r="L1152" t="s">
        <v>2818</v>
      </c>
      <c r="N1152">
        <v>0</v>
      </c>
      <c r="O1152">
        <v>71.430000000000007</v>
      </c>
      <c r="Q1152" s="4"/>
    </row>
    <row r="1153" spans="1:17" x14ac:dyDescent="0.25">
      <c r="A1153">
        <v>1149</v>
      </c>
      <c r="B1153">
        <v>45271</v>
      </c>
      <c r="C1153">
        <v>13</v>
      </c>
      <c r="D1153" t="s">
        <v>2805</v>
      </c>
      <c r="E1153" t="s">
        <v>2804</v>
      </c>
      <c r="F1153" s="23">
        <v>43910</v>
      </c>
      <c r="G1153" t="s">
        <v>2822</v>
      </c>
      <c r="H1153" t="s">
        <v>3971</v>
      </c>
      <c r="I1153">
        <v>16456</v>
      </c>
      <c r="J1153" t="s">
        <v>1679</v>
      </c>
      <c r="K1153" s="26" t="s">
        <v>2817</v>
      </c>
      <c r="L1153" t="s">
        <v>2818</v>
      </c>
      <c r="N1153">
        <v>0</v>
      </c>
      <c r="O1153">
        <v>157.13999999999999</v>
      </c>
      <c r="Q1153" s="4"/>
    </row>
    <row r="1154" spans="1:17" x14ac:dyDescent="0.25">
      <c r="A1154">
        <v>1150</v>
      </c>
      <c r="B1154">
        <v>45273</v>
      </c>
      <c r="C1154">
        <v>13</v>
      </c>
      <c r="D1154" t="s">
        <v>2805</v>
      </c>
      <c r="E1154" t="s">
        <v>2804</v>
      </c>
      <c r="F1154" s="23">
        <v>43910</v>
      </c>
      <c r="G1154" t="s">
        <v>2822</v>
      </c>
      <c r="H1154" t="s">
        <v>3972</v>
      </c>
      <c r="I1154">
        <v>16457</v>
      </c>
      <c r="J1154" t="s">
        <v>1679</v>
      </c>
      <c r="K1154" s="26" t="s">
        <v>2817</v>
      </c>
      <c r="L1154" t="s">
        <v>2818</v>
      </c>
      <c r="N1154">
        <v>0</v>
      </c>
      <c r="O1154">
        <v>2522.3200000000002</v>
      </c>
      <c r="Q1154" s="4"/>
    </row>
    <row r="1155" spans="1:17" x14ac:dyDescent="0.25">
      <c r="A1155">
        <v>1151</v>
      </c>
      <c r="B1155">
        <v>45275</v>
      </c>
      <c r="C1155">
        <v>13</v>
      </c>
      <c r="D1155" t="s">
        <v>2805</v>
      </c>
      <c r="E1155" t="s">
        <v>2804</v>
      </c>
      <c r="F1155" s="23">
        <v>43910</v>
      </c>
      <c r="G1155" t="s">
        <v>2822</v>
      </c>
      <c r="H1155" t="s">
        <v>3973</v>
      </c>
      <c r="I1155">
        <v>16458</v>
      </c>
      <c r="J1155" t="s">
        <v>1811</v>
      </c>
      <c r="K1155" s="26" t="s">
        <v>2817</v>
      </c>
      <c r="L1155" t="s">
        <v>2818</v>
      </c>
      <c r="N1155">
        <v>0</v>
      </c>
      <c r="O1155">
        <v>15285.71</v>
      </c>
      <c r="Q1155" s="4"/>
    </row>
    <row r="1156" spans="1:17" x14ac:dyDescent="0.25">
      <c r="A1156">
        <v>1152</v>
      </c>
      <c r="B1156">
        <v>45277</v>
      </c>
      <c r="C1156">
        <v>13</v>
      </c>
      <c r="D1156" t="s">
        <v>2805</v>
      </c>
      <c r="E1156" t="s">
        <v>2804</v>
      </c>
      <c r="F1156" s="23">
        <v>43910</v>
      </c>
      <c r="G1156" t="s">
        <v>2822</v>
      </c>
      <c r="H1156" t="s">
        <v>3974</v>
      </c>
      <c r="I1156">
        <v>16459</v>
      </c>
      <c r="J1156" t="s">
        <v>1679</v>
      </c>
      <c r="K1156" s="26" t="s">
        <v>2817</v>
      </c>
      <c r="L1156" t="s">
        <v>2818</v>
      </c>
      <c r="N1156">
        <v>0</v>
      </c>
      <c r="O1156">
        <v>4098.21</v>
      </c>
      <c r="Q1156" s="4"/>
    </row>
    <row r="1157" spans="1:17" x14ac:dyDescent="0.25">
      <c r="A1157">
        <v>1153</v>
      </c>
      <c r="B1157">
        <v>45279</v>
      </c>
      <c r="C1157">
        <v>13</v>
      </c>
      <c r="D1157" t="s">
        <v>2805</v>
      </c>
      <c r="E1157" t="s">
        <v>2804</v>
      </c>
      <c r="F1157" s="23">
        <v>43910</v>
      </c>
      <c r="G1157" t="s">
        <v>2822</v>
      </c>
      <c r="H1157" t="s">
        <v>3975</v>
      </c>
      <c r="I1157">
        <v>16460</v>
      </c>
      <c r="J1157" t="s">
        <v>1679</v>
      </c>
      <c r="K1157" s="26" t="s">
        <v>2817</v>
      </c>
      <c r="L1157" t="s">
        <v>2818</v>
      </c>
      <c r="N1157">
        <v>0</v>
      </c>
      <c r="O1157">
        <v>7955.36</v>
      </c>
      <c r="Q1157" s="4"/>
    </row>
    <row r="1158" spans="1:17" x14ac:dyDescent="0.25">
      <c r="A1158">
        <v>1154</v>
      </c>
      <c r="B1158">
        <v>45282</v>
      </c>
      <c r="C1158">
        <v>13</v>
      </c>
      <c r="D1158" t="s">
        <v>2805</v>
      </c>
      <c r="E1158" t="s">
        <v>2804</v>
      </c>
      <c r="F1158" s="23">
        <v>43910</v>
      </c>
      <c r="G1158" t="s">
        <v>2822</v>
      </c>
      <c r="H1158" t="s">
        <v>3976</v>
      </c>
      <c r="I1158">
        <v>16461</v>
      </c>
      <c r="J1158" t="s">
        <v>1679</v>
      </c>
      <c r="K1158" s="26" t="s">
        <v>2817</v>
      </c>
      <c r="L1158" t="s">
        <v>2818</v>
      </c>
      <c r="N1158">
        <v>0</v>
      </c>
      <c r="O1158">
        <v>875.89</v>
      </c>
      <c r="Q1158" s="4"/>
    </row>
    <row r="1159" spans="1:17" x14ac:dyDescent="0.25">
      <c r="A1159">
        <v>1155</v>
      </c>
      <c r="B1159">
        <v>45284</v>
      </c>
      <c r="C1159">
        <v>13</v>
      </c>
      <c r="D1159" t="s">
        <v>2805</v>
      </c>
      <c r="E1159" t="s">
        <v>2804</v>
      </c>
      <c r="F1159" s="23">
        <v>43910</v>
      </c>
      <c r="G1159" t="s">
        <v>2822</v>
      </c>
      <c r="H1159" t="s">
        <v>3977</v>
      </c>
      <c r="I1159">
        <v>16462</v>
      </c>
      <c r="J1159" t="s">
        <v>1679</v>
      </c>
      <c r="K1159" s="26" t="s">
        <v>2817</v>
      </c>
      <c r="L1159" t="s">
        <v>2818</v>
      </c>
      <c r="N1159">
        <v>0</v>
      </c>
      <c r="O1159">
        <v>353.57</v>
      </c>
      <c r="Q1159" s="4"/>
    </row>
    <row r="1160" spans="1:17" x14ac:dyDescent="0.25">
      <c r="A1160">
        <v>1156</v>
      </c>
      <c r="B1160">
        <v>45286</v>
      </c>
      <c r="C1160">
        <v>13</v>
      </c>
      <c r="D1160" t="s">
        <v>2805</v>
      </c>
      <c r="E1160" t="s">
        <v>2804</v>
      </c>
      <c r="F1160" s="23">
        <v>43910</v>
      </c>
      <c r="G1160" t="s">
        <v>2822</v>
      </c>
      <c r="H1160" t="s">
        <v>3978</v>
      </c>
      <c r="I1160">
        <v>16463</v>
      </c>
      <c r="J1160" t="s">
        <v>1679</v>
      </c>
      <c r="K1160" s="26" t="s">
        <v>2817</v>
      </c>
      <c r="L1160" t="s">
        <v>2818</v>
      </c>
      <c r="N1160">
        <v>0</v>
      </c>
      <c r="O1160">
        <v>4537.05</v>
      </c>
      <c r="Q1160" s="4"/>
    </row>
    <row r="1161" spans="1:17" x14ac:dyDescent="0.25">
      <c r="A1161">
        <v>1157</v>
      </c>
      <c r="B1161">
        <v>45288</v>
      </c>
      <c r="C1161">
        <v>13</v>
      </c>
      <c r="D1161" t="s">
        <v>2805</v>
      </c>
      <c r="E1161" t="s">
        <v>2804</v>
      </c>
      <c r="F1161" s="23">
        <v>43910</v>
      </c>
      <c r="G1161" t="s">
        <v>2822</v>
      </c>
      <c r="H1161" t="s">
        <v>3979</v>
      </c>
      <c r="I1161">
        <v>16464</v>
      </c>
      <c r="J1161" t="s">
        <v>1679</v>
      </c>
      <c r="K1161" s="26" t="s">
        <v>2817</v>
      </c>
      <c r="L1161" t="s">
        <v>2818</v>
      </c>
      <c r="N1161">
        <v>0</v>
      </c>
      <c r="O1161">
        <v>218.75</v>
      </c>
      <c r="Q1161" s="4"/>
    </row>
    <row r="1162" spans="1:17" x14ac:dyDescent="0.25">
      <c r="A1162">
        <v>1158</v>
      </c>
      <c r="B1162">
        <v>45290</v>
      </c>
      <c r="C1162">
        <v>13</v>
      </c>
      <c r="D1162" t="s">
        <v>2805</v>
      </c>
      <c r="E1162" t="s">
        <v>2804</v>
      </c>
      <c r="F1162" s="23">
        <v>43910</v>
      </c>
      <c r="G1162" t="s">
        <v>2822</v>
      </c>
      <c r="H1162" t="s">
        <v>3980</v>
      </c>
      <c r="I1162">
        <v>16465</v>
      </c>
      <c r="J1162" t="s">
        <v>1679</v>
      </c>
      <c r="K1162" s="26" t="s">
        <v>2817</v>
      </c>
      <c r="L1162" t="s">
        <v>2818</v>
      </c>
      <c r="N1162">
        <v>0</v>
      </c>
      <c r="O1162">
        <v>2834.82</v>
      </c>
      <c r="Q1162" s="4"/>
    </row>
    <row r="1163" spans="1:17" x14ac:dyDescent="0.25">
      <c r="A1163">
        <v>1159</v>
      </c>
      <c r="B1163">
        <v>45292</v>
      </c>
      <c r="C1163">
        <v>13</v>
      </c>
      <c r="D1163" t="s">
        <v>2805</v>
      </c>
      <c r="E1163" t="s">
        <v>2804</v>
      </c>
      <c r="F1163" s="23">
        <v>43910</v>
      </c>
      <c r="G1163" t="s">
        <v>2822</v>
      </c>
      <c r="H1163" t="s">
        <v>3981</v>
      </c>
      <c r="I1163">
        <v>16466</v>
      </c>
      <c r="J1163" t="s">
        <v>1679</v>
      </c>
      <c r="K1163" s="26" t="s">
        <v>2817</v>
      </c>
      <c r="L1163" t="s">
        <v>2818</v>
      </c>
      <c r="N1163">
        <v>0</v>
      </c>
      <c r="O1163">
        <v>99.11</v>
      </c>
      <c r="Q1163" s="4"/>
    </row>
    <row r="1164" spans="1:17" x14ac:dyDescent="0.25">
      <c r="A1164">
        <v>1160</v>
      </c>
      <c r="B1164">
        <v>45297</v>
      </c>
      <c r="C1164">
        <v>13</v>
      </c>
      <c r="D1164" t="s">
        <v>2805</v>
      </c>
      <c r="E1164" t="s">
        <v>2804</v>
      </c>
      <c r="F1164" s="23">
        <v>43910</v>
      </c>
      <c r="G1164" t="s">
        <v>2822</v>
      </c>
      <c r="H1164" t="s">
        <v>3982</v>
      </c>
      <c r="I1164">
        <v>16467</v>
      </c>
      <c r="J1164" t="s">
        <v>1811</v>
      </c>
      <c r="K1164" s="26" t="s">
        <v>2817</v>
      </c>
      <c r="L1164" t="s">
        <v>2818</v>
      </c>
      <c r="N1164">
        <v>0</v>
      </c>
      <c r="O1164">
        <v>6228.35</v>
      </c>
      <c r="Q1164" s="4"/>
    </row>
    <row r="1165" spans="1:17" x14ac:dyDescent="0.25">
      <c r="A1165">
        <v>1161</v>
      </c>
      <c r="B1165">
        <v>45301</v>
      </c>
      <c r="C1165">
        <v>13</v>
      </c>
      <c r="D1165" t="s">
        <v>2805</v>
      </c>
      <c r="E1165" t="s">
        <v>2804</v>
      </c>
      <c r="F1165" s="23">
        <v>43910</v>
      </c>
      <c r="G1165" t="s">
        <v>2822</v>
      </c>
      <c r="H1165" t="s">
        <v>3983</v>
      </c>
      <c r="I1165">
        <v>16468</v>
      </c>
      <c r="J1165" t="s">
        <v>1679</v>
      </c>
      <c r="K1165" s="26" t="s">
        <v>2817</v>
      </c>
      <c r="L1165" t="s">
        <v>2818</v>
      </c>
      <c r="N1165">
        <v>0</v>
      </c>
      <c r="O1165">
        <v>73.209999999999994</v>
      </c>
      <c r="Q1165" s="4"/>
    </row>
    <row r="1166" spans="1:17" x14ac:dyDescent="0.25">
      <c r="A1166">
        <v>1162</v>
      </c>
      <c r="B1166">
        <v>45303</v>
      </c>
      <c r="C1166">
        <v>13</v>
      </c>
      <c r="D1166" t="s">
        <v>2805</v>
      </c>
      <c r="E1166" t="s">
        <v>2804</v>
      </c>
      <c r="F1166" s="23">
        <v>43910</v>
      </c>
      <c r="G1166" t="s">
        <v>2822</v>
      </c>
      <c r="H1166" t="s">
        <v>3984</v>
      </c>
      <c r="I1166">
        <v>16469</v>
      </c>
      <c r="J1166" t="s">
        <v>1679</v>
      </c>
      <c r="K1166" s="26" t="s">
        <v>2817</v>
      </c>
      <c r="L1166" t="s">
        <v>2818</v>
      </c>
      <c r="N1166">
        <v>0</v>
      </c>
      <c r="O1166">
        <v>369.64</v>
      </c>
      <c r="Q1166" s="4"/>
    </row>
    <row r="1167" spans="1:17" x14ac:dyDescent="0.25">
      <c r="A1167">
        <v>1163</v>
      </c>
      <c r="B1167">
        <v>45306</v>
      </c>
      <c r="C1167">
        <v>13</v>
      </c>
      <c r="D1167" t="s">
        <v>2805</v>
      </c>
      <c r="E1167" t="s">
        <v>2804</v>
      </c>
      <c r="F1167" s="23">
        <v>43910</v>
      </c>
      <c r="G1167" t="s">
        <v>2822</v>
      </c>
      <c r="H1167" t="s">
        <v>3985</v>
      </c>
      <c r="I1167">
        <v>16470</v>
      </c>
      <c r="J1167" t="s">
        <v>1679</v>
      </c>
      <c r="K1167" s="26" t="s">
        <v>2817</v>
      </c>
      <c r="L1167" t="s">
        <v>2818</v>
      </c>
      <c r="N1167">
        <v>0</v>
      </c>
      <c r="O1167">
        <v>2651.79</v>
      </c>
      <c r="Q1167" s="4"/>
    </row>
    <row r="1168" spans="1:17" x14ac:dyDescent="0.25">
      <c r="A1168">
        <v>1164</v>
      </c>
      <c r="B1168">
        <v>45309</v>
      </c>
      <c r="C1168">
        <v>13</v>
      </c>
      <c r="D1168" t="s">
        <v>2805</v>
      </c>
      <c r="E1168" t="s">
        <v>2804</v>
      </c>
      <c r="F1168" s="23">
        <v>43910</v>
      </c>
      <c r="G1168" t="s">
        <v>2822</v>
      </c>
      <c r="H1168" t="s">
        <v>3986</v>
      </c>
      <c r="I1168">
        <v>16471</v>
      </c>
      <c r="J1168" t="s">
        <v>1679</v>
      </c>
      <c r="K1168" s="26" t="s">
        <v>2817</v>
      </c>
      <c r="L1168" t="s">
        <v>2818</v>
      </c>
      <c r="N1168">
        <v>0</v>
      </c>
      <c r="O1168">
        <v>8839.2900000000009</v>
      </c>
      <c r="Q1168" s="4"/>
    </row>
    <row r="1169" spans="1:17" x14ac:dyDescent="0.25">
      <c r="A1169">
        <v>1165</v>
      </c>
      <c r="B1169">
        <v>45312</v>
      </c>
      <c r="C1169">
        <v>13</v>
      </c>
      <c r="D1169" t="s">
        <v>2805</v>
      </c>
      <c r="E1169" t="s">
        <v>2804</v>
      </c>
      <c r="F1169" s="23">
        <v>43910</v>
      </c>
      <c r="G1169" t="s">
        <v>2822</v>
      </c>
      <c r="H1169" t="s">
        <v>3987</v>
      </c>
      <c r="I1169">
        <v>16472</v>
      </c>
      <c r="J1169" t="s">
        <v>1811</v>
      </c>
      <c r="K1169" s="26" t="s">
        <v>2817</v>
      </c>
      <c r="L1169" t="s">
        <v>2818</v>
      </c>
      <c r="N1169">
        <v>0</v>
      </c>
      <c r="O1169">
        <v>2174.7800000000002</v>
      </c>
      <c r="Q1169" s="4"/>
    </row>
    <row r="1170" spans="1:17" x14ac:dyDescent="0.25">
      <c r="A1170">
        <v>1166</v>
      </c>
      <c r="B1170">
        <v>46040</v>
      </c>
      <c r="C1170">
        <v>13</v>
      </c>
      <c r="D1170" t="s">
        <v>2805</v>
      </c>
      <c r="E1170" t="s">
        <v>2804</v>
      </c>
      <c r="F1170" s="23">
        <v>43910</v>
      </c>
      <c r="G1170" t="s">
        <v>2822</v>
      </c>
      <c r="H1170" t="s">
        <v>3988</v>
      </c>
      <c r="I1170">
        <v>16603</v>
      </c>
      <c r="J1170" t="s">
        <v>2781</v>
      </c>
      <c r="K1170" s="26" t="s">
        <v>2817</v>
      </c>
      <c r="L1170" t="s">
        <v>2818</v>
      </c>
      <c r="N1170">
        <v>6228.35</v>
      </c>
      <c r="O1170">
        <v>0</v>
      </c>
      <c r="Q117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13"/>
  <sheetViews>
    <sheetView workbookViewId="0">
      <selection activeCell="A13" sqref="A13"/>
    </sheetView>
  </sheetViews>
  <sheetFormatPr defaultRowHeight="15" x14ac:dyDescent="0.25"/>
  <cols>
    <col min="1" max="1" width="15.7109375" bestFit="1" customWidth="1"/>
    <col min="2" max="2" width="38.140625" bestFit="1" customWidth="1"/>
    <col min="3" max="3" width="12.5703125" style="4" bestFit="1" customWidth="1"/>
    <col min="4" max="5" width="14.85546875" style="4" customWidth="1"/>
    <col min="6" max="6" width="11" bestFit="1" customWidth="1"/>
    <col min="7" max="7" width="13.140625" bestFit="1" customWidth="1"/>
    <col min="8" max="8" width="9.85546875" bestFit="1" customWidth="1"/>
    <col min="9" max="9" width="14" customWidth="1"/>
    <col min="10" max="10" width="17.28515625" bestFit="1" customWidth="1"/>
    <col min="11" max="11" width="11.5703125" bestFit="1" customWidth="1"/>
  </cols>
  <sheetData>
    <row r="3" spans="1:10" x14ac:dyDescent="0.25">
      <c r="A3" s="1" t="s">
        <v>13</v>
      </c>
    </row>
    <row r="4" spans="1:10" s="1" customFormat="1" x14ac:dyDescent="0.25">
      <c r="A4" s="1" t="s">
        <v>0</v>
      </c>
      <c r="B4" s="1" t="s">
        <v>1</v>
      </c>
      <c r="C4" s="3" t="s">
        <v>2</v>
      </c>
      <c r="D4" s="3" t="s">
        <v>3</v>
      </c>
      <c r="E4" s="3" t="s">
        <v>4</v>
      </c>
      <c r="G4" s="7" t="s">
        <v>11</v>
      </c>
      <c r="H4" s="8">
        <v>43952</v>
      </c>
    </row>
    <row r="5" spans="1:10" x14ac:dyDescent="0.25">
      <c r="A5" t="s">
        <v>42</v>
      </c>
      <c r="B5" t="s">
        <v>43</v>
      </c>
      <c r="C5" s="4">
        <v>538392.87</v>
      </c>
      <c r="D5" s="4">
        <v>392857.15</v>
      </c>
      <c r="E5" s="4">
        <v>145535.72</v>
      </c>
      <c r="G5" s="7" t="s">
        <v>12</v>
      </c>
      <c r="H5" s="8">
        <v>43982</v>
      </c>
    </row>
    <row r="7" spans="1:10" s="1" customFormat="1" x14ac:dyDescent="0.25">
      <c r="A7" s="5" t="s">
        <v>0</v>
      </c>
      <c r="B7" s="5" t="s">
        <v>1</v>
      </c>
      <c r="C7" s="3" t="s">
        <v>2</v>
      </c>
      <c r="D7" s="3" t="s">
        <v>3</v>
      </c>
      <c r="E7" s="3" t="s">
        <v>4</v>
      </c>
      <c r="F7" s="5" t="s">
        <v>6</v>
      </c>
      <c r="G7" s="5" t="s">
        <v>5</v>
      </c>
      <c r="I7" s="5"/>
      <c r="J7" s="5"/>
    </row>
    <row r="8" spans="1:10" x14ac:dyDescent="0.25">
      <c r="A8" s="6" t="s">
        <v>42</v>
      </c>
      <c r="B8" s="6" t="s">
        <v>43</v>
      </c>
      <c r="C8" s="4">
        <v>179464.29</v>
      </c>
      <c r="D8" s="4">
        <v>78571.429999999993</v>
      </c>
      <c r="E8" s="4">
        <v>100892.86</v>
      </c>
      <c r="F8" s="6" t="s">
        <v>44</v>
      </c>
      <c r="G8" s="6">
        <v>16325</v>
      </c>
      <c r="I8" s="6"/>
      <c r="J8" s="6"/>
    </row>
    <row r="9" spans="1:10" x14ac:dyDescent="0.25">
      <c r="A9" s="6" t="s">
        <v>42</v>
      </c>
      <c r="B9" s="6" t="s">
        <v>43</v>
      </c>
      <c r="C9" s="4">
        <v>179464.29</v>
      </c>
      <c r="D9" s="4">
        <v>157142.85999999999</v>
      </c>
      <c r="E9" s="4">
        <v>22321.43</v>
      </c>
      <c r="F9" s="6" t="s">
        <v>44</v>
      </c>
      <c r="G9" s="6">
        <v>16672</v>
      </c>
      <c r="I9" s="6"/>
      <c r="J9" s="6"/>
    </row>
    <row r="10" spans="1:10" x14ac:dyDescent="0.25">
      <c r="A10" s="6" t="s">
        <v>42</v>
      </c>
      <c r="B10" s="6" t="s">
        <v>43</v>
      </c>
      <c r="C10" s="4">
        <v>179464.29</v>
      </c>
      <c r="D10" s="4">
        <v>157142.85999999999</v>
      </c>
      <c r="E10" s="4">
        <v>22321.43</v>
      </c>
      <c r="F10" s="6" t="s">
        <v>44</v>
      </c>
      <c r="G10" s="6">
        <v>17544</v>
      </c>
      <c r="I10" s="6"/>
      <c r="J10" s="6"/>
    </row>
    <row r="11" spans="1:10" x14ac:dyDescent="0.25">
      <c r="A11" s="6"/>
      <c r="B11" s="6"/>
      <c r="C11" s="13">
        <f>SUM(C8:C10)</f>
        <v>538392.87</v>
      </c>
      <c r="D11" s="13">
        <f>SUM(D8:D10)</f>
        <v>392857.14999999997</v>
      </c>
      <c r="E11" s="13">
        <f>SUM(E8:E10)</f>
        <v>145535.72</v>
      </c>
      <c r="F11" s="6"/>
      <c r="G11" s="6"/>
      <c r="H11" s="6"/>
      <c r="I11" s="6"/>
      <c r="J11" s="6"/>
    </row>
    <row r="12" spans="1:1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5" t="s">
        <v>14</v>
      </c>
      <c r="B13" s="6"/>
      <c r="C13" s="6"/>
      <c r="D13" s="6"/>
      <c r="E13" s="6"/>
      <c r="F13" s="6"/>
      <c r="G13" s="6"/>
      <c r="H13" s="6"/>
      <c r="I13" s="6"/>
      <c r="J13" s="6"/>
    </row>
    <row r="14" spans="1:10" s="1" customForma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6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6" x14ac:dyDescent="0.25">
      <c r="A18" s="6"/>
      <c r="B18" s="6"/>
      <c r="C18" s="6"/>
      <c r="D18" s="6"/>
      <c r="E18" s="6"/>
      <c r="F18" s="6"/>
      <c r="G18" s="6"/>
      <c r="H18" s="6"/>
      <c r="I18" s="9"/>
      <c r="J18" s="6"/>
      <c r="K18" s="9"/>
    </row>
    <row r="19" spans="1:16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I26" s="9"/>
      <c r="K26" s="9"/>
    </row>
    <row r="27" spans="1:16" x14ac:dyDescent="0.25">
      <c r="I27" s="9"/>
      <c r="K27" s="9"/>
    </row>
    <row r="28" spans="1:16" x14ac:dyDescent="0.25">
      <c r="I28" s="9"/>
    </row>
    <row r="29" spans="1:16" x14ac:dyDescent="0.25">
      <c r="I29" s="9"/>
      <c r="K29" s="9"/>
    </row>
    <row r="30" spans="1:16" x14ac:dyDescent="0.25">
      <c r="I30" s="9"/>
      <c r="K30" s="9"/>
    </row>
    <row r="31" spans="1:16" x14ac:dyDescent="0.25">
      <c r="I31" s="9"/>
      <c r="K31" s="9"/>
    </row>
    <row r="32" spans="1:16" x14ac:dyDescent="0.25">
      <c r="I32" s="9"/>
      <c r="K32" s="9"/>
    </row>
    <row r="33" spans="9:11" x14ac:dyDescent="0.25">
      <c r="I33" s="9"/>
      <c r="K33" s="9"/>
    </row>
    <row r="34" spans="9:11" x14ac:dyDescent="0.25">
      <c r="I34" s="9"/>
      <c r="K34" s="9"/>
    </row>
    <row r="35" spans="9:11" x14ac:dyDescent="0.25">
      <c r="I35" s="9"/>
      <c r="K35" s="9"/>
    </row>
    <row r="36" spans="9:11" x14ac:dyDescent="0.25">
      <c r="K36" s="9"/>
    </row>
    <row r="37" spans="9:11" x14ac:dyDescent="0.25">
      <c r="I37" s="9"/>
      <c r="K37" s="9"/>
    </row>
    <row r="38" spans="9:11" x14ac:dyDescent="0.25">
      <c r="K38" s="9"/>
    </row>
    <row r="39" spans="9:11" x14ac:dyDescent="0.25">
      <c r="I39" s="9"/>
    </row>
    <row r="40" spans="9:11" x14ac:dyDescent="0.25">
      <c r="I40" s="9"/>
      <c r="K40" s="9"/>
    </row>
    <row r="41" spans="9:11" x14ac:dyDescent="0.25">
      <c r="I41" s="9"/>
      <c r="K41" s="9"/>
    </row>
    <row r="42" spans="9:11" x14ac:dyDescent="0.25">
      <c r="I42" s="9"/>
      <c r="K42" s="9"/>
    </row>
    <row r="43" spans="9:11" x14ac:dyDescent="0.25">
      <c r="I43" s="9"/>
      <c r="K43" s="9"/>
    </row>
    <row r="44" spans="9:11" x14ac:dyDescent="0.25">
      <c r="K44" s="9"/>
    </row>
    <row r="45" spans="9:11" x14ac:dyDescent="0.25">
      <c r="I45" s="9"/>
      <c r="K45" s="9"/>
    </row>
    <row r="46" spans="9:11" x14ac:dyDescent="0.25">
      <c r="I46" s="9"/>
      <c r="K46" s="9"/>
    </row>
    <row r="47" spans="9:11" x14ac:dyDescent="0.25">
      <c r="I47" s="9"/>
      <c r="K47" s="9"/>
    </row>
    <row r="48" spans="9:11" x14ac:dyDescent="0.25">
      <c r="I48" s="9"/>
      <c r="K48" s="9"/>
    </row>
    <row r="49" spans="9:11" x14ac:dyDescent="0.25">
      <c r="I49" s="9"/>
      <c r="K49" s="9"/>
    </row>
    <row r="50" spans="9:11" x14ac:dyDescent="0.25">
      <c r="K50" s="9"/>
    </row>
    <row r="51" spans="9:11" x14ac:dyDescent="0.25">
      <c r="K51" s="9"/>
    </row>
    <row r="52" spans="9:11" x14ac:dyDescent="0.25">
      <c r="I52" s="9"/>
      <c r="K52" s="9"/>
    </row>
    <row r="53" spans="9:11" x14ac:dyDescent="0.25">
      <c r="I53" s="9"/>
    </row>
    <row r="54" spans="9:11" x14ac:dyDescent="0.25">
      <c r="I54" s="9"/>
      <c r="K54" s="9"/>
    </row>
    <row r="55" spans="9:11" x14ac:dyDescent="0.25">
      <c r="I55" s="9"/>
      <c r="K55" s="9"/>
    </row>
    <row r="56" spans="9:11" x14ac:dyDescent="0.25">
      <c r="I56" s="9"/>
      <c r="K56" s="9"/>
    </row>
    <row r="57" spans="9:11" x14ac:dyDescent="0.25">
      <c r="I57" s="9"/>
      <c r="K57" s="9"/>
    </row>
    <row r="58" spans="9:11" x14ac:dyDescent="0.25">
      <c r="I58" s="9"/>
      <c r="K58" s="9"/>
    </row>
    <row r="59" spans="9:11" x14ac:dyDescent="0.25">
      <c r="I59" s="9"/>
      <c r="K59" s="9"/>
    </row>
    <row r="60" spans="9:11" x14ac:dyDescent="0.25">
      <c r="I60" s="9"/>
      <c r="K60" s="9"/>
    </row>
    <row r="61" spans="9:11" x14ac:dyDescent="0.25">
      <c r="I61" s="9"/>
      <c r="K61" s="9"/>
    </row>
    <row r="62" spans="9:11" x14ac:dyDescent="0.25">
      <c r="I62" s="9"/>
      <c r="K62" s="9"/>
    </row>
    <row r="63" spans="9:11" x14ac:dyDescent="0.25">
      <c r="I63" s="9"/>
    </row>
    <row r="64" spans="9:11" x14ac:dyDescent="0.25">
      <c r="I64" s="9"/>
      <c r="K64" s="9"/>
    </row>
    <row r="65" spans="9:11" x14ac:dyDescent="0.25">
      <c r="I65" s="9"/>
      <c r="K65" s="9"/>
    </row>
    <row r="66" spans="9:11" x14ac:dyDescent="0.25">
      <c r="I66" s="9"/>
      <c r="K66" s="9"/>
    </row>
    <row r="67" spans="9:11" x14ac:dyDescent="0.25">
      <c r="I67" s="9"/>
      <c r="K67" s="9"/>
    </row>
    <row r="68" spans="9:11" x14ac:dyDescent="0.25">
      <c r="I68" s="9"/>
      <c r="K68" s="9"/>
    </row>
    <row r="69" spans="9:11" x14ac:dyDescent="0.25">
      <c r="I69" s="9"/>
      <c r="K69" s="9"/>
    </row>
    <row r="70" spans="9:11" x14ac:dyDescent="0.25">
      <c r="I70" s="9"/>
      <c r="K70" s="9"/>
    </row>
    <row r="71" spans="9:11" x14ac:dyDescent="0.25">
      <c r="I71" s="9"/>
      <c r="K71" s="9"/>
    </row>
    <row r="72" spans="9:11" x14ac:dyDescent="0.25">
      <c r="I72" s="9"/>
      <c r="K72" s="9"/>
    </row>
    <row r="73" spans="9:11" x14ac:dyDescent="0.25">
      <c r="I73" s="9"/>
      <c r="K73" s="9"/>
    </row>
    <row r="74" spans="9:11" x14ac:dyDescent="0.25">
      <c r="I74" s="9"/>
    </row>
    <row r="75" spans="9:11" x14ac:dyDescent="0.25">
      <c r="I75" s="9"/>
      <c r="K75" s="9"/>
    </row>
    <row r="76" spans="9:11" x14ac:dyDescent="0.25">
      <c r="I76" s="9"/>
    </row>
    <row r="77" spans="9:11" x14ac:dyDescent="0.25">
      <c r="I77" s="9"/>
      <c r="K77" s="9"/>
    </row>
    <row r="78" spans="9:11" x14ac:dyDescent="0.25">
      <c r="I78" s="9"/>
      <c r="K78" s="9"/>
    </row>
    <row r="79" spans="9:11" x14ac:dyDescent="0.25">
      <c r="I79" s="9"/>
      <c r="K79" s="9"/>
    </row>
    <row r="80" spans="9:11" x14ac:dyDescent="0.25">
      <c r="I80" s="9"/>
      <c r="K80" s="9"/>
    </row>
    <row r="81" spans="1:16" x14ac:dyDescent="0.25">
      <c r="I81" s="9"/>
      <c r="K81" s="9"/>
    </row>
    <row r="82" spans="1:16" x14ac:dyDescent="0.25">
      <c r="I82" s="9"/>
      <c r="K82" s="9"/>
    </row>
    <row r="83" spans="1:16" x14ac:dyDescent="0.25">
      <c r="I83" s="9"/>
      <c r="K83" s="9"/>
    </row>
    <row r="84" spans="1:16" x14ac:dyDescent="0.25">
      <c r="K84" s="9"/>
    </row>
    <row r="85" spans="1:16" x14ac:dyDescent="0.25">
      <c r="I85" s="9"/>
      <c r="K85" s="9"/>
    </row>
    <row r="86" spans="1:16" x14ac:dyDescent="0.25">
      <c r="I86" s="9"/>
      <c r="K86" s="9"/>
    </row>
    <row r="87" spans="1:16" x14ac:dyDescent="0.25">
      <c r="I87" s="9"/>
      <c r="K87" s="9"/>
    </row>
    <row r="88" spans="1:16" x14ac:dyDescent="0.25">
      <c r="A88" s="6"/>
      <c r="B88" s="6"/>
      <c r="C88" s="6"/>
      <c r="D88" s="6"/>
      <c r="E88" s="6"/>
      <c r="F88" s="6"/>
      <c r="G88" s="2"/>
      <c r="H88" s="4"/>
      <c r="I88" s="4"/>
      <c r="J88" s="4"/>
      <c r="K88" s="4"/>
      <c r="L88" s="6"/>
      <c r="M88" s="6"/>
      <c r="N88" s="6"/>
      <c r="O88" s="6"/>
      <c r="P88" s="6"/>
    </row>
    <row r="89" spans="1:16" x14ac:dyDescent="0.25">
      <c r="A89" s="6"/>
      <c r="B89" s="6"/>
      <c r="C89" s="6"/>
      <c r="D89" s="6"/>
      <c r="E89" s="6"/>
      <c r="F89" s="6"/>
      <c r="G89" s="2"/>
      <c r="H89" s="4"/>
      <c r="I89" s="4"/>
      <c r="J89" s="4"/>
      <c r="K89" s="4"/>
      <c r="L89" s="6"/>
      <c r="M89" s="6"/>
      <c r="N89" s="6"/>
      <c r="O89" s="6"/>
      <c r="P89" s="6"/>
    </row>
    <row r="90" spans="1:16" x14ac:dyDescent="0.25">
      <c r="A90" s="6"/>
      <c r="B90" s="6"/>
      <c r="C90" s="6"/>
      <c r="D90" s="6"/>
      <c r="E90" s="6"/>
      <c r="F90" s="6"/>
      <c r="G90" s="2"/>
      <c r="H90" s="4"/>
      <c r="I90" s="4"/>
      <c r="J90" s="4"/>
      <c r="K90" s="4"/>
      <c r="L90" s="6"/>
      <c r="M90" s="6"/>
      <c r="N90" s="6"/>
      <c r="O90" s="6"/>
      <c r="P90" s="6"/>
    </row>
    <row r="91" spans="1:16" x14ac:dyDescent="0.25">
      <c r="A91" s="6"/>
      <c r="B91" s="6"/>
      <c r="C91" s="5"/>
      <c r="D91" s="6"/>
      <c r="E91" s="6"/>
      <c r="F91" s="6"/>
      <c r="G91" s="2"/>
      <c r="H91" s="4"/>
      <c r="I91" s="4"/>
      <c r="J91" s="4"/>
      <c r="K91" s="4"/>
      <c r="L91" s="6"/>
      <c r="M91" s="6"/>
      <c r="N91" s="6"/>
      <c r="O91" s="6"/>
      <c r="P91" s="6"/>
    </row>
    <row r="92" spans="1:16" x14ac:dyDescent="0.25">
      <c r="I92" s="9"/>
      <c r="K92" s="9"/>
    </row>
    <row r="93" spans="1:16" x14ac:dyDescent="0.25">
      <c r="I93" s="9"/>
    </row>
    <row r="94" spans="1:16" x14ac:dyDescent="0.25">
      <c r="I94" s="9"/>
      <c r="K94" s="9"/>
    </row>
    <row r="95" spans="1:16" x14ac:dyDescent="0.25">
      <c r="I95" s="9"/>
      <c r="K95" s="9"/>
    </row>
    <row r="96" spans="1:16" x14ac:dyDescent="0.25">
      <c r="I96" s="9"/>
    </row>
    <row r="99" spans="1:16" x14ac:dyDescent="0.25">
      <c r="I99" s="9"/>
      <c r="K99" s="9"/>
    </row>
    <row r="100" spans="1:1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25">
      <c r="I101" s="9"/>
      <c r="K101" s="9"/>
    </row>
    <row r="102" spans="1:16" x14ac:dyDescent="0.25">
      <c r="I102" s="9"/>
      <c r="K102" s="9"/>
    </row>
    <row r="103" spans="1:16" x14ac:dyDescent="0.25">
      <c r="I103" s="9"/>
      <c r="K103" s="9"/>
    </row>
    <row r="104" spans="1:16" x14ac:dyDescent="0.25">
      <c r="I104" s="9"/>
      <c r="K104" s="9"/>
    </row>
    <row r="105" spans="1:16" x14ac:dyDescent="0.25">
      <c r="K105" s="9"/>
    </row>
    <row r="106" spans="1:16" x14ac:dyDescent="0.25">
      <c r="I106" s="9"/>
    </row>
    <row r="109" spans="1:16" x14ac:dyDescent="0.25">
      <c r="A109" s="6"/>
      <c r="B109" s="6"/>
      <c r="C109" s="6"/>
      <c r="D109" s="6"/>
      <c r="E109" s="6"/>
      <c r="F109" s="6"/>
      <c r="G109" s="2"/>
      <c r="H109" s="4"/>
      <c r="I109" s="4"/>
      <c r="J109" s="4"/>
      <c r="K109" s="4"/>
      <c r="L109" s="6"/>
      <c r="M109" s="6"/>
      <c r="N109" s="6"/>
      <c r="O109" s="6"/>
      <c r="P109" s="6"/>
    </row>
    <row r="110" spans="1:16" x14ac:dyDescent="0.25">
      <c r="I110" s="9"/>
      <c r="K110" s="9"/>
    </row>
    <row r="111" spans="1:16" x14ac:dyDescent="0.25">
      <c r="I111" s="9"/>
      <c r="K111" s="9"/>
    </row>
    <row r="112" spans="1:16" x14ac:dyDescent="0.25">
      <c r="I112" s="9"/>
      <c r="K112" s="9"/>
    </row>
    <row r="113" spans="9:9" x14ac:dyDescent="0.25">
      <c r="I113" s="9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95"/>
  <sheetViews>
    <sheetView workbookViewId="0">
      <pane ySplit="7" topLeftCell="A8" activePane="bottomLeft" state="frozen"/>
      <selection pane="bottomLeft" activeCell="E52" sqref="E52"/>
    </sheetView>
  </sheetViews>
  <sheetFormatPr defaultRowHeight="15" x14ac:dyDescent="0.25"/>
  <cols>
    <col min="1" max="1" width="15.7109375" bestFit="1" customWidth="1"/>
    <col min="2" max="2" width="38.140625" bestFit="1" customWidth="1"/>
    <col min="3" max="3" width="15.85546875" style="4" customWidth="1"/>
    <col min="4" max="4" width="15.7109375" style="4" customWidth="1"/>
    <col min="5" max="5" width="14.85546875" style="4" customWidth="1"/>
    <col min="6" max="6" width="11" style="6" bestFit="1" customWidth="1"/>
    <col min="7" max="7" width="13.140625" style="6" bestFit="1" customWidth="1"/>
    <col min="8" max="8" width="9.85546875" bestFit="1" customWidth="1"/>
    <col min="9" max="9" width="13.42578125" style="4" bestFit="1" customWidth="1"/>
    <col min="11" max="11" width="16.85546875" bestFit="1" customWidth="1"/>
  </cols>
  <sheetData>
    <row r="3" spans="1:9" x14ac:dyDescent="0.25">
      <c r="A3" s="1" t="s">
        <v>13</v>
      </c>
    </row>
    <row r="4" spans="1:9" s="1" customFormat="1" x14ac:dyDescent="0.25">
      <c r="A4" s="1" t="s">
        <v>0</v>
      </c>
      <c r="B4" s="1" t="s">
        <v>1</v>
      </c>
      <c r="C4" s="3" t="s">
        <v>2</v>
      </c>
      <c r="D4" s="3" t="s">
        <v>3</v>
      </c>
      <c r="E4" s="3" t="s">
        <v>4</v>
      </c>
      <c r="F4" s="5"/>
      <c r="G4" s="12" t="s">
        <v>11</v>
      </c>
      <c r="H4" s="8">
        <v>43952</v>
      </c>
      <c r="I4" s="3"/>
    </row>
    <row r="5" spans="1:9" x14ac:dyDescent="0.25">
      <c r="A5" t="s">
        <v>45</v>
      </c>
      <c r="B5" t="s">
        <v>46</v>
      </c>
      <c r="C5" s="4">
        <v>1005380.36</v>
      </c>
      <c r="D5" s="4">
        <v>946121.58</v>
      </c>
      <c r="E5" s="4">
        <v>59258.78</v>
      </c>
      <c r="G5" s="12" t="s">
        <v>12</v>
      </c>
      <c r="H5" s="8">
        <v>43982</v>
      </c>
    </row>
    <row r="7" spans="1:9" s="1" customFormat="1" x14ac:dyDescent="0.25">
      <c r="A7" s="5" t="s">
        <v>0</v>
      </c>
      <c r="B7" s="5" t="s">
        <v>1</v>
      </c>
      <c r="C7" s="3" t="s">
        <v>2</v>
      </c>
      <c r="D7" s="3" t="s">
        <v>3</v>
      </c>
      <c r="E7" s="3" t="s">
        <v>4</v>
      </c>
      <c r="F7" s="5" t="s">
        <v>6</v>
      </c>
      <c r="G7" s="5" t="s">
        <v>5</v>
      </c>
      <c r="I7" s="3"/>
    </row>
    <row r="8" spans="1:9" x14ac:dyDescent="0.25">
      <c r="A8" s="9" t="s">
        <v>45</v>
      </c>
      <c r="B8" t="s">
        <v>46</v>
      </c>
      <c r="C8" s="4">
        <v>191.97</v>
      </c>
      <c r="D8" s="4">
        <v>183.51</v>
      </c>
      <c r="E8" s="4">
        <v>8.4600000000000009</v>
      </c>
      <c r="F8" s="6" t="s">
        <v>9</v>
      </c>
      <c r="G8" s="6" t="s">
        <v>51</v>
      </c>
    </row>
    <row r="9" spans="1:9" x14ac:dyDescent="0.25">
      <c r="A9" s="9" t="s">
        <v>45</v>
      </c>
      <c r="B9" t="s">
        <v>46</v>
      </c>
      <c r="C9" s="4">
        <v>191.97</v>
      </c>
      <c r="D9" s="4">
        <v>183.51</v>
      </c>
      <c r="E9" s="4">
        <v>8.4600000000000009</v>
      </c>
      <c r="F9" s="6" t="s">
        <v>9</v>
      </c>
      <c r="G9" s="6" t="s">
        <v>72</v>
      </c>
    </row>
    <row r="10" spans="1:9" x14ac:dyDescent="0.25">
      <c r="A10" s="9" t="s">
        <v>45</v>
      </c>
      <c r="B10" t="s">
        <v>46</v>
      </c>
      <c r="C10" s="4">
        <v>196.43</v>
      </c>
      <c r="D10" s="4">
        <v>184.42</v>
      </c>
      <c r="E10" s="4">
        <v>12.01</v>
      </c>
      <c r="F10" s="6" t="s">
        <v>9</v>
      </c>
      <c r="G10" s="6" t="s">
        <v>96</v>
      </c>
    </row>
    <row r="11" spans="1:9" x14ac:dyDescent="0.25">
      <c r="A11" s="9" t="s">
        <v>45</v>
      </c>
      <c r="B11" t="s">
        <v>46</v>
      </c>
      <c r="C11" s="4">
        <v>196.43</v>
      </c>
      <c r="D11" s="4">
        <v>184.42</v>
      </c>
      <c r="E11" s="4">
        <v>12.01</v>
      </c>
      <c r="F11" s="6" t="s">
        <v>9</v>
      </c>
      <c r="G11" s="6" t="s">
        <v>106</v>
      </c>
    </row>
    <row r="12" spans="1:9" x14ac:dyDescent="0.25">
      <c r="A12" s="9" t="s">
        <v>45</v>
      </c>
      <c r="B12" t="s">
        <v>46</v>
      </c>
      <c r="C12" s="4">
        <v>196.43</v>
      </c>
      <c r="D12" s="4">
        <v>184.42</v>
      </c>
      <c r="E12" s="4">
        <v>12.01</v>
      </c>
      <c r="F12" s="6" t="s">
        <v>9</v>
      </c>
      <c r="G12" s="6" t="s">
        <v>115</v>
      </c>
    </row>
    <row r="13" spans="1:9" x14ac:dyDescent="0.25">
      <c r="A13" s="9" t="s">
        <v>45</v>
      </c>
      <c r="B13" t="s">
        <v>46</v>
      </c>
      <c r="C13" s="4">
        <v>196.42</v>
      </c>
      <c r="D13" s="4">
        <v>184.42</v>
      </c>
      <c r="E13" s="4">
        <v>12</v>
      </c>
      <c r="F13" s="6" t="s">
        <v>9</v>
      </c>
      <c r="G13" s="6" t="s">
        <v>122</v>
      </c>
    </row>
    <row r="14" spans="1:9" x14ac:dyDescent="0.25">
      <c r="A14" s="9" t="s">
        <v>45</v>
      </c>
      <c r="B14" t="s">
        <v>46</v>
      </c>
      <c r="C14" s="4">
        <v>196.43</v>
      </c>
      <c r="D14" s="4">
        <v>184.42</v>
      </c>
      <c r="E14" s="4">
        <v>12.01</v>
      </c>
      <c r="F14" s="6" t="s">
        <v>9</v>
      </c>
      <c r="G14" s="6" t="s">
        <v>133</v>
      </c>
    </row>
    <row r="15" spans="1:9" x14ac:dyDescent="0.25">
      <c r="A15" s="9" t="s">
        <v>45</v>
      </c>
      <c r="B15" t="s">
        <v>46</v>
      </c>
      <c r="C15" s="4">
        <v>196.43</v>
      </c>
      <c r="D15" s="4">
        <v>184.42</v>
      </c>
      <c r="E15" s="4">
        <v>12.01</v>
      </c>
      <c r="F15" s="6" t="s">
        <v>9</v>
      </c>
      <c r="G15" s="6" t="s">
        <v>134</v>
      </c>
    </row>
    <row r="16" spans="1:9" x14ac:dyDescent="0.25">
      <c r="A16" s="9" t="s">
        <v>45</v>
      </c>
      <c r="B16" t="s">
        <v>46</v>
      </c>
      <c r="C16" s="4">
        <v>196.43</v>
      </c>
      <c r="D16" s="4">
        <v>184.42</v>
      </c>
      <c r="E16" s="4">
        <v>12.01</v>
      </c>
      <c r="F16" s="6" t="s">
        <v>9</v>
      </c>
      <c r="G16" s="6" t="s">
        <v>137</v>
      </c>
    </row>
    <row r="17" spans="1:7" x14ac:dyDescent="0.25">
      <c r="A17" s="9" t="s">
        <v>45</v>
      </c>
      <c r="B17" t="s">
        <v>46</v>
      </c>
      <c r="C17" s="4">
        <v>196.43</v>
      </c>
      <c r="D17" s="4">
        <v>184.42</v>
      </c>
      <c r="E17" s="4">
        <v>12.01</v>
      </c>
      <c r="F17" s="6" t="s">
        <v>9</v>
      </c>
      <c r="G17" s="6" t="s">
        <v>138</v>
      </c>
    </row>
    <row r="18" spans="1:7" x14ac:dyDescent="0.25">
      <c r="A18" t="s">
        <v>45</v>
      </c>
      <c r="B18" t="s">
        <v>46</v>
      </c>
      <c r="C18" s="4">
        <v>383.93</v>
      </c>
      <c r="D18" s="4">
        <v>367.02</v>
      </c>
      <c r="E18" s="4">
        <v>16.91</v>
      </c>
      <c r="F18" s="6" t="s">
        <v>9</v>
      </c>
      <c r="G18" s="6" t="s">
        <v>75</v>
      </c>
    </row>
    <row r="19" spans="1:7" x14ac:dyDescent="0.25">
      <c r="A19" s="9" t="s">
        <v>45</v>
      </c>
      <c r="B19" t="s">
        <v>46</v>
      </c>
      <c r="C19" s="4">
        <v>383.92</v>
      </c>
      <c r="D19" s="4">
        <v>367.02</v>
      </c>
      <c r="E19" s="4">
        <v>16.899999999999999</v>
      </c>
      <c r="F19" s="6" t="s">
        <v>9</v>
      </c>
      <c r="G19" s="6" t="s">
        <v>76</v>
      </c>
    </row>
    <row r="20" spans="1:7" x14ac:dyDescent="0.25">
      <c r="A20" s="9" t="s">
        <v>45</v>
      </c>
      <c r="B20" t="s">
        <v>46</v>
      </c>
      <c r="C20" s="4">
        <v>389.29</v>
      </c>
      <c r="D20" s="4">
        <v>368.84</v>
      </c>
      <c r="E20" s="4">
        <v>20.45</v>
      </c>
      <c r="F20" s="6" t="s">
        <v>9</v>
      </c>
      <c r="G20" s="6" t="s">
        <v>91</v>
      </c>
    </row>
    <row r="21" spans="1:7" x14ac:dyDescent="0.25">
      <c r="A21" s="9" t="s">
        <v>45</v>
      </c>
      <c r="B21" t="s">
        <v>46</v>
      </c>
      <c r="C21" s="4">
        <v>392.86</v>
      </c>
      <c r="D21" s="4">
        <v>368.84</v>
      </c>
      <c r="E21" s="4">
        <v>24.02</v>
      </c>
      <c r="F21" s="6" t="s">
        <v>9</v>
      </c>
      <c r="G21" s="6" t="s">
        <v>95</v>
      </c>
    </row>
    <row r="22" spans="1:7" x14ac:dyDescent="0.25">
      <c r="A22" s="9" t="s">
        <v>45</v>
      </c>
      <c r="B22" t="s">
        <v>46</v>
      </c>
      <c r="C22" s="4">
        <v>392.86</v>
      </c>
      <c r="D22" s="4">
        <v>368.84</v>
      </c>
      <c r="E22" s="4">
        <v>24.02</v>
      </c>
      <c r="F22" s="6" t="s">
        <v>9</v>
      </c>
      <c r="G22" s="6" t="s">
        <v>109</v>
      </c>
    </row>
    <row r="23" spans="1:7" x14ac:dyDescent="0.25">
      <c r="A23" s="9" t="s">
        <v>45</v>
      </c>
      <c r="B23" t="s">
        <v>46</v>
      </c>
      <c r="C23" s="4">
        <v>389.29</v>
      </c>
      <c r="D23" s="4">
        <v>368.84</v>
      </c>
      <c r="E23" s="4">
        <v>20.45</v>
      </c>
      <c r="F23" s="6" t="s">
        <v>9</v>
      </c>
      <c r="G23" s="6" t="s">
        <v>125</v>
      </c>
    </row>
    <row r="24" spans="1:7" x14ac:dyDescent="0.25">
      <c r="A24" s="9" t="s">
        <v>45</v>
      </c>
      <c r="B24" t="s">
        <v>46</v>
      </c>
      <c r="C24" s="4">
        <v>575.89</v>
      </c>
      <c r="D24" s="4">
        <v>550.53</v>
      </c>
      <c r="E24" s="4">
        <v>25.36</v>
      </c>
      <c r="F24" s="6" t="s">
        <v>9</v>
      </c>
      <c r="G24" s="6" t="s">
        <v>54</v>
      </c>
    </row>
    <row r="25" spans="1:7" x14ac:dyDescent="0.25">
      <c r="A25" s="9" t="s">
        <v>45</v>
      </c>
      <c r="B25" t="s">
        <v>46</v>
      </c>
      <c r="C25" s="4">
        <v>589.29</v>
      </c>
      <c r="D25" s="4">
        <v>553.26</v>
      </c>
      <c r="E25" s="4">
        <v>36.03</v>
      </c>
      <c r="F25" s="6" t="s">
        <v>9</v>
      </c>
      <c r="G25" s="6" t="s">
        <v>101</v>
      </c>
    </row>
    <row r="26" spans="1:7" x14ac:dyDescent="0.25">
      <c r="A26" s="9" t="s">
        <v>45</v>
      </c>
      <c r="B26" t="s">
        <v>46</v>
      </c>
      <c r="C26" s="4">
        <v>583.92999999999995</v>
      </c>
      <c r="D26" s="4">
        <v>553.26</v>
      </c>
      <c r="E26" s="4">
        <v>30.67</v>
      </c>
      <c r="F26" s="6" t="s">
        <v>9</v>
      </c>
      <c r="G26" s="6" t="s">
        <v>114</v>
      </c>
    </row>
    <row r="27" spans="1:7" x14ac:dyDescent="0.25">
      <c r="A27" s="9" t="s">
        <v>45</v>
      </c>
      <c r="B27" t="s">
        <v>46</v>
      </c>
      <c r="C27" s="4">
        <v>589.29</v>
      </c>
      <c r="D27" s="4">
        <v>553.26</v>
      </c>
      <c r="E27" s="4">
        <v>36.03</v>
      </c>
      <c r="F27" s="6" t="s">
        <v>9</v>
      </c>
      <c r="G27" s="6" t="s">
        <v>130</v>
      </c>
    </row>
    <row r="28" spans="1:7" x14ac:dyDescent="0.25">
      <c r="A28" s="9" t="s">
        <v>45</v>
      </c>
      <c r="B28" t="s">
        <v>46</v>
      </c>
      <c r="C28" s="4">
        <v>589.29</v>
      </c>
      <c r="D28" s="4">
        <v>553.26</v>
      </c>
      <c r="E28" s="4">
        <v>36.03</v>
      </c>
      <c r="F28" s="6" t="s">
        <v>9</v>
      </c>
      <c r="G28" s="6" t="s">
        <v>131</v>
      </c>
    </row>
    <row r="29" spans="1:7" x14ac:dyDescent="0.25">
      <c r="A29" s="9" t="s">
        <v>45</v>
      </c>
      <c r="B29" t="s">
        <v>46</v>
      </c>
      <c r="C29" s="4">
        <v>767.86</v>
      </c>
      <c r="D29" s="4">
        <v>734.03</v>
      </c>
      <c r="E29" s="4">
        <v>33.83</v>
      </c>
      <c r="F29" s="6" t="s">
        <v>9</v>
      </c>
      <c r="G29" s="6" t="s">
        <v>63</v>
      </c>
    </row>
    <row r="30" spans="1:7" x14ac:dyDescent="0.25">
      <c r="A30" s="9" t="s">
        <v>45</v>
      </c>
      <c r="B30" t="s">
        <v>46</v>
      </c>
      <c r="C30" s="4">
        <v>767.86</v>
      </c>
      <c r="D30" s="4">
        <v>734.03</v>
      </c>
      <c r="E30" s="4">
        <v>33.83</v>
      </c>
      <c r="F30" s="6" t="s">
        <v>9</v>
      </c>
      <c r="G30" s="6" t="s">
        <v>81</v>
      </c>
    </row>
    <row r="31" spans="1:7" x14ac:dyDescent="0.25">
      <c r="A31" s="9" t="s">
        <v>45</v>
      </c>
      <c r="B31" t="s">
        <v>46</v>
      </c>
      <c r="C31" s="4">
        <v>785.71</v>
      </c>
      <c r="D31" s="4">
        <v>737.68</v>
      </c>
      <c r="E31" s="4">
        <v>48.03</v>
      </c>
      <c r="F31" s="6" t="s">
        <v>9</v>
      </c>
      <c r="G31" s="6" t="s">
        <v>98</v>
      </c>
    </row>
    <row r="32" spans="1:7" x14ac:dyDescent="0.25">
      <c r="A32" t="s">
        <v>45</v>
      </c>
      <c r="B32" t="s">
        <v>46</v>
      </c>
      <c r="C32" s="4">
        <v>785.71</v>
      </c>
      <c r="D32" s="4">
        <v>737.68</v>
      </c>
      <c r="E32" s="4">
        <v>48.03</v>
      </c>
      <c r="F32" s="6" t="s">
        <v>9</v>
      </c>
      <c r="G32" s="6" t="s">
        <v>103</v>
      </c>
    </row>
    <row r="33" spans="1:7" x14ac:dyDescent="0.25">
      <c r="A33" s="9" t="s">
        <v>45</v>
      </c>
      <c r="B33" t="s">
        <v>46</v>
      </c>
      <c r="C33" s="4">
        <v>785.71</v>
      </c>
      <c r="D33" s="4">
        <v>737.68</v>
      </c>
      <c r="E33" s="4">
        <v>48.03</v>
      </c>
      <c r="F33" s="6" t="s">
        <v>9</v>
      </c>
      <c r="G33" s="6" t="s">
        <v>104</v>
      </c>
    </row>
    <row r="34" spans="1:7" x14ac:dyDescent="0.25">
      <c r="A34" s="9" t="s">
        <v>45</v>
      </c>
      <c r="B34" t="s">
        <v>46</v>
      </c>
      <c r="C34" s="4">
        <v>785.71</v>
      </c>
      <c r="D34" s="4">
        <v>737.68</v>
      </c>
      <c r="E34" s="4">
        <v>48.03</v>
      </c>
      <c r="F34" s="6" t="s">
        <v>9</v>
      </c>
      <c r="G34" s="6" t="s">
        <v>120</v>
      </c>
    </row>
    <row r="35" spans="1:7" x14ac:dyDescent="0.25">
      <c r="A35" s="9" t="s">
        <v>45</v>
      </c>
      <c r="B35" t="s">
        <v>46</v>
      </c>
      <c r="C35" s="4">
        <v>785.71</v>
      </c>
      <c r="D35" s="4">
        <v>737.68</v>
      </c>
      <c r="E35" s="4">
        <v>48.03</v>
      </c>
      <c r="F35" s="6" t="s">
        <v>9</v>
      </c>
      <c r="G35" s="6" t="s">
        <v>126</v>
      </c>
    </row>
    <row r="36" spans="1:7" x14ac:dyDescent="0.25">
      <c r="A36" s="9" t="s">
        <v>45</v>
      </c>
      <c r="B36" t="s">
        <v>46</v>
      </c>
      <c r="C36" s="4">
        <v>959.82</v>
      </c>
      <c r="D36" s="4">
        <v>917.54</v>
      </c>
      <c r="E36" s="4">
        <v>42.28</v>
      </c>
      <c r="F36" s="6" t="s">
        <v>9</v>
      </c>
      <c r="G36" s="6" t="s">
        <v>52</v>
      </c>
    </row>
    <row r="37" spans="1:7" x14ac:dyDescent="0.25">
      <c r="A37" s="9" t="s">
        <v>45</v>
      </c>
      <c r="B37" t="s">
        <v>46</v>
      </c>
      <c r="C37" s="4">
        <v>959.82</v>
      </c>
      <c r="D37" s="4">
        <v>917.54</v>
      </c>
      <c r="E37" s="4">
        <v>42.28</v>
      </c>
      <c r="F37" s="6" t="s">
        <v>9</v>
      </c>
      <c r="G37" s="6" t="s">
        <v>58</v>
      </c>
    </row>
    <row r="38" spans="1:7" x14ac:dyDescent="0.25">
      <c r="A38" s="9" t="s">
        <v>45</v>
      </c>
      <c r="B38" t="s">
        <v>46</v>
      </c>
      <c r="C38" s="4">
        <v>959.82</v>
      </c>
      <c r="D38" s="4">
        <v>917.54</v>
      </c>
      <c r="E38" s="4">
        <v>42.28</v>
      </c>
      <c r="F38" s="6" t="s">
        <v>9</v>
      </c>
      <c r="G38" s="6" t="s">
        <v>64</v>
      </c>
    </row>
    <row r="39" spans="1:7" x14ac:dyDescent="0.25">
      <c r="A39" s="9" t="s">
        <v>45</v>
      </c>
      <c r="B39" t="s">
        <v>46</v>
      </c>
      <c r="C39" s="4">
        <v>959.82</v>
      </c>
      <c r="D39" s="4">
        <v>917.54</v>
      </c>
      <c r="E39" s="4">
        <v>42.28</v>
      </c>
      <c r="F39" s="6" t="s">
        <v>9</v>
      </c>
      <c r="G39" s="6" t="s">
        <v>67</v>
      </c>
    </row>
    <row r="40" spans="1:7" x14ac:dyDescent="0.25">
      <c r="A40" s="9" t="s">
        <v>45</v>
      </c>
      <c r="B40" t="s">
        <v>46</v>
      </c>
      <c r="C40" s="4">
        <v>959.82</v>
      </c>
      <c r="D40" s="4">
        <v>917.54</v>
      </c>
      <c r="E40" s="4">
        <v>42.28</v>
      </c>
      <c r="F40" s="6" t="s">
        <v>9</v>
      </c>
      <c r="G40" s="6" t="s">
        <v>73</v>
      </c>
    </row>
    <row r="41" spans="1:7" x14ac:dyDescent="0.25">
      <c r="A41" s="9" t="s">
        <v>45</v>
      </c>
      <c r="B41" t="s">
        <v>46</v>
      </c>
      <c r="C41" s="4">
        <v>982.14</v>
      </c>
      <c r="D41" s="4">
        <v>922.1</v>
      </c>
      <c r="E41" s="4">
        <v>60.04</v>
      </c>
      <c r="F41" s="6" t="s">
        <v>9</v>
      </c>
      <c r="G41" s="6" t="s">
        <v>92</v>
      </c>
    </row>
    <row r="42" spans="1:7" x14ac:dyDescent="0.25">
      <c r="A42" t="s">
        <v>45</v>
      </c>
      <c r="B42" t="s">
        <v>46</v>
      </c>
      <c r="C42" s="4">
        <v>982.14</v>
      </c>
      <c r="D42" s="4">
        <v>922.1</v>
      </c>
      <c r="E42" s="4">
        <v>60.04</v>
      </c>
      <c r="F42" s="6" t="s">
        <v>9</v>
      </c>
      <c r="G42" s="6" t="s">
        <v>99</v>
      </c>
    </row>
    <row r="43" spans="1:7" x14ac:dyDescent="0.25">
      <c r="A43" s="9" t="s">
        <v>45</v>
      </c>
      <c r="B43" t="s">
        <v>46</v>
      </c>
      <c r="C43" s="4">
        <v>982.14</v>
      </c>
      <c r="D43" s="4">
        <v>922.1</v>
      </c>
      <c r="E43" s="4">
        <v>60.04</v>
      </c>
      <c r="F43" s="6" t="s">
        <v>9</v>
      </c>
      <c r="G43" s="6" t="s">
        <v>112</v>
      </c>
    </row>
    <row r="44" spans="1:7" x14ac:dyDescent="0.25">
      <c r="A44" s="9" t="s">
        <v>45</v>
      </c>
      <c r="B44" t="s">
        <v>46</v>
      </c>
      <c r="C44" s="4">
        <v>982.14</v>
      </c>
      <c r="D44" s="4">
        <v>922.1</v>
      </c>
      <c r="E44" s="4">
        <v>60.04</v>
      </c>
      <c r="F44" s="6" t="s">
        <v>9</v>
      </c>
      <c r="G44" s="6" t="s">
        <v>113</v>
      </c>
    </row>
    <row r="45" spans="1:7" x14ac:dyDescent="0.25">
      <c r="A45" s="9" t="s">
        <v>45</v>
      </c>
      <c r="B45" t="s">
        <v>46</v>
      </c>
      <c r="C45" s="4">
        <v>982.14</v>
      </c>
      <c r="D45" s="4">
        <v>922.1</v>
      </c>
      <c r="E45" s="4">
        <v>60.04</v>
      </c>
      <c r="F45" s="6" t="s">
        <v>9</v>
      </c>
      <c r="G45" s="6" t="s">
        <v>117</v>
      </c>
    </row>
    <row r="46" spans="1:7" x14ac:dyDescent="0.25">
      <c r="A46" s="9" t="s">
        <v>45</v>
      </c>
      <c r="B46" t="s">
        <v>46</v>
      </c>
      <c r="C46" s="4">
        <v>982.14</v>
      </c>
      <c r="D46" s="4">
        <v>922.1</v>
      </c>
      <c r="E46" s="4">
        <v>60.04</v>
      </c>
      <c r="F46" s="6" t="s">
        <v>9</v>
      </c>
      <c r="G46" s="6" t="s">
        <v>118</v>
      </c>
    </row>
    <row r="47" spans="1:7" x14ac:dyDescent="0.25">
      <c r="A47" s="9" t="s">
        <v>45</v>
      </c>
      <c r="B47" t="s">
        <v>46</v>
      </c>
      <c r="C47" s="4">
        <v>982.15</v>
      </c>
      <c r="D47" s="4">
        <v>922.1</v>
      </c>
      <c r="E47" s="4">
        <v>60.05</v>
      </c>
      <c r="F47" s="6" t="s">
        <v>9</v>
      </c>
      <c r="G47" s="6" t="s">
        <v>123</v>
      </c>
    </row>
    <row r="48" spans="1:7" x14ac:dyDescent="0.25">
      <c r="A48" s="9" t="s">
        <v>45</v>
      </c>
      <c r="B48" t="s">
        <v>46</v>
      </c>
      <c r="C48" s="4">
        <v>982.14</v>
      </c>
      <c r="D48" s="4">
        <v>922.1</v>
      </c>
      <c r="E48" s="4">
        <v>60.04</v>
      </c>
      <c r="F48" s="6" t="s">
        <v>9</v>
      </c>
      <c r="G48" s="6" t="s">
        <v>128</v>
      </c>
    </row>
    <row r="49" spans="1:7" x14ac:dyDescent="0.25">
      <c r="A49" s="9" t="s">
        <v>45</v>
      </c>
      <c r="B49" t="s">
        <v>46</v>
      </c>
      <c r="C49" s="4">
        <v>1178.57</v>
      </c>
      <c r="D49" s="4">
        <v>1106.52</v>
      </c>
      <c r="E49" s="4">
        <v>72.05</v>
      </c>
      <c r="F49" s="6" t="s">
        <v>9</v>
      </c>
      <c r="G49" s="6" t="s">
        <v>110</v>
      </c>
    </row>
    <row r="50" spans="1:7" x14ac:dyDescent="0.25">
      <c r="A50" s="9" t="s">
        <v>45</v>
      </c>
      <c r="B50" t="s">
        <v>46</v>
      </c>
      <c r="C50" s="4">
        <v>1178.57</v>
      </c>
      <c r="D50" s="4">
        <v>1106.53</v>
      </c>
      <c r="E50" s="4">
        <v>72.040000000000006</v>
      </c>
      <c r="F50" s="6" t="s">
        <v>9</v>
      </c>
      <c r="G50" s="6" t="s">
        <v>129</v>
      </c>
    </row>
    <row r="51" spans="1:7" x14ac:dyDescent="0.25">
      <c r="A51" s="9" t="s">
        <v>45</v>
      </c>
      <c r="B51" t="s">
        <v>46</v>
      </c>
      <c r="C51" s="4">
        <v>1375</v>
      </c>
      <c r="D51" s="4">
        <v>1290.94</v>
      </c>
      <c r="E51" s="4">
        <v>84.06</v>
      </c>
      <c r="F51" s="6" t="s">
        <v>9</v>
      </c>
      <c r="G51" s="6" t="s">
        <v>116</v>
      </c>
    </row>
    <row r="52" spans="1:7" x14ac:dyDescent="0.25">
      <c r="A52" s="9" t="s">
        <v>45</v>
      </c>
      <c r="B52" t="s">
        <v>46</v>
      </c>
      <c r="C52" s="4">
        <v>1375</v>
      </c>
      <c r="D52" s="4">
        <v>1290.94</v>
      </c>
      <c r="E52" s="4">
        <v>84.06</v>
      </c>
      <c r="F52" s="6" t="s">
        <v>9</v>
      </c>
      <c r="G52" s="6" t="s">
        <v>127</v>
      </c>
    </row>
    <row r="53" spans="1:7" x14ac:dyDescent="0.25">
      <c r="A53" t="s">
        <v>45</v>
      </c>
      <c r="B53" t="s">
        <v>46</v>
      </c>
      <c r="C53" s="4">
        <v>1571.43</v>
      </c>
      <c r="D53" s="4">
        <v>1475.36</v>
      </c>
      <c r="E53" s="4">
        <v>96.07</v>
      </c>
      <c r="F53" s="6" t="s">
        <v>9</v>
      </c>
      <c r="G53" s="6" t="s">
        <v>90</v>
      </c>
    </row>
    <row r="54" spans="1:7" x14ac:dyDescent="0.25">
      <c r="A54" s="9" t="s">
        <v>45</v>
      </c>
      <c r="B54" t="s">
        <v>46</v>
      </c>
      <c r="C54" s="4">
        <v>1919.64</v>
      </c>
      <c r="D54" s="4">
        <v>1835.08</v>
      </c>
      <c r="E54" s="4">
        <v>84.56</v>
      </c>
      <c r="F54" s="6" t="s">
        <v>9</v>
      </c>
      <c r="G54" s="6" t="s">
        <v>56</v>
      </c>
    </row>
    <row r="55" spans="1:7" x14ac:dyDescent="0.25">
      <c r="A55" t="s">
        <v>45</v>
      </c>
      <c r="B55" t="s">
        <v>46</v>
      </c>
      <c r="C55" s="4">
        <v>1919.64</v>
      </c>
      <c r="D55" s="4">
        <v>1835.08</v>
      </c>
      <c r="E55" s="4">
        <v>84.56</v>
      </c>
      <c r="F55" s="6" t="s">
        <v>9</v>
      </c>
      <c r="G55" s="6" t="s">
        <v>57</v>
      </c>
    </row>
    <row r="56" spans="1:7" x14ac:dyDescent="0.25">
      <c r="A56" s="9" t="s">
        <v>45</v>
      </c>
      <c r="B56" t="s">
        <v>46</v>
      </c>
      <c r="C56" s="4">
        <v>1919.64</v>
      </c>
      <c r="D56" s="4">
        <v>1835.09</v>
      </c>
      <c r="E56" s="4">
        <v>84.55</v>
      </c>
      <c r="F56" s="6" t="s">
        <v>9</v>
      </c>
      <c r="G56" s="6" t="s">
        <v>62</v>
      </c>
    </row>
    <row r="57" spans="1:7" x14ac:dyDescent="0.25">
      <c r="A57" s="9" t="s">
        <v>45</v>
      </c>
      <c r="B57" t="s">
        <v>46</v>
      </c>
      <c r="C57" s="4">
        <v>1919.64</v>
      </c>
      <c r="D57" s="4">
        <v>1835.09</v>
      </c>
      <c r="E57" s="4">
        <v>84.55</v>
      </c>
      <c r="F57" s="6" t="s">
        <v>9</v>
      </c>
      <c r="G57" s="6" t="s">
        <v>66</v>
      </c>
    </row>
    <row r="58" spans="1:7" x14ac:dyDescent="0.25">
      <c r="A58" s="9" t="s">
        <v>45</v>
      </c>
      <c r="B58" t="s">
        <v>46</v>
      </c>
      <c r="C58" s="4">
        <v>1919.64</v>
      </c>
      <c r="D58" s="4">
        <v>1835.08</v>
      </c>
      <c r="E58" s="4">
        <v>84.56</v>
      </c>
      <c r="F58" s="6" t="s">
        <v>9</v>
      </c>
      <c r="G58" s="6" t="s">
        <v>69</v>
      </c>
    </row>
    <row r="59" spans="1:7" x14ac:dyDescent="0.25">
      <c r="A59" s="9" t="s">
        <v>45</v>
      </c>
      <c r="B59" t="s">
        <v>46</v>
      </c>
      <c r="C59" s="4">
        <v>1919.64</v>
      </c>
      <c r="D59" s="4">
        <v>1835.08</v>
      </c>
      <c r="E59" s="4">
        <v>84.56</v>
      </c>
      <c r="F59" s="6" t="s">
        <v>9</v>
      </c>
      <c r="G59" s="6" t="s">
        <v>74</v>
      </c>
    </row>
    <row r="60" spans="1:7" x14ac:dyDescent="0.25">
      <c r="A60" s="9" t="s">
        <v>45</v>
      </c>
      <c r="B60" t="s">
        <v>46</v>
      </c>
      <c r="C60" s="4">
        <v>1964.29</v>
      </c>
      <c r="D60" s="4">
        <v>1844.2</v>
      </c>
      <c r="E60" s="4">
        <v>120.09</v>
      </c>
      <c r="F60" s="6" t="s">
        <v>9</v>
      </c>
      <c r="G60" s="6" t="s">
        <v>97</v>
      </c>
    </row>
    <row r="61" spans="1:7" x14ac:dyDescent="0.25">
      <c r="A61" s="9" t="s">
        <v>45</v>
      </c>
      <c r="B61" t="s">
        <v>46</v>
      </c>
      <c r="C61" s="4">
        <v>1964.29</v>
      </c>
      <c r="D61" s="4">
        <v>1844.2</v>
      </c>
      <c r="E61" s="4">
        <v>120.09</v>
      </c>
      <c r="F61" s="6" t="s">
        <v>9</v>
      </c>
      <c r="G61" s="6" t="s">
        <v>100</v>
      </c>
    </row>
    <row r="62" spans="1:7" x14ac:dyDescent="0.25">
      <c r="A62" s="9" t="s">
        <v>45</v>
      </c>
      <c r="B62" t="s">
        <v>46</v>
      </c>
      <c r="C62" s="4">
        <v>1964.29</v>
      </c>
      <c r="D62" s="4">
        <v>1844.2</v>
      </c>
      <c r="E62" s="4">
        <v>120.09</v>
      </c>
      <c r="F62" s="6" t="s">
        <v>9</v>
      </c>
      <c r="G62" s="6" t="s">
        <v>105</v>
      </c>
    </row>
    <row r="63" spans="1:7" x14ac:dyDescent="0.25">
      <c r="A63" s="9" t="s">
        <v>45</v>
      </c>
      <c r="B63" t="s">
        <v>46</v>
      </c>
      <c r="C63" s="4">
        <v>1964.29</v>
      </c>
      <c r="D63" s="4">
        <v>1844.2</v>
      </c>
      <c r="E63" s="4">
        <v>120.09</v>
      </c>
      <c r="F63" s="6" t="s">
        <v>9</v>
      </c>
      <c r="G63" s="6" t="s">
        <v>111</v>
      </c>
    </row>
    <row r="64" spans="1:7" x14ac:dyDescent="0.25">
      <c r="A64" s="9" t="s">
        <v>45</v>
      </c>
      <c r="B64" t="s">
        <v>46</v>
      </c>
      <c r="C64" s="4">
        <v>1964.29</v>
      </c>
      <c r="D64" s="4">
        <v>1844.21</v>
      </c>
      <c r="E64" s="4">
        <v>120.08</v>
      </c>
      <c r="F64" s="6" t="s">
        <v>9</v>
      </c>
      <c r="G64" s="6" t="s">
        <v>119</v>
      </c>
    </row>
    <row r="65" spans="1:8" x14ac:dyDescent="0.25">
      <c r="A65" s="9" t="s">
        <v>45</v>
      </c>
      <c r="B65" t="s">
        <v>46</v>
      </c>
      <c r="C65" s="4">
        <v>1964.28</v>
      </c>
      <c r="D65" s="4">
        <v>1844.21</v>
      </c>
      <c r="E65" s="4">
        <v>120.07</v>
      </c>
      <c r="F65" s="6" t="s">
        <v>9</v>
      </c>
      <c r="G65" s="6" t="s">
        <v>121</v>
      </c>
    </row>
    <row r="66" spans="1:8" x14ac:dyDescent="0.25">
      <c r="A66" s="9" t="s">
        <v>45</v>
      </c>
      <c r="B66" t="s">
        <v>46</v>
      </c>
      <c r="C66" s="4">
        <v>1964.29</v>
      </c>
      <c r="D66" s="4">
        <v>1844.21</v>
      </c>
      <c r="E66" s="4">
        <v>120.08</v>
      </c>
      <c r="F66" s="6" t="s">
        <v>9</v>
      </c>
      <c r="G66" s="6" t="s">
        <v>124</v>
      </c>
    </row>
    <row r="67" spans="1:8" x14ac:dyDescent="0.25">
      <c r="A67" s="4" t="s">
        <v>45</v>
      </c>
      <c r="B67" s="6" t="s">
        <v>46</v>
      </c>
      <c r="C67" s="4">
        <v>1964.29</v>
      </c>
      <c r="D67" s="4">
        <v>1844.21</v>
      </c>
      <c r="E67" s="4">
        <v>120.08</v>
      </c>
      <c r="F67" s="6" t="s">
        <v>9</v>
      </c>
      <c r="G67" s="6" t="s">
        <v>132</v>
      </c>
      <c r="H67" s="4"/>
    </row>
    <row r="68" spans="1:8" x14ac:dyDescent="0.25">
      <c r="A68" s="4" t="s">
        <v>45</v>
      </c>
      <c r="B68" s="6" t="s">
        <v>46</v>
      </c>
      <c r="C68" s="4">
        <v>1964.29</v>
      </c>
      <c r="D68" s="4">
        <v>1844.21</v>
      </c>
      <c r="E68" s="4">
        <v>120.08</v>
      </c>
      <c r="F68" s="6" t="s">
        <v>9</v>
      </c>
      <c r="G68" s="6" t="s">
        <v>136</v>
      </c>
      <c r="H68" s="4"/>
    </row>
    <row r="69" spans="1:8" x14ac:dyDescent="0.25">
      <c r="A69" s="4" t="s">
        <v>45</v>
      </c>
      <c r="B69" s="6" t="s">
        <v>46</v>
      </c>
      <c r="C69" s="4">
        <v>2357.14</v>
      </c>
      <c r="D69" s="4">
        <v>2213.0500000000002</v>
      </c>
      <c r="E69" s="4">
        <v>144.09</v>
      </c>
      <c r="F69" s="6" t="s">
        <v>9</v>
      </c>
      <c r="G69" s="6" t="s">
        <v>108</v>
      </c>
      <c r="H69" s="4"/>
    </row>
    <row r="70" spans="1:8" x14ac:dyDescent="0.25">
      <c r="A70" s="4" t="s">
        <v>45</v>
      </c>
      <c r="B70" s="6" t="s">
        <v>46</v>
      </c>
      <c r="C70" s="4">
        <v>2879.47</v>
      </c>
      <c r="D70" s="4">
        <v>2752.63</v>
      </c>
      <c r="E70" s="4">
        <v>126.84</v>
      </c>
      <c r="F70" s="6" t="s">
        <v>9</v>
      </c>
      <c r="G70" s="6" t="s">
        <v>68</v>
      </c>
      <c r="H70" s="4"/>
    </row>
    <row r="71" spans="1:8" x14ac:dyDescent="0.25">
      <c r="A71" s="9" t="s">
        <v>45</v>
      </c>
      <c r="B71" t="s">
        <v>46</v>
      </c>
      <c r="C71" s="4">
        <v>3839.28</v>
      </c>
      <c r="D71" s="4">
        <v>3670.17</v>
      </c>
      <c r="E71" s="4">
        <v>169.11</v>
      </c>
      <c r="F71" s="6" t="s">
        <v>9</v>
      </c>
      <c r="G71" s="6" t="s">
        <v>61</v>
      </c>
    </row>
    <row r="72" spans="1:8" x14ac:dyDescent="0.25">
      <c r="A72" t="s">
        <v>45</v>
      </c>
      <c r="B72" t="s">
        <v>46</v>
      </c>
      <c r="C72" s="4">
        <v>3839.29</v>
      </c>
      <c r="D72" s="4">
        <v>3670.17</v>
      </c>
      <c r="E72" s="4">
        <v>169.12</v>
      </c>
      <c r="F72" s="6" t="s">
        <v>9</v>
      </c>
      <c r="G72" s="6" t="s">
        <v>78</v>
      </c>
    </row>
    <row r="73" spans="1:8" x14ac:dyDescent="0.25">
      <c r="A73" s="9" t="s">
        <v>45</v>
      </c>
      <c r="B73" t="s">
        <v>46</v>
      </c>
      <c r="C73" s="4">
        <v>4910.71</v>
      </c>
      <c r="D73" s="4">
        <v>4610.51</v>
      </c>
      <c r="E73" s="4">
        <v>300.2</v>
      </c>
      <c r="F73" s="6" t="s">
        <v>9</v>
      </c>
      <c r="G73" s="6" t="s">
        <v>93</v>
      </c>
    </row>
    <row r="74" spans="1:8" x14ac:dyDescent="0.25">
      <c r="A74" s="9" t="s">
        <v>45</v>
      </c>
      <c r="B74" t="s">
        <v>46</v>
      </c>
      <c r="C74" s="4">
        <v>9598.2099999999991</v>
      </c>
      <c r="D74" s="4">
        <v>9175.42</v>
      </c>
      <c r="E74" s="4">
        <v>422.79</v>
      </c>
      <c r="F74" s="6" t="s">
        <v>9</v>
      </c>
      <c r="G74" s="6" t="s">
        <v>60</v>
      </c>
    </row>
    <row r="75" spans="1:8" x14ac:dyDescent="0.25">
      <c r="A75" t="s">
        <v>45</v>
      </c>
      <c r="B75" t="s">
        <v>46</v>
      </c>
      <c r="C75" s="4">
        <v>9508.93</v>
      </c>
      <c r="D75" s="4">
        <v>9175.43</v>
      </c>
      <c r="E75" s="4">
        <v>333.5</v>
      </c>
      <c r="F75" s="6" t="s">
        <v>9</v>
      </c>
      <c r="G75" s="6" t="s">
        <v>70</v>
      </c>
    </row>
    <row r="76" spans="1:8" x14ac:dyDescent="0.25">
      <c r="A76" t="s">
        <v>45</v>
      </c>
      <c r="B76" t="s">
        <v>46</v>
      </c>
      <c r="C76" s="4">
        <v>13437.5</v>
      </c>
      <c r="D76" s="4">
        <v>12845.6</v>
      </c>
      <c r="E76" s="4">
        <v>591.9</v>
      </c>
      <c r="F76" s="6" t="s">
        <v>9</v>
      </c>
      <c r="G76" s="6" t="s">
        <v>59</v>
      </c>
    </row>
    <row r="77" spans="1:8" x14ac:dyDescent="0.25">
      <c r="A77" t="s">
        <v>45</v>
      </c>
      <c r="B77" t="s">
        <v>46</v>
      </c>
      <c r="C77" s="4">
        <v>19196.43</v>
      </c>
      <c r="D77" s="4">
        <v>18350.849999999999</v>
      </c>
      <c r="E77" s="4">
        <v>845.58</v>
      </c>
      <c r="F77" s="6" t="s">
        <v>9</v>
      </c>
      <c r="G77" s="6" t="s">
        <v>79</v>
      </c>
    </row>
    <row r="78" spans="1:8" x14ac:dyDescent="0.25">
      <c r="A78" s="9" t="s">
        <v>45</v>
      </c>
      <c r="B78" t="s">
        <v>46</v>
      </c>
      <c r="C78" s="4">
        <v>134375</v>
      </c>
      <c r="D78" s="4">
        <v>128125</v>
      </c>
      <c r="E78" s="4">
        <v>6250</v>
      </c>
      <c r="F78" s="6" t="s">
        <v>9</v>
      </c>
      <c r="G78" s="6" t="s">
        <v>86</v>
      </c>
    </row>
    <row r="79" spans="1:8" x14ac:dyDescent="0.25">
      <c r="A79" s="6" t="s">
        <v>45</v>
      </c>
      <c r="B79" s="6" t="s">
        <v>46</v>
      </c>
      <c r="C79" s="4">
        <v>191.96</v>
      </c>
      <c r="D79" s="4">
        <v>182.93</v>
      </c>
      <c r="E79" s="4">
        <v>9.0299999999999994</v>
      </c>
      <c r="F79" s="6" t="s">
        <v>9</v>
      </c>
      <c r="G79" s="6" t="s">
        <v>167</v>
      </c>
      <c r="H79" s="6"/>
    </row>
    <row r="80" spans="1:8" x14ac:dyDescent="0.25">
      <c r="A80" s="9" t="s">
        <v>45</v>
      </c>
      <c r="B80" t="s">
        <v>46</v>
      </c>
      <c r="C80" s="4">
        <v>191.96</v>
      </c>
      <c r="D80" s="4">
        <v>182.93</v>
      </c>
      <c r="E80" s="4">
        <v>9.0299999999999994</v>
      </c>
      <c r="F80" s="6" t="s">
        <v>9</v>
      </c>
      <c r="G80" s="6" t="s">
        <v>168</v>
      </c>
    </row>
    <row r="81" spans="1:8" x14ac:dyDescent="0.25">
      <c r="A81" s="9" t="s">
        <v>45</v>
      </c>
      <c r="B81" t="s">
        <v>46</v>
      </c>
      <c r="C81" s="4">
        <v>191.96</v>
      </c>
      <c r="D81" s="4">
        <v>182.93</v>
      </c>
      <c r="E81" s="4">
        <v>9.0299999999999994</v>
      </c>
      <c r="F81" s="6" t="s">
        <v>9</v>
      </c>
      <c r="G81" s="6" t="s">
        <v>170</v>
      </c>
    </row>
    <row r="82" spans="1:8" x14ac:dyDescent="0.25">
      <c r="A82" s="9" t="s">
        <v>45</v>
      </c>
      <c r="B82" t="s">
        <v>46</v>
      </c>
      <c r="C82" s="4">
        <v>383.93</v>
      </c>
      <c r="D82" s="4">
        <v>365.85</v>
      </c>
      <c r="E82" s="4">
        <v>18.079999999999998</v>
      </c>
      <c r="F82" s="6" t="s">
        <v>9</v>
      </c>
      <c r="G82" s="6" t="s">
        <v>164</v>
      </c>
    </row>
    <row r="83" spans="1:8" x14ac:dyDescent="0.25">
      <c r="A83" s="9" t="s">
        <v>45</v>
      </c>
      <c r="B83" t="s">
        <v>46</v>
      </c>
      <c r="C83" s="4">
        <v>767.86</v>
      </c>
      <c r="D83" s="4">
        <v>731.71</v>
      </c>
      <c r="E83" s="4">
        <v>36.15</v>
      </c>
      <c r="F83" s="6" t="s">
        <v>9</v>
      </c>
      <c r="G83" s="6" t="s">
        <v>165</v>
      </c>
    </row>
    <row r="84" spans="1:8" x14ac:dyDescent="0.25">
      <c r="A84" s="9" t="s">
        <v>45</v>
      </c>
      <c r="B84" t="s">
        <v>46</v>
      </c>
      <c r="C84" s="4">
        <v>767.86</v>
      </c>
      <c r="D84" s="4">
        <v>731.71</v>
      </c>
      <c r="E84" s="4">
        <v>36.15</v>
      </c>
      <c r="F84" s="6" t="s">
        <v>9</v>
      </c>
      <c r="G84" s="6" t="s">
        <v>169</v>
      </c>
    </row>
    <row r="85" spans="1:8" x14ac:dyDescent="0.25">
      <c r="A85" t="s">
        <v>45</v>
      </c>
      <c r="B85" t="s">
        <v>46</v>
      </c>
      <c r="C85" s="4">
        <v>959.82</v>
      </c>
      <c r="D85" s="4">
        <v>914.64</v>
      </c>
      <c r="E85" s="4">
        <v>45.18</v>
      </c>
      <c r="F85" s="6" t="s">
        <v>9</v>
      </c>
      <c r="G85" s="6" t="s">
        <v>166</v>
      </c>
    </row>
    <row r="86" spans="1:8" x14ac:dyDescent="0.25">
      <c r="A86" t="s">
        <v>45</v>
      </c>
      <c r="B86" t="s">
        <v>46</v>
      </c>
      <c r="C86" s="4">
        <v>10491.07</v>
      </c>
      <c r="D86" s="4">
        <v>9415.69</v>
      </c>
      <c r="E86" s="4">
        <v>1075.3800000000001</v>
      </c>
      <c r="F86" s="6" t="s">
        <v>9</v>
      </c>
      <c r="G86" s="6" t="s">
        <v>172</v>
      </c>
    </row>
    <row r="87" spans="1:8" x14ac:dyDescent="0.25">
      <c r="A87" t="s">
        <v>45</v>
      </c>
      <c r="B87" t="s">
        <v>46</v>
      </c>
      <c r="C87" s="4">
        <v>11049.11</v>
      </c>
      <c r="D87" s="4">
        <v>10215.31</v>
      </c>
      <c r="E87" s="4">
        <v>833.8</v>
      </c>
      <c r="F87" s="6" t="s">
        <v>10</v>
      </c>
      <c r="G87" s="6" t="s">
        <v>238</v>
      </c>
    </row>
    <row r="88" spans="1:8" x14ac:dyDescent="0.25">
      <c r="A88" s="4" t="s">
        <v>45</v>
      </c>
      <c r="B88" s="6" t="s">
        <v>46</v>
      </c>
      <c r="C88" s="4">
        <v>9821.43</v>
      </c>
      <c r="D88" s="4">
        <v>9286.65</v>
      </c>
      <c r="E88" s="4">
        <v>534.78</v>
      </c>
      <c r="F88" s="6" t="s">
        <v>10</v>
      </c>
      <c r="G88" s="6" t="s">
        <v>237</v>
      </c>
      <c r="H88" s="4"/>
    </row>
    <row r="89" spans="1:8" x14ac:dyDescent="0.25">
      <c r="A89" s="9" t="s">
        <v>45</v>
      </c>
      <c r="B89" t="s">
        <v>46</v>
      </c>
      <c r="C89" s="4">
        <v>2160.7199999999998</v>
      </c>
      <c r="D89" s="4">
        <v>2043.06</v>
      </c>
      <c r="E89" s="4">
        <v>117.66</v>
      </c>
      <c r="F89" s="6" t="s">
        <v>10</v>
      </c>
      <c r="G89" s="6" t="s">
        <v>242</v>
      </c>
    </row>
    <row r="90" spans="1:8" x14ac:dyDescent="0.25">
      <c r="A90" s="9" t="s">
        <v>45</v>
      </c>
      <c r="B90" t="s">
        <v>46</v>
      </c>
      <c r="C90" s="4">
        <v>3928.56</v>
      </c>
      <c r="D90" s="4">
        <v>3714.66</v>
      </c>
      <c r="E90" s="4">
        <v>213.9</v>
      </c>
      <c r="F90" s="6" t="s">
        <v>10</v>
      </c>
      <c r="G90" s="6" t="s">
        <v>239</v>
      </c>
    </row>
    <row r="91" spans="1:8" x14ac:dyDescent="0.25">
      <c r="A91" s="9" t="s">
        <v>45</v>
      </c>
      <c r="B91" t="s">
        <v>46</v>
      </c>
      <c r="C91" s="4">
        <v>20089.29</v>
      </c>
      <c r="D91" s="4">
        <v>18573.29</v>
      </c>
      <c r="E91" s="4">
        <v>1516</v>
      </c>
      <c r="F91" s="6" t="s">
        <v>10</v>
      </c>
      <c r="G91" s="6" t="s">
        <v>240</v>
      </c>
    </row>
    <row r="92" spans="1:8" x14ac:dyDescent="0.25">
      <c r="A92" t="s">
        <v>45</v>
      </c>
      <c r="B92" t="s">
        <v>46</v>
      </c>
      <c r="C92" s="4">
        <v>30133.93</v>
      </c>
      <c r="D92" s="4">
        <v>27859.94</v>
      </c>
      <c r="E92" s="4">
        <v>2273.9899999999998</v>
      </c>
      <c r="F92" s="6" t="s">
        <v>10</v>
      </c>
      <c r="G92" s="6" t="s">
        <v>241</v>
      </c>
    </row>
    <row r="93" spans="1:8" x14ac:dyDescent="0.25">
      <c r="A93" t="s">
        <v>45</v>
      </c>
      <c r="B93" t="s">
        <v>46</v>
      </c>
      <c r="C93" s="4">
        <v>40178.57</v>
      </c>
      <c r="D93" s="4">
        <v>37279.949999999997</v>
      </c>
      <c r="E93" s="4">
        <v>2898.62</v>
      </c>
      <c r="F93" s="6" t="s">
        <v>10</v>
      </c>
      <c r="G93" s="6" t="s">
        <v>231</v>
      </c>
    </row>
    <row r="94" spans="1:8" x14ac:dyDescent="0.25">
      <c r="A94" t="s">
        <v>45</v>
      </c>
      <c r="B94" t="s">
        <v>46</v>
      </c>
      <c r="C94" s="4">
        <v>10044.64</v>
      </c>
      <c r="D94" s="4">
        <v>9319.99</v>
      </c>
      <c r="E94" s="4">
        <v>724.65</v>
      </c>
      <c r="F94" s="6" t="s">
        <v>10</v>
      </c>
      <c r="G94" s="6" t="s">
        <v>230</v>
      </c>
    </row>
    <row r="95" spans="1:8" x14ac:dyDescent="0.25">
      <c r="A95" t="s">
        <v>45</v>
      </c>
      <c r="B95" t="s">
        <v>46</v>
      </c>
      <c r="C95" s="4">
        <v>9821.43</v>
      </c>
      <c r="D95" s="4">
        <v>9319.99</v>
      </c>
      <c r="E95" s="4">
        <v>501.44</v>
      </c>
      <c r="F95" s="6" t="s">
        <v>10</v>
      </c>
      <c r="G95" s="6" t="s">
        <v>232</v>
      </c>
    </row>
    <row r="96" spans="1:8" x14ac:dyDescent="0.25">
      <c r="A96" t="s">
        <v>45</v>
      </c>
      <c r="B96" t="s">
        <v>46</v>
      </c>
      <c r="C96" s="4">
        <v>20535.71</v>
      </c>
      <c r="D96" s="4">
        <v>18842.16</v>
      </c>
      <c r="E96" s="4">
        <v>1693.55</v>
      </c>
      <c r="F96" s="6" t="s">
        <v>10</v>
      </c>
      <c r="G96" s="6" t="s">
        <v>210</v>
      </c>
    </row>
    <row r="97" spans="1:7" x14ac:dyDescent="0.25">
      <c r="A97" t="s">
        <v>45</v>
      </c>
      <c r="B97" t="s">
        <v>46</v>
      </c>
      <c r="C97" s="4">
        <v>5245.54</v>
      </c>
      <c r="D97" s="4">
        <v>4710.54</v>
      </c>
      <c r="E97" s="4">
        <v>535</v>
      </c>
      <c r="F97" s="6" t="s">
        <v>10</v>
      </c>
      <c r="G97" s="6" t="s">
        <v>212</v>
      </c>
    </row>
    <row r="98" spans="1:7" x14ac:dyDescent="0.25">
      <c r="A98" t="s">
        <v>45</v>
      </c>
      <c r="B98" t="s">
        <v>46</v>
      </c>
      <c r="C98" s="4">
        <v>4196.43</v>
      </c>
      <c r="D98" s="4">
        <v>3728</v>
      </c>
      <c r="E98" s="4">
        <v>468.43</v>
      </c>
      <c r="F98" s="6" t="s">
        <v>10</v>
      </c>
      <c r="G98" s="6" t="s">
        <v>221</v>
      </c>
    </row>
    <row r="99" spans="1:7" x14ac:dyDescent="0.25">
      <c r="A99" t="s">
        <v>45</v>
      </c>
      <c r="B99" t="s">
        <v>46</v>
      </c>
      <c r="C99" s="4">
        <v>9508.93</v>
      </c>
      <c r="D99" s="4">
        <v>9319.99</v>
      </c>
      <c r="E99" s="4">
        <v>188.94</v>
      </c>
      <c r="F99" s="6" t="s">
        <v>10</v>
      </c>
      <c r="G99" s="6" t="s">
        <v>226</v>
      </c>
    </row>
    <row r="100" spans="1:7" x14ac:dyDescent="0.25">
      <c r="A100" t="s">
        <v>45</v>
      </c>
      <c r="B100" t="s">
        <v>46</v>
      </c>
      <c r="C100" s="4">
        <v>196.43</v>
      </c>
      <c r="D100" s="4">
        <v>186.4</v>
      </c>
      <c r="E100" s="4">
        <v>10.029999999999999</v>
      </c>
      <c r="F100" s="6" t="s">
        <v>10</v>
      </c>
      <c r="G100" s="6" t="s">
        <v>220</v>
      </c>
    </row>
    <row r="101" spans="1:7" x14ac:dyDescent="0.25">
      <c r="A101" t="s">
        <v>45</v>
      </c>
      <c r="B101" t="s">
        <v>46</v>
      </c>
      <c r="C101" s="4">
        <v>9821.43</v>
      </c>
      <c r="D101" s="4">
        <v>9319.99</v>
      </c>
      <c r="E101" s="4">
        <v>501.44</v>
      </c>
      <c r="F101" s="6" t="s">
        <v>10</v>
      </c>
      <c r="G101" s="6" t="s">
        <v>219</v>
      </c>
    </row>
    <row r="102" spans="1:7" x14ac:dyDescent="0.25">
      <c r="A102" t="s">
        <v>45</v>
      </c>
      <c r="B102" t="s">
        <v>46</v>
      </c>
      <c r="C102" s="4">
        <v>5839.29</v>
      </c>
      <c r="D102" s="4">
        <v>5591.99</v>
      </c>
      <c r="E102" s="4">
        <v>247.3</v>
      </c>
      <c r="F102" s="6" t="s">
        <v>10</v>
      </c>
      <c r="G102" s="6" t="s">
        <v>218</v>
      </c>
    </row>
    <row r="103" spans="1:7" x14ac:dyDescent="0.25">
      <c r="A103" t="s">
        <v>45</v>
      </c>
      <c r="B103" t="s">
        <v>46</v>
      </c>
      <c r="C103" s="4">
        <v>14062.5</v>
      </c>
      <c r="D103" s="4">
        <v>13047.99</v>
      </c>
      <c r="E103" s="4">
        <v>1014.51</v>
      </c>
      <c r="F103" s="6" t="s">
        <v>10</v>
      </c>
      <c r="G103" s="6" t="s">
        <v>215</v>
      </c>
    </row>
    <row r="104" spans="1:7" x14ac:dyDescent="0.25">
      <c r="A104" t="s">
        <v>45</v>
      </c>
      <c r="B104" t="s">
        <v>46</v>
      </c>
      <c r="C104" s="4">
        <v>20982.14</v>
      </c>
      <c r="D104" s="4">
        <v>18639.98</v>
      </c>
      <c r="E104" s="4">
        <v>2342.16</v>
      </c>
      <c r="F104" s="6" t="s">
        <v>10</v>
      </c>
      <c r="G104" s="6" t="s">
        <v>216</v>
      </c>
    </row>
    <row r="105" spans="1:7" x14ac:dyDescent="0.25">
      <c r="A105" t="s">
        <v>45</v>
      </c>
      <c r="B105" t="s">
        <v>46</v>
      </c>
      <c r="C105" s="4">
        <v>1964.29</v>
      </c>
      <c r="D105" s="4">
        <v>1864</v>
      </c>
      <c r="E105" s="4">
        <v>100.29</v>
      </c>
      <c r="F105" s="6" t="s">
        <v>10</v>
      </c>
      <c r="G105" s="6" t="s">
        <v>217</v>
      </c>
    </row>
    <row r="106" spans="1:7" x14ac:dyDescent="0.25">
      <c r="A106" t="s">
        <v>45</v>
      </c>
      <c r="B106" t="s">
        <v>46</v>
      </c>
      <c r="C106" s="4">
        <v>1049.1099999999999</v>
      </c>
      <c r="D106" s="4">
        <v>942.11</v>
      </c>
      <c r="E106" s="4">
        <v>107</v>
      </c>
      <c r="F106" s="6" t="s">
        <v>10</v>
      </c>
      <c r="G106" s="6" t="s">
        <v>197</v>
      </c>
    </row>
    <row r="107" spans="1:7" x14ac:dyDescent="0.25">
      <c r="A107" t="s">
        <v>45</v>
      </c>
      <c r="B107" t="s">
        <v>46</v>
      </c>
      <c r="C107" s="4">
        <v>4196.43</v>
      </c>
      <c r="D107" s="4">
        <v>3768.43</v>
      </c>
      <c r="E107" s="4">
        <v>428</v>
      </c>
      <c r="F107" s="6" t="s">
        <v>10</v>
      </c>
      <c r="G107" s="6" t="s">
        <v>198</v>
      </c>
    </row>
    <row r="108" spans="1:7" x14ac:dyDescent="0.25">
      <c r="A108" t="s">
        <v>45</v>
      </c>
      <c r="B108" t="s">
        <v>46</v>
      </c>
      <c r="C108" s="4">
        <v>61607.14</v>
      </c>
      <c r="D108" s="4">
        <v>56526.48</v>
      </c>
      <c r="E108" s="4">
        <v>5080.66</v>
      </c>
      <c r="F108" s="6" t="s">
        <v>10</v>
      </c>
      <c r="G108" s="6" t="s">
        <v>196</v>
      </c>
    </row>
    <row r="109" spans="1:7" x14ac:dyDescent="0.25">
      <c r="A109" t="s">
        <v>45</v>
      </c>
      <c r="B109" t="s">
        <v>46</v>
      </c>
      <c r="C109" s="4">
        <v>1049.1099999999999</v>
      </c>
      <c r="D109" s="4">
        <v>942.11</v>
      </c>
      <c r="E109" s="4">
        <v>107</v>
      </c>
      <c r="F109" s="6" t="s">
        <v>10</v>
      </c>
      <c r="G109" s="6" t="s">
        <v>200</v>
      </c>
    </row>
    <row r="110" spans="1:7" x14ac:dyDescent="0.25">
      <c r="A110" t="s">
        <v>45</v>
      </c>
      <c r="B110" t="s">
        <v>46</v>
      </c>
      <c r="C110" s="4">
        <v>839.29</v>
      </c>
      <c r="D110" s="4">
        <v>753.69</v>
      </c>
      <c r="E110" s="4">
        <v>85.6</v>
      </c>
      <c r="F110" s="6" t="s">
        <v>10</v>
      </c>
      <c r="G110" s="6" t="s">
        <v>199</v>
      </c>
    </row>
    <row r="111" spans="1:7" x14ac:dyDescent="0.25">
      <c r="A111" t="s">
        <v>45</v>
      </c>
      <c r="B111" t="s">
        <v>46</v>
      </c>
      <c r="C111" s="4">
        <v>20982.14</v>
      </c>
      <c r="D111" s="4">
        <v>18842.16</v>
      </c>
      <c r="E111" s="4">
        <v>2139.98</v>
      </c>
      <c r="F111" s="6" t="s">
        <v>10</v>
      </c>
      <c r="G111" s="6" t="s">
        <v>206</v>
      </c>
    </row>
    <row r="112" spans="1:7" x14ac:dyDescent="0.25">
      <c r="A112" t="s">
        <v>45</v>
      </c>
      <c r="B112" t="s">
        <v>46</v>
      </c>
      <c r="C112" s="4">
        <v>20535.71</v>
      </c>
      <c r="D112" s="4">
        <v>18842.16</v>
      </c>
      <c r="E112" s="4">
        <v>1693.55</v>
      </c>
      <c r="F112" s="6" t="s">
        <v>10</v>
      </c>
      <c r="G112" s="6" t="s">
        <v>207</v>
      </c>
    </row>
    <row r="113" spans="1:7" x14ac:dyDescent="0.25">
      <c r="A113" t="s">
        <v>45</v>
      </c>
      <c r="B113" t="s">
        <v>46</v>
      </c>
      <c r="C113" s="4">
        <v>6294.64</v>
      </c>
      <c r="D113" s="4">
        <v>5652.65</v>
      </c>
      <c r="E113" s="4">
        <v>641.99</v>
      </c>
      <c r="F113" s="6" t="s">
        <v>10</v>
      </c>
      <c r="G113" s="6" t="s">
        <v>203</v>
      </c>
    </row>
    <row r="114" spans="1:7" x14ac:dyDescent="0.25">
      <c r="A114" t="s">
        <v>45</v>
      </c>
      <c r="B114" t="s">
        <v>46</v>
      </c>
      <c r="C114" s="4">
        <v>4196.43</v>
      </c>
      <c r="D114" s="4">
        <v>3768.43</v>
      </c>
      <c r="E114" s="4">
        <v>428</v>
      </c>
      <c r="F114" s="6" t="s">
        <v>10</v>
      </c>
      <c r="G114" s="6" t="s">
        <v>204</v>
      </c>
    </row>
    <row r="115" spans="1:7" x14ac:dyDescent="0.25">
      <c r="A115" t="s">
        <v>45</v>
      </c>
      <c r="B115" t="s">
        <v>46</v>
      </c>
      <c r="C115" s="4">
        <v>3147.32</v>
      </c>
      <c r="D115" s="4">
        <v>2826.32</v>
      </c>
      <c r="E115" s="4">
        <v>321</v>
      </c>
      <c r="F115" s="6" t="s">
        <v>10</v>
      </c>
      <c r="G115" s="6" t="s">
        <v>205</v>
      </c>
    </row>
    <row r="116" spans="1:7" x14ac:dyDescent="0.25">
      <c r="A116" t="s">
        <v>45</v>
      </c>
      <c r="B116" t="s">
        <v>46</v>
      </c>
      <c r="C116" s="4">
        <v>41071.43</v>
      </c>
      <c r="D116" s="4">
        <v>37684.32</v>
      </c>
      <c r="E116" s="4">
        <v>3387.11</v>
      </c>
      <c r="F116" s="6" t="s">
        <v>10</v>
      </c>
      <c r="G116" s="6" t="s">
        <v>202</v>
      </c>
    </row>
    <row r="117" spans="1:7" x14ac:dyDescent="0.25">
      <c r="A117" t="s">
        <v>45</v>
      </c>
      <c r="B117" t="s">
        <v>46</v>
      </c>
      <c r="C117" s="4">
        <v>1049.1099999999999</v>
      </c>
      <c r="D117" s="4">
        <v>942.11</v>
      </c>
      <c r="E117" s="4">
        <v>107</v>
      </c>
      <c r="F117" s="6" t="s">
        <v>10</v>
      </c>
      <c r="G117" s="6" t="s">
        <v>201</v>
      </c>
    </row>
    <row r="118" spans="1:7" x14ac:dyDescent="0.25">
      <c r="A118" t="s">
        <v>45</v>
      </c>
      <c r="B118" t="s">
        <v>46</v>
      </c>
      <c r="C118" s="4">
        <v>19017.849999999999</v>
      </c>
      <c r="D118" s="4">
        <v>18292.71</v>
      </c>
      <c r="E118" s="4">
        <v>725.14</v>
      </c>
      <c r="F118" s="6" t="s">
        <v>10</v>
      </c>
      <c r="G118" s="6" t="s">
        <v>179</v>
      </c>
    </row>
    <row r="119" spans="1:7" x14ac:dyDescent="0.25">
      <c r="A119" t="s">
        <v>45</v>
      </c>
      <c r="B119" t="s">
        <v>46</v>
      </c>
      <c r="C119" s="4">
        <v>5758.93</v>
      </c>
      <c r="D119" s="4">
        <v>5487.81</v>
      </c>
      <c r="E119" s="4">
        <v>271.12</v>
      </c>
      <c r="F119" s="6" t="s">
        <v>10</v>
      </c>
      <c r="G119" s="6" t="s">
        <v>182</v>
      </c>
    </row>
    <row r="120" spans="1:7" x14ac:dyDescent="0.25">
      <c r="A120" t="s">
        <v>45</v>
      </c>
      <c r="B120" t="s">
        <v>46</v>
      </c>
      <c r="C120" s="4">
        <v>38392.86</v>
      </c>
      <c r="D120" s="4">
        <v>36585.43</v>
      </c>
      <c r="E120" s="4">
        <v>1807.43</v>
      </c>
      <c r="F120" s="6" t="s">
        <v>10</v>
      </c>
      <c r="G120" s="6" t="s">
        <v>183</v>
      </c>
    </row>
    <row r="121" spans="1:7" x14ac:dyDescent="0.25">
      <c r="A121" t="s">
        <v>45</v>
      </c>
      <c r="B121" t="s">
        <v>46</v>
      </c>
      <c r="C121" s="4">
        <v>57053.57</v>
      </c>
      <c r="D121" s="4">
        <v>54878.14</v>
      </c>
      <c r="E121" s="4">
        <v>2175.4299999999998</v>
      </c>
      <c r="F121" s="6" t="s">
        <v>10</v>
      </c>
      <c r="G121" s="6" t="s">
        <v>180</v>
      </c>
    </row>
    <row r="122" spans="1:7" x14ac:dyDescent="0.25">
      <c r="A122" t="s">
        <v>45</v>
      </c>
      <c r="B122" t="s">
        <v>46</v>
      </c>
      <c r="C122" s="4">
        <v>28794.639999999999</v>
      </c>
      <c r="D122" s="4">
        <v>27439.07</v>
      </c>
      <c r="E122" s="4">
        <v>1355.57</v>
      </c>
      <c r="F122" s="6" t="s">
        <v>10</v>
      </c>
      <c r="G122" s="6" t="s">
        <v>181</v>
      </c>
    </row>
    <row r="123" spans="1:7" x14ac:dyDescent="0.25">
      <c r="A123" t="s">
        <v>45</v>
      </c>
      <c r="B123" t="s">
        <v>46</v>
      </c>
      <c r="C123" s="4">
        <v>19196.43</v>
      </c>
      <c r="D123" s="4">
        <v>18292.72</v>
      </c>
      <c r="E123" s="4">
        <v>903.71</v>
      </c>
      <c r="F123" s="6" t="s">
        <v>10</v>
      </c>
      <c r="G123" s="6" t="s">
        <v>189</v>
      </c>
    </row>
    <row r="124" spans="1:7" x14ac:dyDescent="0.25">
      <c r="A124" t="s">
        <v>45</v>
      </c>
      <c r="B124" t="s">
        <v>46</v>
      </c>
      <c r="C124" s="4">
        <v>19196.43</v>
      </c>
      <c r="D124" s="4">
        <v>18292.71</v>
      </c>
      <c r="E124" s="4">
        <v>903.72</v>
      </c>
      <c r="F124" s="6" t="s">
        <v>10</v>
      </c>
      <c r="G124" s="6" t="s">
        <v>190</v>
      </c>
    </row>
    <row r="125" spans="1:7" x14ac:dyDescent="0.25">
      <c r="A125" t="s">
        <v>45</v>
      </c>
      <c r="B125" t="s">
        <v>46</v>
      </c>
      <c r="C125" s="4">
        <v>38035.71</v>
      </c>
      <c r="D125" s="4">
        <v>36593.11</v>
      </c>
      <c r="E125" s="4">
        <v>1442.6</v>
      </c>
      <c r="F125" s="6" t="s">
        <v>10</v>
      </c>
      <c r="G125" s="6" t="s">
        <v>192</v>
      </c>
    </row>
    <row r="126" spans="1:7" x14ac:dyDescent="0.25">
      <c r="A126" t="s">
        <v>45</v>
      </c>
      <c r="B126" t="s">
        <v>46</v>
      </c>
      <c r="C126" s="4">
        <v>19017.86</v>
      </c>
      <c r="D126" s="4">
        <v>18292.71</v>
      </c>
      <c r="E126" s="4">
        <v>725.15</v>
      </c>
      <c r="F126" s="6" t="s">
        <v>10</v>
      </c>
      <c r="G126" s="6" t="s">
        <v>188</v>
      </c>
    </row>
    <row r="127" spans="1:7" x14ac:dyDescent="0.25">
      <c r="A127" t="s">
        <v>45</v>
      </c>
      <c r="B127" t="s">
        <v>46</v>
      </c>
      <c r="C127" s="4">
        <v>191.96</v>
      </c>
      <c r="D127" s="4">
        <v>182.93</v>
      </c>
      <c r="E127" s="4">
        <v>9.0299999999999994</v>
      </c>
      <c r="F127" s="6" t="s">
        <v>10</v>
      </c>
      <c r="G127" s="6" t="s">
        <v>187</v>
      </c>
    </row>
    <row r="128" spans="1:7" x14ac:dyDescent="0.25">
      <c r="A128" t="s">
        <v>45</v>
      </c>
      <c r="B128" t="s">
        <v>46</v>
      </c>
      <c r="C128" s="4">
        <v>19107.14</v>
      </c>
      <c r="D128" s="4">
        <v>18292.72</v>
      </c>
      <c r="E128" s="4">
        <v>814.42</v>
      </c>
      <c r="F128" s="6" t="s">
        <v>10</v>
      </c>
      <c r="G128" s="6" t="s">
        <v>184</v>
      </c>
    </row>
    <row r="129" spans="1:13" x14ac:dyDescent="0.25">
      <c r="A129" t="s">
        <v>45</v>
      </c>
      <c r="B129" t="s">
        <v>46</v>
      </c>
      <c r="C129" s="4">
        <v>28526.79</v>
      </c>
      <c r="D129" s="4">
        <v>27439.07</v>
      </c>
      <c r="E129" s="4">
        <v>1087.72</v>
      </c>
      <c r="F129" s="6" t="s">
        <v>10</v>
      </c>
      <c r="G129" s="6" t="s">
        <v>185</v>
      </c>
    </row>
    <row r="130" spans="1:13" x14ac:dyDescent="0.25">
      <c r="A130" t="s">
        <v>45</v>
      </c>
      <c r="B130" t="s">
        <v>46</v>
      </c>
      <c r="C130" s="4">
        <v>38392.86</v>
      </c>
      <c r="D130" s="4">
        <v>36585.43</v>
      </c>
      <c r="E130" s="4">
        <v>1807.43</v>
      </c>
      <c r="F130" s="6" t="s">
        <v>10</v>
      </c>
      <c r="G130" s="6" t="s">
        <v>186</v>
      </c>
    </row>
    <row r="131" spans="1:13" s="1" customFormat="1" x14ac:dyDescent="0.25">
      <c r="C131" s="13">
        <f>SUM(C7:C130)</f>
        <v>1005380.3599999999</v>
      </c>
      <c r="D131" s="13">
        <f>SUM(D7:D130)</f>
        <v>946121.57999999973</v>
      </c>
      <c r="E131" s="13">
        <f>SUM(E7:E130)</f>
        <v>59258.779999999992</v>
      </c>
      <c r="F131" s="5"/>
      <c r="G131" s="5"/>
      <c r="I131" s="3"/>
    </row>
    <row r="133" spans="1:13" x14ac:dyDescent="0.25">
      <c r="A133" s="5" t="s">
        <v>14</v>
      </c>
    </row>
    <row r="134" spans="1:13" s="1" customFormat="1" x14ac:dyDescent="0.25">
      <c r="A134" s="1" t="s">
        <v>15</v>
      </c>
      <c r="B134" s="1" t="s">
        <v>16</v>
      </c>
      <c r="C134" s="3" t="s">
        <v>17</v>
      </c>
      <c r="D134" s="3" t="s">
        <v>18</v>
      </c>
      <c r="E134" s="3" t="s">
        <v>19</v>
      </c>
      <c r="F134" s="5" t="s">
        <v>20</v>
      </c>
      <c r="G134" s="5" t="s">
        <v>21</v>
      </c>
      <c r="H134" s="1" t="s">
        <v>22</v>
      </c>
      <c r="I134" s="3" t="s">
        <v>23</v>
      </c>
      <c r="J134" s="1" t="s">
        <v>24</v>
      </c>
      <c r="K134" s="1" t="s">
        <v>25</v>
      </c>
      <c r="L134" s="1" t="s">
        <v>26</v>
      </c>
      <c r="M134" s="1" t="s">
        <v>27</v>
      </c>
    </row>
    <row r="135" spans="1:13" x14ac:dyDescent="0.25">
      <c r="A135" t="s">
        <v>45</v>
      </c>
      <c r="B135" t="s">
        <v>46</v>
      </c>
      <c r="H135">
        <v>0</v>
      </c>
      <c r="I135">
        <v>0</v>
      </c>
      <c r="J135" s="9">
        <v>2205</v>
      </c>
      <c r="K135" s="9">
        <v>405377.28000000003</v>
      </c>
    </row>
    <row r="136" spans="1:13" x14ac:dyDescent="0.25">
      <c r="C136" s="4" t="s">
        <v>28</v>
      </c>
      <c r="H136">
        <v>0</v>
      </c>
      <c r="I136">
        <v>0</v>
      </c>
      <c r="J136">
        <v>17</v>
      </c>
      <c r="K136" s="9">
        <v>3108.65</v>
      </c>
      <c r="L136">
        <v>182.86</v>
      </c>
    </row>
    <row r="137" spans="1:13" x14ac:dyDescent="0.25">
      <c r="F137" s="6" t="s">
        <v>29</v>
      </c>
      <c r="H137">
        <v>0</v>
      </c>
      <c r="I137">
        <v>0</v>
      </c>
      <c r="J137">
        <v>0</v>
      </c>
      <c r="K137">
        <v>0</v>
      </c>
    </row>
    <row r="138" spans="1:13" x14ac:dyDescent="0.25">
      <c r="D138" s="4" t="s">
        <v>50</v>
      </c>
      <c r="E138" s="4" t="s">
        <v>50</v>
      </c>
      <c r="F138" s="6" t="s">
        <v>51</v>
      </c>
      <c r="G138" s="6">
        <v>-1</v>
      </c>
      <c r="H138">
        <v>183.51</v>
      </c>
      <c r="I138" s="4">
        <v>-183.51</v>
      </c>
      <c r="J138">
        <v>461</v>
      </c>
      <c r="K138" s="9">
        <v>84597.41</v>
      </c>
    </row>
    <row r="139" spans="1:13" x14ac:dyDescent="0.25">
      <c r="D139" s="4" t="s">
        <v>50</v>
      </c>
      <c r="E139" s="4" t="s">
        <v>50</v>
      </c>
      <c r="F139" s="6" t="s">
        <v>52</v>
      </c>
      <c r="G139" s="6">
        <v>-5</v>
      </c>
      <c r="H139">
        <v>183.51</v>
      </c>
      <c r="I139" s="4">
        <v>-917.54</v>
      </c>
      <c r="J139">
        <v>456</v>
      </c>
      <c r="K139" s="9">
        <v>83679.87</v>
      </c>
    </row>
    <row r="140" spans="1:13" x14ac:dyDescent="0.25">
      <c r="D140" s="4" t="s">
        <v>53</v>
      </c>
      <c r="E140" s="4" t="s">
        <v>53</v>
      </c>
      <c r="F140" s="6" t="s">
        <v>54</v>
      </c>
      <c r="G140" s="6">
        <v>-3</v>
      </c>
      <c r="H140">
        <v>183.51</v>
      </c>
      <c r="I140" s="4">
        <v>-550.53</v>
      </c>
      <c r="J140">
        <v>453</v>
      </c>
      <c r="K140" s="9">
        <v>83129.34</v>
      </c>
    </row>
    <row r="141" spans="1:13" x14ac:dyDescent="0.25">
      <c r="D141" s="4" t="s">
        <v>55</v>
      </c>
      <c r="E141" s="4" t="s">
        <v>55</v>
      </c>
      <c r="F141" s="6" t="s">
        <v>56</v>
      </c>
      <c r="G141" s="6">
        <v>-10</v>
      </c>
      <c r="H141">
        <v>183.51</v>
      </c>
      <c r="I141" s="4">
        <v>-1835.08</v>
      </c>
      <c r="J141">
        <v>443</v>
      </c>
      <c r="K141" s="9">
        <v>81294.259999999995</v>
      </c>
    </row>
    <row r="142" spans="1:13" x14ac:dyDescent="0.25">
      <c r="D142" s="4" t="s">
        <v>55</v>
      </c>
      <c r="E142" s="4" t="s">
        <v>55</v>
      </c>
      <c r="F142" s="6" t="s">
        <v>57</v>
      </c>
      <c r="G142" s="6">
        <v>-10</v>
      </c>
      <c r="H142">
        <v>183.51</v>
      </c>
      <c r="I142" s="4">
        <v>-1835.08</v>
      </c>
      <c r="J142">
        <v>433</v>
      </c>
      <c r="K142" s="9">
        <v>79459.179999999993</v>
      </c>
    </row>
    <row r="143" spans="1:13" x14ac:dyDescent="0.25">
      <c r="D143" s="4" t="s">
        <v>55</v>
      </c>
      <c r="E143" s="4" t="s">
        <v>55</v>
      </c>
      <c r="F143" s="6" t="s">
        <v>58</v>
      </c>
      <c r="G143" s="6">
        <v>-5</v>
      </c>
      <c r="H143">
        <v>183.51</v>
      </c>
      <c r="I143" s="4">
        <v>-917.54</v>
      </c>
      <c r="J143">
        <v>428</v>
      </c>
      <c r="K143" s="9">
        <v>78541.64</v>
      </c>
    </row>
    <row r="144" spans="1:13" x14ac:dyDescent="0.25">
      <c r="D144" s="4" t="s">
        <v>55</v>
      </c>
      <c r="E144" s="4" t="s">
        <v>55</v>
      </c>
      <c r="F144" s="6" t="s">
        <v>59</v>
      </c>
      <c r="G144" s="6">
        <v>-70</v>
      </c>
      <c r="H144">
        <v>183.51</v>
      </c>
      <c r="I144" s="4">
        <v>-12845.6</v>
      </c>
      <c r="J144">
        <v>358</v>
      </c>
      <c r="K144" s="9">
        <v>65696.039999999994</v>
      </c>
    </row>
    <row r="145" spans="4:11" x14ac:dyDescent="0.25">
      <c r="D145" s="4" t="s">
        <v>55</v>
      </c>
      <c r="E145" s="4" t="s">
        <v>55</v>
      </c>
      <c r="F145" s="6" t="s">
        <v>60</v>
      </c>
      <c r="G145" s="6">
        <v>-50</v>
      </c>
      <c r="H145">
        <v>183.51</v>
      </c>
      <c r="I145" s="4">
        <v>-9175.42</v>
      </c>
      <c r="J145">
        <v>308</v>
      </c>
      <c r="K145" s="9">
        <v>56520.62</v>
      </c>
    </row>
    <row r="146" spans="4:11" x14ac:dyDescent="0.25">
      <c r="D146" s="4" t="s">
        <v>55</v>
      </c>
      <c r="E146" s="4" t="s">
        <v>55</v>
      </c>
      <c r="F146" s="6" t="s">
        <v>61</v>
      </c>
      <c r="G146" s="6">
        <v>-20</v>
      </c>
      <c r="H146">
        <v>183.51</v>
      </c>
      <c r="I146" s="4">
        <v>-3670.17</v>
      </c>
      <c r="J146">
        <v>288</v>
      </c>
      <c r="K146" s="9">
        <v>52850.45</v>
      </c>
    </row>
    <row r="147" spans="4:11" x14ac:dyDescent="0.25">
      <c r="D147" s="4" t="s">
        <v>55</v>
      </c>
      <c r="E147" s="4" t="s">
        <v>55</v>
      </c>
      <c r="F147" s="6" t="s">
        <v>62</v>
      </c>
      <c r="G147" s="6">
        <v>-10</v>
      </c>
      <c r="H147">
        <v>183.51</v>
      </c>
      <c r="I147" s="4">
        <v>-1835.09</v>
      </c>
      <c r="J147">
        <v>278</v>
      </c>
      <c r="K147" s="9">
        <v>51015.360000000001</v>
      </c>
    </row>
    <row r="148" spans="4:11" x14ac:dyDescent="0.25">
      <c r="D148" s="4" t="s">
        <v>55</v>
      </c>
      <c r="E148" s="4" t="s">
        <v>55</v>
      </c>
      <c r="F148" s="6" t="s">
        <v>63</v>
      </c>
      <c r="G148" s="6">
        <v>-4</v>
      </c>
      <c r="H148">
        <v>183.51</v>
      </c>
      <c r="I148" s="4">
        <v>-734.03</v>
      </c>
      <c r="J148">
        <v>274</v>
      </c>
      <c r="K148" s="9">
        <v>50281.33</v>
      </c>
    </row>
    <row r="149" spans="4:11" x14ac:dyDescent="0.25">
      <c r="D149" s="4" t="s">
        <v>55</v>
      </c>
      <c r="E149" s="4" t="s">
        <v>55</v>
      </c>
      <c r="F149" s="6" t="s">
        <v>64</v>
      </c>
      <c r="G149" s="6">
        <v>-5</v>
      </c>
      <c r="H149">
        <v>183.51</v>
      </c>
      <c r="I149" s="4">
        <v>-917.54</v>
      </c>
      <c r="J149">
        <v>269</v>
      </c>
      <c r="K149" s="9">
        <v>49363.79</v>
      </c>
    </row>
    <row r="150" spans="4:11" x14ac:dyDescent="0.25">
      <c r="D150" s="4" t="s">
        <v>65</v>
      </c>
      <c r="E150" s="4" t="s">
        <v>65</v>
      </c>
      <c r="F150" s="6" t="s">
        <v>66</v>
      </c>
      <c r="G150" s="6">
        <v>-10</v>
      </c>
      <c r="H150">
        <v>183.51</v>
      </c>
      <c r="I150" s="4">
        <v>-1835.09</v>
      </c>
      <c r="J150">
        <v>259</v>
      </c>
      <c r="K150" s="9">
        <v>47528.7</v>
      </c>
    </row>
    <row r="151" spans="4:11" x14ac:dyDescent="0.25">
      <c r="D151" s="4" t="s">
        <v>65</v>
      </c>
      <c r="E151" s="4" t="s">
        <v>65</v>
      </c>
      <c r="F151" s="6" t="s">
        <v>67</v>
      </c>
      <c r="G151" s="6">
        <v>-5</v>
      </c>
      <c r="H151">
        <v>183.51</v>
      </c>
      <c r="I151" s="4">
        <v>-917.54</v>
      </c>
      <c r="J151">
        <v>254</v>
      </c>
      <c r="K151" s="9">
        <v>46611.16</v>
      </c>
    </row>
    <row r="152" spans="4:11" x14ac:dyDescent="0.25">
      <c r="D152" s="4" t="s">
        <v>65</v>
      </c>
      <c r="E152" s="4" t="s">
        <v>65</v>
      </c>
      <c r="F152" s="6" t="s">
        <v>68</v>
      </c>
      <c r="G152" s="6">
        <v>-15</v>
      </c>
      <c r="H152">
        <v>183.51</v>
      </c>
      <c r="I152" s="4">
        <v>-2752.63</v>
      </c>
      <c r="J152">
        <v>239</v>
      </c>
      <c r="K152" s="9">
        <v>43858.53</v>
      </c>
    </row>
    <row r="153" spans="4:11" x14ac:dyDescent="0.25">
      <c r="D153" s="4" t="s">
        <v>65</v>
      </c>
      <c r="E153" s="4" t="s">
        <v>65</v>
      </c>
      <c r="F153" s="6" t="s">
        <v>69</v>
      </c>
      <c r="G153" s="6">
        <v>-10</v>
      </c>
      <c r="H153">
        <v>183.51</v>
      </c>
      <c r="I153" s="4">
        <v>-1835.08</v>
      </c>
      <c r="J153">
        <v>229</v>
      </c>
      <c r="K153" s="9">
        <v>42023.45</v>
      </c>
    </row>
    <row r="154" spans="4:11" x14ac:dyDescent="0.25">
      <c r="D154" s="4" t="s">
        <v>65</v>
      </c>
      <c r="E154" s="4" t="s">
        <v>65</v>
      </c>
      <c r="F154" s="6" t="s">
        <v>70</v>
      </c>
      <c r="G154" s="6">
        <v>-50</v>
      </c>
      <c r="H154">
        <v>183.51</v>
      </c>
      <c r="I154" s="4">
        <v>-9175.43</v>
      </c>
      <c r="J154">
        <v>179</v>
      </c>
      <c r="K154" s="9">
        <v>32848.019999999997</v>
      </c>
    </row>
    <row r="155" spans="4:11" x14ac:dyDescent="0.25">
      <c r="D155" s="4" t="s">
        <v>71</v>
      </c>
      <c r="E155" s="4" t="s">
        <v>71</v>
      </c>
      <c r="F155" s="6" t="s">
        <v>72</v>
      </c>
      <c r="G155" s="6">
        <v>-1</v>
      </c>
      <c r="H155">
        <v>183.51</v>
      </c>
      <c r="I155" s="4">
        <v>-183.51</v>
      </c>
      <c r="J155">
        <v>178</v>
      </c>
      <c r="K155" s="9">
        <v>32664.51</v>
      </c>
    </row>
    <row r="156" spans="4:11" x14ac:dyDescent="0.25">
      <c r="D156" s="4" t="s">
        <v>71</v>
      </c>
      <c r="E156" s="4" t="s">
        <v>71</v>
      </c>
      <c r="F156" s="6" t="s">
        <v>73</v>
      </c>
      <c r="G156" s="6">
        <v>-5</v>
      </c>
      <c r="H156">
        <v>183.51</v>
      </c>
      <c r="I156" s="4">
        <v>-917.54</v>
      </c>
      <c r="J156">
        <v>173</v>
      </c>
      <c r="K156" s="9">
        <v>31746.97</v>
      </c>
    </row>
    <row r="157" spans="4:11" x14ac:dyDescent="0.25">
      <c r="D157" s="4" t="s">
        <v>71</v>
      </c>
      <c r="E157" s="4" t="s">
        <v>71</v>
      </c>
      <c r="F157" s="6" t="s">
        <v>74</v>
      </c>
      <c r="G157" s="6">
        <v>-10</v>
      </c>
      <c r="H157">
        <v>183.51</v>
      </c>
      <c r="I157" s="4">
        <v>-1835.08</v>
      </c>
      <c r="J157">
        <v>163</v>
      </c>
      <c r="K157" s="9">
        <v>29911.89</v>
      </c>
    </row>
    <row r="158" spans="4:11" x14ac:dyDescent="0.25">
      <c r="D158" s="4" t="s">
        <v>71</v>
      </c>
      <c r="E158" s="4" t="s">
        <v>71</v>
      </c>
      <c r="F158" s="6" t="s">
        <v>75</v>
      </c>
      <c r="G158" s="6">
        <v>-2</v>
      </c>
      <c r="H158">
        <v>183.51</v>
      </c>
      <c r="I158" s="4">
        <v>-367.02</v>
      </c>
      <c r="J158">
        <v>161</v>
      </c>
      <c r="K158" s="9">
        <v>29544.87</v>
      </c>
    </row>
    <row r="159" spans="4:11" x14ac:dyDescent="0.25">
      <c r="D159" s="4" t="s">
        <v>71</v>
      </c>
      <c r="E159" s="4" t="s">
        <v>71</v>
      </c>
      <c r="F159" s="6" t="s">
        <v>76</v>
      </c>
      <c r="G159" s="6">
        <v>-2</v>
      </c>
      <c r="H159">
        <v>183.51</v>
      </c>
      <c r="I159" s="4">
        <v>-367.02</v>
      </c>
      <c r="J159">
        <v>159</v>
      </c>
      <c r="K159" s="9">
        <v>29177.85</v>
      </c>
    </row>
    <row r="160" spans="4:11" x14ac:dyDescent="0.25">
      <c r="D160" s="4" t="s">
        <v>77</v>
      </c>
      <c r="E160" s="4" t="s">
        <v>77</v>
      </c>
      <c r="F160" s="6" t="s">
        <v>78</v>
      </c>
      <c r="G160" s="6">
        <v>-20</v>
      </c>
      <c r="H160">
        <v>183.51</v>
      </c>
      <c r="I160" s="4">
        <v>-3670.17</v>
      </c>
      <c r="J160">
        <v>139</v>
      </c>
      <c r="K160" s="9">
        <v>25507.68</v>
      </c>
    </row>
    <row r="161" spans="3:11" x14ac:dyDescent="0.25">
      <c r="D161" s="4" t="s">
        <v>77</v>
      </c>
      <c r="E161" s="4" t="s">
        <v>77</v>
      </c>
      <c r="F161" s="6" t="s">
        <v>79</v>
      </c>
      <c r="G161" s="6">
        <v>-100</v>
      </c>
      <c r="H161">
        <v>183.51</v>
      </c>
      <c r="I161" s="4">
        <v>-18350.849999999999</v>
      </c>
      <c r="J161">
        <v>39</v>
      </c>
      <c r="K161" s="9">
        <v>7156.83</v>
      </c>
    </row>
    <row r="162" spans="3:11" x14ac:dyDescent="0.25">
      <c r="D162" s="4" t="s">
        <v>80</v>
      </c>
      <c r="E162" s="4" t="s">
        <v>80</v>
      </c>
      <c r="F162" s="6" t="s">
        <v>81</v>
      </c>
      <c r="G162" s="6">
        <v>-4</v>
      </c>
      <c r="H162">
        <v>183.51</v>
      </c>
      <c r="I162" s="4">
        <v>-734.03</v>
      </c>
      <c r="J162">
        <v>35</v>
      </c>
      <c r="K162" s="9">
        <v>6422.8</v>
      </c>
    </row>
    <row r="163" spans="3:11" s="11" customFormat="1" x14ac:dyDescent="0.25">
      <c r="C163" s="14"/>
      <c r="D163" s="14" t="s">
        <v>82</v>
      </c>
      <c r="E163" s="14" t="s">
        <v>82</v>
      </c>
      <c r="F163" s="10" t="s">
        <v>83</v>
      </c>
      <c r="G163" s="10">
        <v>-35</v>
      </c>
      <c r="H163" s="11">
        <v>183.51</v>
      </c>
      <c r="I163" s="14">
        <v>-6422.8</v>
      </c>
      <c r="J163" s="11">
        <v>0</v>
      </c>
      <c r="K163" s="11">
        <v>0</v>
      </c>
    </row>
    <row r="164" spans="3:11" s="11" customFormat="1" x14ac:dyDescent="0.25">
      <c r="C164" s="14"/>
      <c r="D164" s="14" t="s">
        <v>84</v>
      </c>
      <c r="E164" s="14" t="s">
        <v>84</v>
      </c>
      <c r="F164" s="10" t="s">
        <v>85</v>
      </c>
      <c r="G164" s="10">
        <v>700</v>
      </c>
      <c r="H164" s="11">
        <v>183.04</v>
      </c>
      <c r="I164" s="14">
        <v>128125</v>
      </c>
      <c r="J164" s="11">
        <v>700</v>
      </c>
      <c r="K164" s="15">
        <v>128125</v>
      </c>
    </row>
    <row r="165" spans="3:11" x14ac:dyDescent="0.25">
      <c r="D165" s="4" t="s">
        <v>84</v>
      </c>
      <c r="E165" s="4" t="s">
        <v>84</v>
      </c>
      <c r="F165" s="6" t="s">
        <v>86</v>
      </c>
      <c r="G165" s="6">
        <v>-700</v>
      </c>
      <c r="H165">
        <v>183.04</v>
      </c>
      <c r="I165" s="4">
        <v>-128125</v>
      </c>
      <c r="J165">
        <v>0</v>
      </c>
      <c r="K165">
        <v>0</v>
      </c>
    </row>
    <row r="166" spans="3:11" s="11" customFormat="1" x14ac:dyDescent="0.25">
      <c r="C166" s="14"/>
      <c r="D166" s="14" t="s">
        <v>84</v>
      </c>
      <c r="E166" s="14" t="s">
        <v>84</v>
      </c>
      <c r="F166" s="10" t="s">
        <v>87</v>
      </c>
      <c r="G166" s="10">
        <v>260</v>
      </c>
      <c r="H166" s="11">
        <v>183.04</v>
      </c>
      <c r="I166" s="14">
        <v>47589.29</v>
      </c>
      <c r="J166" s="11">
        <v>260</v>
      </c>
      <c r="K166" s="15">
        <v>47589.29</v>
      </c>
    </row>
    <row r="167" spans="3:11" s="11" customFormat="1" x14ac:dyDescent="0.25">
      <c r="C167" s="14"/>
      <c r="D167" s="14" t="s">
        <v>84</v>
      </c>
      <c r="E167" s="14" t="s">
        <v>84</v>
      </c>
      <c r="F167" s="10" t="s">
        <v>88</v>
      </c>
      <c r="G167" s="10">
        <v>0</v>
      </c>
      <c r="H167" s="11">
        <v>1.38</v>
      </c>
      <c r="I167" s="14">
        <v>360</v>
      </c>
      <c r="J167" s="11">
        <v>260</v>
      </c>
      <c r="K167" s="15">
        <v>47949.29</v>
      </c>
    </row>
    <row r="168" spans="3:11" x14ac:dyDescent="0.25">
      <c r="D168" s="4" t="s">
        <v>89</v>
      </c>
      <c r="E168" s="4" t="s">
        <v>89</v>
      </c>
      <c r="F168" s="6" t="s">
        <v>90</v>
      </c>
      <c r="G168" s="6">
        <v>-8</v>
      </c>
      <c r="H168">
        <v>184.42</v>
      </c>
      <c r="I168" s="4">
        <v>-1475.36</v>
      </c>
      <c r="J168">
        <v>252</v>
      </c>
      <c r="K168" s="9">
        <v>46473.93</v>
      </c>
    </row>
    <row r="169" spans="3:11" x14ac:dyDescent="0.25">
      <c r="D169" s="4" t="s">
        <v>89</v>
      </c>
      <c r="E169" s="4" t="s">
        <v>89</v>
      </c>
      <c r="F169" s="6" t="s">
        <v>91</v>
      </c>
      <c r="G169" s="6">
        <v>-2</v>
      </c>
      <c r="H169">
        <v>184.42</v>
      </c>
      <c r="I169" s="4">
        <v>-368.84</v>
      </c>
      <c r="J169">
        <v>250</v>
      </c>
      <c r="K169" s="9">
        <v>46105.09</v>
      </c>
    </row>
    <row r="170" spans="3:11" x14ac:dyDescent="0.25">
      <c r="D170" s="4" t="s">
        <v>89</v>
      </c>
      <c r="E170" s="4" t="s">
        <v>89</v>
      </c>
      <c r="F170" s="6" t="s">
        <v>92</v>
      </c>
      <c r="G170" s="6">
        <v>-5</v>
      </c>
      <c r="H170">
        <v>184.42</v>
      </c>
      <c r="I170" s="4">
        <v>-922.1</v>
      </c>
      <c r="J170">
        <v>245</v>
      </c>
      <c r="K170" s="9">
        <v>45182.99</v>
      </c>
    </row>
    <row r="171" spans="3:11" x14ac:dyDescent="0.25">
      <c r="D171" s="4" t="s">
        <v>89</v>
      </c>
      <c r="E171" s="4" t="s">
        <v>89</v>
      </c>
      <c r="F171" s="6" t="s">
        <v>93</v>
      </c>
      <c r="G171" s="6">
        <v>-25</v>
      </c>
      <c r="H171">
        <v>184.42</v>
      </c>
      <c r="I171" s="4">
        <v>-4610.51</v>
      </c>
      <c r="J171">
        <v>220</v>
      </c>
      <c r="K171" s="9">
        <v>40572.480000000003</v>
      </c>
    </row>
    <row r="172" spans="3:11" x14ac:dyDescent="0.25">
      <c r="D172" s="4" t="s">
        <v>94</v>
      </c>
      <c r="E172" s="4" t="s">
        <v>94</v>
      </c>
      <c r="F172" s="6" t="s">
        <v>95</v>
      </c>
      <c r="G172" s="6">
        <v>-2</v>
      </c>
      <c r="H172">
        <v>184.42</v>
      </c>
      <c r="I172" s="4">
        <v>-368.84</v>
      </c>
      <c r="J172">
        <v>218</v>
      </c>
      <c r="K172" s="9">
        <v>40203.64</v>
      </c>
    </row>
    <row r="173" spans="3:11" x14ac:dyDescent="0.25">
      <c r="D173" s="4" t="s">
        <v>94</v>
      </c>
      <c r="E173" s="4" t="s">
        <v>94</v>
      </c>
      <c r="F173" s="6" t="s">
        <v>96</v>
      </c>
      <c r="G173" s="6">
        <v>-1</v>
      </c>
      <c r="H173">
        <v>184.42</v>
      </c>
      <c r="I173" s="4">
        <v>-184.42</v>
      </c>
      <c r="J173">
        <v>217</v>
      </c>
      <c r="K173" s="9">
        <v>40019.22</v>
      </c>
    </row>
    <row r="174" spans="3:11" x14ac:dyDescent="0.25">
      <c r="D174" s="4" t="s">
        <v>94</v>
      </c>
      <c r="E174" s="4" t="s">
        <v>94</v>
      </c>
      <c r="F174" s="6" t="s">
        <v>97</v>
      </c>
      <c r="G174" s="6">
        <v>-10</v>
      </c>
      <c r="H174">
        <v>184.42</v>
      </c>
      <c r="I174" s="4">
        <v>-1844.2</v>
      </c>
      <c r="J174">
        <v>207</v>
      </c>
      <c r="K174" s="9">
        <v>38175.019999999997</v>
      </c>
    </row>
    <row r="175" spans="3:11" x14ac:dyDescent="0.25">
      <c r="D175" s="4" t="s">
        <v>94</v>
      </c>
      <c r="E175" s="4" t="s">
        <v>94</v>
      </c>
      <c r="F175" s="6" t="s">
        <v>98</v>
      </c>
      <c r="G175" s="6">
        <v>-4</v>
      </c>
      <c r="H175">
        <v>184.42</v>
      </c>
      <c r="I175" s="4">
        <v>-737.68</v>
      </c>
      <c r="J175">
        <v>203</v>
      </c>
      <c r="K175" s="9">
        <v>37437.339999999997</v>
      </c>
    </row>
    <row r="176" spans="3:11" x14ac:dyDescent="0.25">
      <c r="D176" s="4" t="s">
        <v>94</v>
      </c>
      <c r="E176" s="4" t="s">
        <v>94</v>
      </c>
      <c r="F176" s="6" t="s">
        <v>99</v>
      </c>
      <c r="G176" s="6">
        <v>-5</v>
      </c>
      <c r="H176">
        <v>184.42</v>
      </c>
      <c r="I176" s="4">
        <v>-922.1</v>
      </c>
      <c r="J176">
        <v>198</v>
      </c>
      <c r="K176" s="9">
        <v>36515.24</v>
      </c>
    </row>
    <row r="177" spans="4:11" x14ac:dyDescent="0.25">
      <c r="D177" s="4" t="s">
        <v>94</v>
      </c>
      <c r="E177" s="4" t="s">
        <v>94</v>
      </c>
      <c r="F177" s="6" t="s">
        <v>100</v>
      </c>
      <c r="G177" s="6">
        <v>-10</v>
      </c>
      <c r="H177">
        <v>184.42</v>
      </c>
      <c r="I177" s="4">
        <v>-1844.2</v>
      </c>
      <c r="J177">
        <v>188</v>
      </c>
      <c r="K177" s="9">
        <v>34671.040000000001</v>
      </c>
    </row>
    <row r="178" spans="4:11" x14ac:dyDescent="0.25">
      <c r="D178" s="4" t="s">
        <v>94</v>
      </c>
      <c r="E178" s="4" t="s">
        <v>94</v>
      </c>
      <c r="F178" s="6" t="s">
        <v>101</v>
      </c>
      <c r="G178" s="6">
        <v>-3</v>
      </c>
      <c r="H178">
        <v>184.42</v>
      </c>
      <c r="I178" s="4">
        <v>-553.26</v>
      </c>
      <c r="J178">
        <v>185</v>
      </c>
      <c r="K178" s="9">
        <v>34117.78</v>
      </c>
    </row>
    <row r="179" spans="4:11" x14ac:dyDescent="0.25">
      <c r="D179" s="4" t="s">
        <v>102</v>
      </c>
      <c r="E179" s="4" t="s">
        <v>102</v>
      </c>
      <c r="F179" s="6" t="s">
        <v>103</v>
      </c>
      <c r="G179" s="6">
        <v>-4</v>
      </c>
      <c r="H179">
        <v>184.42</v>
      </c>
      <c r="I179" s="4">
        <v>-737.68</v>
      </c>
      <c r="J179">
        <v>181</v>
      </c>
      <c r="K179" s="9">
        <v>33380.1</v>
      </c>
    </row>
    <row r="180" spans="4:11" x14ac:dyDescent="0.25">
      <c r="D180" s="4" t="s">
        <v>102</v>
      </c>
      <c r="E180" s="4" t="s">
        <v>102</v>
      </c>
      <c r="F180" s="6" t="s">
        <v>104</v>
      </c>
      <c r="G180" s="6">
        <v>-4</v>
      </c>
      <c r="H180">
        <v>184.42</v>
      </c>
      <c r="I180" s="4">
        <v>-737.68</v>
      </c>
      <c r="J180">
        <v>177</v>
      </c>
      <c r="K180" s="9">
        <v>32642.42</v>
      </c>
    </row>
    <row r="181" spans="4:11" x14ac:dyDescent="0.25">
      <c r="D181" s="4" t="s">
        <v>102</v>
      </c>
      <c r="E181" s="4" t="s">
        <v>102</v>
      </c>
      <c r="F181" s="6" t="s">
        <v>105</v>
      </c>
      <c r="G181" s="6">
        <v>-10</v>
      </c>
      <c r="H181">
        <v>184.42</v>
      </c>
      <c r="I181" s="4">
        <v>-1844.2</v>
      </c>
      <c r="J181">
        <v>167</v>
      </c>
      <c r="K181" s="9">
        <v>30798.22</v>
      </c>
    </row>
    <row r="182" spans="4:11" x14ac:dyDescent="0.25">
      <c r="D182" s="4" t="s">
        <v>102</v>
      </c>
      <c r="E182" s="4" t="s">
        <v>102</v>
      </c>
      <c r="F182" s="6" t="s">
        <v>106</v>
      </c>
      <c r="G182" s="6">
        <v>-1</v>
      </c>
      <c r="H182">
        <v>184.42</v>
      </c>
      <c r="I182" s="4">
        <v>-184.42</v>
      </c>
      <c r="J182">
        <v>166</v>
      </c>
      <c r="K182" s="9">
        <v>30613.8</v>
      </c>
    </row>
    <row r="183" spans="4:11" x14ac:dyDescent="0.25">
      <c r="D183" s="4" t="s">
        <v>107</v>
      </c>
      <c r="E183" s="4" t="s">
        <v>107</v>
      </c>
      <c r="F183" s="6" t="s">
        <v>108</v>
      </c>
      <c r="G183" s="6">
        <v>-12</v>
      </c>
      <c r="H183">
        <v>184.42</v>
      </c>
      <c r="I183" s="4">
        <v>-2213.0500000000002</v>
      </c>
      <c r="J183">
        <v>154</v>
      </c>
      <c r="K183" s="9">
        <v>28400.75</v>
      </c>
    </row>
    <row r="184" spans="4:11" x14ac:dyDescent="0.25">
      <c r="D184" s="4" t="s">
        <v>107</v>
      </c>
      <c r="E184" s="4" t="s">
        <v>107</v>
      </c>
      <c r="F184" s="6" t="s">
        <v>109</v>
      </c>
      <c r="G184" s="6">
        <v>-2</v>
      </c>
      <c r="H184">
        <v>184.42</v>
      </c>
      <c r="I184" s="4">
        <v>-368.84</v>
      </c>
      <c r="J184">
        <v>152</v>
      </c>
      <c r="K184" s="9">
        <v>28031.91</v>
      </c>
    </row>
    <row r="185" spans="4:11" x14ac:dyDescent="0.25">
      <c r="D185" s="4" t="s">
        <v>107</v>
      </c>
      <c r="E185" s="4" t="s">
        <v>107</v>
      </c>
      <c r="F185" s="6" t="s">
        <v>110</v>
      </c>
      <c r="G185" s="6">
        <v>-6</v>
      </c>
      <c r="H185">
        <v>184.42</v>
      </c>
      <c r="I185" s="4">
        <v>-1106.52</v>
      </c>
      <c r="J185">
        <v>146</v>
      </c>
      <c r="K185" s="9">
        <v>26925.39</v>
      </c>
    </row>
    <row r="186" spans="4:11" x14ac:dyDescent="0.25">
      <c r="D186" s="4" t="s">
        <v>107</v>
      </c>
      <c r="E186" s="4" t="s">
        <v>107</v>
      </c>
      <c r="F186" s="6" t="s">
        <v>111</v>
      </c>
      <c r="G186" s="6">
        <v>-10</v>
      </c>
      <c r="H186">
        <v>184.42</v>
      </c>
      <c r="I186" s="4">
        <v>-1844.2</v>
      </c>
      <c r="J186">
        <v>136</v>
      </c>
      <c r="K186" s="9">
        <v>25081.19</v>
      </c>
    </row>
    <row r="187" spans="4:11" x14ac:dyDescent="0.25">
      <c r="D187" s="4" t="s">
        <v>34</v>
      </c>
      <c r="E187" s="4" t="s">
        <v>34</v>
      </c>
      <c r="F187" s="6" t="s">
        <v>112</v>
      </c>
      <c r="G187" s="6">
        <v>-5</v>
      </c>
      <c r="H187">
        <v>184.42</v>
      </c>
      <c r="I187" s="4">
        <v>-922.1</v>
      </c>
      <c r="J187">
        <v>131</v>
      </c>
      <c r="K187" s="9">
        <v>24159.09</v>
      </c>
    </row>
    <row r="188" spans="4:11" x14ac:dyDescent="0.25">
      <c r="D188" s="4" t="s">
        <v>34</v>
      </c>
      <c r="E188" s="4" t="s">
        <v>34</v>
      </c>
      <c r="F188" s="6" t="s">
        <v>113</v>
      </c>
      <c r="G188" s="6">
        <v>-5</v>
      </c>
      <c r="H188">
        <v>184.42</v>
      </c>
      <c r="I188" s="4">
        <v>-922.1</v>
      </c>
      <c r="J188">
        <v>126</v>
      </c>
      <c r="K188" s="9">
        <v>23236.99</v>
      </c>
    </row>
    <row r="189" spans="4:11" x14ac:dyDescent="0.25">
      <c r="D189" s="4" t="s">
        <v>34</v>
      </c>
      <c r="E189" s="4" t="s">
        <v>34</v>
      </c>
      <c r="F189" s="6" t="s">
        <v>114</v>
      </c>
      <c r="G189" s="6">
        <v>-3</v>
      </c>
      <c r="H189">
        <v>184.42</v>
      </c>
      <c r="I189" s="4">
        <v>-553.26</v>
      </c>
      <c r="J189">
        <v>123</v>
      </c>
      <c r="K189" s="9">
        <v>22683.73</v>
      </c>
    </row>
    <row r="190" spans="4:11" x14ac:dyDescent="0.25">
      <c r="D190" s="4" t="s">
        <v>34</v>
      </c>
      <c r="E190" s="4" t="s">
        <v>34</v>
      </c>
      <c r="F190" s="6" t="s">
        <v>115</v>
      </c>
      <c r="G190" s="6">
        <v>-1</v>
      </c>
      <c r="H190">
        <v>184.42</v>
      </c>
      <c r="I190" s="4">
        <v>-184.42</v>
      </c>
      <c r="J190">
        <v>122</v>
      </c>
      <c r="K190" s="9">
        <v>22499.31</v>
      </c>
    </row>
    <row r="191" spans="4:11" x14ac:dyDescent="0.25">
      <c r="D191" s="4" t="s">
        <v>35</v>
      </c>
      <c r="E191" s="4" t="s">
        <v>35</v>
      </c>
      <c r="F191" s="6" t="s">
        <v>116</v>
      </c>
      <c r="G191" s="6">
        <v>-7</v>
      </c>
      <c r="H191">
        <v>184.42</v>
      </c>
      <c r="I191" s="4">
        <v>-1290.94</v>
      </c>
      <c r="J191">
        <v>115</v>
      </c>
      <c r="K191" s="9">
        <v>21208.37</v>
      </c>
    </row>
    <row r="192" spans="4:11" x14ac:dyDescent="0.25">
      <c r="D192" s="4" t="s">
        <v>35</v>
      </c>
      <c r="E192" s="4" t="s">
        <v>35</v>
      </c>
      <c r="F192" s="6" t="s">
        <v>117</v>
      </c>
      <c r="G192" s="6">
        <v>-5</v>
      </c>
      <c r="H192">
        <v>184.42</v>
      </c>
      <c r="I192" s="4">
        <v>-922.1</v>
      </c>
      <c r="J192">
        <v>110</v>
      </c>
      <c r="K192" s="9">
        <v>20286.27</v>
      </c>
    </row>
    <row r="193" spans="4:11" x14ac:dyDescent="0.25">
      <c r="D193" s="4" t="s">
        <v>35</v>
      </c>
      <c r="E193" s="4" t="s">
        <v>35</v>
      </c>
      <c r="F193" s="6" t="s">
        <v>118</v>
      </c>
      <c r="G193" s="6">
        <v>-5</v>
      </c>
      <c r="H193">
        <v>184.42</v>
      </c>
      <c r="I193" s="4">
        <v>-922.1</v>
      </c>
      <c r="J193">
        <v>105</v>
      </c>
      <c r="K193" s="9">
        <v>19364.169999999998</v>
      </c>
    </row>
    <row r="194" spans="4:11" x14ac:dyDescent="0.25">
      <c r="D194" s="4" t="s">
        <v>35</v>
      </c>
      <c r="E194" s="4" t="s">
        <v>35</v>
      </c>
      <c r="F194" s="6" t="s">
        <v>119</v>
      </c>
      <c r="G194" s="6">
        <v>-10</v>
      </c>
      <c r="H194">
        <v>184.42</v>
      </c>
      <c r="I194" s="4">
        <v>-1844.21</v>
      </c>
      <c r="J194">
        <v>95</v>
      </c>
      <c r="K194" s="9">
        <v>17519.96</v>
      </c>
    </row>
    <row r="195" spans="4:11" x14ac:dyDescent="0.25">
      <c r="D195" s="4" t="s">
        <v>35</v>
      </c>
      <c r="E195" s="4" t="s">
        <v>35</v>
      </c>
      <c r="F195" s="6" t="s">
        <v>120</v>
      </c>
      <c r="G195" s="6">
        <v>-4</v>
      </c>
      <c r="H195">
        <v>184.42</v>
      </c>
      <c r="I195" s="4">
        <v>-737.68</v>
      </c>
      <c r="J195">
        <v>91</v>
      </c>
      <c r="K195" s="9">
        <v>16782.28</v>
      </c>
    </row>
    <row r="196" spans="4:11" x14ac:dyDescent="0.25">
      <c r="D196" s="4" t="s">
        <v>35</v>
      </c>
      <c r="E196" s="4" t="s">
        <v>35</v>
      </c>
      <c r="F196" s="6" t="s">
        <v>121</v>
      </c>
      <c r="G196" s="6">
        <v>-10</v>
      </c>
      <c r="H196">
        <v>184.42</v>
      </c>
      <c r="I196" s="4">
        <v>-1844.21</v>
      </c>
      <c r="J196">
        <v>81</v>
      </c>
      <c r="K196" s="9">
        <v>14938.07</v>
      </c>
    </row>
    <row r="197" spans="4:11" x14ac:dyDescent="0.25">
      <c r="D197" s="4" t="s">
        <v>35</v>
      </c>
      <c r="E197" s="4" t="s">
        <v>35</v>
      </c>
      <c r="F197" s="6" t="s">
        <v>122</v>
      </c>
      <c r="G197" s="6">
        <v>-1</v>
      </c>
      <c r="H197">
        <v>184.42</v>
      </c>
      <c r="I197" s="4">
        <v>-184.42</v>
      </c>
      <c r="J197">
        <v>80</v>
      </c>
      <c r="K197" s="9">
        <v>14753.65</v>
      </c>
    </row>
    <row r="198" spans="4:11" x14ac:dyDescent="0.25">
      <c r="D198" s="4" t="s">
        <v>35</v>
      </c>
      <c r="E198" s="4" t="s">
        <v>35</v>
      </c>
      <c r="F198" s="6" t="s">
        <v>123</v>
      </c>
      <c r="G198" s="6">
        <v>-5</v>
      </c>
      <c r="H198">
        <v>184.42</v>
      </c>
      <c r="I198" s="4">
        <v>-922.1</v>
      </c>
      <c r="J198">
        <v>75</v>
      </c>
      <c r="K198" s="9">
        <v>13831.55</v>
      </c>
    </row>
    <row r="199" spans="4:11" x14ac:dyDescent="0.25">
      <c r="D199" s="4" t="s">
        <v>40</v>
      </c>
      <c r="E199" s="4" t="s">
        <v>40</v>
      </c>
      <c r="F199" s="6" t="s">
        <v>124</v>
      </c>
      <c r="G199" s="6">
        <v>-10</v>
      </c>
      <c r="H199">
        <v>184.42</v>
      </c>
      <c r="I199" s="4">
        <v>-1844.21</v>
      </c>
      <c r="J199">
        <v>65</v>
      </c>
      <c r="K199" s="9">
        <v>11987.34</v>
      </c>
    </row>
    <row r="200" spans="4:11" x14ac:dyDescent="0.25">
      <c r="D200" s="4" t="s">
        <v>40</v>
      </c>
      <c r="E200" s="4" t="s">
        <v>40</v>
      </c>
      <c r="F200" s="6" t="s">
        <v>125</v>
      </c>
      <c r="G200" s="6">
        <v>-2</v>
      </c>
      <c r="H200">
        <v>184.42</v>
      </c>
      <c r="I200" s="4">
        <v>-368.84</v>
      </c>
      <c r="J200">
        <v>63</v>
      </c>
      <c r="K200" s="9">
        <v>11618.5</v>
      </c>
    </row>
    <row r="201" spans="4:11" x14ac:dyDescent="0.25">
      <c r="D201" s="4" t="s">
        <v>40</v>
      </c>
      <c r="E201" s="4" t="s">
        <v>40</v>
      </c>
      <c r="F201" s="6" t="s">
        <v>126</v>
      </c>
      <c r="G201" s="6">
        <v>-4</v>
      </c>
      <c r="H201">
        <v>184.42</v>
      </c>
      <c r="I201" s="4">
        <v>-737.68</v>
      </c>
      <c r="J201">
        <v>59</v>
      </c>
      <c r="K201" s="9">
        <v>10880.82</v>
      </c>
    </row>
    <row r="202" spans="4:11" x14ac:dyDescent="0.25">
      <c r="D202" s="4" t="s">
        <v>40</v>
      </c>
      <c r="E202" s="4" t="s">
        <v>40</v>
      </c>
      <c r="F202" s="6" t="s">
        <v>127</v>
      </c>
      <c r="G202" s="6">
        <v>-7</v>
      </c>
      <c r="H202">
        <v>184.42</v>
      </c>
      <c r="I202" s="4">
        <v>-1290.94</v>
      </c>
      <c r="J202">
        <v>52</v>
      </c>
      <c r="K202" s="9">
        <v>9589.8799999999992</v>
      </c>
    </row>
    <row r="203" spans="4:11" x14ac:dyDescent="0.25">
      <c r="D203" s="4" t="s">
        <v>40</v>
      </c>
      <c r="E203" s="4" t="s">
        <v>40</v>
      </c>
      <c r="F203" s="6" t="s">
        <v>128</v>
      </c>
      <c r="G203" s="6">
        <v>-5</v>
      </c>
      <c r="H203">
        <v>184.42</v>
      </c>
      <c r="I203" s="4">
        <v>-922.1</v>
      </c>
      <c r="J203">
        <v>47</v>
      </c>
      <c r="K203" s="9">
        <v>8667.7800000000007</v>
      </c>
    </row>
    <row r="204" spans="4:11" x14ac:dyDescent="0.25">
      <c r="D204" s="4" t="s">
        <v>40</v>
      </c>
      <c r="E204" s="4" t="s">
        <v>40</v>
      </c>
      <c r="F204" s="6" t="s">
        <v>129</v>
      </c>
      <c r="G204" s="6">
        <v>-6</v>
      </c>
      <c r="H204">
        <v>184.42</v>
      </c>
      <c r="I204" s="4">
        <v>-1106.53</v>
      </c>
      <c r="J204">
        <v>41</v>
      </c>
      <c r="K204" s="9">
        <v>7561.25</v>
      </c>
    </row>
    <row r="205" spans="4:11" x14ac:dyDescent="0.25">
      <c r="D205" s="4" t="s">
        <v>40</v>
      </c>
      <c r="E205" s="4" t="s">
        <v>40</v>
      </c>
      <c r="F205" s="6" t="s">
        <v>130</v>
      </c>
      <c r="G205" s="6">
        <v>-3</v>
      </c>
      <c r="H205">
        <v>184.42</v>
      </c>
      <c r="I205" s="4">
        <v>-553.26</v>
      </c>
      <c r="J205">
        <v>38</v>
      </c>
      <c r="K205" s="9">
        <v>7007.99</v>
      </c>
    </row>
    <row r="206" spans="4:11" x14ac:dyDescent="0.25">
      <c r="D206" s="4" t="s">
        <v>40</v>
      </c>
      <c r="E206" s="4" t="s">
        <v>40</v>
      </c>
      <c r="F206" s="6" t="s">
        <v>131</v>
      </c>
      <c r="G206" s="6">
        <v>-3</v>
      </c>
      <c r="H206">
        <v>184.42</v>
      </c>
      <c r="I206" s="4">
        <v>-553.26</v>
      </c>
      <c r="J206">
        <v>35</v>
      </c>
      <c r="K206" s="9">
        <v>6454.73</v>
      </c>
    </row>
    <row r="207" spans="4:11" x14ac:dyDescent="0.25">
      <c r="D207" s="4" t="s">
        <v>40</v>
      </c>
      <c r="E207" s="4" t="s">
        <v>40</v>
      </c>
      <c r="F207" s="6" t="s">
        <v>132</v>
      </c>
      <c r="G207" s="6">
        <v>-10</v>
      </c>
      <c r="H207">
        <v>184.42</v>
      </c>
      <c r="I207" s="4">
        <v>-1844.21</v>
      </c>
      <c r="J207">
        <v>25</v>
      </c>
      <c r="K207" s="9">
        <v>4610.5200000000004</v>
      </c>
    </row>
    <row r="208" spans="4:11" x14ac:dyDescent="0.25">
      <c r="D208" s="4" t="s">
        <v>40</v>
      </c>
      <c r="E208" s="4" t="s">
        <v>40</v>
      </c>
      <c r="F208" s="6" t="s">
        <v>133</v>
      </c>
      <c r="G208" s="6">
        <v>-1</v>
      </c>
      <c r="H208">
        <v>184.42</v>
      </c>
      <c r="I208" s="4">
        <v>-184.42</v>
      </c>
      <c r="J208">
        <v>24</v>
      </c>
      <c r="K208" s="9">
        <v>4426.1000000000004</v>
      </c>
    </row>
    <row r="209" spans="3:12" x14ac:dyDescent="0.25">
      <c r="D209" s="4" t="s">
        <v>40</v>
      </c>
      <c r="E209" s="4" t="s">
        <v>40</v>
      </c>
      <c r="F209" s="6" t="s">
        <v>134</v>
      </c>
      <c r="G209" s="6">
        <v>-1</v>
      </c>
      <c r="H209">
        <v>184.42</v>
      </c>
      <c r="I209" s="4">
        <v>-184.42</v>
      </c>
      <c r="J209">
        <v>23</v>
      </c>
      <c r="K209" s="9">
        <v>4241.68</v>
      </c>
    </row>
    <row r="210" spans="3:12" x14ac:dyDescent="0.25">
      <c r="D210" s="4" t="s">
        <v>135</v>
      </c>
      <c r="E210" s="4" t="s">
        <v>135</v>
      </c>
      <c r="F210" s="6" t="s">
        <v>136</v>
      </c>
      <c r="G210" s="6">
        <v>-10</v>
      </c>
      <c r="H210">
        <v>184.42</v>
      </c>
      <c r="I210" s="4">
        <v>-1844.21</v>
      </c>
      <c r="J210">
        <v>13</v>
      </c>
      <c r="K210" s="9">
        <v>2397.4699999999998</v>
      </c>
    </row>
    <row r="211" spans="3:12" x14ac:dyDescent="0.25">
      <c r="D211" s="4" t="s">
        <v>135</v>
      </c>
      <c r="E211" s="4" t="s">
        <v>135</v>
      </c>
      <c r="F211" s="6" t="s">
        <v>137</v>
      </c>
      <c r="G211" s="6">
        <v>-1</v>
      </c>
      <c r="H211">
        <v>184.42</v>
      </c>
      <c r="I211" s="4">
        <v>-184.42</v>
      </c>
      <c r="J211">
        <v>12</v>
      </c>
      <c r="K211" s="9">
        <v>2213.0500000000002</v>
      </c>
    </row>
    <row r="212" spans="3:12" x14ac:dyDescent="0.25">
      <c r="D212" s="4" t="s">
        <v>135</v>
      </c>
      <c r="E212" s="4" t="s">
        <v>135</v>
      </c>
      <c r="F212" s="6" t="s">
        <v>138</v>
      </c>
      <c r="G212" s="6">
        <v>-1</v>
      </c>
      <c r="H212">
        <v>184.42</v>
      </c>
      <c r="I212" s="4">
        <v>-184.42</v>
      </c>
      <c r="J212">
        <v>11</v>
      </c>
      <c r="K212" s="9">
        <v>2028.63</v>
      </c>
    </row>
    <row r="213" spans="3:12" x14ac:dyDescent="0.25">
      <c r="C213" s="4" t="s">
        <v>38</v>
      </c>
      <c r="H213">
        <v>0</v>
      </c>
      <c r="I213">
        <v>0</v>
      </c>
      <c r="J213">
        <v>1</v>
      </c>
      <c r="K213">
        <v>183.52</v>
      </c>
      <c r="L213">
        <v>183.52</v>
      </c>
    </row>
    <row r="214" spans="3:12" x14ac:dyDescent="0.25">
      <c r="F214" s="6" t="s">
        <v>29</v>
      </c>
      <c r="H214">
        <v>0</v>
      </c>
      <c r="I214">
        <v>0</v>
      </c>
      <c r="J214">
        <v>0</v>
      </c>
      <c r="K214">
        <v>0</v>
      </c>
    </row>
    <row r="215" spans="3:12" x14ac:dyDescent="0.25">
      <c r="D215" s="4" t="s">
        <v>53</v>
      </c>
      <c r="E215" s="4" t="s">
        <v>53</v>
      </c>
      <c r="F215" s="6" t="s">
        <v>164</v>
      </c>
      <c r="G215" s="6">
        <v>-2</v>
      </c>
      <c r="H215">
        <v>182.93</v>
      </c>
      <c r="I215" s="4">
        <v>-365.85</v>
      </c>
      <c r="J215">
        <v>17</v>
      </c>
      <c r="K215" s="9">
        <v>3109.77</v>
      </c>
    </row>
    <row r="216" spans="3:12" x14ac:dyDescent="0.25">
      <c r="D216" s="4" t="s">
        <v>53</v>
      </c>
      <c r="E216" s="4" t="s">
        <v>53</v>
      </c>
      <c r="F216" s="6" t="s">
        <v>165</v>
      </c>
      <c r="G216" s="6">
        <v>-4</v>
      </c>
      <c r="H216">
        <v>182.93</v>
      </c>
      <c r="I216" s="4">
        <v>-731.71</v>
      </c>
      <c r="J216">
        <v>13</v>
      </c>
      <c r="K216" s="9">
        <v>2378.06</v>
      </c>
    </row>
    <row r="217" spans="3:12" x14ac:dyDescent="0.25">
      <c r="D217" s="4" t="s">
        <v>53</v>
      </c>
      <c r="E217" s="4" t="s">
        <v>53</v>
      </c>
      <c r="F217" s="6" t="s">
        <v>166</v>
      </c>
      <c r="G217" s="6">
        <v>-5</v>
      </c>
      <c r="H217">
        <v>182.93</v>
      </c>
      <c r="I217" s="4">
        <v>-914.64</v>
      </c>
      <c r="J217">
        <v>8</v>
      </c>
      <c r="K217" s="9">
        <v>1463.42</v>
      </c>
    </row>
    <row r="218" spans="3:12" x14ac:dyDescent="0.25">
      <c r="D218" s="4" t="s">
        <v>55</v>
      </c>
      <c r="E218" s="4" t="s">
        <v>55</v>
      </c>
      <c r="F218" s="6" t="s">
        <v>167</v>
      </c>
      <c r="G218" s="6">
        <v>-1</v>
      </c>
      <c r="H218">
        <v>182.93</v>
      </c>
      <c r="I218" s="4">
        <v>-182.93</v>
      </c>
      <c r="J218">
        <v>7</v>
      </c>
      <c r="K218" s="9">
        <v>1280.49</v>
      </c>
    </row>
    <row r="219" spans="3:12" x14ac:dyDescent="0.25">
      <c r="D219" s="4" t="s">
        <v>55</v>
      </c>
      <c r="E219" s="4" t="s">
        <v>55</v>
      </c>
      <c r="F219" s="6" t="s">
        <v>168</v>
      </c>
      <c r="G219" s="6">
        <v>-1</v>
      </c>
      <c r="H219">
        <v>182.93</v>
      </c>
      <c r="I219" s="4">
        <v>-182.93</v>
      </c>
      <c r="J219">
        <v>6</v>
      </c>
      <c r="K219" s="9">
        <v>1097.56</v>
      </c>
    </row>
    <row r="220" spans="3:12" x14ac:dyDescent="0.25">
      <c r="D220" s="4" t="s">
        <v>65</v>
      </c>
      <c r="E220" s="4" t="s">
        <v>65</v>
      </c>
      <c r="F220" s="6" t="s">
        <v>169</v>
      </c>
      <c r="G220" s="6">
        <v>-4</v>
      </c>
      <c r="H220">
        <v>182.93</v>
      </c>
      <c r="I220" s="4">
        <v>-731.71</v>
      </c>
      <c r="J220">
        <v>2</v>
      </c>
      <c r="K220">
        <v>365.85</v>
      </c>
    </row>
    <row r="221" spans="3:12" x14ac:dyDescent="0.25">
      <c r="D221" s="4" t="s">
        <v>65</v>
      </c>
      <c r="E221" s="4" t="s">
        <v>65</v>
      </c>
      <c r="F221" s="6" t="s">
        <v>170</v>
      </c>
      <c r="G221" s="6">
        <v>-1</v>
      </c>
      <c r="H221">
        <v>182.93</v>
      </c>
      <c r="I221" s="4">
        <v>-182.93</v>
      </c>
      <c r="J221">
        <v>1</v>
      </c>
      <c r="K221">
        <v>182.92</v>
      </c>
    </row>
    <row r="222" spans="3:12" s="11" customFormat="1" x14ac:dyDescent="0.25">
      <c r="C222" s="14"/>
      <c r="D222" s="14" t="s">
        <v>32</v>
      </c>
      <c r="E222" s="14" t="s">
        <v>32</v>
      </c>
      <c r="F222" s="10" t="s">
        <v>171</v>
      </c>
      <c r="G222" s="10">
        <v>50</v>
      </c>
      <c r="H222" s="11">
        <v>188.42</v>
      </c>
      <c r="I222" s="14">
        <v>9421.08</v>
      </c>
      <c r="J222" s="11">
        <v>51</v>
      </c>
      <c r="K222" s="15">
        <v>9604</v>
      </c>
    </row>
    <row r="223" spans="3:12" x14ac:dyDescent="0.25">
      <c r="D223" s="4" t="s">
        <v>32</v>
      </c>
      <c r="E223" s="4" t="s">
        <v>32</v>
      </c>
      <c r="F223" s="6" t="s">
        <v>172</v>
      </c>
      <c r="G223" s="6">
        <v>-50</v>
      </c>
      <c r="H223">
        <v>188.31</v>
      </c>
      <c r="I223" s="4">
        <v>-9415.69</v>
      </c>
      <c r="J223">
        <v>1</v>
      </c>
      <c r="K223">
        <v>188.31</v>
      </c>
    </row>
    <row r="224" spans="3:12" x14ac:dyDescent="0.25">
      <c r="C224" s="4" t="s">
        <v>39</v>
      </c>
      <c r="H224">
        <v>0</v>
      </c>
      <c r="I224">
        <v>0</v>
      </c>
      <c r="J224" s="9">
        <v>2157</v>
      </c>
      <c r="K224" s="9">
        <v>396465.47</v>
      </c>
      <c r="L224">
        <v>183.8</v>
      </c>
    </row>
    <row r="225" spans="3:11" x14ac:dyDescent="0.25">
      <c r="F225" s="6" t="s">
        <v>29</v>
      </c>
      <c r="H225">
        <v>0</v>
      </c>
      <c r="I225">
        <v>0</v>
      </c>
      <c r="J225">
        <v>0</v>
      </c>
      <c r="K225">
        <v>0</v>
      </c>
    </row>
    <row r="226" spans="3:11" x14ac:dyDescent="0.25">
      <c r="D226" s="4" t="s">
        <v>77</v>
      </c>
      <c r="E226" s="4" t="s">
        <v>77</v>
      </c>
      <c r="F226" s="6" t="s">
        <v>179</v>
      </c>
      <c r="G226" s="6">
        <v>-100</v>
      </c>
      <c r="H226">
        <v>182.93</v>
      </c>
      <c r="I226" s="4">
        <v>-18292.71</v>
      </c>
      <c r="J226" s="9">
        <v>1926</v>
      </c>
      <c r="K226" s="9">
        <v>352317.68</v>
      </c>
    </row>
    <row r="227" spans="3:11" x14ac:dyDescent="0.25">
      <c r="D227" s="4" t="s">
        <v>77</v>
      </c>
      <c r="E227" s="4" t="s">
        <v>77</v>
      </c>
      <c r="F227" s="6" t="s">
        <v>180</v>
      </c>
      <c r="G227" s="6">
        <v>-300</v>
      </c>
      <c r="H227">
        <v>182.93</v>
      </c>
      <c r="I227" s="4">
        <v>-54878.14</v>
      </c>
      <c r="J227" s="9">
        <v>1626</v>
      </c>
      <c r="K227" s="9">
        <v>297439.53999999998</v>
      </c>
    </row>
    <row r="228" spans="3:11" x14ac:dyDescent="0.25">
      <c r="D228" s="4" t="s">
        <v>77</v>
      </c>
      <c r="E228" s="4" t="s">
        <v>77</v>
      </c>
      <c r="F228" s="6" t="s">
        <v>181</v>
      </c>
      <c r="G228" s="6">
        <v>-150</v>
      </c>
      <c r="H228">
        <v>182.93</v>
      </c>
      <c r="I228" s="4">
        <v>-27439.07</v>
      </c>
      <c r="J228" s="9">
        <v>1476</v>
      </c>
      <c r="K228" s="9">
        <v>270000.46999999997</v>
      </c>
    </row>
    <row r="229" spans="3:11" x14ac:dyDescent="0.25">
      <c r="D229" s="4" t="s">
        <v>77</v>
      </c>
      <c r="E229" s="4" t="s">
        <v>77</v>
      </c>
      <c r="F229" s="6" t="s">
        <v>182</v>
      </c>
      <c r="G229" s="6">
        <v>-30</v>
      </c>
      <c r="H229">
        <v>182.93</v>
      </c>
      <c r="I229" s="4">
        <v>-5487.81</v>
      </c>
      <c r="J229" s="9">
        <v>1446</v>
      </c>
      <c r="K229" s="9">
        <v>264512.65999999997</v>
      </c>
    </row>
    <row r="230" spans="3:11" x14ac:dyDescent="0.25">
      <c r="D230" s="4" t="s">
        <v>77</v>
      </c>
      <c r="E230" s="4" t="s">
        <v>77</v>
      </c>
      <c r="F230" s="6" t="s">
        <v>183</v>
      </c>
      <c r="G230" s="6">
        <v>-200</v>
      </c>
      <c r="H230">
        <v>182.93</v>
      </c>
      <c r="I230" s="4">
        <v>-36585.43</v>
      </c>
      <c r="J230" s="9">
        <v>1246</v>
      </c>
      <c r="K230" s="9">
        <v>227927.23</v>
      </c>
    </row>
    <row r="231" spans="3:11" x14ac:dyDescent="0.25">
      <c r="D231" s="4" t="s">
        <v>77</v>
      </c>
      <c r="E231" s="4" t="s">
        <v>77</v>
      </c>
      <c r="F231" s="6" t="s">
        <v>184</v>
      </c>
      <c r="G231" s="6">
        <v>-100</v>
      </c>
      <c r="H231">
        <v>182.93</v>
      </c>
      <c r="I231" s="4">
        <v>-18292.72</v>
      </c>
      <c r="J231" s="9">
        <v>1146</v>
      </c>
      <c r="K231" s="9">
        <v>209634.51</v>
      </c>
    </row>
    <row r="232" spans="3:11" x14ac:dyDescent="0.25">
      <c r="D232" s="4" t="s">
        <v>77</v>
      </c>
      <c r="E232" s="4" t="s">
        <v>77</v>
      </c>
      <c r="F232" s="6" t="s">
        <v>185</v>
      </c>
      <c r="G232" s="6">
        <v>-150</v>
      </c>
      <c r="H232">
        <v>182.93</v>
      </c>
      <c r="I232" s="4">
        <v>-27439.07</v>
      </c>
      <c r="J232">
        <v>996</v>
      </c>
      <c r="K232" s="9">
        <v>182195.44</v>
      </c>
    </row>
    <row r="233" spans="3:11" x14ac:dyDescent="0.25">
      <c r="D233" s="4" t="s">
        <v>77</v>
      </c>
      <c r="E233" s="4" t="s">
        <v>77</v>
      </c>
      <c r="F233" s="6" t="s">
        <v>186</v>
      </c>
      <c r="G233" s="6">
        <v>-200</v>
      </c>
      <c r="H233">
        <v>182.93</v>
      </c>
      <c r="I233" s="4">
        <v>-36585.43</v>
      </c>
      <c r="J233">
        <v>796</v>
      </c>
      <c r="K233" s="9">
        <v>145610.01</v>
      </c>
    </row>
    <row r="234" spans="3:11" x14ac:dyDescent="0.25">
      <c r="D234" s="4" t="s">
        <v>80</v>
      </c>
      <c r="E234" s="4" t="s">
        <v>80</v>
      </c>
      <c r="F234" s="6" t="s">
        <v>187</v>
      </c>
      <c r="G234" s="6">
        <v>-1</v>
      </c>
      <c r="H234">
        <v>182.93</v>
      </c>
      <c r="I234" s="4">
        <v>-182.93</v>
      </c>
      <c r="J234">
        <v>795</v>
      </c>
      <c r="K234" s="9">
        <v>145427.07999999999</v>
      </c>
    </row>
    <row r="235" spans="3:11" x14ac:dyDescent="0.25">
      <c r="D235" s="4" t="s">
        <v>80</v>
      </c>
      <c r="E235" s="4" t="s">
        <v>80</v>
      </c>
      <c r="F235" s="6" t="s">
        <v>188</v>
      </c>
      <c r="G235" s="6">
        <v>-100</v>
      </c>
      <c r="H235">
        <v>182.93</v>
      </c>
      <c r="I235" s="4">
        <v>-18292.71</v>
      </c>
      <c r="J235">
        <v>695</v>
      </c>
      <c r="K235" s="9">
        <v>127134.37</v>
      </c>
    </row>
    <row r="236" spans="3:11" x14ac:dyDescent="0.25">
      <c r="D236" s="4" t="s">
        <v>80</v>
      </c>
      <c r="E236" s="4" t="s">
        <v>80</v>
      </c>
      <c r="F236" s="6" t="s">
        <v>189</v>
      </c>
      <c r="G236" s="6">
        <v>-100</v>
      </c>
      <c r="H236">
        <v>182.93</v>
      </c>
      <c r="I236" s="4">
        <v>-18292.72</v>
      </c>
      <c r="J236">
        <v>595</v>
      </c>
      <c r="K236" s="9">
        <v>108841.65</v>
      </c>
    </row>
    <row r="237" spans="3:11" x14ac:dyDescent="0.25">
      <c r="D237" s="4" t="s">
        <v>80</v>
      </c>
      <c r="E237" s="4" t="s">
        <v>80</v>
      </c>
      <c r="F237" s="6" t="s">
        <v>190</v>
      </c>
      <c r="G237" s="6">
        <v>-100</v>
      </c>
      <c r="H237">
        <v>182.93</v>
      </c>
      <c r="I237" s="4">
        <v>-18292.71</v>
      </c>
      <c r="J237">
        <v>495</v>
      </c>
      <c r="K237" s="9">
        <v>90548.94</v>
      </c>
    </row>
    <row r="238" spans="3:11" s="11" customFormat="1" x14ac:dyDescent="0.25">
      <c r="C238" s="14"/>
      <c r="D238" s="14" t="s">
        <v>82</v>
      </c>
      <c r="E238" s="14" t="s">
        <v>82</v>
      </c>
      <c r="F238" s="10" t="s">
        <v>83</v>
      </c>
      <c r="G238" s="10">
        <v>35</v>
      </c>
      <c r="H238" s="11">
        <v>183.51</v>
      </c>
      <c r="I238" s="14">
        <v>6422.8</v>
      </c>
      <c r="J238" s="11">
        <v>530</v>
      </c>
      <c r="K238" s="15">
        <v>96971.74</v>
      </c>
    </row>
    <row r="239" spans="3:11" s="11" customFormat="1" x14ac:dyDescent="0.25">
      <c r="C239" s="14"/>
      <c r="D239" s="14" t="s">
        <v>82</v>
      </c>
      <c r="E239" s="14" t="s">
        <v>82</v>
      </c>
      <c r="F239" s="10" t="s">
        <v>191</v>
      </c>
      <c r="G239" s="10">
        <v>-41</v>
      </c>
      <c r="H239" s="11">
        <v>182.97</v>
      </c>
      <c r="I239" s="14">
        <v>-7501.59</v>
      </c>
      <c r="J239" s="11">
        <v>489</v>
      </c>
      <c r="K239" s="15">
        <v>89470.15</v>
      </c>
    </row>
    <row r="240" spans="3:11" x14ac:dyDescent="0.25">
      <c r="D240" s="4" t="s">
        <v>31</v>
      </c>
      <c r="E240" s="4" t="s">
        <v>31</v>
      </c>
      <c r="F240" s="6" t="s">
        <v>192</v>
      </c>
      <c r="G240" s="6">
        <v>-200</v>
      </c>
      <c r="H240">
        <v>182.97</v>
      </c>
      <c r="I240" s="4">
        <v>-36593.11</v>
      </c>
      <c r="J240">
        <v>289</v>
      </c>
      <c r="K240" s="9">
        <v>52877.04</v>
      </c>
    </row>
    <row r="241" spans="3:11" s="11" customFormat="1" x14ac:dyDescent="0.25">
      <c r="C241" s="14"/>
      <c r="D241" s="14" t="s">
        <v>193</v>
      </c>
      <c r="E241" s="14" t="s">
        <v>193</v>
      </c>
      <c r="F241" s="10" t="s">
        <v>194</v>
      </c>
      <c r="G241" s="10">
        <v>999</v>
      </c>
      <c r="H241" s="11">
        <v>187.5</v>
      </c>
      <c r="I241" s="14">
        <v>187312.5</v>
      </c>
      <c r="J241" s="15">
        <v>1288</v>
      </c>
      <c r="K241" s="15">
        <v>240189.54</v>
      </c>
    </row>
    <row r="242" spans="3:11" s="11" customFormat="1" x14ac:dyDescent="0.25">
      <c r="C242" s="14"/>
      <c r="D242" s="14" t="s">
        <v>193</v>
      </c>
      <c r="E242" s="14" t="s">
        <v>193</v>
      </c>
      <c r="F242" s="10" t="s">
        <v>195</v>
      </c>
      <c r="G242" s="10">
        <v>0</v>
      </c>
      <c r="H242" s="11">
        <v>2.5</v>
      </c>
      <c r="I242" s="14">
        <v>2497.5</v>
      </c>
      <c r="J242" s="15">
        <v>1288</v>
      </c>
      <c r="K242" s="15">
        <v>242687.04</v>
      </c>
    </row>
    <row r="243" spans="3:11" s="11" customFormat="1" x14ac:dyDescent="0.25">
      <c r="C243" s="14"/>
      <c r="D243" s="14" t="s">
        <v>32</v>
      </c>
      <c r="E243" s="14" t="s">
        <v>32</v>
      </c>
      <c r="F243" s="10" t="s">
        <v>171</v>
      </c>
      <c r="G243" s="10">
        <v>-50</v>
      </c>
      <c r="H243" s="11">
        <v>188.42</v>
      </c>
      <c r="I243" s="14">
        <v>-9421.08</v>
      </c>
      <c r="J243" s="15">
        <v>1238</v>
      </c>
      <c r="K243" s="15">
        <v>233265.96</v>
      </c>
    </row>
    <row r="244" spans="3:11" x14ac:dyDescent="0.25">
      <c r="D244" s="4" t="s">
        <v>33</v>
      </c>
      <c r="E244" s="4" t="s">
        <v>33</v>
      </c>
      <c r="F244" s="6" t="s">
        <v>196</v>
      </c>
      <c r="G244" s="6">
        <v>-300</v>
      </c>
      <c r="H244">
        <v>188.42</v>
      </c>
      <c r="I244" s="4">
        <v>-56526.48</v>
      </c>
      <c r="J244">
        <v>938</v>
      </c>
      <c r="K244" s="9">
        <v>176739.48</v>
      </c>
    </row>
    <row r="245" spans="3:11" x14ac:dyDescent="0.25">
      <c r="D245" s="4" t="s">
        <v>33</v>
      </c>
      <c r="E245" s="4" t="s">
        <v>33</v>
      </c>
      <c r="F245" s="6" t="s">
        <v>197</v>
      </c>
      <c r="G245" s="6">
        <v>-5</v>
      </c>
      <c r="H245">
        <v>188.42</v>
      </c>
      <c r="I245" s="4">
        <v>-942.11</v>
      </c>
      <c r="J245">
        <v>933</v>
      </c>
      <c r="K245" s="9">
        <v>175797.37</v>
      </c>
    </row>
    <row r="246" spans="3:11" x14ac:dyDescent="0.25">
      <c r="D246" s="4" t="s">
        <v>33</v>
      </c>
      <c r="E246" s="4" t="s">
        <v>33</v>
      </c>
      <c r="F246" s="6" t="s">
        <v>198</v>
      </c>
      <c r="G246" s="6">
        <v>-20</v>
      </c>
      <c r="H246">
        <v>188.42</v>
      </c>
      <c r="I246" s="4">
        <v>-3768.43</v>
      </c>
      <c r="J246">
        <v>913</v>
      </c>
      <c r="K246" s="9">
        <v>172028.94</v>
      </c>
    </row>
    <row r="247" spans="3:11" x14ac:dyDescent="0.25">
      <c r="D247" s="4" t="s">
        <v>33</v>
      </c>
      <c r="E247" s="4" t="s">
        <v>33</v>
      </c>
      <c r="F247" s="6" t="s">
        <v>199</v>
      </c>
      <c r="G247" s="6">
        <v>-4</v>
      </c>
      <c r="H247">
        <v>188.42</v>
      </c>
      <c r="I247" s="4">
        <v>-753.69</v>
      </c>
      <c r="J247">
        <v>909</v>
      </c>
      <c r="K247" s="9">
        <v>171275.25</v>
      </c>
    </row>
    <row r="248" spans="3:11" x14ac:dyDescent="0.25">
      <c r="D248" s="4" t="s">
        <v>33</v>
      </c>
      <c r="E248" s="4" t="s">
        <v>33</v>
      </c>
      <c r="F248" s="6" t="s">
        <v>200</v>
      </c>
      <c r="G248" s="6">
        <v>-5</v>
      </c>
      <c r="H248">
        <v>188.42</v>
      </c>
      <c r="I248" s="4">
        <v>-942.11</v>
      </c>
      <c r="J248">
        <v>904</v>
      </c>
      <c r="K248" s="9">
        <v>170333.14</v>
      </c>
    </row>
    <row r="249" spans="3:11" x14ac:dyDescent="0.25">
      <c r="D249" s="4" t="s">
        <v>33</v>
      </c>
      <c r="E249" s="4" t="s">
        <v>33</v>
      </c>
      <c r="F249" s="6" t="s">
        <v>201</v>
      </c>
      <c r="G249" s="6">
        <v>-5</v>
      </c>
      <c r="H249">
        <v>188.42</v>
      </c>
      <c r="I249" s="4">
        <v>-942.11</v>
      </c>
      <c r="J249">
        <v>899</v>
      </c>
      <c r="K249" s="9">
        <v>169391.03</v>
      </c>
    </row>
    <row r="250" spans="3:11" x14ac:dyDescent="0.25">
      <c r="D250" s="4" t="s">
        <v>33</v>
      </c>
      <c r="E250" s="4" t="s">
        <v>33</v>
      </c>
      <c r="F250" s="6" t="s">
        <v>202</v>
      </c>
      <c r="G250" s="6">
        <v>-200</v>
      </c>
      <c r="H250">
        <v>188.42</v>
      </c>
      <c r="I250" s="4">
        <v>-37684.32</v>
      </c>
      <c r="J250">
        <v>699</v>
      </c>
      <c r="K250" s="9">
        <v>131706.71</v>
      </c>
    </row>
    <row r="251" spans="3:11" x14ac:dyDescent="0.25">
      <c r="D251" s="4" t="s">
        <v>33</v>
      </c>
      <c r="E251" s="4" t="s">
        <v>33</v>
      </c>
      <c r="F251" s="6" t="s">
        <v>203</v>
      </c>
      <c r="G251" s="6">
        <v>-30</v>
      </c>
      <c r="H251">
        <v>188.42</v>
      </c>
      <c r="I251" s="4">
        <v>-5652.65</v>
      </c>
      <c r="J251">
        <v>669</v>
      </c>
      <c r="K251" s="9">
        <v>126054.06</v>
      </c>
    </row>
    <row r="252" spans="3:11" x14ac:dyDescent="0.25">
      <c r="D252" s="4" t="s">
        <v>33</v>
      </c>
      <c r="E252" s="4" t="s">
        <v>33</v>
      </c>
      <c r="F252" s="6" t="s">
        <v>204</v>
      </c>
      <c r="G252" s="6">
        <v>-20</v>
      </c>
      <c r="H252">
        <v>188.42</v>
      </c>
      <c r="I252" s="4">
        <v>-3768.43</v>
      </c>
      <c r="J252">
        <v>649</v>
      </c>
      <c r="K252" s="9">
        <v>122285.63</v>
      </c>
    </row>
    <row r="253" spans="3:11" x14ac:dyDescent="0.25">
      <c r="D253" s="4" t="s">
        <v>33</v>
      </c>
      <c r="E253" s="4" t="s">
        <v>33</v>
      </c>
      <c r="F253" s="6" t="s">
        <v>205</v>
      </c>
      <c r="G253" s="6">
        <v>-15</v>
      </c>
      <c r="H253">
        <v>188.42</v>
      </c>
      <c r="I253" s="4">
        <v>-2826.32</v>
      </c>
      <c r="J253">
        <v>634</v>
      </c>
      <c r="K253" s="9">
        <v>119459.31</v>
      </c>
    </row>
    <row r="254" spans="3:11" x14ac:dyDescent="0.25">
      <c r="D254" s="4" t="s">
        <v>33</v>
      </c>
      <c r="E254" s="4" t="s">
        <v>33</v>
      </c>
      <c r="F254" s="6" t="s">
        <v>206</v>
      </c>
      <c r="G254" s="6">
        <v>-100</v>
      </c>
      <c r="H254">
        <v>188.42</v>
      </c>
      <c r="I254" s="4">
        <v>-18842.16</v>
      </c>
      <c r="J254">
        <v>534</v>
      </c>
      <c r="K254" s="9">
        <v>100617.15</v>
      </c>
    </row>
    <row r="255" spans="3:11" x14ac:dyDescent="0.25">
      <c r="D255" s="4" t="s">
        <v>33</v>
      </c>
      <c r="E255" s="4" t="s">
        <v>33</v>
      </c>
      <c r="F255" s="6" t="s">
        <v>207</v>
      </c>
      <c r="G255" s="6">
        <v>-100</v>
      </c>
      <c r="H255">
        <v>188.42</v>
      </c>
      <c r="I255" s="4">
        <v>-18842.16</v>
      </c>
      <c r="J255">
        <v>434</v>
      </c>
      <c r="K255" s="9">
        <v>81774.990000000005</v>
      </c>
    </row>
    <row r="256" spans="3:11" x14ac:dyDescent="0.25">
      <c r="D256" s="4" t="s">
        <v>208</v>
      </c>
      <c r="E256" s="4" t="s">
        <v>209</v>
      </c>
      <c r="F256" s="6" t="s">
        <v>210</v>
      </c>
      <c r="G256" s="6">
        <v>-100</v>
      </c>
      <c r="H256">
        <v>188.42</v>
      </c>
      <c r="I256" s="4">
        <v>-18842.16</v>
      </c>
      <c r="J256">
        <v>334</v>
      </c>
      <c r="K256" s="9">
        <v>62932.83</v>
      </c>
    </row>
    <row r="257" spans="3:11" s="11" customFormat="1" x14ac:dyDescent="0.25">
      <c r="C257" s="14"/>
      <c r="D257" s="14" t="s">
        <v>208</v>
      </c>
      <c r="E257" s="14" t="s">
        <v>208</v>
      </c>
      <c r="F257" s="10" t="s">
        <v>211</v>
      </c>
      <c r="G257" s="10">
        <v>99</v>
      </c>
      <c r="H257" s="11">
        <v>188.42</v>
      </c>
      <c r="I257" s="14">
        <v>18653.580000000002</v>
      </c>
      <c r="J257" s="11">
        <v>433</v>
      </c>
      <c r="K257" s="15">
        <v>81586.41</v>
      </c>
    </row>
    <row r="258" spans="3:11" s="11" customFormat="1" x14ac:dyDescent="0.25">
      <c r="C258" s="14"/>
      <c r="D258" s="14" t="s">
        <v>208</v>
      </c>
      <c r="E258" s="14" t="s">
        <v>208</v>
      </c>
      <c r="F258" s="10" t="s">
        <v>211</v>
      </c>
      <c r="G258" s="10">
        <v>1</v>
      </c>
      <c r="H258" s="11">
        <v>188.58</v>
      </c>
      <c r="I258" s="14">
        <v>188.58</v>
      </c>
      <c r="J258" s="11">
        <v>434</v>
      </c>
      <c r="K258" s="15">
        <v>81774.990000000005</v>
      </c>
    </row>
    <row r="259" spans="3:11" x14ac:dyDescent="0.25">
      <c r="D259" s="4" t="s">
        <v>208</v>
      </c>
      <c r="E259" s="4" t="s">
        <v>208</v>
      </c>
      <c r="F259" s="6" t="s">
        <v>212</v>
      </c>
      <c r="G259" s="6">
        <v>-25</v>
      </c>
      <c r="H259">
        <v>188.42</v>
      </c>
      <c r="I259" s="4">
        <v>-4710.54</v>
      </c>
      <c r="J259">
        <v>409</v>
      </c>
      <c r="K259" s="9">
        <v>77064.45</v>
      </c>
    </row>
    <row r="260" spans="3:11" s="11" customFormat="1" x14ac:dyDescent="0.25">
      <c r="C260" s="14"/>
      <c r="D260" s="14" t="s">
        <v>84</v>
      </c>
      <c r="E260" s="14" t="s">
        <v>84</v>
      </c>
      <c r="F260" s="10" t="s">
        <v>213</v>
      </c>
      <c r="G260" s="10">
        <v>957</v>
      </c>
      <c r="H260" s="11">
        <v>183.04</v>
      </c>
      <c r="I260" s="14">
        <v>175165.18</v>
      </c>
      <c r="J260" s="15">
        <v>1366</v>
      </c>
      <c r="K260" s="15">
        <v>252229.63</v>
      </c>
    </row>
    <row r="261" spans="3:11" s="11" customFormat="1" x14ac:dyDescent="0.25">
      <c r="C261" s="14"/>
      <c r="D261" s="14" t="s">
        <v>84</v>
      </c>
      <c r="E261" s="14" t="s">
        <v>84</v>
      </c>
      <c r="F261" s="10" t="s">
        <v>214</v>
      </c>
      <c r="G261" s="10">
        <v>0</v>
      </c>
      <c r="H261" s="11">
        <v>2.5</v>
      </c>
      <c r="I261" s="14">
        <v>2392.5</v>
      </c>
      <c r="J261" s="15">
        <v>1366</v>
      </c>
      <c r="K261" s="15">
        <v>254622.13</v>
      </c>
    </row>
    <row r="262" spans="3:11" x14ac:dyDescent="0.25">
      <c r="D262" s="4" t="s">
        <v>89</v>
      </c>
      <c r="E262" s="4" t="s">
        <v>89</v>
      </c>
      <c r="F262" s="6" t="s">
        <v>215</v>
      </c>
      <c r="G262" s="6">
        <v>-70</v>
      </c>
      <c r="H262">
        <v>186.4</v>
      </c>
      <c r="I262" s="4">
        <v>-13047.99</v>
      </c>
      <c r="J262" s="9">
        <v>1296</v>
      </c>
      <c r="K262" s="9">
        <v>241574.14</v>
      </c>
    </row>
    <row r="263" spans="3:11" x14ac:dyDescent="0.25">
      <c r="D263" s="4" t="s">
        <v>89</v>
      </c>
      <c r="E263" s="4" t="s">
        <v>89</v>
      </c>
      <c r="F263" s="6" t="s">
        <v>216</v>
      </c>
      <c r="G263" s="6">
        <v>-100</v>
      </c>
      <c r="H263">
        <v>186.4</v>
      </c>
      <c r="I263" s="4">
        <v>-18639.98</v>
      </c>
      <c r="J263" s="9">
        <v>1196</v>
      </c>
      <c r="K263" s="9">
        <v>222934.16</v>
      </c>
    </row>
    <row r="264" spans="3:11" x14ac:dyDescent="0.25">
      <c r="D264" s="4" t="s">
        <v>89</v>
      </c>
      <c r="E264" s="4" t="s">
        <v>89</v>
      </c>
      <c r="F264" s="6" t="s">
        <v>217</v>
      </c>
      <c r="G264" s="6">
        <v>-10</v>
      </c>
      <c r="H264">
        <v>186.4</v>
      </c>
      <c r="I264" s="4">
        <v>-1864</v>
      </c>
      <c r="J264" s="9">
        <v>1186</v>
      </c>
      <c r="K264" s="9">
        <v>221070.16</v>
      </c>
    </row>
    <row r="265" spans="3:11" x14ac:dyDescent="0.25">
      <c r="D265" s="4" t="s">
        <v>89</v>
      </c>
      <c r="E265" s="4" t="s">
        <v>89</v>
      </c>
      <c r="F265" s="6" t="s">
        <v>218</v>
      </c>
      <c r="G265" s="6">
        <v>-30</v>
      </c>
      <c r="H265">
        <v>186.4</v>
      </c>
      <c r="I265" s="4">
        <v>-5591.99</v>
      </c>
      <c r="J265" s="9">
        <v>1156</v>
      </c>
      <c r="K265" s="9">
        <v>215478.17</v>
      </c>
    </row>
    <row r="266" spans="3:11" x14ac:dyDescent="0.25">
      <c r="D266" s="4" t="s">
        <v>89</v>
      </c>
      <c r="E266" s="4" t="s">
        <v>89</v>
      </c>
      <c r="F266" s="6" t="s">
        <v>219</v>
      </c>
      <c r="G266" s="6">
        <v>-50</v>
      </c>
      <c r="H266">
        <v>186.4</v>
      </c>
      <c r="I266" s="4">
        <v>-9319.99</v>
      </c>
      <c r="J266" s="9">
        <v>1106</v>
      </c>
      <c r="K266" s="9">
        <v>206158.18</v>
      </c>
    </row>
    <row r="267" spans="3:11" x14ac:dyDescent="0.25">
      <c r="D267" s="4" t="s">
        <v>89</v>
      </c>
      <c r="E267" s="4" t="s">
        <v>89</v>
      </c>
      <c r="F267" s="6" t="s">
        <v>220</v>
      </c>
      <c r="G267" s="6">
        <v>-1</v>
      </c>
      <c r="H267">
        <v>186.4</v>
      </c>
      <c r="I267" s="4">
        <v>-186.4</v>
      </c>
      <c r="J267" s="9">
        <v>1105</v>
      </c>
      <c r="K267" s="9">
        <v>205971.78</v>
      </c>
    </row>
    <row r="268" spans="3:11" x14ac:dyDescent="0.25">
      <c r="D268" s="4" t="s">
        <v>89</v>
      </c>
      <c r="E268" s="4" t="s">
        <v>89</v>
      </c>
      <c r="F268" s="6" t="s">
        <v>221</v>
      </c>
      <c r="G268" s="6">
        <v>-20</v>
      </c>
      <c r="H268">
        <v>186.4</v>
      </c>
      <c r="I268" s="4">
        <v>-3728</v>
      </c>
      <c r="J268" s="9">
        <v>1085</v>
      </c>
      <c r="K268" s="9">
        <v>202243.78</v>
      </c>
    </row>
    <row r="269" spans="3:11" s="11" customFormat="1" x14ac:dyDescent="0.25">
      <c r="C269" s="14"/>
      <c r="D269" s="14" t="s">
        <v>94</v>
      </c>
      <c r="E269" s="14" t="s">
        <v>47</v>
      </c>
      <c r="F269" s="10" t="s">
        <v>222</v>
      </c>
      <c r="G269" s="10">
        <v>-50</v>
      </c>
      <c r="H269" s="11">
        <v>186.4</v>
      </c>
      <c r="I269" s="14">
        <v>-9319.99</v>
      </c>
      <c r="J269" s="15">
        <v>1035</v>
      </c>
      <c r="K269" s="15">
        <v>192923.79</v>
      </c>
    </row>
    <row r="270" spans="3:11" s="11" customFormat="1" x14ac:dyDescent="0.25">
      <c r="C270" s="14"/>
      <c r="D270" s="14" t="s">
        <v>94</v>
      </c>
      <c r="E270" s="14" t="s">
        <v>30</v>
      </c>
      <c r="F270" s="10" t="s">
        <v>223</v>
      </c>
      <c r="G270" s="10">
        <v>-20</v>
      </c>
      <c r="H270" s="11">
        <v>186.4</v>
      </c>
      <c r="I270" s="14">
        <v>-3728</v>
      </c>
      <c r="J270" s="15">
        <v>1015</v>
      </c>
      <c r="K270" s="15">
        <v>189195.79</v>
      </c>
    </row>
    <row r="271" spans="3:11" s="11" customFormat="1" x14ac:dyDescent="0.25">
      <c r="C271" s="14"/>
      <c r="D271" s="14" t="s">
        <v>94</v>
      </c>
      <c r="E271" s="14" t="s">
        <v>48</v>
      </c>
      <c r="F271" s="10" t="s">
        <v>224</v>
      </c>
      <c r="G271" s="10">
        <v>-100</v>
      </c>
      <c r="H271" s="11">
        <v>186.4</v>
      </c>
      <c r="I271" s="14">
        <v>-18639.98</v>
      </c>
      <c r="J271" s="11">
        <v>915</v>
      </c>
      <c r="K271" s="15">
        <v>170555.81</v>
      </c>
    </row>
    <row r="272" spans="3:11" s="11" customFormat="1" x14ac:dyDescent="0.25">
      <c r="C272" s="14"/>
      <c r="D272" s="14" t="s">
        <v>94</v>
      </c>
      <c r="E272" s="14" t="s">
        <v>163</v>
      </c>
      <c r="F272" s="10" t="s">
        <v>225</v>
      </c>
      <c r="G272" s="10">
        <v>-44</v>
      </c>
      <c r="H272" s="11">
        <v>186.4</v>
      </c>
      <c r="I272" s="14">
        <v>-8201.59</v>
      </c>
      <c r="J272" s="11">
        <v>871</v>
      </c>
      <c r="K272" s="15">
        <v>162354.22</v>
      </c>
    </row>
    <row r="273" spans="3:11" s="11" customFormat="1" x14ac:dyDescent="0.25">
      <c r="C273" s="14"/>
      <c r="D273" s="14" t="s">
        <v>94</v>
      </c>
      <c r="E273" s="14" t="s">
        <v>80</v>
      </c>
      <c r="F273" s="10" t="s">
        <v>226</v>
      </c>
      <c r="G273" s="10">
        <v>-50</v>
      </c>
      <c r="H273" s="11">
        <v>186.4</v>
      </c>
      <c r="I273" s="14">
        <v>-9319.99</v>
      </c>
      <c r="J273" s="11">
        <v>821</v>
      </c>
      <c r="K273" s="15">
        <v>153034.23000000001</v>
      </c>
    </row>
    <row r="274" spans="3:11" s="11" customFormat="1" x14ac:dyDescent="0.25">
      <c r="C274" s="14"/>
      <c r="D274" s="14" t="s">
        <v>94</v>
      </c>
      <c r="E274" s="14" t="s">
        <v>80</v>
      </c>
      <c r="F274" s="10" t="s">
        <v>227</v>
      </c>
      <c r="G274" s="10">
        <v>49</v>
      </c>
      <c r="H274" s="11">
        <v>188.58</v>
      </c>
      <c r="I274" s="14">
        <v>9240.42</v>
      </c>
      <c r="J274" s="11">
        <v>870</v>
      </c>
      <c r="K274" s="15">
        <v>162274.65</v>
      </c>
    </row>
    <row r="275" spans="3:11" s="11" customFormat="1" x14ac:dyDescent="0.25">
      <c r="C275" s="14"/>
      <c r="D275" s="14" t="s">
        <v>94</v>
      </c>
      <c r="E275" s="14" t="s">
        <v>80</v>
      </c>
      <c r="F275" s="10" t="s">
        <v>227</v>
      </c>
      <c r="G275" s="10">
        <v>1</v>
      </c>
      <c r="H275" s="11">
        <v>79.569999999999993</v>
      </c>
      <c r="I275" s="14">
        <v>79.569999999999993</v>
      </c>
      <c r="J275" s="11">
        <v>871</v>
      </c>
      <c r="K275" s="15">
        <v>162354.22</v>
      </c>
    </row>
    <row r="276" spans="3:11" s="11" customFormat="1" x14ac:dyDescent="0.25">
      <c r="C276" s="14"/>
      <c r="D276" s="14" t="s">
        <v>94</v>
      </c>
      <c r="E276" s="14" t="s">
        <v>162</v>
      </c>
      <c r="F276" s="10" t="s">
        <v>228</v>
      </c>
      <c r="G276" s="10">
        <v>-12</v>
      </c>
      <c r="H276" s="11">
        <v>186.4</v>
      </c>
      <c r="I276" s="14">
        <v>-2236.8000000000002</v>
      </c>
      <c r="J276" s="11">
        <v>859</v>
      </c>
      <c r="K276" s="15">
        <v>160117.42000000001</v>
      </c>
    </row>
    <row r="277" spans="3:11" s="11" customFormat="1" x14ac:dyDescent="0.25">
      <c r="C277" s="14"/>
      <c r="D277" s="14" t="s">
        <v>94</v>
      </c>
      <c r="E277" s="14" t="s">
        <v>162</v>
      </c>
      <c r="F277" s="10" t="s">
        <v>229</v>
      </c>
      <c r="G277" s="10">
        <v>11</v>
      </c>
      <c r="H277" s="11">
        <v>186.4</v>
      </c>
      <c r="I277" s="14">
        <v>2050.4</v>
      </c>
      <c r="J277" s="11">
        <v>870</v>
      </c>
      <c r="K277" s="15">
        <v>162167.82</v>
      </c>
    </row>
    <row r="278" spans="3:11" s="11" customFormat="1" x14ac:dyDescent="0.25">
      <c r="C278" s="14"/>
      <c r="D278" s="14" t="s">
        <v>94</v>
      </c>
      <c r="E278" s="14" t="s">
        <v>162</v>
      </c>
      <c r="F278" s="10" t="s">
        <v>229</v>
      </c>
      <c r="G278" s="10">
        <v>1</v>
      </c>
      <c r="H278" s="11">
        <v>186.38</v>
      </c>
      <c r="I278" s="14">
        <v>186.38</v>
      </c>
      <c r="J278" s="11">
        <v>871</v>
      </c>
      <c r="K278" s="15">
        <v>162354.20000000001</v>
      </c>
    </row>
    <row r="279" spans="3:11" x14ac:dyDescent="0.25">
      <c r="D279" s="4" t="s">
        <v>107</v>
      </c>
      <c r="E279" s="4" t="s">
        <v>107</v>
      </c>
      <c r="F279" s="6" t="s">
        <v>230</v>
      </c>
      <c r="G279" s="6">
        <v>-50</v>
      </c>
      <c r="H279">
        <v>186.4</v>
      </c>
      <c r="I279" s="4">
        <v>-9319.99</v>
      </c>
      <c r="J279">
        <v>821</v>
      </c>
      <c r="K279" s="9">
        <v>153034.21</v>
      </c>
    </row>
    <row r="280" spans="3:11" x14ac:dyDescent="0.25">
      <c r="D280" s="4" t="s">
        <v>107</v>
      </c>
      <c r="E280" s="4" t="s">
        <v>107</v>
      </c>
      <c r="F280" s="6" t="s">
        <v>231</v>
      </c>
      <c r="G280" s="6">
        <v>-200</v>
      </c>
      <c r="H280">
        <v>186.4</v>
      </c>
      <c r="I280" s="4">
        <v>-37279.949999999997</v>
      </c>
      <c r="J280">
        <v>621</v>
      </c>
      <c r="K280" s="9">
        <v>115754.26</v>
      </c>
    </row>
    <row r="281" spans="3:11" x14ac:dyDescent="0.25">
      <c r="D281" s="4" t="s">
        <v>107</v>
      </c>
      <c r="E281" s="4" t="s">
        <v>107</v>
      </c>
      <c r="F281" s="6" t="s">
        <v>232</v>
      </c>
      <c r="G281" s="6">
        <v>-50</v>
      </c>
      <c r="H281">
        <v>186.4</v>
      </c>
      <c r="I281" s="4">
        <v>-9319.99</v>
      </c>
      <c r="J281">
        <v>571</v>
      </c>
      <c r="K281" s="9">
        <v>106434.27</v>
      </c>
    </row>
    <row r="282" spans="3:11" s="11" customFormat="1" x14ac:dyDescent="0.25">
      <c r="C282" s="14"/>
      <c r="D282" s="14" t="s">
        <v>107</v>
      </c>
      <c r="E282" s="14" t="s">
        <v>107</v>
      </c>
      <c r="F282" s="10" t="s">
        <v>233</v>
      </c>
      <c r="G282" s="10">
        <v>960</v>
      </c>
      <c r="H282" s="11">
        <v>183.04</v>
      </c>
      <c r="I282" s="14">
        <v>175714.29</v>
      </c>
      <c r="J282" s="15">
        <v>1531</v>
      </c>
      <c r="K282" s="15">
        <v>282148.56</v>
      </c>
    </row>
    <row r="283" spans="3:11" s="11" customFormat="1" x14ac:dyDescent="0.25">
      <c r="C283" s="14"/>
      <c r="D283" s="14" t="s">
        <v>107</v>
      </c>
      <c r="E283" s="14" t="s">
        <v>107</v>
      </c>
      <c r="F283" s="10" t="s">
        <v>234</v>
      </c>
      <c r="G283" s="10">
        <v>0</v>
      </c>
      <c r="H283" s="11">
        <v>2.5</v>
      </c>
      <c r="I283" s="14">
        <v>2400</v>
      </c>
      <c r="J283" s="15">
        <v>1531</v>
      </c>
      <c r="K283" s="15">
        <v>284548.56</v>
      </c>
    </row>
    <row r="284" spans="3:11" s="11" customFormat="1" x14ac:dyDescent="0.25">
      <c r="C284" s="14"/>
      <c r="D284" s="14" t="s">
        <v>107</v>
      </c>
      <c r="E284" s="14" t="s">
        <v>107</v>
      </c>
      <c r="F284" s="10" t="s">
        <v>235</v>
      </c>
      <c r="G284" s="10">
        <v>958</v>
      </c>
      <c r="H284" s="11">
        <v>183.04</v>
      </c>
      <c r="I284" s="14">
        <v>175348.21</v>
      </c>
      <c r="J284" s="15">
        <v>2489</v>
      </c>
      <c r="K284" s="15">
        <v>459896.77</v>
      </c>
    </row>
    <row r="285" spans="3:11" s="11" customFormat="1" x14ac:dyDescent="0.25">
      <c r="C285" s="14"/>
      <c r="D285" s="14" t="s">
        <v>107</v>
      </c>
      <c r="E285" s="14" t="s">
        <v>107</v>
      </c>
      <c r="F285" s="10" t="s">
        <v>236</v>
      </c>
      <c r="G285" s="10">
        <v>0</v>
      </c>
      <c r="H285" s="11">
        <v>2.5</v>
      </c>
      <c r="I285" s="14">
        <v>2392.5</v>
      </c>
      <c r="J285" s="15">
        <v>2489</v>
      </c>
      <c r="K285" s="15">
        <v>462289.27</v>
      </c>
    </row>
    <row r="286" spans="3:11" x14ac:dyDescent="0.25">
      <c r="D286" s="4" t="s">
        <v>34</v>
      </c>
      <c r="E286" s="4" t="s">
        <v>34</v>
      </c>
      <c r="F286" s="6" t="s">
        <v>237</v>
      </c>
      <c r="G286" s="6">
        <v>-50</v>
      </c>
      <c r="H286">
        <v>185.73</v>
      </c>
      <c r="I286" s="4">
        <v>-9286.65</v>
      </c>
      <c r="J286" s="9">
        <v>2439</v>
      </c>
      <c r="K286" s="9">
        <v>453002.62</v>
      </c>
    </row>
    <row r="287" spans="3:11" x14ac:dyDescent="0.25">
      <c r="D287" s="4" t="s">
        <v>35</v>
      </c>
      <c r="E287" s="4" t="s">
        <v>35</v>
      </c>
      <c r="F287" s="6" t="s">
        <v>238</v>
      </c>
      <c r="G287" s="6">
        <v>-55</v>
      </c>
      <c r="H287">
        <v>185.73</v>
      </c>
      <c r="I287" s="4">
        <v>-10215.31</v>
      </c>
      <c r="J287" s="9">
        <v>2384</v>
      </c>
      <c r="K287" s="9">
        <v>442787.31</v>
      </c>
    </row>
    <row r="288" spans="3:11" x14ac:dyDescent="0.25">
      <c r="D288" s="4" t="s">
        <v>35</v>
      </c>
      <c r="E288" s="4" t="s">
        <v>35</v>
      </c>
      <c r="F288" s="6" t="s">
        <v>239</v>
      </c>
      <c r="G288" s="6">
        <v>-20</v>
      </c>
      <c r="H288">
        <v>185.73</v>
      </c>
      <c r="I288" s="4">
        <v>-3714.66</v>
      </c>
      <c r="J288" s="9">
        <v>2364</v>
      </c>
      <c r="K288" s="9">
        <v>439072.65</v>
      </c>
    </row>
    <row r="289" spans="4:11" x14ac:dyDescent="0.25">
      <c r="D289" s="4" t="s">
        <v>35</v>
      </c>
      <c r="E289" s="4" t="s">
        <v>35</v>
      </c>
      <c r="F289" s="6" t="s">
        <v>240</v>
      </c>
      <c r="G289" s="6">
        <v>-100</v>
      </c>
      <c r="H289">
        <v>185.73</v>
      </c>
      <c r="I289" s="4">
        <v>-18573.29</v>
      </c>
      <c r="J289" s="9">
        <v>2264</v>
      </c>
      <c r="K289" s="9">
        <v>420499.36</v>
      </c>
    </row>
    <row r="290" spans="4:11" x14ac:dyDescent="0.25">
      <c r="D290" s="4" t="s">
        <v>35</v>
      </c>
      <c r="E290" s="4" t="s">
        <v>35</v>
      </c>
      <c r="F290" s="6" t="s">
        <v>241</v>
      </c>
      <c r="G290" s="6">
        <v>-150</v>
      </c>
      <c r="H290">
        <v>185.73</v>
      </c>
      <c r="I290" s="4">
        <v>-27859.94</v>
      </c>
      <c r="J290" s="9">
        <v>2114</v>
      </c>
      <c r="K290" s="9">
        <v>392639.42</v>
      </c>
    </row>
    <row r="291" spans="4:11" x14ac:dyDescent="0.25">
      <c r="D291" s="4" t="s">
        <v>40</v>
      </c>
      <c r="E291" s="4" t="s">
        <v>40</v>
      </c>
      <c r="F291" s="6" t="s">
        <v>242</v>
      </c>
      <c r="G291" s="6">
        <v>-11</v>
      </c>
      <c r="H291">
        <v>185.73</v>
      </c>
      <c r="I291" s="4">
        <v>-2043.06</v>
      </c>
      <c r="J291" s="9">
        <v>2103</v>
      </c>
      <c r="K291" s="9">
        <v>390596.36</v>
      </c>
    </row>
    <row r="292" spans="4:11" x14ac:dyDescent="0.25">
      <c r="I292" s="3">
        <f>SUM(I135:I291)</f>
        <v>-66053.629999999801</v>
      </c>
    </row>
    <row r="293" spans="4:11" x14ac:dyDescent="0.25">
      <c r="I293" s="3">
        <f>SUM(I282:I285,I278,I269:I277,I275,I274,I260:I261,I257:I258,I241:I243,I238:I239,I222,I166:I167,I163:I164)</f>
        <v>880067.95000000007</v>
      </c>
    </row>
    <row r="294" spans="4:11" x14ac:dyDescent="0.25">
      <c r="I294" s="3">
        <f>I292-I293</f>
        <v>-946121.57999999984</v>
      </c>
      <c r="K294" s="4"/>
    </row>
    <row r="295" spans="4:11" x14ac:dyDescent="0.25">
      <c r="K295" s="4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9"/>
  <sheetViews>
    <sheetView workbookViewId="0">
      <pane ySplit="7" topLeftCell="A290" activePane="bottomLeft" state="frozen"/>
      <selection pane="bottomLeft" activeCell="I319" sqref="I319"/>
    </sheetView>
  </sheetViews>
  <sheetFormatPr defaultRowHeight="15" x14ac:dyDescent="0.25"/>
  <cols>
    <col min="1" max="1" width="15.7109375" bestFit="1" customWidth="1"/>
    <col min="2" max="2" width="38.140625" bestFit="1" customWidth="1"/>
    <col min="3" max="3" width="15.85546875" style="4" customWidth="1"/>
    <col min="4" max="4" width="15.7109375" style="4" customWidth="1"/>
    <col min="5" max="5" width="14.85546875" style="4" customWidth="1"/>
    <col min="6" max="6" width="16" style="6" bestFit="1" customWidth="1"/>
    <col min="7" max="7" width="22.85546875" style="6" bestFit="1" customWidth="1"/>
    <col min="8" max="8" width="17.85546875" bestFit="1" customWidth="1"/>
    <col min="9" max="9" width="13.42578125" style="4" bestFit="1" customWidth="1"/>
    <col min="10" max="10" width="14.85546875" bestFit="1" customWidth="1"/>
    <col min="11" max="11" width="16.85546875" bestFit="1" customWidth="1"/>
  </cols>
  <sheetData>
    <row r="3" spans="1:9" x14ac:dyDescent="0.25">
      <c r="A3" s="1" t="s">
        <v>13</v>
      </c>
    </row>
    <row r="4" spans="1:9" s="1" customFormat="1" x14ac:dyDescent="0.25">
      <c r="A4" s="1" t="s">
        <v>0</v>
      </c>
      <c r="B4" s="1" t="s">
        <v>1</v>
      </c>
      <c r="C4" s="3" t="s">
        <v>2</v>
      </c>
      <c r="D4" s="3" t="s">
        <v>3</v>
      </c>
      <c r="E4" s="3" t="s">
        <v>4</v>
      </c>
      <c r="F4" s="5"/>
      <c r="G4" s="12" t="s">
        <v>11</v>
      </c>
      <c r="H4" s="8">
        <v>43983</v>
      </c>
      <c r="I4" s="3"/>
    </row>
    <row r="5" spans="1:9" x14ac:dyDescent="0.25">
      <c r="A5" t="s">
        <v>317</v>
      </c>
      <c r="B5" t="s">
        <v>318</v>
      </c>
      <c r="C5" s="4">
        <v>1052782.18</v>
      </c>
      <c r="D5" s="4">
        <v>950302.61</v>
      </c>
      <c r="E5" s="4">
        <v>102479.57</v>
      </c>
      <c r="G5" s="12" t="s">
        <v>12</v>
      </c>
      <c r="H5" s="16" t="s">
        <v>437</v>
      </c>
    </row>
    <row r="7" spans="1:9" s="1" customFormat="1" x14ac:dyDescent="0.25">
      <c r="A7" s="5" t="s">
        <v>0</v>
      </c>
      <c r="B7" s="5" t="s">
        <v>1</v>
      </c>
      <c r="C7" s="3" t="s">
        <v>2</v>
      </c>
      <c r="D7" s="3" t="s">
        <v>3</v>
      </c>
      <c r="E7" s="3" t="s">
        <v>4</v>
      </c>
      <c r="F7" s="5" t="s">
        <v>6</v>
      </c>
      <c r="G7" s="5" t="s">
        <v>5</v>
      </c>
      <c r="I7" s="3"/>
    </row>
    <row r="8" spans="1:9" x14ac:dyDescent="0.25">
      <c r="A8" t="s">
        <v>317</v>
      </c>
      <c r="B8" t="s">
        <v>318</v>
      </c>
      <c r="C8" s="4">
        <v>177.68</v>
      </c>
      <c r="D8" s="4">
        <v>159.69</v>
      </c>
      <c r="E8" s="4">
        <v>17.989999999999998</v>
      </c>
      <c r="F8" s="6" t="s">
        <v>310</v>
      </c>
      <c r="G8" s="6" t="s">
        <v>9</v>
      </c>
    </row>
    <row r="9" spans="1:9" x14ac:dyDescent="0.25">
      <c r="A9" t="s">
        <v>317</v>
      </c>
      <c r="B9" t="s">
        <v>318</v>
      </c>
      <c r="C9" s="4">
        <v>176.79</v>
      </c>
      <c r="D9" s="4">
        <v>159.69</v>
      </c>
      <c r="E9" s="4">
        <v>17.100000000000001</v>
      </c>
      <c r="F9" s="6" t="s">
        <v>330</v>
      </c>
      <c r="G9" s="6" t="s">
        <v>9</v>
      </c>
    </row>
    <row r="10" spans="1:9" x14ac:dyDescent="0.25">
      <c r="A10" t="s">
        <v>317</v>
      </c>
      <c r="B10" t="s">
        <v>318</v>
      </c>
      <c r="C10" s="4">
        <v>176.79</v>
      </c>
      <c r="D10" s="4">
        <v>159.69999999999999</v>
      </c>
      <c r="E10" s="4">
        <v>17.09</v>
      </c>
      <c r="F10" s="6" t="s">
        <v>314</v>
      </c>
      <c r="G10" s="6" t="s">
        <v>9</v>
      </c>
    </row>
    <row r="11" spans="1:9" x14ac:dyDescent="0.25">
      <c r="A11" t="s">
        <v>317</v>
      </c>
      <c r="B11" t="s">
        <v>318</v>
      </c>
      <c r="C11" s="4">
        <v>176.79</v>
      </c>
      <c r="D11" s="4">
        <v>159.69</v>
      </c>
      <c r="E11" s="4">
        <v>17.100000000000001</v>
      </c>
      <c r="F11" s="6" t="s">
        <v>254</v>
      </c>
      <c r="G11" s="6" t="s">
        <v>9</v>
      </c>
    </row>
    <row r="12" spans="1:9" x14ac:dyDescent="0.25">
      <c r="A12" t="s">
        <v>317</v>
      </c>
      <c r="B12" t="s">
        <v>318</v>
      </c>
      <c r="C12" s="4">
        <v>176.78</v>
      </c>
      <c r="D12" s="4">
        <v>159.69999999999999</v>
      </c>
      <c r="E12" s="4">
        <v>17.079999999999998</v>
      </c>
      <c r="F12" s="6" t="s">
        <v>331</v>
      </c>
      <c r="G12" s="6" t="s">
        <v>9</v>
      </c>
    </row>
    <row r="13" spans="1:9" x14ac:dyDescent="0.25">
      <c r="A13" t="s">
        <v>317</v>
      </c>
      <c r="B13" t="s">
        <v>318</v>
      </c>
      <c r="C13" s="4">
        <v>176.79</v>
      </c>
      <c r="D13" s="4">
        <v>159.69</v>
      </c>
      <c r="E13" s="4">
        <v>17.100000000000001</v>
      </c>
      <c r="F13" s="6" t="s">
        <v>174</v>
      </c>
      <c r="G13" s="6" t="s">
        <v>9</v>
      </c>
    </row>
    <row r="14" spans="1:9" x14ac:dyDescent="0.25">
      <c r="A14" t="s">
        <v>317</v>
      </c>
      <c r="B14" t="s">
        <v>318</v>
      </c>
      <c r="C14" s="4">
        <v>176.79</v>
      </c>
      <c r="D14" s="4">
        <v>159.66999999999999</v>
      </c>
      <c r="E14" s="4">
        <v>17.12</v>
      </c>
      <c r="F14" s="6" t="s">
        <v>332</v>
      </c>
      <c r="G14" s="6" t="s">
        <v>9</v>
      </c>
    </row>
    <row r="15" spans="1:9" x14ac:dyDescent="0.25">
      <c r="A15" t="s">
        <v>317</v>
      </c>
      <c r="B15" t="s">
        <v>318</v>
      </c>
      <c r="C15" s="4">
        <v>176.78</v>
      </c>
      <c r="D15" s="4">
        <v>159.66999999999999</v>
      </c>
      <c r="E15" s="4">
        <v>17.11</v>
      </c>
      <c r="F15" s="6" t="s">
        <v>257</v>
      </c>
      <c r="G15" s="6" t="s">
        <v>9</v>
      </c>
    </row>
    <row r="16" spans="1:9" x14ac:dyDescent="0.25">
      <c r="A16" t="s">
        <v>317</v>
      </c>
      <c r="B16" t="s">
        <v>318</v>
      </c>
      <c r="C16" s="4">
        <v>176.79</v>
      </c>
      <c r="D16" s="4">
        <v>159.66999999999999</v>
      </c>
      <c r="E16" s="4">
        <v>17.12</v>
      </c>
      <c r="F16" s="6" t="s">
        <v>333</v>
      </c>
      <c r="G16" s="6" t="s">
        <v>9</v>
      </c>
    </row>
    <row r="17" spans="1:7" x14ac:dyDescent="0.25">
      <c r="A17" t="s">
        <v>317</v>
      </c>
      <c r="B17" t="s">
        <v>318</v>
      </c>
      <c r="C17" s="4">
        <v>176.79</v>
      </c>
      <c r="D17" s="4">
        <v>159.66999999999999</v>
      </c>
      <c r="E17" s="4">
        <v>17.12</v>
      </c>
      <c r="F17" s="6" t="s">
        <v>334</v>
      </c>
      <c r="G17" s="6" t="s">
        <v>9</v>
      </c>
    </row>
    <row r="18" spans="1:7" x14ac:dyDescent="0.25">
      <c r="A18" t="s">
        <v>317</v>
      </c>
      <c r="B18" t="s">
        <v>318</v>
      </c>
      <c r="C18" s="4">
        <v>176.79</v>
      </c>
      <c r="D18" s="4">
        <v>159.66999999999999</v>
      </c>
      <c r="E18" s="4">
        <v>17.12</v>
      </c>
      <c r="F18" s="6" t="s">
        <v>335</v>
      </c>
      <c r="G18" s="6" t="s">
        <v>9</v>
      </c>
    </row>
    <row r="19" spans="1:7" x14ac:dyDescent="0.25">
      <c r="A19" t="s">
        <v>317</v>
      </c>
      <c r="B19" t="s">
        <v>318</v>
      </c>
      <c r="C19" s="4">
        <v>176.79</v>
      </c>
      <c r="D19" s="4">
        <v>159.66999999999999</v>
      </c>
      <c r="E19" s="4">
        <v>17.12</v>
      </c>
      <c r="F19" s="6" t="s">
        <v>336</v>
      </c>
      <c r="G19" s="6" t="s">
        <v>9</v>
      </c>
    </row>
    <row r="20" spans="1:7" x14ac:dyDescent="0.25">
      <c r="A20" t="s">
        <v>317</v>
      </c>
      <c r="B20" t="s">
        <v>318</v>
      </c>
      <c r="C20" s="4">
        <v>176.78</v>
      </c>
      <c r="D20" s="4">
        <v>159.66999999999999</v>
      </c>
      <c r="E20" s="4">
        <v>17.11</v>
      </c>
      <c r="F20" s="6" t="s">
        <v>337</v>
      </c>
      <c r="G20" s="6" t="s">
        <v>9</v>
      </c>
    </row>
    <row r="21" spans="1:7" x14ac:dyDescent="0.25">
      <c r="A21" t="s">
        <v>317</v>
      </c>
      <c r="B21" t="s">
        <v>318</v>
      </c>
      <c r="C21" s="4">
        <v>177.68</v>
      </c>
      <c r="D21" s="4">
        <v>159.66999999999999</v>
      </c>
      <c r="E21" s="4">
        <v>18.010000000000002</v>
      </c>
      <c r="F21" s="6" t="s">
        <v>338</v>
      </c>
      <c r="G21" s="6" t="s">
        <v>9</v>
      </c>
    </row>
    <row r="22" spans="1:7" x14ac:dyDescent="0.25">
      <c r="A22" t="s">
        <v>317</v>
      </c>
      <c r="B22" t="s">
        <v>318</v>
      </c>
      <c r="C22" s="4">
        <v>353.57</v>
      </c>
      <c r="D22" s="4">
        <v>319.39</v>
      </c>
      <c r="E22" s="4">
        <v>34.18</v>
      </c>
      <c r="F22" s="6" t="s">
        <v>339</v>
      </c>
      <c r="G22" s="6" t="s">
        <v>9</v>
      </c>
    </row>
    <row r="23" spans="1:7" x14ac:dyDescent="0.25">
      <c r="A23" t="s">
        <v>317</v>
      </c>
      <c r="B23" t="s">
        <v>318</v>
      </c>
      <c r="C23" s="4">
        <v>353.57</v>
      </c>
      <c r="D23" s="4">
        <v>319.39</v>
      </c>
      <c r="E23" s="4">
        <v>34.18</v>
      </c>
      <c r="F23" s="6" t="s">
        <v>309</v>
      </c>
      <c r="G23" s="6" t="s">
        <v>9</v>
      </c>
    </row>
    <row r="24" spans="1:7" x14ac:dyDescent="0.25">
      <c r="A24" t="s">
        <v>317</v>
      </c>
      <c r="B24" t="s">
        <v>318</v>
      </c>
      <c r="C24" s="4">
        <v>353.57</v>
      </c>
      <c r="D24" s="4">
        <v>319.39</v>
      </c>
      <c r="E24" s="4">
        <v>34.18</v>
      </c>
      <c r="F24" s="6" t="s">
        <v>340</v>
      </c>
      <c r="G24" s="6" t="s">
        <v>9</v>
      </c>
    </row>
    <row r="25" spans="1:7" x14ac:dyDescent="0.25">
      <c r="A25" t="s">
        <v>317</v>
      </c>
      <c r="B25" t="s">
        <v>318</v>
      </c>
      <c r="C25" s="4">
        <v>353.57</v>
      </c>
      <c r="D25" s="4">
        <v>319.35000000000002</v>
      </c>
      <c r="E25" s="4">
        <v>34.22</v>
      </c>
      <c r="F25" s="6" t="s">
        <v>341</v>
      </c>
      <c r="G25" s="6" t="s">
        <v>9</v>
      </c>
    </row>
    <row r="26" spans="1:7" x14ac:dyDescent="0.25">
      <c r="A26" t="s">
        <v>317</v>
      </c>
      <c r="B26" t="s">
        <v>318</v>
      </c>
      <c r="C26" s="4">
        <v>353.57</v>
      </c>
      <c r="D26" s="4">
        <v>319.35000000000002</v>
      </c>
      <c r="E26" s="4">
        <v>34.22</v>
      </c>
      <c r="F26" s="6" t="s">
        <v>342</v>
      </c>
      <c r="G26" s="6" t="s">
        <v>9</v>
      </c>
    </row>
    <row r="27" spans="1:7" x14ac:dyDescent="0.25">
      <c r="A27" t="s">
        <v>317</v>
      </c>
      <c r="B27" t="s">
        <v>318</v>
      </c>
      <c r="C27" s="4">
        <v>353.57</v>
      </c>
      <c r="D27" s="4">
        <v>319.35000000000002</v>
      </c>
      <c r="E27" s="4">
        <v>34.22</v>
      </c>
      <c r="F27" s="6" t="s">
        <v>343</v>
      </c>
      <c r="G27" s="6" t="s">
        <v>9</v>
      </c>
    </row>
    <row r="28" spans="1:7" x14ac:dyDescent="0.25">
      <c r="A28" t="s">
        <v>317</v>
      </c>
      <c r="B28" t="s">
        <v>318</v>
      </c>
      <c r="C28" s="4">
        <v>353.57</v>
      </c>
      <c r="D28" s="4">
        <v>319.35000000000002</v>
      </c>
      <c r="E28" s="4">
        <v>34.22</v>
      </c>
      <c r="F28" s="6" t="s">
        <v>344</v>
      </c>
      <c r="G28" s="6" t="s">
        <v>9</v>
      </c>
    </row>
    <row r="29" spans="1:7" x14ac:dyDescent="0.25">
      <c r="A29" t="s">
        <v>317</v>
      </c>
      <c r="B29" t="s">
        <v>318</v>
      </c>
      <c r="C29" s="4">
        <v>353.57</v>
      </c>
      <c r="D29" s="4">
        <v>319.35000000000002</v>
      </c>
      <c r="E29" s="4">
        <v>34.22</v>
      </c>
      <c r="F29" s="6" t="s">
        <v>256</v>
      </c>
      <c r="G29" s="6" t="s">
        <v>9</v>
      </c>
    </row>
    <row r="30" spans="1:7" x14ac:dyDescent="0.25">
      <c r="A30" t="s">
        <v>317</v>
      </c>
      <c r="B30" t="s">
        <v>318</v>
      </c>
      <c r="C30" s="4">
        <v>353.57</v>
      </c>
      <c r="D30" s="4">
        <v>319.35000000000002</v>
      </c>
      <c r="E30" s="4">
        <v>34.22</v>
      </c>
      <c r="F30" s="6" t="s">
        <v>345</v>
      </c>
      <c r="G30" s="6" t="s">
        <v>9</v>
      </c>
    </row>
    <row r="31" spans="1:7" x14ac:dyDescent="0.25">
      <c r="A31" t="s">
        <v>317</v>
      </c>
      <c r="B31" t="s">
        <v>318</v>
      </c>
      <c r="C31" s="4">
        <v>353.57</v>
      </c>
      <c r="D31" s="4">
        <v>319.35000000000002</v>
      </c>
      <c r="E31" s="4">
        <v>34.22</v>
      </c>
      <c r="F31" s="6" t="s">
        <v>346</v>
      </c>
      <c r="G31" s="6" t="s">
        <v>9</v>
      </c>
    </row>
    <row r="32" spans="1:7" x14ac:dyDescent="0.25">
      <c r="A32" t="s">
        <v>317</v>
      </c>
      <c r="B32" t="s">
        <v>318</v>
      </c>
      <c r="C32" s="4">
        <v>353.57</v>
      </c>
      <c r="D32" s="4">
        <v>319.35000000000002</v>
      </c>
      <c r="E32" s="4">
        <v>34.22</v>
      </c>
      <c r="F32" s="6" t="s">
        <v>347</v>
      </c>
      <c r="G32" s="6" t="s">
        <v>9</v>
      </c>
    </row>
    <row r="33" spans="1:7" x14ac:dyDescent="0.25">
      <c r="A33" t="s">
        <v>317</v>
      </c>
      <c r="B33" t="s">
        <v>318</v>
      </c>
      <c r="C33" s="4">
        <v>353.57</v>
      </c>
      <c r="D33" s="4">
        <v>319.35000000000002</v>
      </c>
      <c r="E33" s="4">
        <v>34.22</v>
      </c>
      <c r="F33" s="6" t="s">
        <v>348</v>
      </c>
      <c r="G33" s="6" t="s">
        <v>9</v>
      </c>
    </row>
    <row r="34" spans="1:7" x14ac:dyDescent="0.25">
      <c r="A34" t="s">
        <v>317</v>
      </c>
      <c r="B34" t="s">
        <v>318</v>
      </c>
      <c r="C34" s="4">
        <v>353.57</v>
      </c>
      <c r="D34" s="4">
        <v>319.35000000000002</v>
      </c>
      <c r="E34" s="4">
        <v>34.22</v>
      </c>
      <c r="F34" s="6" t="s">
        <v>349</v>
      </c>
      <c r="G34" s="6" t="s">
        <v>9</v>
      </c>
    </row>
    <row r="35" spans="1:7" x14ac:dyDescent="0.25">
      <c r="A35" t="s">
        <v>317</v>
      </c>
      <c r="B35" t="s">
        <v>318</v>
      </c>
      <c r="C35" s="4">
        <v>353.57</v>
      </c>
      <c r="D35" s="4">
        <v>319.35000000000002</v>
      </c>
      <c r="E35" s="4">
        <v>34.22</v>
      </c>
      <c r="F35" s="6" t="s">
        <v>350</v>
      </c>
      <c r="G35" s="6" t="s">
        <v>9</v>
      </c>
    </row>
    <row r="36" spans="1:7" x14ac:dyDescent="0.25">
      <c r="A36" t="s">
        <v>317</v>
      </c>
      <c r="B36" t="s">
        <v>318</v>
      </c>
      <c r="C36" s="4">
        <v>350</v>
      </c>
      <c r="D36" s="4">
        <v>319.35000000000002</v>
      </c>
      <c r="E36" s="4">
        <v>30.65</v>
      </c>
      <c r="F36" s="6" t="s">
        <v>351</v>
      </c>
      <c r="G36" s="6" t="s">
        <v>9</v>
      </c>
    </row>
    <row r="37" spans="1:7" x14ac:dyDescent="0.25">
      <c r="A37" t="s">
        <v>317</v>
      </c>
      <c r="B37" t="s">
        <v>318</v>
      </c>
      <c r="C37" s="4">
        <v>353.57</v>
      </c>
      <c r="D37" s="4">
        <v>319.35000000000002</v>
      </c>
      <c r="E37" s="4">
        <v>34.22</v>
      </c>
      <c r="F37" s="6" t="s">
        <v>352</v>
      </c>
      <c r="G37" s="6" t="s">
        <v>9</v>
      </c>
    </row>
    <row r="38" spans="1:7" x14ac:dyDescent="0.25">
      <c r="A38" t="s">
        <v>317</v>
      </c>
      <c r="B38" t="s">
        <v>318</v>
      </c>
      <c r="C38" s="4">
        <v>353.57</v>
      </c>
      <c r="D38" s="4">
        <v>319.33999999999997</v>
      </c>
      <c r="E38" s="4">
        <v>34.229999999999997</v>
      </c>
      <c r="F38" s="6" t="s">
        <v>258</v>
      </c>
      <c r="G38" s="6" t="s">
        <v>9</v>
      </c>
    </row>
    <row r="39" spans="1:7" x14ac:dyDescent="0.25">
      <c r="A39" t="s">
        <v>317</v>
      </c>
      <c r="B39" t="s">
        <v>318</v>
      </c>
      <c r="C39" s="4">
        <v>355.36</v>
      </c>
      <c r="D39" s="4">
        <v>319.35000000000002</v>
      </c>
      <c r="E39" s="4">
        <v>36.01</v>
      </c>
      <c r="F39" s="6" t="s">
        <v>353</v>
      </c>
      <c r="G39" s="6" t="s">
        <v>9</v>
      </c>
    </row>
    <row r="40" spans="1:7" x14ac:dyDescent="0.25">
      <c r="A40" t="s">
        <v>317</v>
      </c>
      <c r="B40" t="s">
        <v>318</v>
      </c>
      <c r="C40" s="4">
        <v>530.36</v>
      </c>
      <c r="D40" s="4">
        <v>479.08</v>
      </c>
      <c r="E40" s="4">
        <v>51.28</v>
      </c>
      <c r="F40" s="6" t="s">
        <v>252</v>
      </c>
      <c r="G40" s="6" t="s">
        <v>9</v>
      </c>
    </row>
    <row r="41" spans="1:7" x14ac:dyDescent="0.25">
      <c r="A41" t="s">
        <v>317</v>
      </c>
      <c r="B41" t="s">
        <v>318</v>
      </c>
      <c r="C41" s="4">
        <v>533.03</v>
      </c>
      <c r="D41" s="4">
        <v>479.08</v>
      </c>
      <c r="E41" s="4">
        <v>53.95</v>
      </c>
      <c r="F41" s="6" t="s">
        <v>354</v>
      </c>
      <c r="G41" s="6" t="s">
        <v>9</v>
      </c>
    </row>
    <row r="42" spans="1:7" x14ac:dyDescent="0.25">
      <c r="A42" t="s">
        <v>317</v>
      </c>
      <c r="B42" t="s">
        <v>318</v>
      </c>
      <c r="C42" s="4">
        <v>530.36</v>
      </c>
      <c r="D42" s="4">
        <v>479.02</v>
      </c>
      <c r="E42" s="4">
        <v>51.34</v>
      </c>
      <c r="F42" s="6" t="s">
        <v>355</v>
      </c>
      <c r="G42" s="6" t="s">
        <v>9</v>
      </c>
    </row>
    <row r="43" spans="1:7" x14ac:dyDescent="0.25">
      <c r="A43" t="s">
        <v>317</v>
      </c>
      <c r="B43" t="s">
        <v>318</v>
      </c>
      <c r="C43" s="4">
        <v>530.36</v>
      </c>
      <c r="D43" s="4">
        <v>479.02</v>
      </c>
      <c r="E43" s="4">
        <v>51.34</v>
      </c>
      <c r="F43" s="6" t="s">
        <v>356</v>
      </c>
      <c r="G43" s="6" t="s">
        <v>9</v>
      </c>
    </row>
    <row r="44" spans="1:7" x14ac:dyDescent="0.25">
      <c r="A44" t="s">
        <v>317</v>
      </c>
      <c r="B44" t="s">
        <v>318</v>
      </c>
      <c r="C44" s="4">
        <v>525</v>
      </c>
      <c r="D44" s="4">
        <v>479.02</v>
      </c>
      <c r="E44" s="4">
        <v>45.98</v>
      </c>
      <c r="F44" s="6" t="s">
        <v>357</v>
      </c>
      <c r="G44" s="6" t="s">
        <v>9</v>
      </c>
    </row>
    <row r="45" spans="1:7" x14ac:dyDescent="0.25">
      <c r="A45" t="s">
        <v>317</v>
      </c>
      <c r="B45" t="s">
        <v>318</v>
      </c>
      <c r="C45" s="4">
        <v>530.36</v>
      </c>
      <c r="D45" s="4">
        <v>479.02</v>
      </c>
      <c r="E45" s="4">
        <v>51.34</v>
      </c>
      <c r="F45" s="6" t="s">
        <v>259</v>
      </c>
      <c r="G45" s="6" t="s">
        <v>9</v>
      </c>
    </row>
    <row r="46" spans="1:7" x14ac:dyDescent="0.25">
      <c r="A46" t="s">
        <v>317</v>
      </c>
      <c r="B46" t="s">
        <v>318</v>
      </c>
      <c r="C46" s="4">
        <v>530.36</v>
      </c>
      <c r="D46" s="4">
        <v>479.02</v>
      </c>
      <c r="E46" s="4">
        <v>51.34</v>
      </c>
      <c r="F46" s="6" t="s">
        <v>358</v>
      </c>
      <c r="G46" s="6" t="s">
        <v>9</v>
      </c>
    </row>
    <row r="47" spans="1:7" x14ac:dyDescent="0.25">
      <c r="A47" t="s">
        <v>317</v>
      </c>
      <c r="B47" t="s">
        <v>318</v>
      </c>
      <c r="C47" s="4">
        <v>710.72</v>
      </c>
      <c r="D47" s="4">
        <v>638.78</v>
      </c>
      <c r="E47" s="4">
        <v>71.94</v>
      </c>
      <c r="F47" s="6" t="s">
        <v>310</v>
      </c>
      <c r="G47" s="6" t="s">
        <v>9</v>
      </c>
    </row>
    <row r="48" spans="1:7" x14ac:dyDescent="0.25">
      <c r="A48" t="s">
        <v>317</v>
      </c>
      <c r="B48" t="s">
        <v>318</v>
      </c>
      <c r="C48" s="4">
        <v>700</v>
      </c>
      <c r="D48" s="4">
        <v>638.78</v>
      </c>
      <c r="E48" s="4">
        <v>61.22</v>
      </c>
      <c r="F48" s="6" t="s">
        <v>251</v>
      </c>
      <c r="G48" s="6" t="s">
        <v>9</v>
      </c>
    </row>
    <row r="49" spans="1:7" x14ac:dyDescent="0.25">
      <c r="A49" t="s">
        <v>317</v>
      </c>
      <c r="B49" t="s">
        <v>318</v>
      </c>
      <c r="C49" s="4">
        <v>707.14</v>
      </c>
      <c r="D49" s="4">
        <v>638.69000000000005</v>
      </c>
      <c r="E49" s="4">
        <v>68.45</v>
      </c>
      <c r="F49" s="6" t="s">
        <v>176</v>
      </c>
      <c r="G49" s="6" t="s">
        <v>9</v>
      </c>
    </row>
    <row r="50" spans="1:7" x14ac:dyDescent="0.25">
      <c r="A50" t="s">
        <v>317</v>
      </c>
      <c r="B50" t="s">
        <v>318</v>
      </c>
      <c r="C50" s="4">
        <v>707.14</v>
      </c>
      <c r="D50" s="4">
        <v>638.69000000000005</v>
      </c>
      <c r="E50" s="4">
        <v>68.45</v>
      </c>
      <c r="F50" s="6" t="s">
        <v>359</v>
      </c>
      <c r="G50" s="6" t="s">
        <v>9</v>
      </c>
    </row>
    <row r="51" spans="1:7" x14ac:dyDescent="0.25">
      <c r="A51" t="s">
        <v>317</v>
      </c>
      <c r="B51" t="s">
        <v>318</v>
      </c>
      <c r="C51" s="4">
        <v>707.14</v>
      </c>
      <c r="D51" s="4">
        <v>638.69000000000005</v>
      </c>
      <c r="E51" s="4">
        <v>68.45</v>
      </c>
      <c r="F51" s="6" t="s">
        <v>360</v>
      </c>
      <c r="G51" s="6" t="s">
        <v>9</v>
      </c>
    </row>
    <row r="52" spans="1:7" x14ac:dyDescent="0.25">
      <c r="A52" t="s">
        <v>317</v>
      </c>
      <c r="B52" t="s">
        <v>318</v>
      </c>
      <c r="C52" s="4">
        <v>888.39</v>
      </c>
      <c r="D52" s="4">
        <v>798.47</v>
      </c>
      <c r="E52" s="4">
        <v>89.92</v>
      </c>
      <c r="F52" s="6" t="s">
        <v>361</v>
      </c>
      <c r="G52" s="6" t="s">
        <v>9</v>
      </c>
    </row>
    <row r="53" spans="1:7" x14ac:dyDescent="0.25">
      <c r="A53" t="s">
        <v>317</v>
      </c>
      <c r="B53" t="s">
        <v>318</v>
      </c>
      <c r="C53" s="4">
        <v>883.93</v>
      </c>
      <c r="D53" s="4">
        <v>798.47</v>
      </c>
      <c r="E53" s="4">
        <v>85.46</v>
      </c>
      <c r="F53" s="6" t="s">
        <v>362</v>
      </c>
      <c r="G53" s="6" t="s">
        <v>9</v>
      </c>
    </row>
    <row r="54" spans="1:7" x14ac:dyDescent="0.25">
      <c r="A54" t="s">
        <v>317</v>
      </c>
      <c r="B54" t="s">
        <v>318</v>
      </c>
      <c r="C54" s="4">
        <v>883.93</v>
      </c>
      <c r="D54" s="4">
        <v>798.36</v>
      </c>
      <c r="E54" s="4">
        <v>85.57</v>
      </c>
      <c r="F54" s="6" t="s">
        <v>363</v>
      </c>
      <c r="G54" s="6" t="s">
        <v>9</v>
      </c>
    </row>
    <row r="55" spans="1:7" x14ac:dyDescent="0.25">
      <c r="A55" t="s">
        <v>317</v>
      </c>
      <c r="B55" t="s">
        <v>318</v>
      </c>
      <c r="C55" s="4">
        <v>883.93</v>
      </c>
      <c r="D55" s="4">
        <v>798.36</v>
      </c>
      <c r="E55" s="4">
        <v>85.57</v>
      </c>
      <c r="F55" s="6" t="s">
        <v>364</v>
      </c>
      <c r="G55" s="6" t="s">
        <v>9</v>
      </c>
    </row>
    <row r="56" spans="1:7" x14ac:dyDescent="0.25">
      <c r="A56" t="s">
        <v>317</v>
      </c>
      <c r="B56" t="s">
        <v>318</v>
      </c>
      <c r="C56" s="4">
        <v>883.93</v>
      </c>
      <c r="D56" s="4">
        <v>798.36</v>
      </c>
      <c r="E56" s="4">
        <v>85.57</v>
      </c>
      <c r="F56" s="6" t="s">
        <v>365</v>
      </c>
      <c r="G56" s="6" t="s">
        <v>9</v>
      </c>
    </row>
    <row r="57" spans="1:7" x14ac:dyDescent="0.25">
      <c r="A57" t="s">
        <v>317</v>
      </c>
      <c r="B57" t="s">
        <v>318</v>
      </c>
      <c r="C57" s="4">
        <v>883.93</v>
      </c>
      <c r="D57" s="4">
        <v>798.36</v>
      </c>
      <c r="E57" s="4">
        <v>85.57</v>
      </c>
      <c r="F57" s="6" t="s">
        <v>366</v>
      </c>
      <c r="G57" s="6" t="s">
        <v>9</v>
      </c>
    </row>
    <row r="58" spans="1:7" x14ac:dyDescent="0.25">
      <c r="A58" t="s">
        <v>317</v>
      </c>
      <c r="B58" t="s">
        <v>318</v>
      </c>
      <c r="C58" s="4">
        <v>1060.71</v>
      </c>
      <c r="D58" s="4">
        <v>958.16</v>
      </c>
      <c r="E58" s="4">
        <v>102.55</v>
      </c>
      <c r="F58" s="6" t="s">
        <v>367</v>
      </c>
      <c r="G58" s="6" t="s">
        <v>9</v>
      </c>
    </row>
    <row r="59" spans="1:7" x14ac:dyDescent="0.25">
      <c r="A59" t="s">
        <v>317</v>
      </c>
      <c r="B59" t="s">
        <v>318</v>
      </c>
      <c r="C59" s="4">
        <v>1060.71</v>
      </c>
      <c r="D59" s="4">
        <v>958.04</v>
      </c>
      <c r="E59" s="4">
        <v>102.67</v>
      </c>
      <c r="F59" s="6" t="s">
        <v>368</v>
      </c>
      <c r="G59" s="6" t="s">
        <v>9</v>
      </c>
    </row>
    <row r="60" spans="1:7" x14ac:dyDescent="0.25">
      <c r="A60" t="s">
        <v>317</v>
      </c>
      <c r="B60" t="s">
        <v>318</v>
      </c>
      <c r="C60" s="4">
        <v>1060.71</v>
      </c>
      <c r="D60" s="4">
        <v>958.04</v>
      </c>
      <c r="E60" s="4">
        <v>102.67</v>
      </c>
      <c r="F60" s="6" t="s">
        <v>369</v>
      </c>
      <c r="G60" s="6" t="s">
        <v>9</v>
      </c>
    </row>
    <row r="61" spans="1:7" x14ac:dyDescent="0.25">
      <c r="A61" t="s">
        <v>317</v>
      </c>
      <c r="B61" t="s">
        <v>318</v>
      </c>
      <c r="C61" s="4">
        <v>1066.07</v>
      </c>
      <c r="D61" s="4">
        <v>958.04</v>
      </c>
      <c r="E61" s="4">
        <v>108.03</v>
      </c>
      <c r="F61" s="6" t="s">
        <v>370</v>
      </c>
      <c r="G61" s="6" t="s">
        <v>9</v>
      </c>
    </row>
    <row r="62" spans="1:7" x14ac:dyDescent="0.25">
      <c r="A62" t="s">
        <v>317</v>
      </c>
      <c r="B62" t="s">
        <v>318</v>
      </c>
      <c r="C62" s="4">
        <v>1237.5</v>
      </c>
      <c r="D62" s="4">
        <v>1117.71</v>
      </c>
      <c r="E62" s="4">
        <v>119.79</v>
      </c>
      <c r="F62" s="6" t="s">
        <v>371</v>
      </c>
      <c r="G62" s="6" t="s">
        <v>9</v>
      </c>
    </row>
    <row r="63" spans="1:7" x14ac:dyDescent="0.25">
      <c r="A63" t="s">
        <v>317</v>
      </c>
      <c r="B63" t="s">
        <v>318</v>
      </c>
      <c r="C63" s="4">
        <v>1237.5</v>
      </c>
      <c r="D63" s="4">
        <v>1117.71</v>
      </c>
      <c r="E63" s="4">
        <v>119.79</v>
      </c>
      <c r="F63" s="6" t="s">
        <v>372</v>
      </c>
      <c r="G63" s="6" t="s">
        <v>9</v>
      </c>
    </row>
    <row r="64" spans="1:7" x14ac:dyDescent="0.25">
      <c r="A64" t="s">
        <v>317</v>
      </c>
      <c r="B64" t="s">
        <v>318</v>
      </c>
      <c r="C64" s="4">
        <v>1421.43</v>
      </c>
      <c r="D64" s="4">
        <v>1277.55</v>
      </c>
      <c r="E64" s="4">
        <v>143.88</v>
      </c>
      <c r="F64" s="6" t="s">
        <v>308</v>
      </c>
      <c r="G64" s="6" t="s">
        <v>9</v>
      </c>
    </row>
    <row r="65" spans="1:7" x14ac:dyDescent="0.25">
      <c r="A65" t="s">
        <v>317</v>
      </c>
      <c r="B65" t="s">
        <v>318</v>
      </c>
      <c r="C65" s="4">
        <v>1414.29</v>
      </c>
      <c r="D65" s="4">
        <v>1277.3800000000001</v>
      </c>
      <c r="E65" s="4">
        <v>136.91</v>
      </c>
      <c r="F65" s="6" t="s">
        <v>373</v>
      </c>
      <c r="G65" s="6" t="s">
        <v>9</v>
      </c>
    </row>
    <row r="66" spans="1:7" x14ac:dyDescent="0.25">
      <c r="A66" t="s">
        <v>317</v>
      </c>
      <c r="B66" t="s">
        <v>318</v>
      </c>
      <c r="C66" s="4">
        <v>1767.86</v>
      </c>
      <c r="D66" s="4">
        <v>1596.94</v>
      </c>
      <c r="E66" s="4">
        <v>170.92</v>
      </c>
      <c r="F66" s="6" t="s">
        <v>374</v>
      </c>
      <c r="G66" s="6" t="s">
        <v>9</v>
      </c>
    </row>
    <row r="67" spans="1:7" x14ac:dyDescent="0.25">
      <c r="A67" t="s">
        <v>317</v>
      </c>
      <c r="B67" t="s">
        <v>318</v>
      </c>
      <c r="C67" s="4">
        <v>1767.86</v>
      </c>
      <c r="D67" s="4">
        <v>1596.73</v>
      </c>
      <c r="E67" s="4">
        <v>171.13</v>
      </c>
      <c r="F67" s="6" t="s">
        <v>375</v>
      </c>
      <c r="G67" s="6" t="s">
        <v>9</v>
      </c>
    </row>
    <row r="68" spans="1:7" x14ac:dyDescent="0.25">
      <c r="A68" t="s">
        <v>317</v>
      </c>
      <c r="B68" t="s">
        <v>318</v>
      </c>
      <c r="C68" s="4">
        <v>1767.86</v>
      </c>
      <c r="D68" s="4">
        <v>1596.73</v>
      </c>
      <c r="E68" s="4">
        <v>171.13</v>
      </c>
      <c r="F68" s="6" t="s">
        <v>376</v>
      </c>
      <c r="G68" s="6" t="s">
        <v>9</v>
      </c>
    </row>
    <row r="69" spans="1:7" x14ac:dyDescent="0.25">
      <c r="A69" t="s">
        <v>317</v>
      </c>
      <c r="B69" t="s">
        <v>318</v>
      </c>
      <c r="C69" s="4">
        <v>2121.4299999999998</v>
      </c>
      <c r="D69" s="4">
        <v>1916.07</v>
      </c>
      <c r="E69" s="4">
        <v>205.36</v>
      </c>
      <c r="F69" s="6" t="s">
        <v>315</v>
      </c>
      <c r="G69" s="6" t="s">
        <v>9</v>
      </c>
    </row>
    <row r="70" spans="1:7" x14ac:dyDescent="0.25">
      <c r="A70" t="s">
        <v>317</v>
      </c>
      <c r="B70" t="s">
        <v>318</v>
      </c>
      <c r="C70" s="4">
        <v>3182.15</v>
      </c>
      <c r="D70" s="4">
        <v>2874.11</v>
      </c>
      <c r="E70" s="4">
        <v>308.04000000000002</v>
      </c>
      <c r="F70" s="6" t="s">
        <v>260</v>
      </c>
      <c r="G70" s="6" t="s">
        <v>9</v>
      </c>
    </row>
    <row r="71" spans="1:7" x14ac:dyDescent="0.25">
      <c r="A71" t="s">
        <v>317</v>
      </c>
      <c r="B71" t="s">
        <v>318</v>
      </c>
      <c r="C71" s="4">
        <v>96250</v>
      </c>
      <c r="D71" s="4">
        <v>86428.57</v>
      </c>
      <c r="E71" s="4">
        <v>9821.43</v>
      </c>
      <c r="F71" s="6" t="s">
        <v>377</v>
      </c>
      <c r="G71" s="6" t="s">
        <v>44</v>
      </c>
    </row>
    <row r="72" spans="1:7" x14ac:dyDescent="0.25">
      <c r="A72" t="s">
        <v>317</v>
      </c>
      <c r="B72" t="s">
        <v>318</v>
      </c>
      <c r="C72" s="4">
        <v>96250</v>
      </c>
      <c r="D72" s="4">
        <v>86428.57</v>
      </c>
      <c r="E72" s="4">
        <v>9821.43</v>
      </c>
      <c r="F72" s="6" t="s">
        <v>378</v>
      </c>
      <c r="G72" s="6" t="s">
        <v>44</v>
      </c>
    </row>
    <row r="73" spans="1:7" x14ac:dyDescent="0.25">
      <c r="A73" t="s">
        <v>317</v>
      </c>
      <c r="B73" t="s">
        <v>318</v>
      </c>
      <c r="C73" s="4">
        <v>97723.21</v>
      </c>
      <c r="D73" s="4">
        <v>86428.57</v>
      </c>
      <c r="E73" s="4">
        <v>11294.64</v>
      </c>
      <c r="F73" s="6" t="s">
        <v>379</v>
      </c>
      <c r="G73" s="6" t="s">
        <v>44</v>
      </c>
    </row>
    <row r="74" spans="1:7" x14ac:dyDescent="0.25">
      <c r="A74" t="s">
        <v>317</v>
      </c>
      <c r="B74" t="s">
        <v>318</v>
      </c>
      <c r="C74" s="4">
        <v>96250</v>
      </c>
      <c r="D74" s="4">
        <v>86428.57</v>
      </c>
      <c r="E74" s="4">
        <v>9821.43</v>
      </c>
      <c r="F74" s="6" t="s">
        <v>380</v>
      </c>
      <c r="G74" s="6" t="s">
        <v>44</v>
      </c>
    </row>
    <row r="75" spans="1:7" x14ac:dyDescent="0.25">
      <c r="A75" t="s">
        <v>317</v>
      </c>
      <c r="B75" t="s">
        <v>318</v>
      </c>
      <c r="C75" s="4">
        <v>90971.43</v>
      </c>
      <c r="D75" s="4">
        <v>86428.57</v>
      </c>
      <c r="E75" s="4">
        <v>4542.8599999999997</v>
      </c>
      <c r="F75" s="6" t="s">
        <v>381</v>
      </c>
      <c r="G75" s="6" t="s">
        <v>44</v>
      </c>
    </row>
    <row r="76" spans="1:7" x14ac:dyDescent="0.25">
      <c r="A76" t="s">
        <v>317</v>
      </c>
      <c r="B76" t="s">
        <v>318</v>
      </c>
      <c r="C76" s="4">
        <v>26651.79</v>
      </c>
      <c r="D76" s="4">
        <v>23954.11</v>
      </c>
      <c r="E76" s="4">
        <v>2697.68</v>
      </c>
      <c r="F76" s="6" t="s">
        <v>382</v>
      </c>
      <c r="G76" s="6" t="s">
        <v>10</v>
      </c>
    </row>
    <row r="77" spans="1:7" x14ac:dyDescent="0.25">
      <c r="A77" t="s">
        <v>317</v>
      </c>
      <c r="B77" t="s">
        <v>318</v>
      </c>
      <c r="C77" s="4">
        <v>533.04</v>
      </c>
      <c r="D77" s="4">
        <v>479.08</v>
      </c>
      <c r="E77" s="4">
        <v>53.96</v>
      </c>
      <c r="F77" s="6" t="s">
        <v>383</v>
      </c>
      <c r="G77" s="6" t="s">
        <v>10</v>
      </c>
    </row>
    <row r="78" spans="1:7" x14ac:dyDescent="0.25">
      <c r="A78" t="s">
        <v>317</v>
      </c>
      <c r="B78" t="s">
        <v>318</v>
      </c>
      <c r="C78" s="4">
        <v>879.46</v>
      </c>
      <c r="D78" s="4">
        <v>798.47</v>
      </c>
      <c r="E78" s="4">
        <v>80.989999999999995</v>
      </c>
      <c r="F78" s="6" t="s">
        <v>384</v>
      </c>
      <c r="G78" s="6" t="s">
        <v>10</v>
      </c>
    </row>
    <row r="79" spans="1:7" x14ac:dyDescent="0.25">
      <c r="A79" t="s">
        <v>317</v>
      </c>
      <c r="B79" t="s">
        <v>318</v>
      </c>
      <c r="C79" s="4">
        <v>1776.79</v>
      </c>
      <c r="D79" s="4">
        <v>1596.94</v>
      </c>
      <c r="E79" s="4">
        <v>179.85</v>
      </c>
      <c r="F79" s="6" t="s">
        <v>385</v>
      </c>
      <c r="G79" s="6" t="s">
        <v>10</v>
      </c>
    </row>
    <row r="80" spans="1:7" x14ac:dyDescent="0.25">
      <c r="A80" t="s">
        <v>317</v>
      </c>
      <c r="B80" t="s">
        <v>318</v>
      </c>
      <c r="C80" s="4">
        <v>8883.93</v>
      </c>
      <c r="D80" s="4">
        <v>7984.7</v>
      </c>
      <c r="E80" s="4">
        <v>899.23</v>
      </c>
      <c r="F80" s="6" t="s">
        <v>262</v>
      </c>
      <c r="G80" s="6" t="s">
        <v>10</v>
      </c>
    </row>
    <row r="81" spans="1:7" x14ac:dyDescent="0.25">
      <c r="A81" t="s">
        <v>317</v>
      </c>
      <c r="B81" t="s">
        <v>318</v>
      </c>
      <c r="C81" s="4">
        <v>1776.79</v>
      </c>
      <c r="D81" s="4">
        <v>1596.94</v>
      </c>
      <c r="E81" s="4">
        <v>179.85</v>
      </c>
      <c r="F81" s="6" t="s">
        <v>386</v>
      </c>
      <c r="G81" s="6" t="s">
        <v>10</v>
      </c>
    </row>
    <row r="82" spans="1:7" x14ac:dyDescent="0.25">
      <c r="A82" t="s">
        <v>317</v>
      </c>
      <c r="B82" t="s">
        <v>318</v>
      </c>
      <c r="C82" s="4">
        <v>35535.72</v>
      </c>
      <c r="D82" s="4">
        <v>31938.81</v>
      </c>
      <c r="E82" s="4">
        <v>3596.91</v>
      </c>
      <c r="F82" s="6" t="s">
        <v>249</v>
      </c>
      <c r="G82" s="6" t="s">
        <v>10</v>
      </c>
    </row>
    <row r="83" spans="1:7" x14ac:dyDescent="0.25">
      <c r="A83" t="s">
        <v>317</v>
      </c>
      <c r="B83" t="s">
        <v>318</v>
      </c>
      <c r="C83" s="4">
        <v>35000</v>
      </c>
      <c r="D83" s="4">
        <v>31938.81</v>
      </c>
      <c r="E83" s="4">
        <v>3061.19</v>
      </c>
      <c r="F83" s="6" t="s">
        <v>387</v>
      </c>
      <c r="G83" s="6" t="s">
        <v>10</v>
      </c>
    </row>
    <row r="84" spans="1:7" x14ac:dyDescent="0.25">
      <c r="A84" t="s">
        <v>317</v>
      </c>
      <c r="B84" t="s">
        <v>318</v>
      </c>
      <c r="C84" s="4">
        <v>3553.57</v>
      </c>
      <c r="D84" s="4">
        <v>3193.88</v>
      </c>
      <c r="E84" s="4">
        <v>359.69</v>
      </c>
      <c r="F84" s="6" t="s">
        <v>388</v>
      </c>
      <c r="G84" s="6" t="s">
        <v>10</v>
      </c>
    </row>
    <row r="85" spans="1:7" x14ac:dyDescent="0.25">
      <c r="A85" t="s">
        <v>317</v>
      </c>
      <c r="B85" t="s">
        <v>318</v>
      </c>
      <c r="C85" s="4">
        <v>8883.93</v>
      </c>
      <c r="D85" s="4">
        <v>7984.7</v>
      </c>
      <c r="E85" s="4">
        <v>899.23</v>
      </c>
      <c r="F85" s="6" t="s">
        <v>389</v>
      </c>
      <c r="G85" s="6" t="s">
        <v>10</v>
      </c>
    </row>
    <row r="86" spans="1:7" x14ac:dyDescent="0.25">
      <c r="A86" t="s">
        <v>317</v>
      </c>
      <c r="B86" t="s">
        <v>318</v>
      </c>
      <c r="C86" s="4">
        <v>888.39</v>
      </c>
      <c r="D86" s="4">
        <v>798.47</v>
      </c>
      <c r="E86" s="4">
        <v>89.92</v>
      </c>
      <c r="F86" s="6" t="s">
        <v>390</v>
      </c>
      <c r="G86" s="6" t="s">
        <v>10</v>
      </c>
    </row>
    <row r="87" spans="1:7" x14ac:dyDescent="0.25">
      <c r="A87" t="s">
        <v>317</v>
      </c>
      <c r="B87" t="s">
        <v>318</v>
      </c>
      <c r="C87" s="4">
        <v>3553.57</v>
      </c>
      <c r="D87" s="4">
        <v>3193.88</v>
      </c>
      <c r="E87" s="4">
        <v>359.69</v>
      </c>
      <c r="F87" s="6" t="s">
        <v>391</v>
      </c>
      <c r="G87" s="6" t="s">
        <v>10</v>
      </c>
    </row>
    <row r="88" spans="1:7" x14ac:dyDescent="0.25">
      <c r="A88" t="s">
        <v>317</v>
      </c>
      <c r="B88" t="s">
        <v>318</v>
      </c>
      <c r="C88" s="4">
        <v>3553.57</v>
      </c>
      <c r="D88" s="4">
        <v>3193.88</v>
      </c>
      <c r="E88" s="4">
        <v>359.69</v>
      </c>
      <c r="F88" s="6" t="s">
        <v>392</v>
      </c>
      <c r="G88" s="6" t="s">
        <v>10</v>
      </c>
    </row>
    <row r="89" spans="1:7" x14ac:dyDescent="0.25">
      <c r="A89" t="s">
        <v>317</v>
      </c>
      <c r="B89" t="s">
        <v>318</v>
      </c>
      <c r="C89" s="4">
        <v>2132.14</v>
      </c>
      <c r="D89" s="4">
        <v>1916.33</v>
      </c>
      <c r="E89" s="4">
        <v>215.81</v>
      </c>
      <c r="F89" s="6" t="s">
        <v>393</v>
      </c>
      <c r="G89" s="6" t="s">
        <v>10</v>
      </c>
    </row>
    <row r="90" spans="1:7" x14ac:dyDescent="0.25">
      <c r="A90" t="s">
        <v>317</v>
      </c>
      <c r="B90" t="s">
        <v>318</v>
      </c>
      <c r="C90" s="4">
        <v>710.71</v>
      </c>
      <c r="D90" s="4">
        <v>638.78</v>
      </c>
      <c r="E90" s="4">
        <v>71.930000000000007</v>
      </c>
      <c r="F90" s="6" t="s">
        <v>394</v>
      </c>
      <c r="G90" s="6" t="s">
        <v>10</v>
      </c>
    </row>
    <row r="91" spans="1:7" x14ac:dyDescent="0.25">
      <c r="A91" t="s">
        <v>317</v>
      </c>
      <c r="B91" t="s">
        <v>318</v>
      </c>
      <c r="C91" s="4">
        <v>3553.57</v>
      </c>
      <c r="D91" s="4">
        <v>3193.88</v>
      </c>
      <c r="E91" s="4">
        <v>359.69</v>
      </c>
      <c r="F91" s="6" t="s">
        <v>395</v>
      </c>
      <c r="G91" s="6" t="s">
        <v>10</v>
      </c>
    </row>
    <row r="92" spans="1:7" x14ac:dyDescent="0.25">
      <c r="A92" t="s">
        <v>317</v>
      </c>
      <c r="B92" t="s">
        <v>318</v>
      </c>
      <c r="C92" s="4">
        <v>10660.71</v>
      </c>
      <c r="D92" s="4">
        <v>9581.64</v>
      </c>
      <c r="E92" s="4">
        <v>1079.07</v>
      </c>
      <c r="F92" s="6" t="s">
        <v>263</v>
      </c>
      <c r="G92" s="6" t="s">
        <v>10</v>
      </c>
    </row>
    <row r="93" spans="1:7" x14ac:dyDescent="0.25">
      <c r="A93" t="s">
        <v>317</v>
      </c>
      <c r="B93" t="s">
        <v>318</v>
      </c>
      <c r="C93" s="4">
        <v>888.39</v>
      </c>
      <c r="D93" s="4">
        <v>798.36</v>
      </c>
      <c r="E93" s="4">
        <v>90.03</v>
      </c>
      <c r="F93" s="6" t="s">
        <v>396</v>
      </c>
      <c r="G93" s="6" t="s">
        <v>10</v>
      </c>
    </row>
    <row r="94" spans="1:7" x14ac:dyDescent="0.25">
      <c r="A94" t="s">
        <v>317</v>
      </c>
      <c r="B94" t="s">
        <v>318</v>
      </c>
      <c r="C94" s="4">
        <v>17589.29</v>
      </c>
      <c r="D94" s="4">
        <v>15967.29</v>
      </c>
      <c r="E94" s="4">
        <v>1622</v>
      </c>
      <c r="F94" s="6" t="s">
        <v>397</v>
      </c>
      <c r="G94" s="6" t="s">
        <v>10</v>
      </c>
    </row>
    <row r="95" spans="1:7" x14ac:dyDescent="0.25">
      <c r="A95" t="s">
        <v>317</v>
      </c>
      <c r="B95" t="s">
        <v>318</v>
      </c>
      <c r="C95" s="4">
        <v>888.39</v>
      </c>
      <c r="D95" s="4">
        <v>798.36</v>
      </c>
      <c r="E95" s="4">
        <v>90.03</v>
      </c>
      <c r="F95" s="6" t="s">
        <v>398</v>
      </c>
      <c r="G95" s="6" t="s">
        <v>10</v>
      </c>
    </row>
    <row r="96" spans="1:7" x14ac:dyDescent="0.25">
      <c r="A96" t="s">
        <v>317</v>
      </c>
      <c r="B96" t="s">
        <v>318</v>
      </c>
      <c r="C96" s="4">
        <v>1776.79</v>
      </c>
      <c r="D96" s="4">
        <v>1596.73</v>
      </c>
      <c r="E96" s="4">
        <v>180.06</v>
      </c>
      <c r="F96" s="6" t="s">
        <v>399</v>
      </c>
      <c r="G96" s="6" t="s">
        <v>10</v>
      </c>
    </row>
    <row r="97" spans="1:7" x14ac:dyDescent="0.25">
      <c r="A97" t="s">
        <v>317</v>
      </c>
      <c r="B97" t="s">
        <v>318</v>
      </c>
      <c r="C97" s="4">
        <v>1243.75</v>
      </c>
      <c r="D97" s="4">
        <v>1117.71</v>
      </c>
      <c r="E97" s="4">
        <v>126.04</v>
      </c>
      <c r="F97" s="6" t="s">
        <v>400</v>
      </c>
      <c r="G97" s="6" t="s">
        <v>10</v>
      </c>
    </row>
    <row r="98" spans="1:7" x14ac:dyDescent="0.25">
      <c r="A98" t="s">
        <v>317</v>
      </c>
      <c r="B98" t="s">
        <v>318</v>
      </c>
      <c r="C98" s="4">
        <v>1776.79</v>
      </c>
      <c r="D98" s="4">
        <v>1596.73</v>
      </c>
      <c r="E98" s="4">
        <v>180.06</v>
      </c>
      <c r="F98" s="6" t="s">
        <v>401</v>
      </c>
      <c r="G98" s="6" t="s">
        <v>10</v>
      </c>
    </row>
    <row r="99" spans="1:7" x14ac:dyDescent="0.25">
      <c r="A99" t="s">
        <v>317</v>
      </c>
      <c r="B99" t="s">
        <v>318</v>
      </c>
      <c r="C99" s="4">
        <v>2132.14</v>
      </c>
      <c r="D99" s="4">
        <v>1916.08</v>
      </c>
      <c r="E99" s="4">
        <v>216.06</v>
      </c>
      <c r="F99" s="6" t="s">
        <v>402</v>
      </c>
      <c r="G99" s="6" t="s">
        <v>10</v>
      </c>
    </row>
    <row r="100" spans="1:7" x14ac:dyDescent="0.25">
      <c r="A100" t="s">
        <v>317</v>
      </c>
      <c r="B100" t="s">
        <v>318</v>
      </c>
      <c r="C100" s="4">
        <v>2309.8200000000002</v>
      </c>
      <c r="D100" s="4">
        <v>2075.75</v>
      </c>
      <c r="E100" s="4">
        <v>234.07</v>
      </c>
      <c r="F100" s="6" t="s">
        <v>403</v>
      </c>
      <c r="G100" s="6" t="s">
        <v>10</v>
      </c>
    </row>
    <row r="101" spans="1:7" x14ac:dyDescent="0.25">
      <c r="A101" t="s">
        <v>317</v>
      </c>
      <c r="B101" t="s">
        <v>318</v>
      </c>
      <c r="C101" s="4">
        <v>5330.35</v>
      </c>
      <c r="D101" s="4">
        <v>4790.1899999999996</v>
      </c>
      <c r="E101" s="4">
        <v>540.16</v>
      </c>
      <c r="F101" s="6" t="s">
        <v>304</v>
      </c>
      <c r="G101" s="6" t="s">
        <v>10</v>
      </c>
    </row>
    <row r="102" spans="1:7" x14ac:dyDescent="0.25">
      <c r="A102" t="s">
        <v>317</v>
      </c>
      <c r="B102" t="s">
        <v>318</v>
      </c>
      <c r="C102" s="4">
        <v>7107.14</v>
      </c>
      <c r="D102" s="4">
        <v>6386.92</v>
      </c>
      <c r="E102" s="4">
        <v>720.22</v>
      </c>
      <c r="F102" s="6" t="s">
        <v>404</v>
      </c>
      <c r="G102" s="6" t="s">
        <v>10</v>
      </c>
    </row>
    <row r="103" spans="1:7" x14ac:dyDescent="0.25">
      <c r="A103" t="s">
        <v>317</v>
      </c>
      <c r="B103" t="s">
        <v>318</v>
      </c>
      <c r="C103" s="4">
        <v>1421.43</v>
      </c>
      <c r="D103" s="4">
        <v>1277.3800000000001</v>
      </c>
      <c r="E103" s="4">
        <v>144.05000000000001</v>
      </c>
      <c r="F103" s="6" t="s">
        <v>405</v>
      </c>
      <c r="G103" s="6" t="s">
        <v>10</v>
      </c>
    </row>
    <row r="104" spans="1:7" x14ac:dyDescent="0.25">
      <c r="A104" t="s">
        <v>317</v>
      </c>
      <c r="B104" t="s">
        <v>318</v>
      </c>
      <c r="C104" s="4">
        <v>17767.86</v>
      </c>
      <c r="D104" s="4">
        <v>15967.29</v>
      </c>
      <c r="E104" s="4">
        <v>1800.57</v>
      </c>
      <c r="F104" s="6" t="s">
        <v>406</v>
      </c>
      <c r="G104" s="6" t="s">
        <v>10</v>
      </c>
    </row>
    <row r="105" spans="1:7" x14ac:dyDescent="0.25">
      <c r="A105" t="s">
        <v>317</v>
      </c>
      <c r="B105" t="s">
        <v>318</v>
      </c>
      <c r="C105" s="4">
        <v>21321.43</v>
      </c>
      <c r="D105" s="4">
        <v>19160.75</v>
      </c>
      <c r="E105" s="4">
        <v>2160.6799999999998</v>
      </c>
      <c r="F105" s="6" t="s">
        <v>407</v>
      </c>
      <c r="G105" s="6" t="s">
        <v>10</v>
      </c>
    </row>
    <row r="106" spans="1:7" x14ac:dyDescent="0.25">
      <c r="A106" t="s">
        <v>317</v>
      </c>
      <c r="B106" t="s">
        <v>318</v>
      </c>
      <c r="C106" s="4">
        <v>8883.93</v>
      </c>
      <c r="D106" s="4">
        <v>7983.65</v>
      </c>
      <c r="E106" s="4">
        <v>900.28</v>
      </c>
      <c r="F106" s="6" t="s">
        <v>306</v>
      </c>
      <c r="G106" s="6" t="s">
        <v>10</v>
      </c>
    </row>
    <row r="107" spans="1:7" x14ac:dyDescent="0.25">
      <c r="A107" t="s">
        <v>317</v>
      </c>
      <c r="B107" t="s">
        <v>318</v>
      </c>
      <c r="C107" s="4">
        <v>1066.07</v>
      </c>
      <c r="D107" s="4">
        <v>958.04</v>
      </c>
      <c r="E107" s="4">
        <v>108.03</v>
      </c>
      <c r="F107" s="6" t="s">
        <v>408</v>
      </c>
      <c r="G107" s="6" t="s">
        <v>10</v>
      </c>
    </row>
    <row r="108" spans="1:7" x14ac:dyDescent="0.25">
      <c r="A108" t="s">
        <v>317</v>
      </c>
      <c r="B108" t="s">
        <v>318</v>
      </c>
      <c r="C108" s="4">
        <v>17767.86</v>
      </c>
      <c r="D108" s="4">
        <v>15969.41</v>
      </c>
      <c r="E108" s="4">
        <v>1798.45</v>
      </c>
      <c r="F108" s="6" t="s">
        <v>307</v>
      </c>
      <c r="G108" s="6" t="s">
        <v>10</v>
      </c>
    </row>
    <row r="109" spans="1:7" x14ac:dyDescent="0.25">
      <c r="A109" t="s">
        <v>317</v>
      </c>
      <c r="B109" t="s">
        <v>318</v>
      </c>
      <c r="C109" s="4">
        <v>1776.79</v>
      </c>
      <c r="D109" s="4">
        <v>1596.73</v>
      </c>
      <c r="E109" s="4">
        <v>180.06</v>
      </c>
      <c r="F109" s="6" t="s">
        <v>409</v>
      </c>
      <c r="G109" s="6" t="s">
        <v>10</v>
      </c>
    </row>
    <row r="110" spans="1:7" x14ac:dyDescent="0.25">
      <c r="A110" t="s">
        <v>317</v>
      </c>
      <c r="B110" t="s">
        <v>318</v>
      </c>
      <c r="C110" s="4">
        <v>533.04</v>
      </c>
      <c r="D110" s="4">
        <v>479.02</v>
      </c>
      <c r="E110" s="4">
        <v>54.02</v>
      </c>
      <c r="F110" s="6" t="s">
        <v>410</v>
      </c>
      <c r="G110" s="6" t="s">
        <v>10</v>
      </c>
    </row>
    <row r="111" spans="1:7" x14ac:dyDescent="0.25">
      <c r="A111" t="s">
        <v>317</v>
      </c>
      <c r="B111" t="s">
        <v>318</v>
      </c>
      <c r="C111" s="4">
        <v>1066.07</v>
      </c>
      <c r="D111" s="4">
        <v>958.04</v>
      </c>
      <c r="E111" s="4">
        <v>108.03</v>
      </c>
      <c r="F111" s="6" t="s">
        <v>411</v>
      </c>
      <c r="G111" s="6" t="s">
        <v>10</v>
      </c>
    </row>
    <row r="112" spans="1:7" x14ac:dyDescent="0.25">
      <c r="A112" t="s">
        <v>317</v>
      </c>
      <c r="B112" t="s">
        <v>318</v>
      </c>
      <c r="C112" s="4">
        <v>533.04</v>
      </c>
      <c r="D112" s="4">
        <v>479.02</v>
      </c>
      <c r="E112" s="4">
        <v>54.02</v>
      </c>
      <c r="F112" s="6" t="s">
        <v>412</v>
      </c>
      <c r="G112" s="6" t="s">
        <v>10</v>
      </c>
    </row>
    <row r="113" spans="1:7" x14ac:dyDescent="0.25">
      <c r="A113" t="s">
        <v>317</v>
      </c>
      <c r="B113" t="s">
        <v>318</v>
      </c>
      <c r="C113" s="4">
        <v>8883.93</v>
      </c>
      <c r="D113" s="4">
        <v>7983.65</v>
      </c>
      <c r="E113" s="4">
        <v>900.28</v>
      </c>
      <c r="F113" s="6" t="s">
        <v>413</v>
      </c>
      <c r="G113" s="6" t="s">
        <v>10</v>
      </c>
    </row>
    <row r="114" spans="1:7" x14ac:dyDescent="0.25">
      <c r="A114" t="s">
        <v>317</v>
      </c>
      <c r="B114" t="s">
        <v>318</v>
      </c>
      <c r="C114" s="4">
        <v>3553.57</v>
      </c>
      <c r="D114" s="4">
        <v>3193.46</v>
      </c>
      <c r="E114" s="4">
        <v>360.11</v>
      </c>
      <c r="F114" s="6" t="s">
        <v>414</v>
      </c>
      <c r="G114" s="6" t="s">
        <v>10</v>
      </c>
    </row>
    <row r="115" spans="1:7" x14ac:dyDescent="0.25">
      <c r="A115" t="s">
        <v>317</v>
      </c>
      <c r="B115" t="s">
        <v>318</v>
      </c>
      <c r="C115" s="4">
        <v>3553.57</v>
      </c>
      <c r="D115" s="4">
        <v>3193.46</v>
      </c>
      <c r="E115" s="4">
        <v>360.11</v>
      </c>
      <c r="F115" s="6" t="s">
        <v>415</v>
      </c>
      <c r="G115" s="6" t="s">
        <v>10</v>
      </c>
    </row>
    <row r="116" spans="1:7" x14ac:dyDescent="0.25">
      <c r="A116" t="s">
        <v>317</v>
      </c>
      <c r="B116" t="s">
        <v>318</v>
      </c>
      <c r="C116" s="4">
        <v>3553.57</v>
      </c>
      <c r="D116" s="4">
        <v>3193.46</v>
      </c>
      <c r="E116" s="4">
        <v>360.11</v>
      </c>
      <c r="F116" s="6" t="s">
        <v>416</v>
      </c>
      <c r="G116" s="6" t="s">
        <v>10</v>
      </c>
    </row>
    <row r="117" spans="1:7" x14ac:dyDescent="0.25">
      <c r="A117" t="s">
        <v>317</v>
      </c>
      <c r="B117" t="s">
        <v>318</v>
      </c>
      <c r="C117" s="4">
        <v>5330.36</v>
      </c>
      <c r="D117" s="4">
        <v>4790.1899999999996</v>
      </c>
      <c r="E117" s="4">
        <v>540.16999999999996</v>
      </c>
      <c r="F117" s="6" t="s">
        <v>417</v>
      </c>
      <c r="G117" s="6" t="s">
        <v>10</v>
      </c>
    </row>
    <row r="118" spans="1:7" x14ac:dyDescent="0.25">
      <c r="A118" t="s">
        <v>317</v>
      </c>
      <c r="B118" t="s">
        <v>318</v>
      </c>
      <c r="C118" s="4">
        <v>17767.86</v>
      </c>
      <c r="D118" s="4">
        <v>15967.29</v>
      </c>
      <c r="E118" s="4">
        <v>1800.57</v>
      </c>
      <c r="F118" s="6" t="s">
        <v>305</v>
      </c>
      <c r="G118" s="6" t="s">
        <v>10</v>
      </c>
    </row>
    <row r="119" spans="1:7" x14ac:dyDescent="0.25">
      <c r="A119" t="s">
        <v>317</v>
      </c>
      <c r="B119" t="s">
        <v>318</v>
      </c>
      <c r="C119" s="4">
        <v>17678.57</v>
      </c>
      <c r="D119" s="4">
        <v>15967.29</v>
      </c>
      <c r="E119" s="4">
        <v>1711.28</v>
      </c>
      <c r="F119" s="6" t="s">
        <v>418</v>
      </c>
      <c r="G119" s="6" t="s">
        <v>10</v>
      </c>
    </row>
    <row r="120" spans="1:7" x14ac:dyDescent="0.25">
      <c r="A120" t="s">
        <v>317</v>
      </c>
      <c r="B120" t="s">
        <v>318</v>
      </c>
      <c r="C120" s="4">
        <v>710.71</v>
      </c>
      <c r="D120" s="4">
        <v>638.69000000000005</v>
      </c>
      <c r="E120" s="4">
        <v>72.02</v>
      </c>
      <c r="F120" s="6" t="s">
        <v>419</v>
      </c>
      <c r="G120" s="6" t="s">
        <v>10</v>
      </c>
    </row>
    <row r="121" spans="1:7" x14ac:dyDescent="0.25">
      <c r="A121" t="s">
        <v>317</v>
      </c>
      <c r="B121" t="s">
        <v>318</v>
      </c>
      <c r="C121" s="4">
        <v>3553.57</v>
      </c>
      <c r="D121" s="4">
        <v>3193.46</v>
      </c>
      <c r="E121" s="4">
        <v>360.11</v>
      </c>
      <c r="F121" s="6" t="s">
        <v>243</v>
      </c>
      <c r="G121" s="6" t="s">
        <v>10</v>
      </c>
    </row>
    <row r="122" spans="1:7" x14ac:dyDescent="0.25">
      <c r="A122" t="s">
        <v>317</v>
      </c>
      <c r="B122" t="s">
        <v>318</v>
      </c>
      <c r="C122" s="4">
        <v>1599.11</v>
      </c>
      <c r="D122" s="4">
        <v>1437.06</v>
      </c>
      <c r="E122" s="4">
        <v>162.05000000000001</v>
      </c>
      <c r="F122" s="6" t="s">
        <v>420</v>
      </c>
      <c r="G122" s="6" t="s">
        <v>10</v>
      </c>
    </row>
    <row r="123" spans="1:7" x14ac:dyDescent="0.25">
      <c r="A123" t="s">
        <v>317</v>
      </c>
      <c r="B123" t="s">
        <v>318</v>
      </c>
      <c r="C123" s="4">
        <v>2665.18</v>
      </c>
      <c r="D123" s="4">
        <v>2395.09</v>
      </c>
      <c r="E123" s="4">
        <v>270.08999999999997</v>
      </c>
      <c r="F123" s="6" t="s">
        <v>421</v>
      </c>
      <c r="G123" s="6" t="s">
        <v>10</v>
      </c>
    </row>
    <row r="124" spans="1:7" x14ac:dyDescent="0.25">
      <c r="A124" t="s">
        <v>317</v>
      </c>
      <c r="B124" t="s">
        <v>318</v>
      </c>
      <c r="C124" s="4">
        <v>10660.71</v>
      </c>
      <c r="D124" s="4">
        <v>9580.3799999999992</v>
      </c>
      <c r="E124" s="4">
        <v>1080.33</v>
      </c>
      <c r="F124" s="6" t="s">
        <v>422</v>
      </c>
      <c r="G124" s="6" t="s">
        <v>10</v>
      </c>
    </row>
    <row r="125" spans="1:7" x14ac:dyDescent="0.25">
      <c r="A125" t="s">
        <v>317</v>
      </c>
      <c r="B125" t="s">
        <v>318</v>
      </c>
      <c r="C125" s="4">
        <v>355.36</v>
      </c>
      <c r="D125" s="4">
        <v>319.35000000000002</v>
      </c>
      <c r="E125" s="4">
        <v>36.01</v>
      </c>
      <c r="F125" s="6" t="s">
        <v>423</v>
      </c>
      <c r="G125" s="6" t="s">
        <v>10</v>
      </c>
    </row>
    <row r="126" spans="1:7" x14ac:dyDescent="0.25">
      <c r="A126" t="s">
        <v>317</v>
      </c>
      <c r="B126" t="s">
        <v>318</v>
      </c>
      <c r="C126" s="4">
        <v>5330.36</v>
      </c>
      <c r="D126" s="4">
        <v>4790.1899999999996</v>
      </c>
      <c r="E126" s="4">
        <v>540.16999999999996</v>
      </c>
      <c r="F126" s="6" t="s">
        <v>424</v>
      </c>
      <c r="G126" s="6" t="s">
        <v>10</v>
      </c>
    </row>
    <row r="127" spans="1:7" x14ac:dyDescent="0.25">
      <c r="A127" t="s">
        <v>317</v>
      </c>
      <c r="B127" t="s">
        <v>318</v>
      </c>
      <c r="C127" s="4">
        <v>5330.36</v>
      </c>
      <c r="D127" s="4">
        <v>4790.1899999999996</v>
      </c>
      <c r="E127" s="4">
        <v>540.16999999999996</v>
      </c>
      <c r="F127" s="6" t="s">
        <v>425</v>
      </c>
      <c r="G127" s="6" t="s">
        <v>10</v>
      </c>
    </row>
    <row r="128" spans="1:7" x14ac:dyDescent="0.25">
      <c r="A128" t="s">
        <v>317</v>
      </c>
      <c r="B128" t="s">
        <v>318</v>
      </c>
      <c r="C128" s="4">
        <v>12437.5</v>
      </c>
      <c r="D128" s="4">
        <v>11177.1</v>
      </c>
      <c r="E128" s="4">
        <v>1260.4000000000001</v>
      </c>
      <c r="F128" s="6" t="s">
        <v>312</v>
      </c>
      <c r="G128" s="6" t="s">
        <v>10</v>
      </c>
    </row>
    <row r="129" spans="1:7" x14ac:dyDescent="0.25">
      <c r="A129" t="s">
        <v>317</v>
      </c>
      <c r="B129" t="s">
        <v>318</v>
      </c>
      <c r="C129" s="4">
        <v>7107.14</v>
      </c>
      <c r="D129" s="4">
        <v>6386.92</v>
      </c>
      <c r="E129" s="4">
        <v>720.22</v>
      </c>
      <c r="F129" s="6" t="s">
        <v>426</v>
      </c>
      <c r="G129" s="6" t="s">
        <v>10</v>
      </c>
    </row>
    <row r="130" spans="1:7" x14ac:dyDescent="0.25">
      <c r="A130" t="s">
        <v>317</v>
      </c>
      <c r="B130" t="s">
        <v>318</v>
      </c>
      <c r="C130" s="4">
        <v>355.36</v>
      </c>
      <c r="D130" s="4">
        <v>319.35000000000002</v>
      </c>
      <c r="E130" s="4">
        <v>36.01</v>
      </c>
      <c r="F130" s="6" t="s">
        <v>427</v>
      </c>
      <c r="G130" s="6" t="s">
        <v>10</v>
      </c>
    </row>
    <row r="131" spans="1:7" x14ac:dyDescent="0.25">
      <c r="A131" t="s">
        <v>317</v>
      </c>
      <c r="B131" t="s">
        <v>318</v>
      </c>
      <c r="C131" s="4">
        <v>1776.79</v>
      </c>
      <c r="D131" s="4">
        <v>1596.73</v>
      </c>
      <c r="E131" s="4">
        <v>180.06</v>
      </c>
      <c r="F131" s="6" t="s">
        <v>428</v>
      </c>
      <c r="G131" s="6" t="s">
        <v>10</v>
      </c>
    </row>
    <row r="132" spans="1:7" x14ac:dyDescent="0.25">
      <c r="A132" t="s">
        <v>317</v>
      </c>
      <c r="B132" t="s">
        <v>318</v>
      </c>
      <c r="C132" s="4">
        <v>8883.93</v>
      </c>
      <c r="D132" s="4">
        <v>7983.65</v>
      </c>
      <c r="E132" s="4">
        <v>900.28</v>
      </c>
      <c r="F132" s="6" t="s">
        <v>429</v>
      </c>
      <c r="G132" s="6" t="s">
        <v>10</v>
      </c>
    </row>
    <row r="133" spans="1:7" x14ac:dyDescent="0.25">
      <c r="A133" t="s">
        <v>317</v>
      </c>
      <c r="B133" t="s">
        <v>318</v>
      </c>
      <c r="C133" s="4">
        <v>1776.79</v>
      </c>
      <c r="D133" s="4">
        <v>1596.73</v>
      </c>
      <c r="E133" s="4">
        <v>180.06</v>
      </c>
      <c r="F133" s="6" t="s">
        <v>430</v>
      </c>
      <c r="G133" s="6" t="s">
        <v>10</v>
      </c>
    </row>
    <row r="134" spans="1:7" x14ac:dyDescent="0.25">
      <c r="A134" t="s">
        <v>317</v>
      </c>
      <c r="B134" t="s">
        <v>318</v>
      </c>
      <c r="C134" s="4">
        <v>75335.710000000006</v>
      </c>
      <c r="D134" s="4">
        <v>67701.31</v>
      </c>
      <c r="E134" s="4">
        <v>7634.4</v>
      </c>
      <c r="F134" s="6" t="s">
        <v>316</v>
      </c>
      <c r="G134" s="6" t="s">
        <v>10</v>
      </c>
    </row>
    <row r="135" spans="1:7" x14ac:dyDescent="0.25">
      <c r="A135" t="s">
        <v>317</v>
      </c>
      <c r="B135" t="s">
        <v>318</v>
      </c>
      <c r="C135" s="4">
        <v>9416.9599999999991</v>
      </c>
      <c r="D135" s="4">
        <v>8462.66</v>
      </c>
      <c r="E135" s="4">
        <v>954.3</v>
      </c>
      <c r="F135" s="6" t="s">
        <v>319</v>
      </c>
      <c r="G135" s="6" t="s">
        <v>10</v>
      </c>
    </row>
    <row r="136" spans="1:7" x14ac:dyDescent="0.25">
      <c r="A136" t="s">
        <v>317</v>
      </c>
      <c r="B136" t="s">
        <v>318</v>
      </c>
      <c r="C136" s="4">
        <v>5330.35</v>
      </c>
      <c r="D136" s="4">
        <v>4790.1899999999996</v>
      </c>
      <c r="E136" s="4">
        <v>540.16</v>
      </c>
      <c r="F136" s="6" t="s">
        <v>246</v>
      </c>
      <c r="G136" s="6" t="s">
        <v>10</v>
      </c>
    </row>
    <row r="137" spans="1:7" x14ac:dyDescent="0.25">
      <c r="A137" t="s">
        <v>317</v>
      </c>
      <c r="B137" t="s">
        <v>318</v>
      </c>
      <c r="C137" s="4">
        <v>2665.18</v>
      </c>
      <c r="D137" s="4">
        <v>2395.09</v>
      </c>
      <c r="E137" s="4">
        <v>270.08999999999997</v>
      </c>
      <c r="F137" s="6" t="s">
        <v>320</v>
      </c>
      <c r="G137" s="6" t="s">
        <v>10</v>
      </c>
    </row>
    <row r="138" spans="1:7" x14ac:dyDescent="0.25">
      <c r="A138" t="s">
        <v>317</v>
      </c>
      <c r="B138" t="s">
        <v>318</v>
      </c>
      <c r="C138" s="4">
        <v>11491.07</v>
      </c>
      <c r="D138" s="4">
        <v>10378.74</v>
      </c>
      <c r="E138" s="4">
        <v>1112.33</v>
      </c>
      <c r="F138" s="6" t="s">
        <v>321</v>
      </c>
      <c r="G138" s="6" t="s">
        <v>10</v>
      </c>
    </row>
    <row r="139" spans="1:7" x14ac:dyDescent="0.25">
      <c r="A139" t="s">
        <v>317</v>
      </c>
      <c r="B139" t="s">
        <v>318</v>
      </c>
      <c r="C139" s="4">
        <v>888.39</v>
      </c>
      <c r="D139" s="4">
        <v>798.36</v>
      </c>
      <c r="E139" s="4">
        <v>90.03</v>
      </c>
      <c r="F139" s="6" t="s">
        <v>322</v>
      </c>
      <c r="G139" s="6" t="s">
        <v>10</v>
      </c>
    </row>
    <row r="140" spans="1:7" x14ac:dyDescent="0.25">
      <c r="A140" t="s">
        <v>317</v>
      </c>
      <c r="B140" t="s">
        <v>318</v>
      </c>
      <c r="C140" s="4">
        <v>1066.07</v>
      </c>
      <c r="D140" s="4">
        <v>958.04</v>
      </c>
      <c r="E140" s="4">
        <v>108.03</v>
      </c>
      <c r="F140" s="6" t="s">
        <v>323</v>
      </c>
      <c r="G140" s="6" t="s">
        <v>10</v>
      </c>
    </row>
    <row r="141" spans="1:7" x14ac:dyDescent="0.25">
      <c r="A141" t="s">
        <v>317</v>
      </c>
      <c r="B141" t="s">
        <v>318</v>
      </c>
      <c r="C141" s="4">
        <v>1776.79</v>
      </c>
      <c r="D141" s="4">
        <v>1596.73</v>
      </c>
      <c r="E141" s="4">
        <v>180.06</v>
      </c>
      <c r="F141" s="6" t="s">
        <v>283</v>
      </c>
      <c r="G141" s="6" t="s">
        <v>10</v>
      </c>
    </row>
    <row r="142" spans="1:7" x14ac:dyDescent="0.25">
      <c r="A142" t="s">
        <v>317</v>
      </c>
      <c r="B142" t="s">
        <v>318</v>
      </c>
      <c r="C142" s="4">
        <v>703.58</v>
      </c>
      <c r="D142" s="4">
        <v>638.69000000000005</v>
      </c>
      <c r="E142" s="4">
        <v>64.89</v>
      </c>
      <c r="F142" s="6" t="s">
        <v>311</v>
      </c>
      <c r="G142" s="6" t="s">
        <v>10</v>
      </c>
    </row>
    <row r="143" spans="1:7" x14ac:dyDescent="0.25">
      <c r="A143" t="s">
        <v>317</v>
      </c>
      <c r="B143" t="s">
        <v>318</v>
      </c>
      <c r="C143" s="4">
        <v>3553.57</v>
      </c>
      <c r="D143" s="4">
        <v>3193.46</v>
      </c>
      <c r="E143" s="4">
        <v>360.11</v>
      </c>
      <c r="F143" s="6" t="s">
        <v>324</v>
      </c>
      <c r="G143" s="6" t="s">
        <v>10</v>
      </c>
    </row>
    <row r="144" spans="1:7" x14ac:dyDescent="0.25">
      <c r="A144" t="s">
        <v>317</v>
      </c>
      <c r="B144" t="s">
        <v>318</v>
      </c>
      <c r="C144" s="4">
        <v>1421.43</v>
      </c>
      <c r="D144" s="4">
        <v>1277.3800000000001</v>
      </c>
      <c r="E144" s="4">
        <v>144.05000000000001</v>
      </c>
      <c r="F144" s="6" t="s">
        <v>325</v>
      </c>
      <c r="G144" s="6" t="s">
        <v>10</v>
      </c>
    </row>
    <row r="145" spans="1:13" x14ac:dyDescent="0.25">
      <c r="A145" t="s">
        <v>317</v>
      </c>
      <c r="B145" t="s">
        <v>318</v>
      </c>
      <c r="C145" s="4">
        <v>3553.57</v>
      </c>
      <c r="D145" s="4">
        <v>3193.46</v>
      </c>
      <c r="E145" s="4">
        <v>360.11</v>
      </c>
      <c r="F145" s="6" t="s">
        <v>326</v>
      </c>
      <c r="G145" s="6" t="s">
        <v>10</v>
      </c>
    </row>
    <row r="146" spans="1:13" x14ac:dyDescent="0.25">
      <c r="A146" t="s">
        <v>317</v>
      </c>
      <c r="B146" t="s">
        <v>318</v>
      </c>
      <c r="C146" s="4">
        <v>1776.79</v>
      </c>
      <c r="D146" s="4">
        <v>1596.73</v>
      </c>
      <c r="E146" s="4">
        <v>180.06</v>
      </c>
      <c r="F146" s="6" t="s">
        <v>327</v>
      </c>
      <c r="G146" s="6" t="s">
        <v>10</v>
      </c>
    </row>
    <row r="147" spans="1:13" x14ac:dyDescent="0.25">
      <c r="A147" t="s">
        <v>317</v>
      </c>
      <c r="B147" t="s">
        <v>318</v>
      </c>
      <c r="C147" s="4">
        <v>17678.57</v>
      </c>
      <c r="D147" s="4">
        <v>15967.29</v>
      </c>
      <c r="E147" s="4">
        <v>1711.28</v>
      </c>
      <c r="F147" s="6" t="s">
        <v>328</v>
      </c>
      <c r="G147" s="6" t="s">
        <v>10</v>
      </c>
    </row>
    <row r="148" spans="1:13" x14ac:dyDescent="0.25">
      <c r="A148" t="s">
        <v>317</v>
      </c>
      <c r="B148" t="s">
        <v>318</v>
      </c>
      <c r="C148" s="4">
        <v>12551.78</v>
      </c>
      <c r="D148" s="4">
        <v>11336.78</v>
      </c>
      <c r="E148" s="4">
        <v>1215</v>
      </c>
      <c r="F148" s="6" t="s">
        <v>329</v>
      </c>
      <c r="G148" s="6" t="s">
        <v>10</v>
      </c>
    </row>
    <row r="149" spans="1:13" x14ac:dyDescent="0.25">
      <c r="C149" s="13">
        <f>SUM(C7:C148)</f>
        <v>1052782.1799999997</v>
      </c>
      <c r="D149" s="13">
        <f>SUM(D7:D148)</f>
        <v>950302.60999999964</v>
      </c>
      <c r="E149" s="13">
        <f>SUM(E7:E148)</f>
        <v>102479.56999999999</v>
      </c>
    </row>
    <row r="151" spans="1:13" x14ac:dyDescent="0.25">
      <c r="A151" s="5" t="s">
        <v>14</v>
      </c>
    </row>
    <row r="152" spans="1:13" s="1" customFormat="1" x14ac:dyDescent="0.25">
      <c r="A152" s="1" t="s">
        <v>15</v>
      </c>
      <c r="B152" s="1" t="s">
        <v>16</v>
      </c>
      <c r="C152" s="3" t="s">
        <v>17</v>
      </c>
      <c r="D152" s="3" t="s">
        <v>18</v>
      </c>
      <c r="E152" s="3" t="s">
        <v>19</v>
      </c>
      <c r="F152" s="5" t="s">
        <v>20</v>
      </c>
      <c r="G152" s="5" t="s">
        <v>21</v>
      </c>
      <c r="H152" s="1" t="s">
        <v>22</v>
      </c>
      <c r="I152" s="3" t="s">
        <v>23</v>
      </c>
      <c r="J152" s="1" t="s">
        <v>24</v>
      </c>
      <c r="K152" s="1" t="s">
        <v>25</v>
      </c>
      <c r="L152" s="1" t="s">
        <v>26</v>
      </c>
      <c r="M152" s="1" t="s">
        <v>27</v>
      </c>
    </row>
    <row r="153" spans="1:13" x14ac:dyDescent="0.25">
      <c r="A153" t="s">
        <v>317</v>
      </c>
      <c r="B153" t="s">
        <v>318</v>
      </c>
      <c r="H153">
        <v>0</v>
      </c>
      <c r="I153" s="4">
        <v>0</v>
      </c>
      <c r="J153">
        <v>88</v>
      </c>
      <c r="K153" s="9">
        <v>16095.97</v>
      </c>
    </row>
    <row r="154" spans="1:13" x14ac:dyDescent="0.25">
      <c r="C154" s="4" t="s">
        <v>28</v>
      </c>
      <c r="H154">
        <v>0</v>
      </c>
      <c r="I154" s="4">
        <v>0</v>
      </c>
      <c r="J154">
        <v>46</v>
      </c>
      <c r="K154" s="9">
        <v>7963.82</v>
      </c>
      <c r="L154">
        <v>173.13</v>
      </c>
    </row>
    <row r="155" spans="1:13" x14ac:dyDescent="0.25">
      <c r="F155" s="6" t="s">
        <v>29</v>
      </c>
      <c r="H155">
        <v>0</v>
      </c>
      <c r="I155" s="4">
        <v>0</v>
      </c>
      <c r="J155">
        <v>0</v>
      </c>
      <c r="K155">
        <v>0</v>
      </c>
    </row>
    <row r="156" spans="1:13" x14ac:dyDescent="0.25">
      <c r="C156" s="4" t="s">
        <v>38</v>
      </c>
      <c r="H156">
        <v>0</v>
      </c>
      <c r="I156" s="4">
        <v>0</v>
      </c>
      <c r="J156">
        <v>0</v>
      </c>
      <c r="K156">
        <v>0</v>
      </c>
      <c r="L156">
        <v>159.66999999999999</v>
      </c>
    </row>
    <row r="157" spans="1:13" x14ac:dyDescent="0.25">
      <c r="F157" s="6" t="s">
        <v>29</v>
      </c>
      <c r="H157">
        <v>0</v>
      </c>
      <c r="I157" s="4">
        <v>0</v>
      </c>
      <c r="J157">
        <v>0</v>
      </c>
      <c r="K157">
        <v>0</v>
      </c>
    </row>
    <row r="158" spans="1:13" s="11" customFormat="1" x14ac:dyDescent="0.25">
      <c r="C158" s="14"/>
      <c r="D158" s="14" t="s">
        <v>140</v>
      </c>
      <c r="E158" s="14" t="s">
        <v>140</v>
      </c>
      <c r="F158" s="10" t="s">
        <v>173</v>
      </c>
      <c r="G158" s="10">
        <v>60</v>
      </c>
      <c r="H158" s="11">
        <v>159.69</v>
      </c>
      <c r="I158" s="14">
        <v>9581.64</v>
      </c>
      <c r="J158" s="11">
        <v>60</v>
      </c>
      <c r="K158" s="15">
        <v>9581.64</v>
      </c>
    </row>
    <row r="159" spans="1:13" x14ac:dyDescent="0.25">
      <c r="D159" s="4" t="s">
        <v>140</v>
      </c>
      <c r="E159" s="4" t="s">
        <v>140</v>
      </c>
      <c r="F159" s="6" t="s">
        <v>310</v>
      </c>
      <c r="G159" s="6">
        <v>-4</v>
      </c>
      <c r="H159">
        <v>159.69999999999999</v>
      </c>
      <c r="I159" s="4">
        <v>-638.78</v>
      </c>
      <c r="J159">
        <v>56</v>
      </c>
      <c r="K159" s="9">
        <v>8942.86</v>
      </c>
    </row>
    <row r="160" spans="1:13" x14ac:dyDescent="0.25">
      <c r="D160" s="4" t="s">
        <v>140</v>
      </c>
      <c r="E160" s="4" t="s">
        <v>140</v>
      </c>
      <c r="F160" s="6" t="s">
        <v>310</v>
      </c>
      <c r="G160" s="6">
        <v>-1</v>
      </c>
      <c r="H160">
        <v>159.69</v>
      </c>
      <c r="I160" s="4">
        <v>-159.69</v>
      </c>
      <c r="J160">
        <v>55</v>
      </c>
      <c r="K160" s="9">
        <v>8783.17</v>
      </c>
    </row>
    <row r="161" spans="4:11" x14ac:dyDescent="0.25">
      <c r="D161" s="4" t="s">
        <v>140</v>
      </c>
      <c r="E161" s="4" t="s">
        <v>140</v>
      </c>
      <c r="F161" s="6" t="s">
        <v>339</v>
      </c>
      <c r="G161" s="6">
        <v>-2</v>
      </c>
      <c r="H161">
        <v>159.69999999999999</v>
      </c>
      <c r="I161" s="4">
        <v>-319.39</v>
      </c>
      <c r="J161">
        <v>53</v>
      </c>
      <c r="K161" s="9">
        <v>8463.7800000000007</v>
      </c>
    </row>
    <row r="162" spans="4:11" x14ac:dyDescent="0.25">
      <c r="D162" s="4" t="s">
        <v>141</v>
      </c>
      <c r="E162" s="4" t="s">
        <v>141</v>
      </c>
      <c r="F162" s="6" t="s">
        <v>252</v>
      </c>
      <c r="G162" s="6">
        <v>-3</v>
      </c>
      <c r="H162">
        <v>159.69</v>
      </c>
      <c r="I162" s="4">
        <v>-479.08</v>
      </c>
      <c r="J162">
        <v>50</v>
      </c>
      <c r="K162" s="9">
        <v>7984.7</v>
      </c>
    </row>
    <row r="163" spans="4:11" x14ac:dyDescent="0.25">
      <c r="D163" s="4" t="s">
        <v>141</v>
      </c>
      <c r="E163" s="4" t="s">
        <v>141</v>
      </c>
      <c r="F163" s="6" t="s">
        <v>374</v>
      </c>
      <c r="G163" s="6">
        <v>-10</v>
      </c>
      <c r="H163">
        <v>159.69</v>
      </c>
      <c r="I163" s="4">
        <v>-1596.94</v>
      </c>
      <c r="J163">
        <v>40</v>
      </c>
      <c r="K163" s="9">
        <v>6387.76</v>
      </c>
    </row>
    <row r="164" spans="4:11" x14ac:dyDescent="0.25">
      <c r="D164" s="4" t="s">
        <v>141</v>
      </c>
      <c r="E164" s="4" t="s">
        <v>141</v>
      </c>
      <c r="F164" s="6" t="s">
        <v>251</v>
      </c>
      <c r="G164" s="6">
        <v>-4</v>
      </c>
      <c r="H164">
        <v>159.69999999999999</v>
      </c>
      <c r="I164" s="4">
        <v>-638.78</v>
      </c>
      <c r="J164">
        <v>36</v>
      </c>
      <c r="K164" s="9">
        <v>5748.98</v>
      </c>
    </row>
    <row r="165" spans="4:11" x14ac:dyDescent="0.25">
      <c r="D165" s="4" t="s">
        <v>141</v>
      </c>
      <c r="E165" s="4" t="s">
        <v>141</v>
      </c>
      <c r="F165" s="6" t="s">
        <v>308</v>
      </c>
      <c r="G165" s="6">
        <v>-8</v>
      </c>
      <c r="H165">
        <v>159.69</v>
      </c>
      <c r="I165" s="4">
        <v>-1277.55</v>
      </c>
      <c r="J165">
        <v>28</v>
      </c>
      <c r="K165" s="9">
        <v>4471.43</v>
      </c>
    </row>
    <row r="166" spans="4:11" x14ac:dyDescent="0.25">
      <c r="D166" s="4" t="s">
        <v>141</v>
      </c>
      <c r="E166" s="4" t="s">
        <v>141</v>
      </c>
      <c r="F166" s="6" t="s">
        <v>367</v>
      </c>
      <c r="G166" s="6">
        <v>-6</v>
      </c>
      <c r="H166">
        <v>159.69</v>
      </c>
      <c r="I166" s="4">
        <v>-958.16</v>
      </c>
      <c r="J166">
        <v>22</v>
      </c>
      <c r="K166" s="9">
        <v>3513.27</v>
      </c>
    </row>
    <row r="167" spans="4:11" x14ac:dyDescent="0.25">
      <c r="D167" s="4" t="s">
        <v>142</v>
      </c>
      <c r="E167" s="4" t="s">
        <v>142</v>
      </c>
      <c r="F167" s="6" t="s">
        <v>361</v>
      </c>
      <c r="G167" s="6">
        <v>-5</v>
      </c>
      <c r="H167">
        <v>159.69</v>
      </c>
      <c r="I167" s="4">
        <v>-798.47</v>
      </c>
      <c r="J167">
        <v>17</v>
      </c>
      <c r="K167" s="9">
        <v>2714.8</v>
      </c>
    </row>
    <row r="168" spans="4:11" x14ac:dyDescent="0.25">
      <c r="D168" s="4" t="s">
        <v>142</v>
      </c>
      <c r="E168" s="4" t="s">
        <v>142</v>
      </c>
      <c r="F168" s="6" t="s">
        <v>309</v>
      </c>
      <c r="G168" s="6">
        <v>-2</v>
      </c>
      <c r="H168">
        <v>159.69999999999999</v>
      </c>
      <c r="I168" s="4">
        <v>-319.39</v>
      </c>
      <c r="J168">
        <v>15</v>
      </c>
      <c r="K168" s="9">
        <v>2395.41</v>
      </c>
    </row>
    <row r="169" spans="4:11" x14ac:dyDescent="0.25">
      <c r="D169" s="4" t="s">
        <v>142</v>
      </c>
      <c r="E169" s="4" t="s">
        <v>142</v>
      </c>
      <c r="F169" s="6" t="s">
        <v>354</v>
      </c>
      <c r="G169" s="6">
        <v>-3</v>
      </c>
      <c r="H169">
        <v>159.69</v>
      </c>
      <c r="I169" s="4">
        <v>-479.08</v>
      </c>
      <c r="J169">
        <v>12</v>
      </c>
      <c r="K169" s="9">
        <v>1916.33</v>
      </c>
    </row>
    <row r="170" spans="4:11" x14ac:dyDescent="0.25">
      <c r="D170" s="4" t="s">
        <v>142</v>
      </c>
      <c r="E170" s="4" t="s">
        <v>142</v>
      </c>
      <c r="F170" s="6" t="s">
        <v>340</v>
      </c>
      <c r="G170" s="6">
        <v>-2</v>
      </c>
      <c r="H170">
        <v>159.69999999999999</v>
      </c>
      <c r="I170" s="4">
        <v>-319.39</v>
      </c>
      <c r="J170">
        <v>10</v>
      </c>
      <c r="K170" s="9">
        <v>1596.94</v>
      </c>
    </row>
    <row r="171" spans="4:11" x14ac:dyDescent="0.25">
      <c r="D171" s="4" t="s">
        <v>143</v>
      </c>
      <c r="E171" s="4" t="s">
        <v>143</v>
      </c>
      <c r="F171" s="6" t="s">
        <v>330</v>
      </c>
      <c r="G171" s="6">
        <v>-1</v>
      </c>
      <c r="H171">
        <v>159.69</v>
      </c>
      <c r="I171" s="4">
        <v>-159.69</v>
      </c>
      <c r="J171">
        <v>9</v>
      </c>
      <c r="K171" s="9">
        <v>1437.25</v>
      </c>
    </row>
    <row r="172" spans="4:11" x14ac:dyDescent="0.25">
      <c r="D172" s="4" t="s">
        <v>143</v>
      </c>
      <c r="E172" s="4" t="s">
        <v>143</v>
      </c>
      <c r="F172" s="6" t="s">
        <v>362</v>
      </c>
      <c r="G172" s="6">
        <v>-5</v>
      </c>
      <c r="H172">
        <v>159.69</v>
      </c>
      <c r="I172" s="4">
        <v>-798.47</v>
      </c>
      <c r="J172">
        <v>4</v>
      </c>
      <c r="K172">
        <v>638.78</v>
      </c>
    </row>
    <row r="173" spans="4:11" x14ac:dyDescent="0.25">
      <c r="D173" s="4" t="s">
        <v>143</v>
      </c>
      <c r="E173" s="4" t="s">
        <v>143</v>
      </c>
      <c r="F173" s="6" t="s">
        <v>314</v>
      </c>
      <c r="G173" s="6">
        <v>-1</v>
      </c>
      <c r="H173">
        <v>159.69999999999999</v>
      </c>
      <c r="I173" s="4">
        <v>-159.69999999999999</v>
      </c>
      <c r="J173">
        <v>3</v>
      </c>
      <c r="K173">
        <v>479.08</v>
      </c>
    </row>
    <row r="174" spans="4:11" x14ac:dyDescent="0.25">
      <c r="D174" s="4" t="s">
        <v>144</v>
      </c>
      <c r="E174" s="4" t="s">
        <v>144</v>
      </c>
      <c r="F174" s="6" t="s">
        <v>254</v>
      </c>
      <c r="G174" s="6">
        <v>-1</v>
      </c>
      <c r="H174">
        <v>159.69</v>
      </c>
      <c r="I174" s="4">
        <v>-159.69</v>
      </c>
      <c r="J174">
        <v>2</v>
      </c>
      <c r="K174">
        <v>319.39</v>
      </c>
    </row>
    <row r="175" spans="4:11" x14ac:dyDescent="0.25">
      <c r="D175" s="4" t="s">
        <v>145</v>
      </c>
      <c r="E175" s="4" t="s">
        <v>145</v>
      </c>
      <c r="F175" s="6" t="s">
        <v>331</v>
      </c>
      <c r="G175" s="6">
        <v>-1</v>
      </c>
      <c r="H175">
        <v>159.69999999999999</v>
      </c>
      <c r="I175" s="4">
        <v>-159.69999999999999</v>
      </c>
      <c r="J175">
        <v>1</v>
      </c>
      <c r="K175">
        <v>159.69</v>
      </c>
    </row>
    <row r="176" spans="4:11" x14ac:dyDescent="0.25">
      <c r="D176" s="4" t="s">
        <v>145</v>
      </c>
      <c r="E176" s="4" t="s">
        <v>145</v>
      </c>
      <c r="F176" s="6" t="s">
        <v>174</v>
      </c>
      <c r="G176" s="6">
        <v>-1</v>
      </c>
      <c r="H176">
        <v>159.69</v>
      </c>
      <c r="I176" s="4">
        <v>-159.69</v>
      </c>
      <c r="J176">
        <v>0</v>
      </c>
      <c r="K176">
        <v>0</v>
      </c>
    </row>
    <row r="177" spans="3:11" s="11" customFormat="1" x14ac:dyDescent="0.25">
      <c r="C177" s="14"/>
      <c r="D177" s="14" t="s">
        <v>149</v>
      </c>
      <c r="E177" s="14" t="s">
        <v>149</v>
      </c>
      <c r="F177" s="10" t="s">
        <v>175</v>
      </c>
      <c r="G177" s="10">
        <v>75</v>
      </c>
      <c r="H177" s="11">
        <v>159.66999999999999</v>
      </c>
      <c r="I177" s="14">
        <v>11975.47</v>
      </c>
      <c r="J177" s="11">
        <v>75</v>
      </c>
      <c r="K177" s="15">
        <v>11975.47</v>
      </c>
    </row>
    <row r="178" spans="3:11" x14ac:dyDescent="0.25">
      <c r="D178" s="4" t="s">
        <v>156</v>
      </c>
      <c r="E178" s="4" t="s">
        <v>151</v>
      </c>
      <c r="F178" s="6" t="s">
        <v>332</v>
      </c>
      <c r="G178" s="6">
        <v>-1</v>
      </c>
      <c r="H178">
        <v>159.66999999999999</v>
      </c>
      <c r="I178" s="4">
        <v>-159.66999999999999</v>
      </c>
      <c r="J178">
        <v>74</v>
      </c>
      <c r="K178" s="9">
        <v>11815.8</v>
      </c>
    </row>
    <row r="179" spans="3:11" x14ac:dyDescent="0.25">
      <c r="D179" s="4" t="s">
        <v>156</v>
      </c>
      <c r="E179" s="4" t="s">
        <v>151</v>
      </c>
      <c r="F179" s="6" t="s">
        <v>341</v>
      </c>
      <c r="G179" s="6">
        <v>-2</v>
      </c>
      <c r="H179">
        <v>159.68</v>
      </c>
      <c r="I179" s="4">
        <v>-319.35000000000002</v>
      </c>
      <c r="J179">
        <v>72</v>
      </c>
      <c r="K179" s="9">
        <v>11496.45</v>
      </c>
    </row>
    <row r="180" spans="3:11" x14ac:dyDescent="0.25">
      <c r="D180" s="4" t="s">
        <v>156</v>
      </c>
      <c r="E180" s="4" t="s">
        <v>151</v>
      </c>
      <c r="F180" s="6" t="s">
        <v>257</v>
      </c>
      <c r="G180" s="6">
        <v>-1</v>
      </c>
      <c r="H180">
        <v>159.66999999999999</v>
      </c>
      <c r="I180" s="4">
        <v>-159.66999999999999</v>
      </c>
      <c r="J180">
        <v>71</v>
      </c>
      <c r="K180" s="9">
        <v>11336.78</v>
      </c>
    </row>
    <row r="181" spans="3:11" x14ac:dyDescent="0.25">
      <c r="D181" s="4" t="s">
        <v>156</v>
      </c>
      <c r="E181" s="4" t="s">
        <v>151</v>
      </c>
      <c r="F181" s="6" t="s">
        <v>363</v>
      </c>
      <c r="G181" s="6">
        <v>-5</v>
      </c>
      <c r="H181">
        <v>159.66999999999999</v>
      </c>
      <c r="I181" s="4">
        <v>-798.36</v>
      </c>
      <c r="J181">
        <v>66</v>
      </c>
      <c r="K181" s="9">
        <v>10538.42</v>
      </c>
    </row>
    <row r="182" spans="3:11" x14ac:dyDescent="0.25">
      <c r="D182" s="4" t="s">
        <v>156</v>
      </c>
      <c r="E182" s="4" t="s">
        <v>151</v>
      </c>
      <c r="F182" s="6" t="s">
        <v>176</v>
      </c>
      <c r="G182" s="6">
        <v>-4</v>
      </c>
      <c r="H182">
        <v>159.66999999999999</v>
      </c>
      <c r="I182" s="4">
        <v>-638.69000000000005</v>
      </c>
      <c r="J182">
        <v>62</v>
      </c>
      <c r="K182" s="9">
        <v>9899.73</v>
      </c>
    </row>
    <row r="183" spans="3:11" x14ac:dyDescent="0.25">
      <c r="D183" s="4" t="s">
        <v>152</v>
      </c>
      <c r="E183" s="4" t="s">
        <v>153</v>
      </c>
      <c r="F183" s="6" t="s">
        <v>342</v>
      </c>
      <c r="G183" s="6">
        <v>-2</v>
      </c>
      <c r="H183">
        <v>159.68</v>
      </c>
      <c r="I183" s="4">
        <v>-319.35000000000002</v>
      </c>
      <c r="J183">
        <v>60</v>
      </c>
      <c r="K183" s="9">
        <v>9580.3799999999992</v>
      </c>
    </row>
    <row r="184" spans="3:11" x14ac:dyDescent="0.25">
      <c r="D184" s="4" t="s">
        <v>152</v>
      </c>
      <c r="E184" s="4" t="s">
        <v>153</v>
      </c>
      <c r="F184" s="6" t="s">
        <v>343</v>
      </c>
      <c r="G184" s="6">
        <v>-2</v>
      </c>
      <c r="H184">
        <v>159.68</v>
      </c>
      <c r="I184" s="4">
        <v>-319.35000000000002</v>
      </c>
      <c r="J184">
        <v>58</v>
      </c>
      <c r="K184" s="9">
        <v>9261.0300000000007</v>
      </c>
    </row>
    <row r="185" spans="3:11" x14ac:dyDescent="0.25">
      <c r="D185" s="4" t="s">
        <v>152</v>
      </c>
      <c r="E185" s="4" t="s">
        <v>153</v>
      </c>
      <c r="F185" s="6" t="s">
        <v>355</v>
      </c>
      <c r="G185" s="6">
        <v>-3</v>
      </c>
      <c r="H185">
        <v>159.66999999999999</v>
      </c>
      <c r="I185" s="4">
        <v>-479.02</v>
      </c>
      <c r="J185">
        <v>55</v>
      </c>
      <c r="K185" s="9">
        <v>8782.01</v>
      </c>
    </row>
    <row r="186" spans="3:11" x14ac:dyDescent="0.25">
      <c r="D186" s="4" t="s">
        <v>152</v>
      </c>
      <c r="E186" s="4" t="s">
        <v>153</v>
      </c>
      <c r="F186" s="6" t="s">
        <v>359</v>
      </c>
      <c r="G186" s="6">
        <v>-4</v>
      </c>
      <c r="H186">
        <v>159.66999999999999</v>
      </c>
      <c r="I186" s="4">
        <v>-638.69000000000005</v>
      </c>
      <c r="J186">
        <v>51</v>
      </c>
      <c r="K186" s="9">
        <v>8143.32</v>
      </c>
    </row>
    <row r="187" spans="3:11" x14ac:dyDescent="0.25">
      <c r="D187" s="4" t="s">
        <v>152</v>
      </c>
      <c r="E187" s="4" t="s">
        <v>153</v>
      </c>
      <c r="F187" s="6" t="s">
        <v>371</v>
      </c>
      <c r="G187" s="6">
        <v>-7</v>
      </c>
      <c r="H187">
        <v>159.66999999999999</v>
      </c>
      <c r="I187" s="4">
        <v>-1117.71</v>
      </c>
      <c r="J187">
        <v>44</v>
      </c>
      <c r="K187" s="9">
        <v>7025.61</v>
      </c>
    </row>
    <row r="188" spans="3:11" s="11" customFormat="1" x14ac:dyDescent="0.25">
      <c r="C188" s="14"/>
      <c r="D188" s="14" t="s">
        <v>152</v>
      </c>
      <c r="E188" s="14" t="s">
        <v>152</v>
      </c>
      <c r="F188" s="10" t="s">
        <v>177</v>
      </c>
      <c r="G188" s="10">
        <v>75</v>
      </c>
      <c r="H188" s="11">
        <v>159.66999999999999</v>
      </c>
      <c r="I188" s="14">
        <v>11975.47</v>
      </c>
      <c r="J188" s="11">
        <v>119</v>
      </c>
      <c r="K188" s="15">
        <v>19001.080000000002</v>
      </c>
    </row>
    <row r="189" spans="3:11" x14ac:dyDescent="0.25">
      <c r="D189" s="4" t="s">
        <v>154</v>
      </c>
      <c r="E189" s="4" t="s">
        <v>149</v>
      </c>
      <c r="F189" s="6" t="s">
        <v>344</v>
      </c>
      <c r="G189" s="6">
        <v>-2</v>
      </c>
      <c r="H189">
        <v>159.68</v>
      </c>
      <c r="I189" s="4">
        <v>-319.35000000000002</v>
      </c>
      <c r="J189">
        <v>117</v>
      </c>
      <c r="K189" s="9">
        <v>18681.73</v>
      </c>
    </row>
    <row r="190" spans="3:11" x14ac:dyDescent="0.25">
      <c r="D190" s="4" t="s">
        <v>154</v>
      </c>
      <c r="E190" s="4" t="s">
        <v>149</v>
      </c>
      <c r="F190" s="6" t="s">
        <v>364</v>
      </c>
      <c r="G190" s="6">
        <v>-5</v>
      </c>
      <c r="H190">
        <v>159.66999999999999</v>
      </c>
      <c r="I190" s="4">
        <v>-798.36</v>
      </c>
      <c r="J190">
        <v>112</v>
      </c>
      <c r="K190" s="9">
        <v>17883.37</v>
      </c>
    </row>
    <row r="191" spans="3:11" x14ac:dyDescent="0.25">
      <c r="D191" s="4" t="s">
        <v>154</v>
      </c>
      <c r="E191" s="4" t="s">
        <v>149</v>
      </c>
      <c r="F191" s="6" t="s">
        <v>356</v>
      </c>
      <c r="G191" s="6">
        <v>-3</v>
      </c>
      <c r="H191">
        <v>159.66999999999999</v>
      </c>
      <c r="I191" s="4">
        <v>-479.02</v>
      </c>
      <c r="J191">
        <v>109</v>
      </c>
      <c r="K191" s="9">
        <v>17404.349999999999</v>
      </c>
    </row>
    <row r="192" spans="3:11" x14ac:dyDescent="0.25">
      <c r="D192" s="4" t="s">
        <v>155</v>
      </c>
      <c r="E192" s="4" t="s">
        <v>150</v>
      </c>
      <c r="F192" s="6" t="s">
        <v>256</v>
      </c>
      <c r="G192" s="6">
        <v>-2</v>
      </c>
      <c r="H192">
        <v>159.68</v>
      </c>
      <c r="I192" s="4">
        <v>-319.35000000000002</v>
      </c>
      <c r="J192">
        <v>107</v>
      </c>
      <c r="K192" s="9">
        <v>17085</v>
      </c>
    </row>
    <row r="193" spans="4:11" x14ac:dyDescent="0.25">
      <c r="D193" s="4" t="s">
        <v>155</v>
      </c>
      <c r="E193" s="4" t="s">
        <v>150</v>
      </c>
      <c r="F193" s="6" t="s">
        <v>345</v>
      </c>
      <c r="G193" s="6">
        <v>-2</v>
      </c>
      <c r="H193">
        <v>159.68</v>
      </c>
      <c r="I193" s="4">
        <v>-319.35000000000002</v>
      </c>
      <c r="J193">
        <v>105</v>
      </c>
      <c r="K193" s="9">
        <v>16765.650000000001</v>
      </c>
    </row>
    <row r="194" spans="4:11" x14ac:dyDescent="0.25">
      <c r="D194" s="4" t="s">
        <v>155</v>
      </c>
      <c r="E194" s="4" t="s">
        <v>150</v>
      </c>
      <c r="F194" s="6" t="s">
        <v>333</v>
      </c>
      <c r="G194" s="6">
        <v>-1</v>
      </c>
      <c r="H194">
        <v>159.66999999999999</v>
      </c>
      <c r="I194" s="4">
        <v>-159.66999999999999</v>
      </c>
      <c r="J194">
        <v>104</v>
      </c>
      <c r="K194" s="9">
        <v>16605.98</v>
      </c>
    </row>
    <row r="195" spans="4:11" x14ac:dyDescent="0.25">
      <c r="D195" s="4" t="s">
        <v>157</v>
      </c>
      <c r="E195" s="4" t="s">
        <v>156</v>
      </c>
      <c r="F195" s="6" t="s">
        <v>346</v>
      </c>
      <c r="G195" s="6">
        <v>-2</v>
      </c>
      <c r="H195">
        <v>159.68</v>
      </c>
      <c r="I195" s="4">
        <v>-319.35000000000002</v>
      </c>
      <c r="J195">
        <v>102</v>
      </c>
      <c r="K195" s="9">
        <v>16286.63</v>
      </c>
    </row>
    <row r="196" spans="4:11" x14ac:dyDescent="0.25">
      <c r="D196" s="4" t="s">
        <v>157</v>
      </c>
      <c r="E196" s="4" t="s">
        <v>156</v>
      </c>
      <c r="F196" s="6" t="s">
        <v>347</v>
      </c>
      <c r="G196" s="6">
        <v>-2</v>
      </c>
      <c r="H196">
        <v>159.68</v>
      </c>
      <c r="I196" s="4">
        <v>-319.35000000000002</v>
      </c>
      <c r="J196">
        <v>100</v>
      </c>
      <c r="K196" s="9">
        <v>15967.28</v>
      </c>
    </row>
    <row r="197" spans="4:11" x14ac:dyDescent="0.25">
      <c r="D197" s="4" t="s">
        <v>157</v>
      </c>
      <c r="E197" s="4" t="s">
        <v>156</v>
      </c>
      <c r="F197" s="6" t="s">
        <v>348</v>
      </c>
      <c r="G197" s="6">
        <v>-2</v>
      </c>
      <c r="H197">
        <v>159.68</v>
      </c>
      <c r="I197" s="4">
        <v>-319.35000000000002</v>
      </c>
      <c r="J197">
        <v>98</v>
      </c>
      <c r="K197" s="9">
        <v>15647.93</v>
      </c>
    </row>
    <row r="198" spans="4:11" x14ac:dyDescent="0.25">
      <c r="D198" s="4" t="s">
        <v>157</v>
      </c>
      <c r="E198" s="4" t="s">
        <v>156</v>
      </c>
      <c r="F198" s="6" t="s">
        <v>357</v>
      </c>
      <c r="G198" s="6">
        <v>-3</v>
      </c>
      <c r="H198">
        <v>159.66999999999999</v>
      </c>
      <c r="I198" s="4">
        <v>-479.02</v>
      </c>
      <c r="J198">
        <v>95</v>
      </c>
      <c r="K198" s="9">
        <v>15168.91</v>
      </c>
    </row>
    <row r="199" spans="4:11" x14ac:dyDescent="0.25">
      <c r="D199" s="4" t="s">
        <v>157</v>
      </c>
      <c r="E199" s="4" t="s">
        <v>152</v>
      </c>
      <c r="F199" s="6" t="s">
        <v>349</v>
      </c>
      <c r="G199" s="6">
        <v>-2</v>
      </c>
      <c r="H199">
        <v>159.68</v>
      </c>
      <c r="I199" s="4">
        <v>-319.35000000000002</v>
      </c>
      <c r="J199">
        <v>93</v>
      </c>
      <c r="K199" s="9">
        <v>14849.56</v>
      </c>
    </row>
    <row r="200" spans="4:11" x14ac:dyDescent="0.25">
      <c r="D200" s="4" t="s">
        <v>157</v>
      </c>
      <c r="E200" s="4" t="s">
        <v>152</v>
      </c>
      <c r="F200" s="6" t="s">
        <v>260</v>
      </c>
      <c r="G200" s="6">
        <v>-18</v>
      </c>
      <c r="H200">
        <v>159.66999999999999</v>
      </c>
      <c r="I200" s="4">
        <v>-2874.11</v>
      </c>
      <c r="J200">
        <v>75</v>
      </c>
      <c r="K200" s="9">
        <v>11975.45</v>
      </c>
    </row>
    <row r="201" spans="4:11" x14ac:dyDescent="0.25">
      <c r="D201" s="4" t="s">
        <v>157</v>
      </c>
      <c r="E201" s="4" t="s">
        <v>154</v>
      </c>
      <c r="F201" s="6" t="s">
        <v>350</v>
      </c>
      <c r="G201" s="6">
        <v>-2</v>
      </c>
      <c r="H201">
        <v>159.68</v>
      </c>
      <c r="I201" s="4">
        <v>-319.35000000000002</v>
      </c>
      <c r="J201">
        <v>73</v>
      </c>
      <c r="K201" s="9">
        <v>11656.1</v>
      </c>
    </row>
    <row r="202" spans="4:11" x14ac:dyDescent="0.25">
      <c r="D202" s="4" t="s">
        <v>157</v>
      </c>
      <c r="E202" s="4" t="s">
        <v>154</v>
      </c>
      <c r="F202" s="6" t="s">
        <v>315</v>
      </c>
      <c r="G202" s="6">
        <v>-12</v>
      </c>
      <c r="H202">
        <v>159.66999999999999</v>
      </c>
      <c r="I202" s="4">
        <v>-1916.07</v>
      </c>
      <c r="J202">
        <v>61</v>
      </c>
      <c r="K202" s="9">
        <v>9740.0300000000007</v>
      </c>
    </row>
    <row r="203" spans="4:11" x14ac:dyDescent="0.25">
      <c r="D203" s="4" t="s">
        <v>157</v>
      </c>
      <c r="E203" s="4" t="s">
        <v>154</v>
      </c>
      <c r="F203" s="6" t="s">
        <v>259</v>
      </c>
      <c r="G203" s="6">
        <v>-3</v>
      </c>
      <c r="H203">
        <v>159.66999999999999</v>
      </c>
      <c r="I203" s="4">
        <v>-479.02</v>
      </c>
      <c r="J203">
        <v>58</v>
      </c>
      <c r="K203" s="9">
        <v>9261.01</v>
      </c>
    </row>
    <row r="204" spans="4:11" x14ac:dyDescent="0.25">
      <c r="D204" s="4" t="s">
        <v>157</v>
      </c>
      <c r="E204" s="4" t="s">
        <v>154</v>
      </c>
      <c r="F204" s="6" t="s">
        <v>365</v>
      </c>
      <c r="G204" s="6">
        <v>-5</v>
      </c>
      <c r="H204">
        <v>159.66999999999999</v>
      </c>
      <c r="I204" s="4">
        <v>-798.36</v>
      </c>
      <c r="J204">
        <v>53</v>
      </c>
      <c r="K204" s="9">
        <v>8462.65</v>
      </c>
    </row>
    <row r="205" spans="4:11" x14ac:dyDescent="0.25">
      <c r="D205" s="4" t="s">
        <v>160</v>
      </c>
      <c r="E205" s="4" t="s">
        <v>158</v>
      </c>
      <c r="F205" s="6" t="s">
        <v>373</v>
      </c>
      <c r="G205" s="6">
        <v>-8</v>
      </c>
      <c r="H205">
        <v>159.66999999999999</v>
      </c>
      <c r="I205" s="4">
        <v>-1277.3800000000001</v>
      </c>
      <c r="J205">
        <v>45</v>
      </c>
      <c r="K205" s="9">
        <v>7185.27</v>
      </c>
    </row>
    <row r="206" spans="4:11" x14ac:dyDescent="0.25">
      <c r="D206" s="4" t="s">
        <v>160</v>
      </c>
      <c r="E206" s="4" t="s">
        <v>158</v>
      </c>
      <c r="F206" s="6" t="s">
        <v>334</v>
      </c>
      <c r="G206" s="6">
        <v>-1</v>
      </c>
      <c r="H206">
        <v>159.66999999999999</v>
      </c>
      <c r="I206" s="4">
        <v>-159.66999999999999</v>
      </c>
      <c r="J206">
        <v>44</v>
      </c>
      <c r="K206" s="9">
        <v>7025.6</v>
      </c>
    </row>
    <row r="207" spans="4:11" x14ac:dyDescent="0.25">
      <c r="D207" s="4" t="s">
        <v>160</v>
      </c>
      <c r="E207" s="4" t="s">
        <v>158</v>
      </c>
      <c r="F207" s="6" t="s">
        <v>368</v>
      </c>
      <c r="G207" s="6">
        <v>-6</v>
      </c>
      <c r="H207">
        <v>159.66999999999999</v>
      </c>
      <c r="I207" s="4">
        <v>-958.04</v>
      </c>
      <c r="J207">
        <v>38</v>
      </c>
      <c r="K207" s="9">
        <v>6067.56</v>
      </c>
    </row>
    <row r="208" spans="4:11" x14ac:dyDescent="0.25">
      <c r="D208" s="4" t="s">
        <v>160</v>
      </c>
      <c r="E208" s="4" t="s">
        <v>158</v>
      </c>
      <c r="F208" s="6" t="s">
        <v>351</v>
      </c>
      <c r="G208" s="6">
        <v>-2</v>
      </c>
      <c r="H208">
        <v>159.68</v>
      </c>
      <c r="I208" s="4">
        <v>-319.35000000000002</v>
      </c>
      <c r="J208">
        <v>36</v>
      </c>
      <c r="K208" s="9">
        <v>5748.21</v>
      </c>
    </row>
    <row r="209" spans="3:11" x14ac:dyDescent="0.25">
      <c r="D209" s="4" t="s">
        <v>160</v>
      </c>
      <c r="E209" s="4" t="s">
        <v>160</v>
      </c>
      <c r="F209" s="6" t="s">
        <v>352</v>
      </c>
      <c r="G209" s="6">
        <v>-2</v>
      </c>
      <c r="H209">
        <v>159.68</v>
      </c>
      <c r="I209" s="4">
        <v>-319.35000000000002</v>
      </c>
      <c r="J209">
        <v>34</v>
      </c>
      <c r="K209" s="9">
        <v>5428.86</v>
      </c>
    </row>
    <row r="210" spans="3:11" x14ac:dyDescent="0.25">
      <c r="D210" s="4" t="s">
        <v>160</v>
      </c>
      <c r="E210" s="4" t="s">
        <v>160</v>
      </c>
      <c r="F210" s="6" t="s">
        <v>358</v>
      </c>
      <c r="G210" s="6">
        <v>-3</v>
      </c>
      <c r="H210">
        <v>159.66999999999999</v>
      </c>
      <c r="I210" s="4">
        <v>-479.02</v>
      </c>
      <c r="J210">
        <v>31</v>
      </c>
      <c r="K210" s="9">
        <v>4949.84</v>
      </c>
    </row>
    <row r="211" spans="3:11" x14ac:dyDescent="0.25">
      <c r="D211" s="4" t="s">
        <v>160</v>
      </c>
      <c r="E211" s="4" t="s">
        <v>160</v>
      </c>
      <c r="F211" s="6" t="s">
        <v>258</v>
      </c>
      <c r="G211" s="6">
        <v>-2</v>
      </c>
      <c r="H211">
        <v>159.66999999999999</v>
      </c>
      <c r="I211" s="4">
        <v>-319.33999999999997</v>
      </c>
      <c r="J211">
        <v>29</v>
      </c>
      <c r="K211" s="9">
        <v>4630.5</v>
      </c>
    </row>
    <row r="212" spans="3:11" x14ac:dyDescent="0.25">
      <c r="D212" s="4" t="s">
        <v>159</v>
      </c>
      <c r="E212" s="4" t="s">
        <v>159</v>
      </c>
      <c r="F212" s="6" t="s">
        <v>335</v>
      </c>
      <c r="G212" s="6">
        <v>-1</v>
      </c>
      <c r="H212">
        <v>159.66999999999999</v>
      </c>
      <c r="I212" s="4">
        <v>-159.66999999999999</v>
      </c>
      <c r="J212">
        <v>28</v>
      </c>
      <c r="K212" s="9">
        <v>4470.83</v>
      </c>
    </row>
    <row r="213" spans="3:11" x14ac:dyDescent="0.25">
      <c r="D213" s="4" t="s">
        <v>159</v>
      </c>
      <c r="E213" s="4" t="s">
        <v>159</v>
      </c>
      <c r="F213" s="6" t="s">
        <v>375</v>
      </c>
      <c r="G213" s="6">
        <v>-10</v>
      </c>
      <c r="H213">
        <v>159.66999999999999</v>
      </c>
      <c r="I213" s="4">
        <v>-1596.73</v>
      </c>
      <c r="J213">
        <v>18</v>
      </c>
      <c r="K213" s="9">
        <v>2874.1</v>
      </c>
    </row>
    <row r="214" spans="3:11" x14ac:dyDescent="0.25">
      <c r="D214" s="4" t="s">
        <v>41</v>
      </c>
      <c r="E214" s="4" t="s">
        <v>41</v>
      </c>
      <c r="F214" s="6" t="s">
        <v>360</v>
      </c>
      <c r="G214" s="6">
        <v>-4</v>
      </c>
      <c r="H214">
        <v>159.66999999999999</v>
      </c>
      <c r="I214" s="4">
        <v>-638.69000000000005</v>
      </c>
      <c r="J214">
        <v>14</v>
      </c>
      <c r="K214" s="9">
        <v>2235.41</v>
      </c>
    </row>
    <row r="215" spans="3:11" x14ac:dyDescent="0.25">
      <c r="D215" s="4" t="s">
        <v>41</v>
      </c>
      <c r="E215" s="4" t="s">
        <v>41</v>
      </c>
      <c r="F215" s="6" t="s">
        <v>336</v>
      </c>
      <c r="G215" s="6">
        <v>-1</v>
      </c>
      <c r="H215">
        <v>159.66999999999999</v>
      </c>
      <c r="I215" s="4">
        <v>-159.66999999999999</v>
      </c>
      <c r="J215">
        <v>13</v>
      </c>
      <c r="K215" s="9">
        <v>2075.7399999999998</v>
      </c>
    </row>
    <row r="216" spans="3:11" x14ac:dyDescent="0.25">
      <c r="D216" s="4" t="s">
        <v>41</v>
      </c>
      <c r="E216" s="4" t="s">
        <v>41</v>
      </c>
      <c r="F216" s="6" t="s">
        <v>366</v>
      </c>
      <c r="G216" s="6">
        <v>-5</v>
      </c>
      <c r="H216">
        <v>159.66999999999999</v>
      </c>
      <c r="I216" s="4">
        <v>-798.36</v>
      </c>
      <c r="J216">
        <v>8</v>
      </c>
      <c r="K216" s="9">
        <v>1277.3800000000001</v>
      </c>
    </row>
    <row r="217" spans="3:11" x14ac:dyDescent="0.25">
      <c r="D217" s="4" t="s">
        <v>41</v>
      </c>
      <c r="E217" s="4" t="s">
        <v>41</v>
      </c>
      <c r="F217" s="6" t="s">
        <v>337</v>
      </c>
      <c r="G217" s="6">
        <v>-1</v>
      </c>
      <c r="H217">
        <v>159.66999999999999</v>
      </c>
      <c r="I217" s="4">
        <v>-159.66999999999999</v>
      </c>
      <c r="J217">
        <v>7</v>
      </c>
      <c r="K217" s="9">
        <v>1117.71</v>
      </c>
    </row>
    <row r="218" spans="3:11" x14ac:dyDescent="0.25">
      <c r="D218" s="4" t="s">
        <v>178</v>
      </c>
      <c r="E218" s="4" t="s">
        <v>178</v>
      </c>
      <c r="F218" s="6" t="s">
        <v>372</v>
      </c>
      <c r="G218" s="6">
        <v>-7</v>
      </c>
      <c r="H218">
        <v>159.66999999999999</v>
      </c>
      <c r="I218" s="4">
        <v>-1117.71</v>
      </c>
      <c r="J218">
        <v>0</v>
      </c>
      <c r="K218">
        <v>0</v>
      </c>
    </row>
    <row r="219" spans="3:11" s="11" customFormat="1" x14ac:dyDescent="0.25">
      <c r="C219" s="14"/>
      <c r="D219" s="14" t="s">
        <v>161</v>
      </c>
      <c r="E219" s="14" t="s">
        <v>161</v>
      </c>
      <c r="F219" s="10" t="s">
        <v>431</v>
      </c>
      <c r="G219" s="10">
        <v>50</v>
      </c>
      <c r="H219" s="11">
        <v>159.66999999999999</v>
      </c>
      <c r="I219" s="14">
        <v>7983.65</v>
      </c>
      <c r="J219" s="11">
        <v>50</v>
      </c>
      <c r="K219" s="15">
        <v>7983.65</v>
      </c>
    </row>
    <row r="220" spans="3:11" x14ac:dyDescent="0.25">
      <c r="D220" s="4" t="s">
        <v>161</v>
      </c>
      <c r="E220" s="4" t="s">
        <v>161</v>
      </c>
      <c r="F220" s="6" t="s">
        <v>369</v>
      </c>
      <c r="G220" s="6">
        <v>-6</v>
      </c>
      <c r="H220">
        <v>159.66999999999999</v>
      </c>
      <c r="I220" s="4">
        <v>-958.04</v>
      </c>
      <c r="J220">
        <v>44</v>
      </c>
      <c r="K220" s="9">
        <v>7025.61</v>
      </c>
    </row>
    <row r="221" spans="3:11" x14ac:dyDescent="0.25">
      <c r="D221" s="4" t="s">
        <v>161</v>
      </c>
      <c r="E221" s="4" t="s">
        <v>161</v>
      </c>
      <c r="F221" s="6" t="s">
        <v>376</v>
      </c>
      <c r="G221" s="6">
        <v>-10</v>
      </c>
      <c r="H221">
        <v>159.66999999999999</v>
      </c>
      <c r="I221" s="4">
        <v>-1596.73</v>
      </c>
      <c r="J221">
        <v>34</v>
      </c>
      <c r="K221" s="9">
        <v>5428.88</v>
      </c>
    </row>
    <row r="222" spans="3:11" x14ac:dyDescent="0.25">
      <c r="D222" s="4" t="s">
        <v>37</v>
      </c>
      <c r="E222" s="4" t="s">
        <v>37</v>
      </c>
      <c r="F222" s="6" t="s">
        <v>353</v>
      </c>
      <c r="G222" s="6">
        <v>-2</v>
      </c>
      <c r="H222">
        <v>159.68</v>
      </c>
      <c r="I222" s="4">
        <v>-319.35000000000002</v>
      </c>
      <c r="J222">
        <v>32</v>
      </c>
      <c r="K222" s="9">
        <v>5109.53</v>
      </c>
    </row>
    <row r="223" spans="3:11" x14ac:dyDescent="0.25">
      <c r="D223" s="4" t="s">
        <v>37</v>
      </c>
      <c r="E223" s="4" t="s">
        <v>37</v>
      </c>
      <c r="F223" s="6" t="s">
        <v>370</v>
      </c>
      <c r="G223" s="6">
        <v>-6</v>
      </c>
      <c r="H223">
        <v>159.66999999999999</v>
      </c>
      <c r="I223" s="4">
        <v>-958.04</v>
      </c>
      <c r="J223">
        <v>26</v>
      </c>
      <c r="K223" s="9">
        <v>4151.49</v>
      </c>
    </row>
    <row r="224" spans="3:11" x14ac:dyDescent="0.25">
      <c r="D224" s="4" t="s">
        <v>37</v>
      </c>
      <c r="E224" s="4" t="s">
        <v>37</v>
      </c>
      <c r="F224" s="6" t="s">
        <v>338</v>
      </c>
      <c r="G224" s="6">
        <v>-1</v>
      </c>
      <c r="H224">
        <v>159.66999999999999</v>
      </c>
      <c r="I224" s="4">
        <v>-159.66999999999999</v>
      </c>
      <c r="J224">
        <v>25</v>
      </c>
      <c r="K224" s="9">
        <v>3991.82</v>
      </c>
    </row>
    <row r="225" spans="3:12" x14ac:dyDescent="0.25">
      <c r="C225" s="4" t="s">
        <v>39</v>
      </c>
      <c r="H225">
        <v>0</v>
      </c>
      <c r="I225" s="4">
        <v>0</v>
      </c>
      <c r="J225">
        <v>42</v>
      </c>
      <c r="K225" s="9">
        <v>8132.15</v>
      </c>
      <c r="L225">
        <v>193.62</v>
      </c>
    </row>
    <row r="226" spans="3:12" x14ac:dyDescent="0.25">
      <c r="F226" s="6" t="s">
        <v>29</v>
      </c>
      <c r="H226">
        <v>0</v>
      </c>
      <c r="I226" s="4">
        <v>0</v>
      </c>
      <c r="J226">
        <v>0</v>
      </c>
      <c r="K226">
        <v>0</v>
      </c>
    </row>
    <row r="227" spans="3:12" x14ac:dyDescent="0.25">
      <c r="D227" s="4" t="s">
        <v>139</v>
      </c>
      <c r="E227" s="4" t="s">
        <v>139</v>
      </c>
      <c r="F227" s="6" t="s">
        <v>382</v>
      </c>
      <c r="G227" s="6">
        <v>-150</v>
      </c>
      <c r="H227">
        <v>159.69</v>
      </c>
      <c r="I227" s="4">
        <v>-23954.11</v>
      </c>
      <c r="J227" s="9">
        <v>2272</v>
      </c>
      <c r="K227" s="9">
        <v>362824.89</v>
      </c>
    </row>
    <row r="228" spans="3:12" x14ac:dyDescent="0.25">
      <c r="D228" s="4" t="s">
        <v>139</v>
      </c>
      <c r="E228" s="4" t="s">
        <v>139</v>
      </c>
      <c r="F228" s="6" t="s">
        <v>383</v>
      </c>
      <c r="G228" s="6">
        <v>-3</v>
      </c>
      <c r="H228">
        <v>159.69</v>
      </c>
      <c r="I228" s="4">
        <v>-479.08</v>
      </c>
      <c r="J228" s="9">
        <v>2269</v>
      </c>
      <c r="K228" s="9">
        <v>362345.81</v>
      </c>
    </row>
    <row r="229" spans="3:12" x14ac:dyDescent="0.25">
      <c r="D229" s="4" t="s">
        <v>139</v>
      </c>
      <c r="E229" s="4" t="s">
        <v>139</v>
      </c>
      <c r="F229" s="6" t="s">
        <v>384</v>
      </c>
      <c r="G229" s="6">
        <v>-5</v>
      </c>
      <c r="H229">
        <v>159.69</v>
      </c>
      <c r="I229" s="4">
        <v>-798.47</v>
      </c>
      <c r="J229" s="9">
        <v>2264</v>
      </c>
      <c r="K229" s="9">
        <v>361547.34</v>
      </c>
    </row>
    <row r="230" spans="3:12" x14ac:dyDescent="0.25">
      <c r="D230" s="4" t="s">
        <v>139</v>
      </c>
      <c r="E230" s="4" t="s">
        <v>139</v>
      </c>
      <c r="F230" s="6" t="s">
        <v>385</v>
      </c>
      <c r="G230" s="6">
        <v>-10</v>
      </c>
      <c r="H230">
        <v>159.69</v>
      </c>
      <c r="I230" s="4">
        <v>-1596.94</v>
      </c>
      <c r="J230" s="9">
        <v>2254</v>
      </c>
      <c r="K230" s="9">
        <v>359950.4</v>
      </c>
    </row>
    <row r="231" spans="3:12" x14ac:dyDescent="0.25">
      <c r="D231" s="4" t="s">
        <v>139</v>
      </c>
      <c r="E231" s="4" t="s">
        <v>139</v>
      </c>
      <c r="F231" s="6" t="s">
        <v>262</v>
      </c>
      <c r="G231" s="6">
        <v>-50</v>
      </c>
      <c r="H231">
        <v>159.69</v>
      </c>
      <c r="I231" s="4">
        <v>-7984.7</v>
      </c>
      <c r="J231" s="9">
        <v>2204</v>
      </c>
      <c r="K231" s="9">
        <v>351965.7</v>
      </c>
    </row>
    <row r="232" spans="3:12" x14ac:dyDescent="0.25">
      <c r="D232" s="4" t="s">
        <v>139</v>
      </c>
      <c r="E232" s="4" t="s">
        <v>139</v>
      </c>
      <c r="F232" s="6" t="s">
        <v>386</v>
      </c>
      <c r="G232" s="6">
        <v>-10</v>
      </c>
      <c r="H232">
        <v>159.69</v>
      </c>
      <c r="I232" s="4">
        <v>-1596.94</v>
      </c>
      <c r="J232" s="9">
        <v>2194</v>
      </c>
      <c r="K232" s="9">
        <v>350368.76</v>
      </c>
    </row>
    <row r="233" spans="3:12" x14ac:dyDescent="0.25">
      <c r="D233" s="4" t="s">
        <v>139</v>
      </c>
      <c r="E233" s="4" t="s">
        <v>139</v>
      </c>
      <c r="F233" s="6" t="s">
        <v>249</v>
      </c>
      <c r="G233" s="6">
        <v>-200</v>
      </c>
      <c r="H233">
        <v>159.69</v>
      </c>
      <c r="I233" s="4">
        <v>-31938.81</v>
      </c>
      <c r="J233" s="9">
        <v>1994</v>
      </c>
      <c r="K233" s="9">
        <v>318429.95</v>
      </c>
    </row>
    <row r="234" spans="3:12" x14ac:dyDescent="0.25">
      <c r="D234" s="4" t="s">
        <v>140</v>
      </c>
      <c r="E234" s="4" t="s">
        <v>140</v>
      </c>
      <c r="F234" s="6" t="s">
        <v>387</v>
      </c>
      <c r="G234" s="6">
        <v>-200</v>
      </c>
      <c r="H234">
        <v>159.69</v>
      </c>
      <c r="I234" s="4">
        <v>-31938.81</v>
      </c>
      <c r="J234" s="9">
        <v>1794</v>
      </c>
      <c r="K234" s="9">
        <v>286491.14</v>
      </c>
    </row>
    <row r="235" spans="3:12" x14ac:dyDescent="0.25">
      <c r="D235" s="4" t="s">
        <v>140</v>
      </c>
      <c r="E235" s="4" t="s">
        <v>140</v>
      </c>
      <c r="F235" s="6" t="s">
        <v>389</v>
      </c>
      <c r="G235" s="6">
        <v>-50</v>
      </c>
      <c r="H235">
        <v>159.69</v>
      </c>
      <c r="I235" s="4">
        <v>-7984.7</v>
      </c>
      <c r="J235" s="9">
        <v>1744</v>
      </c>
      <c r="K235" s="9">
        <v>278506.44</v>
      </c>
    </row>
    <row r="236" spans="3:12" x14ac:dyDescent="0.25">
      <c r="D236" s="4" t="s">
        <v>140</v>
      </c>
      <c r="E236" s="4" t="s">
        <v>140</v>
      </c>
      <c r="F236" s="6" t="s">
        <v>388</v>
      </c>
      <c r="G236" s="6">
        <v>-20</v>
      </c>
      <c r="H236">
        <v>159.69</v>
      </c>
      <c r="I236" s="4">
        <v>-3193.88</v>
      </c>
      <c r="J236" s="9">
        <v>1724</v>
      </c>
      <c r="K236" s="9">
        <v>275312.56</v>
      </c>
    </row>
    <row r="237" spans="3:12" x14ac:dyDescent="0.25">
      <c r="D237" s="4" t="s">
        <v>140</v>
      </c>
      <c r="E237" s="4" t="s">
        <v>140</v>
      </c>
      <c r="F237" s="6" t="s">
        <v>390</v>
      </c>
      <c r="G237" s="6">
        <v>-5</v>
      </c>
      <c r="H237">
        <v>159.69</v>
      </c>
      <c r="I237" s="4">
        <v>-798.47</v>
      </c>
      <c r="J237" s="9">
        <v>1719</v>
      </c>
      <c r="K237" s="9">
        <v>274514.09000000003</v>
      </c>
    </row>
    <row r="238" spans="3:12" x14ac:dyDescent="0.25">
      <c r="D238" s="4" t="s">
        <v>140</v>
      </c>
      <c r="E238" s="4" t="s">
        <v>140</v>
      </c>
      <c r="F238" s="6" t="s">
        <v>391</v>
      </c>
      <c r="G238" s="6">
        <v>-20</v>
      </c>
      <c r="H238">
        <v>159.69</v>
      </c>
      <c r="I238" s="4">
        <v>-3193.88</v>
      </c>
      <c r="J238" s="9">
        <v>1699</v>
      </c>
      <c r="K238" s="9">
        <v>271320.21000000002</v>
      </c>
    </row>
    <row r="239" spans="3:12" x14ac:dyDescent="0.25">
      <c r="D239" s="4" t="s">
        <v>140</v>
      </c>
      <c r="E239" s="4" t="s">
        <v>140</v>
      </c>
      <c r="F239" s="6" t="s">
        <v>392</v>
      </c>
      <c r="G239" s="6">
        <v>-20</v>
      </c>
      <c r="H239">
        <v>159.69</v>
      </c>
      <c r="I239" s="4">
        <v>-3193.88</v>
      </c>
      <c r="J239" s="9">
        <v>1679</v>
      </c>
      <c r="K239" s="9">
        <v>268126.33</v>
      </c>
    </row>
    <row r="240" spans="3:12" x14ac:dyDescent="0.25">
      <c r="D240" s="4" t="s">
        <v>140</v>
      </c>
      <c r="E240" s="4" t="s">
        <v>140</v>
      </c>
      <c r="F240" s="6" t="s">
        <v>393</v>
      </c>
      <c r="G240" s="6">
        <v>-12</v>
      </c>
      <c r="H240">
        <v>159.69</v>
      </c>
      <c r="I240" s="4">
        <v>-1916.33</v>
      </c>
      <c r="J240" s="9">
        <v>1667</v>
      </c>
      <c r="K240" s="9">
        <v>266210</v>
      </c>
    </row>
    <row r="241" spans="3:11" x14ac:dyDescent="0.25">
      <c r="D241" s="4" t="s">
        <v>140</v>
      </c>
      <c r="E241" s="4" t="s">
        <v>140</v>
      </c>
      <c r="F241" s="6" t="s">
        <v>394</v>
      </c>
      <c r="G241" s="6">
        <v>-4</v>
      </c>
      <c r="H241">
        <v>159.69999999999999</v>
      </c>
      <c r="I241" s="4">
        <v>-638.78</v>
      </c>
      <c r="J241" s="9">
        <v>1663</v>
      </c>
      <c r="K241" s="9">
        <v>265571.21999999997</v>
      </c>
    </row>
    <row r="242" spans="3:11" x14ac:dyDescent="0.25">
      <c r="D242" s="4" t="s">
        <v>140</v>
      </c>
      <c r="E242" s="4" t="s">
        <v>140</v>
      </c>
      <c r="F242" s="6" t="s">
        <v>395</v>
      </c>
      <c r="G242" s="6">
        <v>-20</v>
      </c>
      <c r="H242">
        <v>159.69</v>
      </c>
      <c r="I242" s="4">
        <v>-3193.88</v>
      </c>
      <c r="J242" s="9">
        <v>1643</v>
      </c>
      <c r="K242" s="9">
        <v>262377.34000000003</v>
      </c>
    </row>
    <row r="243" spans="3:11" x14ac:dyDescent="0.25">
      <c r="D243" s="4" t="s">
        <v>140</v>
      </c>
      <c r="E243" s="4" t="s">
        <v>140</v>
      </c>
      <c r="F243" s="6" t="s">
        <v>263</v>
      </c>
      <c r="G243" s="6">
        <v>-60</v>
      </c>
      <c r="H243">
        <v>159.69</v>
      </c>
      <c r="I243" s="4">
        <v>-9581.64</v>
      </c>
      <c r="J243" s="9">
        <v>1583</v>
      </c>
      <c r="K243" s="9">
        <v>252795.7</v>
      </c>
    </row>
    <row r="244" spans="3:11" x14ac:dyDescent="0.25">
      <c r="D244" s="4" t="s">
        <v>140</v>
      </c>
      <c r="E244" s="4" t="s">
        <v>140</v>
      </c>
      <c r="F244" s="6" t="s">
        <v>307</v>
      </c>
      <c r="G244" s="6">
        <v>-100</v>
      </c>
      <c r="H244">
        <v>159.69</v>
      </c>
      <c r="I244" s="4">
        <v>-15969.41</v>
      </c>
      <c r="J244" s="9">
        <v>1483</v>
      </c>
      <c r="K244" s="9">
        <v>236826.29</v>
      </c>
    </row>
    <row r="245" spans="3:11" s="11" customFormat="1" x14ac:dyDescent="0.25">
      <c r="C245" s="14"/>
      <c r="D245" s="14" t="s">
        <v>140</v>
      </c>
      <c r="E245" s="14" t="s">
        <v>140</v>
      </c>
      <c r="F245" s="10" t="s">
        <v>173</v>
      </c>
      <c r="G245" s="10">
        <v>-60</v>
      </c>
      <c r="H245" s="11">
        <v>159.69</v>
      </c>
      <c r="I245" s="14">
        <v>-9581.64</v>
      </c>
      <c r="J245" s="15">
        <v>1423</v>
      </c>
      <c r="K245" s="15">
        <v>227244.65</v>
      </c>
    </row>
    <row r="246" spans="3:11" s="11" customFormat="1" x14ac:dyDescent="0.25">
      <c r="C246" s="14"/>
      <c r="D246" s="14" t="s">
        <v>140</v>
      </c>
      <c r="E246" s="14" t="s">
        <v>140</v>
      </c>
      <c r="F246" s="10" t="s">
        <v>432</v>
      </c>
      <c r="G246" s="15">
        <v>1000</v>
      </c>
      <c r="H246" s="11">
        <v>157.13999999999999</v>
      </c>
      <c r="I246" s="14">
        <v>157142.85999999999</v>
      </c>
      <c r="J246" s="15">
        <v>2423</v>
      </c>
      <c r="K246" s="15">
        <v>384387.51</v>
      </c>
    </row>
    <row r="247" spans="3:11" s="11" customFormat="1" x14ac:dyDescent="0.25">
      <c r="C247" s="14"/>
      <c r="D247" s="14" t="s">
        <v>140</v>
      </c>
      <c r="E247" s="14" t="s">
        <v>140</v>
      </c>
      <c r="F247" s="10" t="s">
        <v>433</v>
      </c>
      <c r="G247" s="10">
        <v>0</v>
      </c>
      <c r="H247" s="11">
        <v>2.5</v>
      </c>
      <c r="I247" s="14">
        <v>2500</v>
      </c>
      <c r="J247" s="15">
        <v>2423</v>
      </c>
      <c r="K247" s="15">
        <v>386887.51</v>
      </c>
    </row>
    <row r="248" spans="3:11" x14ac:dyDescent="0.25">
      <c r="D248" s="4" t="s">
        <v>141</v>
      </c>
      <c r="E248" s="4" t="s">
        <v>141</v>
      </c>
      <c r="F248" s="6" t="s">
        <v>396</v>
      </c>
      <c r="G248" s="6">
        <v>-5</v>
      </c>
      <c r="H248">
        <v>159.66999999999999</v>
      </c>
      <c r="I248" s="4">
        <v>-798.36</v>
      </c>
      <c r="J248" s="9">
        <v>2418</v>
      </c>
      <c r="K248" s="9">
        <v>386089.15</v>
      </c>
    </row>
    <row r="249" spans="3:11" x14ac:dyDescent="0.25">
      <c r="D249" s="4" t="s">
        <v>141</v>
      </c>
      <c r="E249" s="4" t="s">
        <v>141</v>
      </c>
      <c r="F249" s="6" t="s">
        <v>409</v>
      </c>
      <c r="G249" s="6">
        <v>-10</v>
      </c>
      <c r="H249">
        <v>159.66999999999999</v>
      </c>
      <c r="I249" s="4">
        <v>-1596.73</v>
      </c>
      <c r="J249" s="9">
        <v>2408</v>
      </c>
      <c r="K249" s="9">
        <v>384492.42</v>
      </c>
    </row>
    <row r="250" spans="3:11" x14ac:dyDescent="0.25">
      <c r="D250" s="4" t="s">
        <v>141</v>
      </c>
      <c r="E250" s="4" t="s">
        <v>141</v>
      </c>
      <c r="F250" s="6" t="s">
        <v>408</v>
      </c>
      <c r="G250" s="6">
        <v>-6</v>
      </c>
      <c r="H250">
        <v>159.66999999999999</v>
      </c>
      <c r="I250" s="4">
        <v>-958.04</v>
      </c>
      <c r="J250" s="9">
        <v>2402</v>
      </c>
      <c r="K250" s="9">
        <v>383534.38</v>
      </c>
    </row>
    <row r="251" spans="3:11" x14ac:dyDescent="0.25">
      <c r="D251" s="4" t="s">
        <v>141</v>
      </c>
      <c r="E251" s="4" t="s">
        <v>141</v>
      </c>
      <c r="F251" s="6" t="s">
        <v>304</v>
      </c>
      <c r="G251" s="6">
        <v>-30</v>
      </c>
      <c r="H251">
        <v>159.66999999999999</v>
      </c>
      <c r="I251" s="4">
        <v>-4790.1899999999996</v>
      </c>
      <c r="J251" s="9">
        <v>2372</v>
      </c>
      <c r="K251" s="9">
        <v>378744.19</v>
      </c>
    </row>
    <row r="252" spans="3:11" x14ac:dyDescent="0.25">
      <c r="D252" s="4" t="s">
        <v>141</v>
      </c>
      <c r="E252" s="4" t="s">
        <v>141</v>
      </c>
      <c r="F252" s="6" t="s">
        <v>406</v>
      </c>
      <c r="G252" s="6">
        <v>-100</v>
      </c>
      <c r="H252">
        <v>159.66999999999999</v>
      </c>
      <c r="I252" s="4">
        <v>-15967.29</v>
      </c>
      <c r="J252" s="9">
        <v>2272</v>
      </c>
      <c r="K252" s="9">
        <v>362776.9</v>
      </c>
    </row>
    <row r="253" spans="3:11" x14ac:dyDescent="0.25">
      <c r="D253" s="4" t="s">
        <v>141</v>
      </c>
      <c r="E253" s="4" t="s">
        <v>141</v>
      </c>
      <c r="F253" s="6" t="s">
        <v>407</v>
      </c>
      <c r="G253" s="6">
        <v>-120</v>
      </c>
      <c r="H253">
        <v>159.66999999999999</v>
      </c>
      <c r="I253" s="4">
        <v>-19160.75</v>
      </c>
      <c r="J253" s="9">
        <v>2152</v>
      </c>
      <c r="K253" s="9">
        <v>343616.15</v>
      </c>
    </row>
    <row r="254" spans="3:11" x14ac:dyDescent="0.25">
      <c r="D254" s="4" t="s">
        <v>142</v>
      </c>
      <c r="E254" s="4" t="s">
        <v>142</v>
      </c>
      <c r="F254" s="6" t="s">
        <v>306</v>
      </c>
      <c r="G254" s="6">
        <v>-50</v>
      </c>
      <c r="H254">
        <v>159.66999999999999</v>
      </c>
      <c r="I254" s="4">
        <v>-7983.65</v>
      </c>
      <c r="J254" s="9">
        <v>2102</v>
      </c>
      <c r="K254" s="9">
        <v>335632.5</v>
      </c>
    </row>
    <row r="255" spans="3:11" x14ac:dyDescent="0.25">
      <c r="D255" s="4" t="s">
        <v>142</v>
      </c>
      <c r="E255" s="4" t="s">
        <v>142</v>
      </c>
      <c r="F255" s="6" t="s">
        <v>403</v>
      </c>
      <c r="G255" s="6">
        <v>-13</v>
      </c>
      <c r="H255">
        <v>159.66999999999999</v>
      </c>
      <c r="I255" s="4">
        <v>-2075.75</v>
      </c>
      <c r="J255" s="9">
        <v>2089</v>
      </c>
      <c r="K255" s="9">
        <v>333556.75</v>
      </c>
    </row>
    <row r="256" spans="3:11" x14ac:dyDescent="0.25">
      <c r="D256" s="4" t="s">
        <v>142</v>
      </c>
      <c r="E256" s="4" t="s">
        <v>142</v>
      </c>
      <c r="F256" s="6" t="s">
        <v>404</v>
      </c>
      <c r="G256" s="6">
        <v>-40</v>
      </c>
      <c r="H256">
        <v>159.66999999999999</v>
      </c>
      <c r="I256" s="4">
        <v>-6386.92</v>
      </c>
      <c r="J256" s="9">
        <v>2049</v>
      </c>
      <c r="K256" s="9">
        <v>327169.83</v>
      </c>
    </row>
    <row r="257" spans="4:11" x14ac:dyDescent="0.25">
      <c r="D257" s="4" t="s">
        <v>142</v>
      </c>
      <c r="E257" s="4" t="s">
        <v>142</v>
      </c>
      <c r="F257" s="6" t="s">
        <v>405</v>
      </c>
      <c r="G257" s="6">
        <v>-8</v>
      </c>
      <c r="H257">
        <v>159.66999999999999</v>
      </c>
      <c r="I257" s="4">
        <v>-1277.3800000000001</v>
      </c>
      <c r="J257" s="9">
        <v>2041</v>
      </c>
      <c r="K257" s="9">
        <v>325892.45</v>
      </c>
    </row>
    <row r="258" spans="4:11" x14ac:dyDescent="0.25">
      <c r="D258" s="4" t="s">
        <v>142</v>
      </c>
      <c r="E258" s="4" t="s">
        <v>142</v>
      </c>
      <c r="F258" s="6" t="s">
        <v>410</v>
      </c>
      <c r="G258" s="6">
        <v>-3</v>
      </c>
      <c r="H258">
        <v>159.66999999999999</v>
      </c>
      <c r="I258" s="4">
        <v>-479.02</v>
      </c>
      <c r="J258" s="9">
        <v>2038</v>
      </c>
      <c r="K258" s="9">
        <v>325413.43</v>
      </c>
    </row>
    <row r="259" spans="4:11" x14ac:dyDescent="0.25">
      <c r="D259" s="4" t="s">
        <v>142</v>
      </c>
      <c r="E259" s="4" t="s">
        <v>142</v>
      </c>
      <c r="F259" s="6" t="s">
        <v>398</v>
      </c>
      <c r="G259" s="6">
        <v>-5</v>
      </c>
      <c r="H259">
        <v>159.66999999999999</v>
      </c>
      <c r="I259" s="4">
        <v>-798.36</v>
      </c>
      <c r="J259" s="9">
        <v>2033</v>
      </c>
      <c r="K259" s="9">
        <v>324615.07</v>
      </c>
    </row>
    <row r="260" spans="4:11" x14ac:dyDescent="0.25">
      <c r="D260" s="4" t="s">
        <v>143</v>
      </c>
      <c r="E260" s="4" t="s">
        <v>143</v>
      </c>
      <c r="F260" s="6" t="s">
        <v>397</v>
      </c>
      <c r="G260" s="6">
        <v>-100</v>
      </c>
      <c r="H260">
        <v>159.66999999999999</v>
      </c>
      <c r="I260" s="4">
        <v>-15967.29</v>
      </c>
      <c r="J260" s="9">
        <v>1933</v>
      </c>
      <c r="K260" s="9">
        <v>308647.78000000003</v>
      </c>
    </row>
    <row r="261" spans="4:11" x14ac:dyDescent="0.25">
      <c r="D261" s="4" t="s">
        <v>143</v>
      </c>
      <c r="E261" s="4" t="s">
        <v>143</v>
      </c>
      <c r="F261" s="6" t="s">
        <v>399</v>
      </c>
      <c r="G261" s="6">
        <v>-10</v>
      </c>
      <c r="H261">
        <v>159.66999999999999</v>
      </c>
      <c r="I261" s="4">
        <v>-1596.73</v>
      </c>
      <c r="J261" s="9">
        <v>1923</v>
      </c>
      <c r="K261" s="9">
        <v>307051.05</v>
      </c>
    </row>
    <row r="262" spans="4:11" x14ac:dyDescent="0.25">
      <c r="D262" s="4" t="s">
        <v>143</v>
      </c>
      <c r="E262" s="4" t="s">
        <v>143</v>
      </c>
      <c r="F262" s="6" t="s">
        <v>400</v>
      </c>
      <c r="G262" s="6">
        <v>-7</v>
      </c>
      <c r="H262">
        <v>159.66999999999999</v>
      </c>
      <c r="I262" s="4">
        <v>-1117.71</v>
      </c>
      <c r="J262" s="9">
        <v>1916</v>
      </c>
      <c r="K262" s="9">
        <v>305933.34000000003</v>
      </c>
    </row>
    <row r="263" spans="4:11" x14ac:dyDescent="0.25">
      <c r="D263" s="4" t="s">
        <v>143</v>
      </c>
      <c r="E263" s="4" t="s">
        <v>143</v>
      </c>
      <c r="F263" s="6" t="s">
        <v>401</v>
      </c>
      <c r="G263" s="6">
        <v>-10</v>
      </c>
      <c r="H263">
        <v>159.66999999999999</v>
      </c>
      <c r="I263" s="4">
        <v>-1596.73</v>
      </c>
      <c r="J263" s="9">
        <v>1906</v>
      </c>
      <c r="K263" s="9">
        <v>304336.61</v>
      </c>
    </row>
    <row r="264" spans="4:11" x14ac:dyDescent="0.25">
      <c r="D264" s="4" t="s">
        <v>143</v>
      </c>
      <c r="E264" s="4" t="s">
        <v>143</v>
      </c>
      <c r="F264" s="6" t="s">
        <v>402</v>
      </c>
      <c r="G264" s="6">
        <v>-12</v>
      </c>
      <c r="H264">
        <v>159.66999999999999</v>
      </c>
      <c r="I264" s="4">
        <v>-1916.08</v>
      </c>
      <c r="J264" s="9">
        <v>1894</v>
      </c>
      <c r="K264" s="9">
        <v>302420.53000000003</v>
      </c>
    </row>
    <row r="265" spans="4:11" x14ac:dyDescent="0.25">
      <c r="D265" s="4" t="s">
        <v>144</v>
      </c>
      <c r="E265" s="4" t="s">
        <v>144</v>
      </c>
      <c r="F265" s="6" t="s">
        <v>417</v>
      </c>
      <c r="G265" s="6">
        <v>-30</v>
      </c>
      <c r="H265">
        <v>159.66999999999999</v>
      </c>
      <c r="I265" s="4">
        <v>-4790.1899999999996</v>
      </c>
      <c r="J265" s="9">
        <v>1864</v>
      </c>
      <c r="K265" s="9">
        <v>297630.34000000003</v>
      </c>
    </row>
    <row r="266" spans="4:11" x14ac:dyDescent="0.25">
      <c r="D266" s="4" t="s">
        <v>144</v>
      </c>
      <c r="E266" s="4" t="s">
        <v>144</v>
      </c>
      <c r="F266" s="6" t="s">
        <v>305</v>
      </c>
      <c r="G266" s="6">
        <v>-100</v>
      </c>
      <c r="H266">
        <v>159.66999999999999</v>
      </c>
      <c r="I266" s="4">
        <v>-15967.29</v>
      </c>
      <c r="J266" s="9">
        <v>1764</v>
      </c>
      <c r="K266" s="9">
        <v>281663.05</v>
      </c>
    </row>
    <row r="267" spans="4:11" x14ac:dyDescent="0.25">
      <c r="D267" s="4" t="s">
        <v>144</v>
      </c>
      <c r="E267" s="4" t="s">
        <v>144</v>
      </c>
      <c r="F267" s="6" t="s">
        <v>411</v>
      </c>
      <c r="G267" s="6">
        <v>-6</v>
      </c>
      <c r="H267">
        <v>159.66999999999999</v>
      </c>
      <c r="I267" s="4">
        <v>-958.04</v>
      </c>
      <c r="J267" s="9">
        <v>1758</v>
      </c>
      <c r="K267" s="9">
        <v>280705.01</v>
      </c>
    </row>
    <row r="268" spans="4:11" x14ac:dyDescent="0.25">
      <c r="D268" s="4" t="s">
        <v>144</v>
      </c>
      <c r="E268" s="4" t="s">
        <v>144</v>
      </c>
      <c r="F268" s="6" t="s">
        <v>412</v>
      </c>
      <c r="G268" s="6">
        <v>-3</v>
      </c>
      <c r="H268">
        <v>159.66999999999999</v>
      </c>
      <c r="I268" s="4">
        <v>-479.02</v>
      </c>
      <c r="J268" s="9">
        <v>1755</v>
      </c>
      <c r="K268" s="9">
        <v>280225.99</v>
      </c>
    </row>
    <row r="269" spans="4:11" x14ac:dyDescent="0.25">
      <c r="D269" s="4" t="s">
        <v>145</v>
      </c>
      <c r="E269" s="4" t="s">
        <v>145</v>
      </c>
      <c r="F269" s="6" t="s">
        <v>413</v>
      </c>
      <c r="G269" s="6">
        <v>-50</v>
      </c>
      <c r="H269">
        <v>159.66999999999999</v>
      </c>
      <c r="I269" s="4">
        <v>-7983.65</v>
      </c>
      <c r="J269" s="9">
        <v>1705</v>
      </c>
      <c r="K269" s="9">
        <v>272242.34000000003</v>
      </c>
    </row>
    <row r="270" spans="4:11" x14ac:dyDescent="0.25">
      <c r="D270" s="4" t="s">
        <v>145</v>
      </c>
      <c r="E270" s="4" t="s">
        <v>145</v>
      </c>
      <c r="F270" s="6" t="s">
        <v>414</v>
      </c>
      <c r="G270" s="6">
        <v>-20</v>
      </c>
      <c r="H270">
        <v>159.66999999999999</v>
      </c>
      <c r="I270" s="4">
        <v>-3193.46</v>
      </c>
      <c r="J270" s="9">
        <v>1685</v>
      </c>
      <c r="K270" s="9">
        <v>269048.88</v>
      </c>
    </row>
    <row r="271" spans="4:11" x14ac:dyDescent="0.25">
      <c r="D271" s="4" t="s">
        <v>145</v>
      </c>
      <c r="E271" s="4" t="s">
        <v>145</v>
      </c>
      <c r="F271" s="6" t="s">
        <v>415</v>
      </c>
      <c r="G271" s="6">
        <v>-20</v>
      </c>
      <c r="H271">
        <v>159.66999999999999</v>
      </c>
      <c r="I271" s="4">
        <v>-3193.46</v>
      </c>
      <c r="J271" s="9">
        <v>1665</v>
      </c>
      <c r="K271" s="9">
        <v>265855.42</v>
      </c>
    </row>
    <row r="272" spans="4:11" x14ac:dyDescent="0.25">
      <c r="D272" s="4" t="s">
        <v>145</v>
      </c>
      <c r="E272" s="4" t="s">
        <v>145</v>
      </c>
      <c r="F272" s="6" t="s">
        <v>416</v>
      </c>
      <c r="G272" s="6">
        <v>-20</v>
      </c>
      <c r="H272">
        <v>159.66999999999999</v>
      </c>
      <c r="I272" s="4">
        <v>-3193.46</v>
      </c>
      <c r="J272" s="9">
        <v>1645</v>
      </c>
      <c r="K272" s="9">
        <v>262661.96000000002</v>
      </c>
    </row>
    <row r="273" spans="3:11" x14ac:dyDescent="0.25">
      <c r="D273" s="4" t="s">
        <v>146</v>
      </c>
      <c r="E273" s="4" t="s">
        <v>146</v>
      </c>
      <c r="F273" s="6" t="s">
        <v>425</v>
      </c>
      <c r="G273" s="6">
        <v>-30</v>
      </c>
      <c r="H273">
        <v>159.66999999999999</v>
      </c>
      <c r="I273" s="4">
        <v>-4790.1899999999996</v>
      </c>
      <c r="J273" s="9">
        <v>1615</v>
      </c>
      <c r="K273" s="9">
        <v>257871.77</v>
      </c>
    </row>
    <row r="274" spans="3:11" x14ac:dyDescent="0.25">
      <c r="D274" s="4" t="s">
        <v>147</v>
      </c>
      <c r="E274" s="4" t="s">
        <v>147</v>
      </c>
      <c r="F274" s="6" t="s">
        <v>312</v>
      </c>
      <c r="G274" s="6">
        <v>-70</v>
      </c>
      <c r="H274">
        <v>159.66999999999999</v>
      </c>
      <c r="I274" s="4">
        <v>-11177.1</v>
      </c>
      <c r="J274" s="9">
        <v>1545</v>
      </c>
      <c r="K274" s="9">
        <v>246694.67</v>
      </c>
    </row>
    <row r="275" spans="3:11" x14ac:dyDescent="0.25">
      <c r="D275" s="4" t="s">
        <v>148</v>
      </c>
      <c r="E275" s="4" t="s">
        <v>148</v>
      </c>
      <c r="F275" s="6" t="s">
        <v>424</v>
      </c>
      <c r="G275" s="6">
        <v>-30</v>
      </c>
      <c r="H275">
        <v>159.66999999999999</v>
      </c>
      <c r="I275" s="4">
        <v>-4790.1899999999996</v>
      </c>
      <c r="J275" s="9">
        <v>1515</v>
      </c>
      <c r="K275" s="9">
        <v>241904.48</v>
      </c>
    </row>
    <row r="276" spans="3:11" x14ac:dyDescent="0.25">
      <c r="D276" s="4" t="s">
        <v>148</v>
      </c>
      <c r="E276" s="4" t="s">
        <v>148</v>
      </c>
      <c r="F276" s="6" t="s">
        <v>426</v>
      </c>
      <c r="G276" s="6">
        <v>-40</v>
      </c>
      <c r="H276">
        <v>159.66999999999999</v>
      </c>
      <c r="I276" s="4">
        <v>-6386.92</v>
      </c>
      <c r="J276" s="9">
        <v>1475</v>
      </c>
      <c r="K276" s="9">
        <v>235517.56</v>
      </c>
    </row>
    <row r="277" spans="3:11" x14ac:dyDescent="0.25">
      <c r="D277" s="4" t="s">
        <v>148</v>
      </c>
      <c r="E277" s="4" t="s">
        <v>148</v>
      </c>
      <c r="F277" s="6" t="s">
        <v>427</v>
      </c>
      <c r="G277" s="6">
        <v>-2</v>
      </c>
      <c r="H277">
        <v>159.68</v>
      </c>
      <c r="I277" s="4">
        <v>-319.35000000000002</v>
      </c>
      <c r="J277" s="9">
        <v>1473</v>
      </c>
      <c r="K277" s="9">
        <v>235198.21</v>
      </c>
    </row>
    <row r="278" spans="3:11" s="11" customFormat="1" x14ac:dyDescent="0.25">
      <c r="C278" s="14"/>
      <c r="D278" s="14" t="s">
        <v>148</v>
      </c>
      <c r="E278" s="14" t="s">
        <v>49</v>
      </c>
      <c r="F278" s="10" t="s">
        <v>434</v>
      </c>
      <c r="G278" s="10">
        <v>-20</v>
      </c>
      <c r="H278" s="11">
        <v>159.66999999999999</v>
      </c>
      <c r="I278" s="14">
        <v>-3193.46</v>
      </c>
      <c r="J278" s="15">
        <v>1453</v>
      </c>
      <c r="K278" s="15">
        <v>232004.75</v>
      </c>
    </row>
    <row r="279" spans="3:11" s="11" customFormat="1" x14ac:dyDescent="0.25">
      <c r="C279" s="14"/>
      <c r="D279" s="14" t="s">
        <v>148</v>
      </c>
      <c r="E279" s="14" t="s">
        <v>49</v>
      </c>
      <c r="F279" s="10" t="s">
        <v>435</v>
      </c>
      <c r="G279" s="10">
        <v>19</v>
      </c>
      <c r="H279" s="11">
        <v>159.66999999999999</v>
      </c>
      <c r="I279" s="14">
        <v>3033.73</v>
      </c>
      <c r="J279" s="15">
        <v>1472</v>
      </c>
      <c r="K279" s="15">
        <v>235038.48</v>
      </c>
    </row>
    <row r="280" spans="3:11" s="11" customFormat="1" x14ac:dyDescent="0.25">
      <c r="C280" s="14"/>
      <c r="D280" s="14" t="s">
        <v>148</v>
      </c>
      <c r="E280" s="14" t="s">
        <v>49</v>
      </c>
      <c r="F280" s="10" t="s">
        <v>435</v>
      </c>
      <c r="G280" s="10">
        <v>1</v>
      </c>
      <c r="H280" s="11">
        <v>159.72999999999999</v>
      </c>
      <c r="I280" s="14">
        <v>159.72999999999999</v>
      </c>
      <c r="J280" s="15">
        <v>1473</v>
      </c>
      <c r="K280" s="15">
        <v>235198.21</v>
      </c>
    </row>
    <row r="281" spans="3:11" s="11" customFormat="1" x14ac:dyDescent="0.25">
      <c r="C281" s="14"/>
      <c r="D281" s="14" t="s">
        <v>149</v>
      </c>
      <c r="E281" s="14" t="s">
        <v>149</v>
      </c>
      <c r="F281" s="10" t="s">
        <v>175</v>
      </c>
      <c r="G281" s="10">
        <v>-75</v>
      </c>
      <c r="H281" s="11">
        <v>159.66999999999999</v>
      </c>
      <c r="I281" s="14">
        <v>-11975.47</v>
      </c>
      <c r="J281" s="15">
        <v>1398</v>
      </c>
      <c r="K281" s="15">
        <v>223222.74</v>
      </c>
    </row>
    <row r="282" spans="3:11" x14ac:dyDescent="0.25">
      <c r="D282" s="4" t="s">
        <v>156</v>
      </c>
      <c r="E282" s="4" t="s">
        <v>156</v>
      </c>
      <c r="F282" s="6" t="s">
        <v>421</v>
      </c>
      <c r="G282" s="6">
        <v>-15</v>
      </c>
      <c r="H282">
        <v>159.66999999999999</v>
      </c>
      <c r="I282" s="4">
        <v>-2395.09</v>
      </c>
      <c r="J282" s="9">
        <v>1383</v>
      </c>
      <c r="K282" s="9">
        <v>220827.65</v>
      </c>
    </row>
    <row r="283" spans="3:11" x14ac:dyDescent="0.25">
      <c r="D283" s="4" t="s">
        <v>156</v>
      </c>
      <c r="E283" s="4" t="s">
        <v>156</v>
      </c>
      <c r="F283" s="6" t="s">
        <v>423</v>
      </c>
      <c r="G283" s="6">
        <v>-2</v>
      </c>
      <c r="H283">
        <v>159.68</v>
      </c>
      <c r="I283" s="4">
        <v>-319.35000000000002</v>
      </c>
      <c r="J283" s="9">
        <v>1381</v>
      </c>
      <c r="K283" s="9">
        <v>220508.3</v>
      </c>
    </row>
    <row r="284" spans="3:11" x14ac:dyDescent="0.25">
      <c r="D284" s="4" t="s">
        <v>156</v>
      </c>
      <c r="E284" s="4" t="s">
        <v>156</v>
      </c>
      <c r="F284" s="6" t="s">
        <v>422</v>
      </c>
      <c r="G284" s="6">
        <v>-60</v>
      </c>
      <c r="H284">
        <v>159.66999999999999</v>
      </c>
      <c r="I284" s="4">
        <v>-9580.3799999999992</v>
      </c>
      <c r="J284" s="9">
        <v>1321</v>
      </c>
      <c r="K284" s="9">
        <v>210927.92</v>
      </c>
    </row>
    <row r="285" spans="3:11" x14ac:dyDescent="0.25">
      <c r="D285" s="4" t="s">
        <v>152</v>
      </c>
      <c r="E285" s="4" t="s">
        <v>152</v>
      </c>
      <c r="F285" s="6" t="s">
        <v>419</v>
      </c>
      <c r="G285" s="6">
        <v>-4</v>
      </c>
      <c r="H285">
        <v>159.66999999999999</v>
      </c>
      <c r="I285" s="4">
        <v>-638.69000000000005</v>
      </c>
      <c r="J285" s="9">
        <v>1317</v>
      </c>
      <c r="K285" s="9">
        <v>210289.23</v>
      </c>
    </row>
    <row r="286" spans="3:11" s="11" customFormat="1" x14ac:dyDescent="0.25">
      <c r="C286" s="14"/>
      <c r="D286" s="14" t="s">
        <v>152</v>
      </c>
      <c r="E286" s="14" t="s">
        <v>152</v>
      </c>
      <c r="F286" s="10" t="s">
        <v>177</v>
      </c>
      <c r="G286" s="10">
        <v>-75</v>
      </c>
      <c r="H286" s="11">
        <v>159.66999999999999</v>
      </c>
      <c r="I286" s="14">
        <v>-11975.47</v>
      </c>
      <c r="J286" s="15">
        <v>1242</v>
      </c>
      <c r="K286" s="15">
        <v>198313.76</v>
      </c>
    </row>
    <row r="287" spans="3:11" x14ac:dyDescent="0.25">
      <c r="D287" s="4" t="s">
        <v>157</v>
      </c>
      <c r="E287" s="4" t="s">
        <v>157</v>
      </c>
      <c r="F287" s="6" t="s">
        <v>418</v>
      </c>
      <c r="G287" s="6">
        <v>-100</v>
      </c>
      <c r="H287">
        <v>159.66999999999999</v>
      </c>
      <c r="I287" s="4">
        <v>-15967.29</v>
      </c>
      <c r="J287" s="9">
        <v>1142</v>
      </c>
      <c r="K287" s="9">
        <v>182346.47</v>
      </c>
    </row>
    <row r="288" spans="3:11" x14ac:dyDescent="0.25">
      <c r="D288" s="4" t="s">
        <v>157</v>
      </c>
      <c r="E288" s="4" t="s">
        <v>157</v>
      </c>
      <c r="F288" s="6" t="s">
        <v>243</v>
      </c>
      <c r="G288" s="6">
        <v>-20</v>
      </c>
      <c r="H288">
        <v>159.66999999999999</v>
      </c>
      <c r="I288" s="4">
        <v>-3193.46</v>
      </c>
      <c r="J288" s="9">
        <v>1122</v>
      </c>
      <c r="K288" s="9">
        <v>179153.01</v>
      </c>
    </row>
    <row r="289" spans="3:11" x14ac:dyDescent="0.25">
      <c r="D289" s="4" t="s">
        <v>157</v>
      </c>
      <c r="E289" s="4" t="s">
        <v>157</v>
      </c>
      <c r="F289" s="6" t="s">
        <v>420</v>
      </c>
      <c r="G289" s="6">
        <v>-9</v>
      </c>
      <c r="H289">
        <v>159.66999999999999</v>
      </c>
      <c r="I289" s="4">
        <v>-1437.06</v>
      </c>
      <c r="J289" s="9">
        <v>1113</v>
      </c>
      <c r="K289" s="9">
        <v>177715.95</v>
      </c>
    </row>
    <row r="290" spans="3:11" x14ac:dyDescent="0.25">
      <c r="D290" s="4" t="s">
        <v>157</v>
      </c>
      <c r="E290" s="4" t="s">
        <v>157</v>
      </c>
      <c r="F290" s="6" t="s">
        <v>430</v>
      </c>
      <c r="G290" s="6">
        <v>-10</v>
      </c>
      <c r="H290">
        <v>159.66999999999999</v>
      </c>
      <c r="I290" s="4">
        <v>-1596.73</v>
      </c>
      <c r="J290" s="9">
        <v>1103</v>
      </c>
      <c r="K290" s="9">
        <v>176119.22</v>
      </c>
    </row>
    <row r="291" spans="3:11" x14ac:dyDescent="0.25">
      <c r="D291" s="4" t="s">
        <v>157</v>
      </c>
      <c r="E291" s="4" t="s">
        <v>157</v>
      </c>
      <c r="F291" s="6" t="s">
        <v>429</v>
      </c>
      <c r="G291" s="6">
        <v>-50</v>
      </c>
      <c r="H291">
        <v>159.66999999999999</v>
      </c>
      <c r="I291" s="4">
        <v>-7983.65</v>
      </c>
      <c r="J291" s="9">
        <v>1053</v>
      </c>
      <c r="K291" s="9">
        <v>168135.57</v>
      </c>
    </row>
    <row r="292" spans="3:11" x14ac:dyDescent="0.25">
      <c r="D292" s="4" t="s">
        <v>157</v>
      </c>
      <c r="E292" s="4" t="s">
        <v>157</v>
      </c>
      <c r="F292" s="6" t="s">
        <v>428</v>
      </c>
      <c r="G292" s="6">
        <v>-10</v>
      </c>
      <c r="H292">
        <v>159.66999999999999</v>
      </c>
      <c r="I292" s="4">
        <v>-1596.73</v>
      </c>
      <c r="J292" s="9">
        <v>1043</v>
      </c>
      <c r="K292" s="9">
        <v>166538.84</v>
      </c>
    </row>
    <row r="293" spans="3:11" x14ac:dyDescent="0.25">
      <c r="D293" s="4" t="s">
        <v>157</v>
      </c>
      <c r="E293" s="4" t="s">
        <v>157</v>
      </c>
      <c r="F293" s="6" t="s">
        <v>329</v>
      </c>
      <c r="G293" s="6">
        <v>-71</v>
      </c>
      <c r="H293">
        <v>159.66999999999999</v>
      </c>
      <c r="I293" s="4">
        <v>-11336.78</v>
      </c>
      <c r="J293">
        <v>972</v>
      </c>
      <c r="K293" s="9">
        <v>155202.06</v>
      </c>
    </row>
    <row r="294" spans="3:11" s="11" customFormat="1" x14ac:dyDescent="0.25">
      <c r="C294" s="14"/>
      <c r="D294" s="14" t="s">
        <v>160</v>
      </c>
      <c r="E294" s="14" t="s">
        <v>160</v>
      </c>
      <c r="F294" s="10" t="s">
        <v>436</v>
      </c>
      <c r="G294" s="10">
        <v>-9</v>
      </c>
      <c r="H294" s="11">
        <v>159.66999999999999</v>
      </c>
      <c r="I294" s="14">
        <v>-1437.06</v>
      </c>
      <c r="J294" s="11">
        <v>963</v>
      </c>
      <c r="K294" s="15">
        <v>153765</v>
      </c>
    </row>
    <row r="295" spans="3:11" x14ac:dyDescent="0.25">
      <c r="D295" s="4" t="s">
        <v>159</v>
      </c>
      <c r="E295" s="4" t="s">
        <v>159</v>
      </c>
      <c r="F295" s="6" t="s">
        <v>326</v>
      </c>
      <c r="G295" s="6">
        <v>-20</v>
      </c>
      <c r="H295">
        <v>159.66999999999999</v>
      </c>
      <c r="I295" s="4">
        <v>-3193.46</v>
      </c>
      <c r="J295">
        <v>943</v>
      </c>
      <c r="K295" s="9">
        <v>150571.54</v>
      </c>
    </row>
    <row r="296" spans="3:11" x14ac:dyDescent="0.25">
      <c r="D296" s="4" t="s">
        <v>159</v>
      </c>
      <c r="E296" s="4" t="s">
        <v>159</v>
      </c>
      <c r="F296" s="6" t="s">
        <v>327</v>
      </c>
      <c r="G296" s="6">
        <v>-10</v>
      </c>
      <c r="H296">
        <v>159.66999999999999</v>
      </c>
      <c r="I296" s="4">
        <v>-1596.73</v>
      </c>
      <c r="J296">
        <v>933</v>
      </c>
      <c r="K296" s="9">
        <v>148974.81</v>
      </c>
    </row>
    <row r="297" spans="3:11" x14ac:dyDescent="0.25">
      <c r="D297" s="4" t="s">
        <v>159</v>
      </c>
      <c r="E297" s="4" t="s">
        <v>159</v>
      </c>
      <c r="F297" s="6" t="s">
        <v>328</v>
      </c>
      <c r="G297" s="6">
        <v>-100</v>
      </c>
      <c r="H297">
        <v>159.66999999999999</v>
      </c>
      <c r="I297" s="4">
        <v>-15967.29</v>
      </c>
      <c r="J297">
        <v>833</v>
      </c>
      <c r="K297" s="9">
        <v>133007.51999999999</v>
      </c>
    </row>
    <row r="298" spans="3:11" x14ac:dyDescent="0.25">
      <c r="D298" s="4" t="s">
        <v>159</v>
      </c>
      <c r="E298" s="4" t="s">
        <v>159</v>
      </c>
      <c r="F298" s="6" t="s">
        <v>325</v>
      </c>
      <c r="G298" s="6">
        <v>-8</v>
      </c>
      <c r="H298">
        <v>159.66999999999999</v>
      </c>
      <c r="I298" s="4">
        <v>-1277.3800000000001</v>
      </c>
      <c r="J298">
        <v>825</v>
      </c>
      <c r="K298" s="9">
        <v>131730.14000000001</v>
      </c>
    </row>
    <row r="299" spans="3:11" x14ac:dyDescent="0.25">
      <c r="D299" s="4" t="s">
        <v>41</v>
      </c>
      <c r="E299" s="4" t="s">
        <v>41</v>
      </c>
      <c r="F299" s="6" t="s">
        <v>246</v>
      </c>
      <c r="G299" s="6">
        <v>-30</v>
      </c>
      <c r="H299">
        <v>159.66999999999999</v>
      </c>
      <c r="I299" s="4">
        <v>-4790.1899999999996</v>
      </c>
      <c r="J299">
        <v>795</v>
      </c>
      <c r="K299" s="9">
        <v>126939.95</v>
      </c>
    </row>
    <row r="300" spans="3:11" x14ac:dyDescent="0.25">
      <c r="D300" s="4" t="s">
        <v>41</v>
      </c>
      <c r="E300" s="4" t="s">
        <v>41</v>
      </c>
      <c r="F300" s="6" t="s">
        <v>316</v>
      </c>
      <c r="G300" s="6">
        <v>-424</v>
      </c>
      <c r="H300">
        <v>159.66999999999999</v>
      </c>
      <c r="I300" s="4">
        <v>-67701.31</v>
      </c>
      <c r="J300">
        <v>371</v>
      </c>
      <c r="K300" s="9">
        <v>59238.64</v>
      </c>
    </row>
    <row r="301" spans="3:11" x14ac:dyDescent="0.25">
      <c r="D301" s="4" t="s">
        <v>41</v>
      </c>
      <c r="E301" s="4" t="s">
        <v>41</v>
      </c>
      <c r="F301" s="6" t="s">
        <v>319</v>
      </c>
      <c r="G301" s="6">
        <v>-53</v>
      </c>
      <c r="H301">
        <v>159.66999999999999</v>
      </c>
      <c r="I301" s="4">
        <v>-8462.66</v>
      </c>
      <c r="J301">
        <v>318</v>
      </c>
      <c r="K301" s="9">
        <v>50775.98</v>
      </c>
    </row>
    <row r="302" spans="3:11" x14ac:dyDescent="0.25">
      <c r="D302" s="4" t="s">
        <v>41</v>
      </c>
      <c r="E302" s="4" t="s">
        <v>41</v>
      </c>
      <c r="F302" s="6" t="s">
        <v>320</v>
      </c>
      <c r="G302" s="6">
        <v>-15</v>
      </c>
      <c r="H302">
        <v>159.66999999999999</v>
      </c>
      <c r="I302" s="4">
        <v>-2395.09</v>
      </c>
      <c r="J302">
        <v>303</v>
      </c>
      <c r="K302" s="9">
        <v>48380.89</v>
      </c>
    </row>
    <row r="303" spans="3:11" x14ac:dyDescent="0.25">
      <c r="D303" s="4" t="s">
        <v>41</v>
      </c>
      <c r="E303" s="4" t="s">
        <v>41</v>
      </c>
      <c r="F303" s="6" t="s">
        <v>321</v>
      </c>
      <c r="G303" s="6">
        <v>-65</v>
      </c>
      <c r="H303">
        <v>159.66999999999999</v>
      </c>
      <c r="I303" s="4">
        <v>-10378.74</v>
      </c>
      <c r="J303">
        <v>238</v>
      </c>
      <c r="K303" s="9">
        <v>38002.15</v>
      </c>
    </row>
    <row r="304" spans="3:11" x14ac:dyDescent="0.25">
      <c r="D304" s="4" t="s">
        <v>41</v>
      </c>
      <c r="E304" s="4" t="s">
        <v>41</v>
      </c>
      <c r="F304" s="6" t="s">
        <v>323</v>
      </c>
      <c r="G304" s="6">
        <v>-6</v>
      </c>
      <c r="H304">
        <v>159.66999999999999</v>
      </c>
      <c r="I304" s="4">
        <v>-958.04</v>
      </c>
      <c r="J304">
        <v>232</v>
      </c>
      <c r="K304" s="9">
        <v>37044.11</v>
      </c>
    </row>
    <row r="305" spans="3:12" x14ac:dyDescent="0.25">
      <c r="D305" s="4" t="s">
        <v>41</v>
      </c>
      <c r="E305" s="4" t="s">
        <v>41</v>
      </c>
      <c r="F305" s="6" t="s">
        <v>322</v>
      </c>
      <c r="G305" s="6">
        <v>-5</v>
      </c>
      <c r="H305">
        <v>159.66999999999999</v>
      </c>
      <c r="I305" s="4">
        <v>-798.36</v>
      </c>
      <c r="J305">
        <v>227</v>
      </c>
      <c r="K305" s="9">
        <v>36245.75</v>
      </c>
    </row>
    <row r="306" spans="3:12" x14ac:dyDescent="0.25">
      <c r="D306" s="4" t="s">
        <v>178</v>
      </c>
      <c r="E306" s="4" t="s">
        <v>178</v>
      </c>
      <c r="F306" s="6" t="s">
        <v>283</v>
      </c>
      <c r="G306" s="6">
        <v>-10</v>
      </c>
      <c r="H306">
        <v>159.66999999999999</v>
      </c>
      <c r="I306" s="4">
        <v>-1596.73</v>
      </c>
      <c r="J306">
        <v>217</v>
      </c>
      <c r="K306" s="9">
        <v>34649.019999999997</v>
      </c>
    </row>
    <row r="307" spans="3:12" x14ac:dyDescent="0.25">
      <c r="D307" s="4" t="s">
        <v>178</v>
      </c>
      <c r="E307" s="4" t="s">
        <v>178</v>
      </c>
      <c r="F307" s="6" t="s">
        <v>311</v>
      </c>
      <c r="G307" s="6">
        <v>-4</v>
      </c>
      <c r="H307">
        <v>159.66999999999999</v>
      </c>
      <c r="I307" s="4">
        <v>-638.69000000000005</v>
      </c>
      <c r="J307">
        <v>213</v>
      </c>
      <c r="K307" s="9">
        <v>34010.33</v>
      </c>
    </row>
    <row r="308" spans="3:12" x14ac:dyDescent="0.25">
      <c r="D308" s="4" t="s">
        <v>178</v>
      </c>
      <c r="E308" s="4" t="s">
        <v>178</v>
      </c>
      <c r="F308" s="6" t="s">
        <v>324</v>
      </c>
      <c r="G308" s="6">
        <v>-20</v>
      </c>
      <c r="H308">
        <v>159.66999999999999</v>
      </c>
      <c r="I308" s="4">
        <v>-3193.46</v>
      </c>
      <c r="J308">
        <v>193</v>
      </c>
      <c r="K308" s="9">
        <v>30816.87</v>
      </c>
    </row>
    <row r="309" spans="3:12" s="11" customFormat="1" x14ac:dyDescent="0.25">
      <c r="C309" s="14"/>
      <c r="D309" s="14" t="s">
        <v>161</v>
      </c>
      <c r="E309" s="14" t="s">
        <v>161</v>
      </c>
      <c r="F309" s="10" t="s">
        <v>431</v>
      </c>
      <c r="G309" s="10">
        <v>-50</v>
      </c>
      <c r="H309" s="11">
        <v>159.66999999999999</v>
      </c>
      <c r="I309" s="14">
        <v>-7983.65</v>
      </c>
      <c r="J309" s="11">
        <v>143</v>
      </c>
      <c r="K309" s="15">
        <v>22833.22</v>
      </c>
    </row>
    <row r="310" spans="3:12" x14ac:dyDescent="0.25">
      <c r="I310" s="3">
        <f>SUM(I153:I309)</f>
        <v>-359953.96</v>
      </c>
    </row>
    <row r="311" spans="3:12" x14ac:dyDescent="0.25">
      <c r="H311" t="s">
        <v>438</v>
      </c>
      <c r="I311" s="3">
        <f>SUM(I309,I294,I286,I278:I281,I245:I247,I219,I188,I177,I158)</f>
        <v>158205.79999999999</v>
      </c>
    </row>
    <row r="312" spans="3:12" x14ac:dyDescent="0.25">
      <c r="I312" s="3">
        <f>I310-I311</f>
        <v>-518159.76</v>
      </c>
    </row>
    <row r="313" spans="3:12" x14ac:dyDescent="0.25">
      <c r="E313" s="29" t="s">
        <v>439</v>
      </c>
      <c r="F313" t="s">
        <v>317</v>
      </c>
      <c r="G313" t="s">
        <v>318</v>
      </c>
      <c r="H313" s="4">
        <v>96250</v>
      </c>
      <c r="I313" s="4">
        <v>86428.57</v>
      </c>
      <c r="J313" s="4">
        <v>9821.43</v>
      </c>
      <c r="K313" s="6" t="s">
        <v>377</v>
      </c>
      <c r="L313" s="6" t="s">
        <v>44</v>
      </c>
    </row>
    <row r="314" spans="3:12" x14ac:dyDescent="0.25">
      <c r="E314" s="29"/>
      <c r="F314" t="s">
        <v>317</v>
      </c>
      <c r="G314" t="s">
        <v>318</v>
      </c>
      <c r="H314" s="4">
        <v>96250</v>
      </c>
      <c r="I314" s="4">
        <v>86428.57</v>
      </c>
      <c r="J314" s="4">
        <v>9821.43</v>
      </c>
      <c r="K314" s="6" t="s">
        <v>378</v>
      </c>
      <c r="L314" s="6" t="s">
        <v>44</v>
      </c>
    </row>
    <row r="315" spans="3:12" x14ac:dyDescent="0.25">
      <c r="E315" s="29"/>
      <c r="F315" t="s">
        <v>317</v>
      </c>
      <c r="G315" t="s">
        <v>318</v>
      </c>
      <c r="H315" s="4">
        <v>97723.21</v>
      </c>
      <c r="I315" s="4">
        <v>86428.57</v>
      </c>
      <c r="J315" s="4">
        <v>11294.64</v>
      </c>
      <c r="K315" s="6" t="s">
        <v>379</v>
      </c>
      <c r="L315" s="6" t="s">
        <v>44</v>
      </c>
    </row>
    <row r="316" spans="3:12" x14ac:dyDescent="0.25">
      <c r="E316" s="29"/>
      <c r="F316" t="s">
        <v>317</v>
      </c>
      <c r="G316" t="s">
        <v>318</v>
      </c>
      <c r="H316" s="4">
        <v>96250</v>
      </c>
      <c r="I316" s="4">
        <v>86428.57</v>
      </c>
      <c r="J316" s="4">
        <v>9821.43</v>
      </c>
      <c r="K316" s="6" t="s">
        <v>380</v>
      </c>
      <c r="L316" s="6" t="s">
        <v>44</v>
      </c>
    </row>
    <row r="317" spans="3:12" x14ac:dyDescent="0.25">
      <c r="E317" s="29"/>
      <c r="F317" t="s">
        <v>317</v>
      </c>
      <c r="G317" t="s">
        <v>318</v>
      </c>
      <c r="H317" s="4">
        <v>90971.43</v>
      </c>
      <c r="I317" s="4">
        <v>86428.57</v>
      </c>
      <c r="J317" s="4">
        <v>4542.8599999999997</v>
      </c>
      <c r="K317" s="6" t="s">
        <v>381</v>
      </c>
      <c r="L317" s="6" t="s">
        <v>44</v>
      </c>
    </row>
    <row r="318" spans="3:12" x14ac:dyDescent="0.25">
      <c r="I318" s="4">
        <f>SUM(I313:I317)</f>
        <v>432142.85000000003</v>
      </c>
    </row>
    <row r="319" spans="3:12" x14ac:dyDescent="0.25">
      <c r="I319" s="3">
        <f>I312-I318</f>
        <v>-950302.6100000001</v>
      </c>
    </row>
  </sheetData>
  <mergeCells count="1">
    <mergeCell ref="E313:E317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7"/>
  <sheetViews>
    <sheetView workbookViewId="0">
      <pane ySplit="7" topLeftCell="A38" activePane="bottomLeft" state="frozen"/>
      <selection pane="bottomLeft" activeCell="H126" sqref="H126"/>
    </sheetView>
  </sheetViews>
  <sheetFormatPr defaultRowHeight="15" x14ac:dyDescent="0.25"/>
  <cols>
    <col min="1" max="1" width="15.7109375" bestFit="1" customWidth="1"/>
    <col min="2" max="2" width="38.140625" bestFit="1" customWidth="1"/>
    <col min="3" max="3" width="15.85546875" style="4" customWidth="1"/>
    <col min="4" max="4" width="15.7109375" style="4" customWidth="1"/>
    <col min="5" max="5" width="14.85546875" style="4" customWidth="1"/>
    <col min="6" max="6" width="16" style="6" bestFit="1" customWidth="1"/>
    <col min="7" max="7" width="22.85546875" style="6" bestFit="1" customWidth="1"/>
    <col min="8" max="8" width="17.85546875" bestFit="1" customWidth="1"/>
    <col min="9" max="9" width="13.42578125" style="4" bestFit="1" customWidth="1"/>
    <col min="10" max="10" width="14.85546875" bestFit="1" customWidth="1"/>
    <col min="11" max="11" width="16.85546875" bestFit="1" customWidth="1"/>
  </cols>
  <sheetData>
    <row r="3" spans="1:9" x14ac:dyDescent="0.25">
      <c r="A3" s="1" t="s">
        <v>13</v>
      </c>
    </row>
    <row r="4" spans="1:9" s="1" customFormat="1" x14ac:dyDescent="0.25">
      <c r="A4" s="1" t="s">
        <v>0</v>
      </c>
      <c r="B4" s="1" t="s">
        <v>1</v>
      </c>
      <c r="C4" s="3" t="s">
        <v>2</v>
      </c>
      <c r="D4" s="3" t="s">
        <v>3</v>
      </c>
      <c r="E4" s="3" t="s">
        <v>4</v>
      </c>
      <c r="F4" s="5"/>
      <c r="G4" s="12" t="s">
        <v>11</v>
      </c>
      <c r="H4" s="8">
        <v>43983</v>
      </c>
      <c r="I4" s="3"/>
    </row>
    <row r="5" spans="1:9" x14ac:dyDescent="0.25">
      <c r="A5" t="s">
        <v>266</v>
      </c>
      <c r="B5" t="s">
        <v>267</v>
      </c>
      <c r="C5" s="4">
        <v>396633.94</v>
      </c>
      <c r="D5" s="3">
        <v>334918.11</v>
      </c>
      <c r="E5" s="4">
        <v>61715.83</v>
      </c>
      <c r="G5" s="12" t="s">
        <v>12</v>
      </c>
      <c r="H5" s="16" t="s">
        <v>437</v>
      </c>
    </row>
    <row r="7" spans="1:9" s="1" customFormat="1" x14ac:dyDescent="0.25">
      <c r="A7" s="5" t="s">
        <v>0</v>
      </c>
      <c r="B7" s="5" t="s">
        <v>1</v>
      </c>
      <c r="C7" s="3" t="s">
        <v>2</v>
      </c>
      <c r="D7" s="3" t="s">
        <v>3</v>
      </c>
      <c r="E7" s="3" t="s">
        <v>4</v>
      </c>
      <c r="F7" s="5" t="s">
        <v>6</v>
      </c>
      <c r="G7" s="5" t="s">
        <v>5</v>
      </c>
      <c r="I7" s="3"/>
    </row>
    <row r="8" spans="1:9" x14ac:dyDescent="0.25">
      <c r="A8" t="s">
        <v>266</v>
      </c>
      <c r="B8" t="s">
        <v>267</v>
      </c>
      <c r="C8" s="4">
        <v>39107.14</v>
      </c>
      <c r="D8" s="4">
        <v>34656.6</v>
      </c>
      <c r="E8" s="4">
        <v>4450.54</v>
      </c>
      <c r="F8" s="6" t="s">
        <v>255</v>
      </c>
      <c r="G8" s="6" t="s">
        <v>10</v>
      </c>
    </row>
    <row r="9" spans="1:9" x14ac:dyDescent="0.25">
      <c r="A9" t="s">
        <v>266</v>
      </c>
      <c r="B9" t="s">
        <v>267</v>
      </c>
      <c r="C9" s="4">
        <v>5089.29</v>
      </c>
      <c r="D9" s="4">
        <v>4190.71</v>
      </c>
      <c r="E9" s="4">
        <v>898.58</v>
      </c>
      <c r="F9" s="6" t="s">
        <v>291</v>
      </c>
      <c r="G9" s="6" t="s">
        <v>10</v>
      </c>
    </row>
    <row r="10" spans="1:9" x14ac:dyDescent="0.25">
      <c r="A10" t="s">
        <v>266</v>
      </c>
      <c r="B10" t="s">
        <v>267</v>
      </c>
      <c r="C10" s="4">
        <v>1696.43</v>
      </c>
      <c r="D10" s="4">
        <v>1396.9</v>
      </c>
      <c r="E10" s="4">
        <v>299.52999999999997</v>
      </c>
      <c r="F10" s="6" t="s">
        <v>292</v>
      </c>
      <c r="G10" s="6" t="s">
        <v>10</v>
      </c>
    </row>
    <row r="11" spans="1:9" x14ac:dyDescent="0.25">
      <c r="A11" t="s">
        <v>266</v>
      </c>
      <c r="B11" t="s">
        <v>267</v>
      </c>
      <c r="C11" s="4">
        <v>1696.43</v>
      </c>
      <c r="D11" s="4">
        <v>1396.9</v>
      </c>
      <c r="E11" s="4">
        <v>299.52999999999997</v>
      </c>
      <c r="F11" s="6" t="s">
        <v>293</v>
      </c>
      <c r="G11" s="6" t="s">
        <v>10</v>
      </c>
    </row>
    <row r="12" spans="1:9" x14ac:dyDescent="0.25">
      <c r="A12" t="s">
        <v>266</v>
      </c>
      <c r="B12" t="s">
        <v>267</v>
      </c>
      <c r="C12" s="4">
        <v>16964.29</v>
      </c>
      <c r="D12" s="4">
        <v>13931.72</v>
      </c>
      <c r="E12" s="4">
        <v>3032.57</v>
      </c>
      <c r="F12" s="6" t="s">
        <v>294</v>
      </c>
      <c r="G12" s="6" t="s">
        <v>10</v>
      </c>
    </row>
    <row r="13" spans="1:9" x14ac:dyDescent="0.25">
      <c r="A13" t="s">
        <v>266</v>
      </c>
      <c r="B13" t="s">
        <v>267</v>
      </c>
      <c r="C13" s="4">
        <v>5089.29</v>
      </c>
      <c r="D13" s="4">
        <v>4190.71</v>
      </c>
      <c r="E13" s="4">
        <v>898.58</v>
      </c>
      <c r="F13" s="6" t="s">
        <v>295</v>
      </c>
      <c r="G13" s="6" t="s">
        <v>10</v>
      </c>
    </row>
    <row r="14" spans="1:9" x14ac:dyDescent="0.25">
      <c r="A14" t="s">
        <v>266</v>
      </c>
      <c r="B14" t="s">
        <v>267</v>
      </c>
      <c r="C14" s="4">
        <v>10044.64</v>
      </c>
      <c r="D14" s="4">
        <v>8381.42</v>
      </c>
      <c r="E14" s="4">
        <v>1663.22</v>
      </c>
      <c r="F14" s="6" t="s">
        <v>296</v>
      </c>
      <c r="G14" s="6" t="s">
        <v>10</v>
      </c>
    </row>
    <row r="15" spans="1:9" x14ac:dyDescent="0.25">
      <c r="A15" t="s">
        <v>266</v>
      </c>
      <c r="B15" t="s">
        <v>267</v>
      </c>
      <c r="C15" s="4">
        <v>4750</v>
      </c>
      <c r="D15" s="4">
        <v>3911.33</v>
      </c>
      <c r="E15" s="4">
        <v>838.67</v>
      </c>
      <c r="F15" s="6" t="s">
        <v>297</v>
      </c>
      <c r="G15" s="6" t="s">
        <v>10</v>
      </c>
    </row>
    <row r="16" spans="1:9" x14ac:dyDescent="0.25">
      <c r="A16" t="s">
        <v>266</v>
      </c>
      <c r="B16" t="s">
        <v>267</v>
      </c>
      <c r="C16" s="4">
        <v>15267.86</v>
      </c>
      <c r="D16" s="4">
        <v>12572.13</v>
      </c>
      <c r="E16" s="4">
        <v>2695.73</v>
      </c>
      <c r="F16" s="6" t="s">
        <v>298</v>
      </c>
      <c r="G16" s="6" t="s">
        <v>10</v>
      </c>
    </row>
    <row r="17" spans="1:7" x14ac:dyDescent="0.25">
      <c r="A17" t="s">
        <v>266</v>
      </c>
      <c r="B17" t="s">
        <v>267</v>
      </c>
      <c r="C17" s="4">
        <v>13571.43</v>
      </c>
      <c r="D17" s="4">
        <v>11175.22</v>
      </c>
      <c r="E17" s="4">
        <v>2396.21</v>
      </c>
      <c r="F17" s="6" t="s">
        <v>299</v>
      </c>
      <c r="G17" s="6" t="s">
        <v>10</v>
      </c>
    </row>
    <row r="18" spans="1:7" x14ac:dyDescent="0.25">
      <c r="A18" t="s">
        <v>266</v>
      </c>
      <c r="B18" t="s">
        <v>267</v>
      </c>
      <c r="C18" s="4">
        <v>2375</v>
      </c>
      <c r="D18" s="4">
        <v>1955.66</v>
      </c>
      <c r="E18" s="4">
        <v>419.34</v>
      </c>
      <c r="F18" s="6" t="s">
        <v>300</v>
      </c>
      <c r="G18" s="6" t="s">
        <v>10</v>
      </c>
    </row>
    <row r="19" spans="1:7" x14ac:dyDescent="0.25">
      <c r="A19" t="s">
        <v>266</v>
      </c>
      <c r="B19" t="s">
        <v>267</v>
      </c>
      <c r="C19" s="4">
        <v>678.57</v>
      </c>
      <c r="D19" s="4">
        <v>558.76</v>
      </c>
      <c r="E19" s="4">
        <v>119.81</v>
      </c>
      <c r="F19" s="6" t="s">
        <v>301</v>
      </c>
      <c r="G19" s="6" t="s">
        <v>10</v>
      </c>
    </row>
    <row r="20" spans="1:7" x14ac:dyDescent="0.25">
      <c r="A20" t="s">
        <v>266</v>
      </c>
      <c r="B20" t="s">
        <v>267</v>
      </c>
      <c r="C20" s="4">
        <v>3392.86</v>
      </c>
      <c r="D20" s="4">
        <v>2793.81</v>
      </c>
      <c r="E20" s="4">
        <v>599.04999999999995</v>
      </c>
      <c r="F20" s="6" t="s">
        <v>302</v>
      </c>
      <c r="G20" s="6" t="s">
        <v>10</v>
      </c>
    </row>
    <row r="21" spans="1:7" x14ac:dyDescent="0.25">
      <c r="A21" t="s">
        <v>266</v>
      </c>
      <c r="B21" t="s">
        <v>267</v>
      </c>
      <c r="C21" s="4">
        <v>2035.71</v>
      </c>
      <c r="D21" s="4">
        <v>1676.28</v>
      </c>
      <c r="E21" s="4">
        <v>359.43</v>
      </c>
      <c r="F21" s="6" t="s">
        <v>303</v>
      </c>
      <c r="G21" s="6" t="s">
        <v>10</v>
      </c>
    </row>
    <row r="22" spans="1:7" x14ac:dyDescent="0.25">
      <c r="A22" t="s">
        <v>266</v>
      </c>
      <c r="B22" t="s">
        <v>267</v>
      </c>
      <c r="C22" s="4">
        <v>3392.86</v>
      </c>
      <c r="D22" s="4">
        <v>2785.92</v>
      </c>
      <c r="E22" s="4">
        <v>606.94000000000005</v>
      </c>
      <c r="F22" s="6" t="s">
        <v>265</v>
      </c>
      <c r="G22" s="6" t="s">
        <v>10</v>
      </c>
    </row>
    <row r="23" spans="1:7" x14ac:dyDescent="0.25">
      <c r="A23" t="s">
        <v>266</v>
      </c>
      <c r="B23" t="s">
        <v>267</v>
      </c>
      <c r="C23" s="4">
        <v>2714.29</v>
      </c>
      <c r="D23" s="4">
        <v>2228.73</v>
      </c>
      <c r="E23" s="4">
        <v>485.56</v>
      </c>
      <c r="F23" s="6" t="s">
        <v>268</v>
      </c>
      <c r="G23" s="6" t="s">
        <v>10</v>
      </c>
    </row>
    <row r="24" spans="1:7" x14ac:dyDescent="0.25">
      <c r="A24" t="s">
        <v>266</v>
      </c>
      <c r="B24" t="s">
        <v>267</v>
      </c>
      <c r="C24" s="4">
        <v>3392.86</v>
      </c>
      <c r="D24" s="4">
        <v>2785.92</v>
      </c>
      <c r="E24" s="4">
        <v>606.94000000000005</v>
      </c>
      <c r="F24" s="6" t="s">
        <v>269</v>
      </c>
      <c r="G24" s="6" t="s">
        <v>10</v>
      </c>
    </row>
    <row r="25" spans="1:7" x14ac:dyDescent="0.25">
      <c r="A25" t="s">
        <v>266</v>
      </c>
      <c r="B25" t="s">
        <v>267</v>
      </c>
      <c r="C25" s="4">
        <v>3392.85</v>
      </c>
      <c r="D25" s="4">
        <v>2785.92</v>
      </c>
      <c r="E25" s="4">
        <v>606.92999999999995</v>
      </c>
      <c r="F25" s="6" t="s">
        <v>270</v>
      </c>
      <c r="G25" s="6" t="s">
        <v>10</v>
      </c>
    </row>
    <row r="26" spans="1:7" x14ac:dyDescent="0.25">
      <c r="A26" t="s">
        <v>266</v>
      </c>
      <c r="B26" t="s">
        <v>267</v>
      </c>
      <c r="C26" s="4">
        <v>11562.5</v>
      </c>
      <c r="D26" s="4">
        <v>9773.15</v>
      </c>
      <c r="E26" s="4">
        <v>1789.35</v>
      </c>
      <c r="F26" s="6" t="s">
        <v>271</v>
      </c>
      <c r="G26" s="6" t="s">
        <v>10</v>
      </c>
    </row>
    <row r="27" spans="1:7" x14ac:dyDescent="0.25">
      <c r="A27" t="s">
        <v>266</v>
      </c>
      <c r="B27" t="s">
        <v>267</v>
      </c>
      <c r="C27" s="4">
        <v>10178.57</v>
      </c>
      <c r="D27" s="4">
        <v>8376.98</v>
      </c>
      <c r="E27" s="4">
        <v>1801.59</v>
      </c>
      <c r="F27" s="6" t="s">
        <v>250</v>
      </c>
      <c r="G27" s="6" t="s">
        <v>10</v>
      </c>
    </row>
    <row r="28" spans="1:7" x14ac:dyDescent="0.25">
      <c r="A28" t="s">
        <v>266</v>
      </c>
      <c r="B28" t="s">
        <v>267</v>
      </c>
      <c r="C28" s="4">
        <v>9160.7099999999991</v>
      </c>
      <c r="D28" s="4">
        <v>7521.98</v>
      </c>
      <c r="E28" s="4">
        <v>1638.73</v>
      </c>
      <c r="F28" s="6" t="s">
        <v>272</v>
      </c>
      <c r="G28" s="6" t="s">
        <v>10</v>
      </c>
    </row>
    <row r="29" spans="1:7" x14ac:dyDescent="0.25">
      <c r="A29" t="s">
        <v>266</v>
      </c>
      <c r="B29" t="s">
        <v>267</v>
      </c>
      <c r="C29" s="4">
        <v>2375</v>
      </c>
      <c r="D29" s="4">
        <v>1950.14</v>
      </c>
      <c r="E29" s="4">
        <v>424.86</v>
      </c>
      <c r="F29" s="6" t="s">
        <v>273</v>
      </c>
      <c r="G29" s="6" t="s">
        <v>10</v>
      </c>
    </row>
    <row r="30" spans="1:7" x14ac:dyDescent="0.25">
      <c r="A30" t="s">
        <v>266</v>
      </c>
      <c r="B30" t="s">
        <v>267</v>
      </c>
      <c r="C30" s="4">
        <v>32142.86</v>
      </c>
      <c r="D30" s="4">
        <v>27859.17</v>
      </c>
      <c r="E30" s="4">
        <v>4283.6899999999996</v>
      </c>
      <c r="F30" s="6" t="s">
        <v>274</v>
      </c>
      <c r="G30" s="6" t="s">
        <v>10</v>
      </c>
    </row>
    <row r="31" spans="1:7" x14ac:dyDescent="0.25">
      <c r="A31" t="s">
        <v>266</v>
      </c>
      <c r="B31" t="s">
        <v>267</v>
      </c>
      <c r="C31" s="4">
        <v>7464.29</v>
      </c>
      <c r="D31" s="4">
        <v>6129.02</v>
      </c>
      <c r="E31" s="4">
        <v>1335.27</v>
      </c>
      <c r="F31" s="6" t="s">
        <v>275</v>
      </c>
      <c r="G31" s="6" t="s">
        <v>10</v>
      </c>
    </row>
    <row r="32" spans="1:7" x14ac:dyDescent="0.25">
      <c r="A32" t="s">
        <v>266</v>
      </c>
      <c r="B32" t="s">
        <v>267</v>
      </c>
      <c r="C32" s="4">
        <v>678.57</v>
      </c>
      <c r="D32" s="4">
        <v>557.17999999999995</v>
      </c>
      <c r="E32" s="4">
        <v>121.39</v>
      </c>
      <c r="F32" s="6" t="s">
        <v>276</v>
      </c>
      <c r="G32" s="6" t="s">
        <v>10</v>
      </c>
    </row>
    <row r="33" spans="1:7" x14ac:dyDescent="0.25">
      <c r="A33" t="s">
        <v>266</v>
      </c>
      <c r="B33" t="s">
        <v>267</v>
      </c>
      <c r="C33" s="4">
        <v>24776.79</v>
      </c>
      <c r="D33" s="4">
        <v>20894.37</v>
      </c>
      <c r="E33" s="4">
        <v>3882.42</v>
      </c>
      <c r="F33" s="6" t="s">
        <v>277</v>
      </c>
      <c r="G33" s="6" t="s">
        <v>10</v>
      </c>
    </row>
    <row r="34" spans="1:7" x14ac:dyDescent="0.25">
      <c r="A34" t="s">
        <v>266</v>
      </c>
      <c r="B34" t="s">
        <v>267</v>
      </c>
      <c r="C34" s="4">
        <v>5767.86</v>
      </c>
      <c r="D34" s="4">
        <v>4736.0600000000004</v>
      </c>
      <c r="E34" s="4">
        <v>1031.8</v>
      </c>
      <c r="F34" s="6" t="s">
        <v>244</v>
      </c>
      <c r="G34" s="6" t="s">
        <v>10</v>
      </c>
    </row>
    <row r="35" spans="1:7" x14ac:dyDescent="0.25">
      <c r="A35" t="s">
        <v>266</v>
      </c>
      <c r="B35" t="s">
        <v>267</v>
      </c>
      <c r="C35" s="4">
        <v>678.57</v>
      </c>
      <c r="D35" s="4">
        <v>557.17999999999995</v>
      </c>
      <c r="E35" s="4">
        <v>121.39</v>
      </c>
      <c r="F35" s="6" t="s">
        <v>278</v>
      </c>
      <c r="G35" s="6" t="s">
        <v>10</v>
      </c>
    </row>
    <row r="36" spans="1:7" x14ac:dyDescent="0.25">
      <c r="A36" t="s">
        <v>266</v>
      </c>
      <c r="B36" t="s">
        <v>267</v>
      </c>
      <c r="C36" s="4">
        <v>3053.57</v>
      </c>
      <c r="D36" s="4">
        <v>2507.3200000000002</v>
      </c>
      <c r="E36" s="4">
        <v>546.25</v>
      </c>
      <c r="F36" s="6" t="s">
        <v>279</v>
      </c>
      <c r="G36" s="6" t="s">
        <v>10</v>
      </c>
    </row>
    <row r="37" spans="1:7" x14ac:dyDescent="0.25">
      <c r="A37" t="s">
        <v>266</v>
      </c>
      <c r="B37" t="s">
        <v>267</v>
      </c>
      <c r="C37" s="4">
        <v>2375</v>
      </c>
      <c r="D37" s="4">
        <v>1954.63</v>
      </c>
      <c r="E37" s="4">
        <v>420.37</v>
      </c>
      <c r="F37" s="6" t="s">
        <v>280</v>
      </c>
      <c r="G37" s="6" t="s">
        <v>10</v>
      </c>
    </row>
    <row r="38" spans="1:7" x14ac:dyDescent="0.25">
      <c r="A38" t="s">
        <v>266</v>
      </c>
      <c r="B38" t="s">
        <v>267</v>
      </c>
      <c r="C38" s="4">
        <v>2714.29</v>
      </c>
      <c r="D38" s="4">
        <v>2233.86</v>
      </c>
      <c r="E38" s="4">
        <v>480.43</v>
      </c>
      <c r="F38" s="6" t="s">
        <v>281</v>
      </c>
      <c r="G38" s="6" t="s">
        <v>10</v>
      </c>
    </row>
    <row r="39" spans="1:7" x14ac:dyDescent="0.25">
      <c r="A39" t="s">
        <v>266</v>
      </c>
      <c r="B39" t="s">
        <v>267</v>
      </c>
      <c r="C39" s="4">
        <v>678.57</v>
      </c>
      <c r="D39" s="4">
        <v>558.47</v>
      </c>
      <c r="E39" s="4">
        <v>120.1</v>
      </c>
      <c r="F39" s="6" t="s">
        <v>247</v>
      </c>
      <c r="G39" s="6" t="s">
        <v>10</v>
      </c>
    </row>
    <row r="40" spans="1:7" x14ac:dyDescent="0.25">
      <c r="A40" t="s">
        <v>266</v>
      </c>
      <c r="B40" t="s">
        <v>267</v>
      </c>
      <c r="C40" s="4">
        <v>2375</v>
      </c>
      <c r="D40" s="4">
        <v>1954.63</v>
      </c>
      <c r="E40" s="4">
        <v>420.37</v>
      </c>
      <c r="F40" s="6" t="s">
        <v>282</v>
      </c>
      <c r="G40" s="6" t="s">
        <v>10</v>
      </c>
    </row>
    <row r="41" spans="1:7" x14ac:dyDescent="0.25">
      <c r="A41" t="s">
        <v>266</v>
      </c>
      <c r="B41" t="s">
        <v>267</v>
      </c>
      <c r="C41" s="4">
        <v>12857.14</v>
      </c>
      <c r="D41" s="4">
        <v>11169.31</v>
      </c>
      <c r="E41" s="4">
        <v>1687.83</v>
      </c>
      <c r="F41" s="6" t="s">
        <v>283</v>
      </c>
      <c r="G41" s="6" t="s">
        <v>10</v>
      </c>
    </row>
    <row r="42" spans="1:7" x14ac:dyDescent="0.25">
      <c r="A42" t="s">
        <v>266</v>
      </c>
      <c r="B42" t="s">
        <v>267</v>
      </c>
      <c r="C42" s="4">
        <v>2714.29</v>
      </c>
      <c r="D42" s="4">
        <v>2233.86</v>
      </c>
      <c r="E42" s="4">
        <v>480.43</v>
      </c>
      <c r="F42" s="6" t="s">
        <v>284</v>
      </c>
      <c r="G42" s="6" t="s">
        <v>10</v>
      </c>
    </row>
    <row r="43" spans="1:7" x14ac:dyDescent="0.25">
      <c r="A43" t="s">
        <v>266</v>
      </c>
      <c r="B43" t="s">
        <v>267</v>
      </c>
      <c r="C43" s="4">
        <v>6785.71</v>
      </c>
      <c r="D43" s="4">
        <v>5584.65</v>
      </c>
      <c r="E43" s="4">
        <v>1201.06</v>
      </c>
      <c r="F43" s="6" t="s">
        <v>285</v>
      </c>
      <c r="G43" s="6" t="s">
        <v>10</v>
      </c>
    </row>
    <row r="44" spans="1:7" x14ac:dyDescent="0.25">
      <c r="A44" t="s">
        <v>266</v>
      </c>
      <c r="B44" t="s">
        <v>267</v>
      </c>
      <c r="C44" s="4">
        <v>9642.86</v>
      </c>
      <c r="D44" s="4">
        <v>8376.98</v>
      </c>
      <c r="E44" s="4">
        <v>1265.8800000000001</v>
      </c>
      <c r="F44" s="6" t="s">
        <v>286</v>
      </c>
      <c r="G44" s="6" t="s">
        <v>10</v>
      </c>
    </row>
    <row r="45" spans="1:7" x14ac:dyDescent="0.25">
      <c r="A45" t="s">
        <v>266</v>
      </c>
      <c r="B45" t="s">
        <v>267</v>
      </c>
      <c r="C45" s="4">
        <v>6107.15</v>
      </c>
      <c r="D45" s="4">
        <v>5026.1899999999996</v>
      </c>
      <c r="E45" s="4">
        <v>1080.96</v>
      </c>
      <c r="F45" s="6" t="s">
        <v>287</v>
      </c>
      <c r="G45" s="6" t="s">
        <v>10</v>
      </c>
    </row>
    <row r="46" spans="1:7" x14ac:dyDescent="0.25">
      <c r="A46" t="s">
        <v>266</v>
      </c>
      <c r="B46" t="s">
        <v>267</v>
      </c>
      <c r="C46" s="4">
        <v>9910.7099999999991</v>
      </c>
      <c r="D46" s="4">
        <v>8376.98</v>
      </c>
      <c r="E46" s="4">
        <v>1533.73</v>
      </c>
      <c r="F46" s="6" t="s">
        <v>261</v>
      </c>
      <c r="G46" s="6" t="s">
        <v>10</v>
      </c>
    </row>
    <row r="47" spans="1:7" x14ac:dyDescent="0.25">
      <c r="A47" t="s">
        <v>266</v>
      </c>
      <c r="B47" t="s">
        <v>267</v>
      </c>
      <c r="C47" s="4">
        <v>678.57</v>
      </c>
      <c r="D47" s="4">
        <v>558.47</v>
      </c>
      <c r="E47" s="4">
        <v>120.1</v>
      </c>
      <c r="F47" s="6" t="s">
        <v>288</v>
      </c>
      <c r="G47" s="6" t="s">
        <v>10</v>
      </c>
    </row>
    <row r="48" spans="1:7" x14ac:dyDescent="0.25">
      <c r="A48" t="s">
        <v>266</v>
      </c>
      <c r="B48" t="s">
        <v>267</v>
      </c>
      <c r="C48" s="4">
        <v>16517.849999999999</v>
      </c>
      <c r="D48" s="4">
        <v>13961.64</v>
      </c>
      <c r="E48" s="4">
        <v>2556.21</v>
      </c>
      <c r="F48" s="6" t="s">
        <v>264</v>
      </c>
      <c r="G48" s="6" t="s">
        <v>10</v>
      </c>
    </row>
    <row r="49" spans="1:13" x14ac:dyDescent="0.25">
      <c r="A49" t="s">
        <v>266</v>
      </c>
      <c r="B49" t="s">
        <v>267</v>
      </c>
      <c r="C49" s="4">
        <v>2035.71</v>
      </c>
      <c r="D49" s="4">
        <v>1675.4</v>
      </c>
      <c r="E49" s="4">
        <v>360.31</v>
      </c>
      <c r="F49" s="6" t="s">
        <v>253</v>
      </c>
      <c r="G49" s="6" t="s">
        <v>10</v>
      </c>
    </row>
    <row r="50" spans="1:13" x14ac:dyDescent="0.25">
      <c r="A50" t="s">
        <v>266</v>
      </c>
      <c r="B50" t="s">
        <v>267</v>
      </c>
      <c r="C50" s="4">
        <v>339.29</v>
      </c>
      <c r="D50" s="4">
        <v>279.23</v>
      </c>
      <c r="E50" s="4">
        <v>60.06</v>
      </c>
      <c r="F50" s="6" t="s">
        <v>253</v>
      </c>
      <c r="G50" s="6" t="s">
        <v>10</v>
      </c>
    </row>
    <row r="51" spans="1:13" x14ac:dyDescent="0.25">
      <c r="A51" t="s">
        <v>266</v>
      </c>
      <c r="B51" t="s">
        <v>267</v>
      </c>
      <c r="C51" s="4">
        <v>1357.14</v>
      </c>
      <c r="D51" s="4">
        <v>1116.93</v>
      </c>
      <c r="E51" s="4">
        <v>240.21</v>
      </c>
      <c r="F51" s="6" t="s">
        <v>248</v>
      </c>
      <c r="G51" s="6" t="s">
        <v>10</v>
      </c>
    </row>
    <row r="52" spans="1:13" x14ac:dyDescent="0.25">
      <c r="A52" t="s">
        <v>266</v>
      </c>
      <c r="B52" t="s">
        <v>267</v>
      </c>
      <c r="C52" s="4">
        <v>1696.43</v>
      </c>
      <c r="D52" s="4">
        <v>1396.16</v>
      </c>
      <c r="E52" s="4">
        <v>300.27</v>
      </c>
      <c r="F52" s="6" t="s">
        <v>289</v>
      </c>
      <c r="G52" s="6" t="s">
        <v>10</v>
      </c>
    </row>
    <row r="53" spans="1:13" x14ac:dyDescent="0.25">
      <c r="A53" t="s">
        <v>266</v>
      </c>
      <c r="B53" t="s">
        <v>267</v>
      </c>
      <c r="C53" s="4">
        <v>10178.57</v>
      </c>
      <c r="D53" s="4">
        <v>8376.98</v>
      </c>
      <c r="E53" s="4">
        <v>1801.59</v>
      </c>
      <c r="F53" s="6" t="s">
        <v>290</v>
      </c>
      <c r="G53" s="6" t="s">
        <v>10</v>
      </c>
    </row>
    <row r="54" spans="1:13" x14ac:dyDescent="0.25">
      <c r="A54" t="s">
        <v>266</v>
      </c>
      <c r="B54" t="s">
        <v>267</v>
      </c>
      <c r="C54" s="4">
        <v>65178.57</v>
      </c>
      <c r="D54" s="4">
        <v>55846.55</v>
      </c>
      <c r="E54" s="4">
        <v>9332.02</v>
      </c>
      <c r="F54" s="6" t="s">
        <v>245</v>
      </c>
      <c r="G54" s="6" t="s">
        <v>10</v>
      </c>
    </row>
    <row r="55" spans="1:13" x14ac:dyDescent="0.25">
      <c r="C55" s="13">
        <f>SUM(C8:C54)</f>
        <v>396633.94000000006</v>
      </c>
      <c r="D55" s="13">
        <f>SUM(D8:D54)</f>
        <v>334918.10999999993</v>
      </c>
      <c r="E55" s="13">
        <f>SUM(E8:E54)</f>
        <v>61715.829999999987</v>
      </c>
    </row>
    <row r="57" spans="1:13" x14ac:dyDescent="0.25">
      <c r="A57" s="5" t="s">
        <v>14</v>
      </c>
    </row>
    <row r="58" spans="1:13" s="1" customFormat="1" x14ac:dyDescent="0.25">
      <c r="A58" s="1" t="s">
        <v>15</v>
      </c>
      <c r="B58" s="1" t="s">
        <v>16</v>
      </c>
      <c r="C58" s="3" t="s">
        <v>17</v>
      </c>
      <c r="D58" s="3" t="s">
        <v>18</v>
      </c>
      <c r="E58" s="3" t="s">
        <v>19</v>
      </c>
      <c r="F58" s="5" t="s">
        <v>20</v>
      </c>
      <c r="G58" s="5" t="s">
        <v>21</v>
      </c>
      <c r="H58" s="1" t="s">
        <v>22</v>
      </c>
      <c r="I58" s="3" t="s">
        <v>23</v>
      </c>
      <c r="J58" s="1" t="s">
        <v>24</v>
      </c>
      <c r="K58" s="1" t="s">
        <v>25</v>
      </c>
      <c r="L58" s="1" t="s">
        <v>26</v>
      </c>
      <c r="M58" s="1" t="s">
        <v>27</v>
      </c>
    </row>
    <row r="59" spans="1:13" x14ac:dyDescent="0.25">
      <c r="A59" t="s">
        <v>266</v>
      </c>
      <c r="B59" t="s">
        <v>267</v>
      </c>
      <c r="H59">
        <v>0</v>
      </c>
      <c r="I59" s="4">
        <v>0</v>
      </c>
      <c r="J59">
        <v>623</v>
      </c>
      <c r="K59" s="9">
        <v>173875.29</v>
      </c>
    </row>
    <row r="60" spans="1:13" x14ac:dyDescent="0.25">
      <c r="C60" s="4" t="s">
        <v>28</v>
      </c>
      <c r="H60">
        <v>0</v>
      </c>
      <c r="I60" s="4">
        <v>0</v>
      </c>
      <c r="J60">
        <v>1</v>
      </c>
      <c r="K60">
        <v>279.11</v>
      </c>
      <c r="L60">
        <v>279.11</v>
      </c>
    </row>
    <row r="61" spans="1:13" x14ac:dyDescent="0.25">
      <c r="F61" s="6" t="s">
        <v>29</v>
      </c>
      <c r="H61">
        <v>0</v>
      </c>
      <c r="I61" s="4">
        <v>0</v>
      </c>
      <c r="J61">
        <v>0</v>
      </c>
      <c r="K61">
        <v>0</v>
      </c>
    </row>
    <row r="62" spans="1:13" s="11" customFormat="1" x14ac:dyDescent="0.25">
      <c r="C62" s="14"/>
      <c r="D62" s="14" t="s">
        <v>157</v>
      </c>
      <c r="E62" s="14" t="s">
        <v>157</v>
      </c>
      <c r="F62" s="10" t="s">
        <v>440</v>
      </c>
      <c r="G62" s="10">
        <v>120</v>
      </c>
      <c r="H62" s="11">
        <v>278.17</v>
      </c>
      <c r="I62" s="14">
        <v>33380.36</v>
      </c>
      <c r="J62" s="11">
        <v>121</v>
      </c>
      <c r="K62" s="15">
        <v>33669.19</v>
      </c>
    </row>
    <row r="63" spans="1:13" s="11" customFormat="1" x14ac:dyDescent="0.25">
      <c r="C63" s="14"/>
      <c r="D63" s="14" t="s">
        <v>157</v>
      </c>
      <c r="E63" s="14" t="s">
        <v>157</v>
      </c>
      <c r="F63" s="10" t="s">
        <v>441</v>
      </c>
      <c r="G63" s="10">
        <v>0</v>
      </c>
      <c r="H63" s="11">
        <v>0.92</v>
      </c>
      <c r="I63" s="14">
        <v>110.81</v>
      </c>
      <c r="J63" s="11">
        <v>121</v>
      </c>
      <c r="K63" s="15">
        <v>33780</v>
      </c>
    </row>
    <row r="64" spans="1:13" s="11" customFormat="1" x14ac:dyDescent="0.25">
      <c r="C64" s="14"/>
      <c r="D64" s="14" t="s">
        <v>157</v>
      </c>
      <c r="E64" s="14" t="s">
        <v>157</v>
      </c>
      <c r="F64" s="10" t="s">
        <v>442</v>
      </c>
      <c r="G64" s="10">
        <v>-120</v>
      </c>
      <c r="H64" s="11">
        <v>279.17</v>
      </c>
      <c r="I64" s="14">
        <v>-33500.83</v>
      </c>
      <c r="J64" s="11">
        <v>1</v>
      </c>
      <c r="K64" s="11">
        <v>279.17</v>
      </c>
    </row>
    <row r="65" spans="3:12" x14ac:dyDescent="0.25">
      <c r="C65" s="4" t="s">
        <v>38</v>
      </c>
      <c r="H65">
        <v>0</v>
      </c>
      <c r="I65" s="4">
        <v>0</v>
      </c>
      <c r="J65">
        <v>0</v>
      </c>
      <c r="K65">
        <v>0</v>
      </c>
      <c r="L65">
        <v>278.58999999999997</v>
      </c>
    </row>
    <row r="66" spans="3:12" x14ac:dyDescent="0.25">
      <c r="F66" s="6" t="s">
        <v>29</v>
      </c>
      <c r="H66">
        <v>0</v>
      </c>
      <c r="I66" s="4">
        <v>0</v>
      </c>
      <c r="J66">
        <v>0</v>
      </c>
      <c r="K66">
        <v>0</v>
      </c>
    </row>
    <row r="67" spans="3:12" x14ac:dyDescent="0.25">
      <c r="C67" s="4" t="s">
        <v>39</v>
      </c>
      <c r="H67">
        <v>0</v>
      </c>
      <c r="I67" s="4">
        <v>0</v>
      </c>
      <c r="J67">
        <v>622</v>
      </c>
      <c r="K67" s="9">
        <v>173596.18</v>
      </c>
      <c r="L67">
        <v>279.08999999999997</v>
      </c>
    </row>
    <row r="68" spans="3:12" x14ac:dyDescent="0.25">
      <c r="F68" s="6" t="s">
        <v>29</v>
      </c>
      <c r="H68">
        <v>0</v>
      </c>
      <c r="I68" s="4">
        <v>0</v>
      </c>
      <c r="J68">
        <v>0</v>
      </c>
      <c r="K68">
        <v>0</v>
      </c>
    </row>
    <row r="69" spans="3:12" s="11" customFormat="1" x14ac:dyDescent="0.25">
      <c r="C69" s="14"/>
      <c r="D69" s="14" t="s">
        <v>146</v>
      </c>
      <c r="E69" s="14" t="s">
        <v>146</v>
      </c>
      <c r="F69" s="10" t="s">
        <v>443</v>
      </c>
      <c r="G69" s="10">
        <v>120</v>
      </c>
      <c r="H69" s="11">
        <v>288.83999999999997</v>
      </c>
      <c r="I69" s="14">
        <v>34660.720000000001</v>
      </c>
      <c r="J69" s="11">
        <v>133</v>
      </c>
      <c r="K69" s="15">
        <v>38411.06</v>
      </c>
    </row>
    <row r="70" spans="3:12" x14ac:dyDescent="0.25">
      <c r="D70" s="4" t="s">
        <v>148</v>
      </c>
      <c r="E70" s="4" t="s">
        <v>148</v>
      </c>
      <c r="F70" s="6" t="s">
        <v>255</v>
      </c>
      <c r="G70" s="6">
        <v>-120</v>
      </c>
      <c r="H70">
        <v>288.81</v>
      </c>
      <c r="I70" s="4">
        <v>-34656.6</v>
      </c>
      <c r="J70">
        <v>13</v>
      </c>
      <c r="K70" s="9">
        <v>3754.46</v>
      </c>
    </row>
    <row r="71" spans="3:12" s="11" customFormat="1" x14ac:dyDescent="0.25">
      <c r="C71" s="14"/>
      <c r="D71" s="14" t="s">
        <v>156</v>
      </c>
      <c r="E71" s="14" t="s">
        <v>156</v>
      </c>
      <c r="F71" s="10" t="s">
        <v>444</v>
      </c>
      <c r="G71" s="10">
        <v>480</v>
      </c>
      <c r="H71" s="11">
        <v>278.17</v>
      </c>
      <c r="I71" s="14">
        <v>133521.43</v>
      </c>
      <c r="J71" s="11">
        <v>493</v>
      </c>
      <c r="K71" s="15">
        <v>137275.89000000001</v>
      </c>
    </row>
    <row r="72" spans="3:12" s="11" customFormat="1" x14ac:dyDescent="0.25">
      <c r="C72" s="14"/>
      <c r="D72" s="14" t="s">
        <v>156</v>
      </c>
      <c r="E72" s="14" t="s">
        <v>156</v>
      </c>
      <c r="F72" s="10" t="s">
        <v>445</v>
      </c>
      <c r="G72" s="10">
        <v>0</v>
      </c>
      <c r="H72" s="11">
        <v>0.96</v>
      </c>
      <c r="I72" s="14">
        <v>458.74</v>
      </c>
      <c r="J72" s="11">
        <v>493</v>
      </c>
      <c r="K72" s="15">
        <v>137734.63</v>
      </c>
    </row>
    <row r="73" spans="3:12" x14ac:dyDescent="0.25">
      <c r="D73" s="4" t="s">
        <v>157</v>
      </c>
      <c r="E73" s="4" t="s">
        <v>157</v>
      </c>
      <c r="F73" s="6" t="s">
        <v>293</v>
      </c>
      <c r="G73" s="6">
        <v>-5</v>
      </c>
      <c r="H73">
        <v>279.38</v>
      </c>
      <c r="I73" s="4">
        <v>-1396.9</v>
      </c>
      <c r="J73">
        <v>488</v>
      </c>
      <c r="K73" s="9">
        <v>136337.73000000001</v>
      </c>
    </row>
    <row r="74" spans="3:12" x14ac:dyDescent="0.25">
      <c r="D74" s="4" t="s">
        <v>157</v>
      </c>
      <c r="E74" s="4" t="s">
        <v>157</v>
      </c>
      <c r="F74" s="6" t="s">
        <v>292</v>
      </c>
      <c r="G74" s="6">
        <v>-5</v>
      </c>
      <c r="H74">
        <v>279.38</v>
      </c>
      <c r="I74" s="4">
        <v>-1396.9</v>
      </c>
      <c r="J74">
        <v>483</v>
      </c>
      <c r="K74" s="9">
        <v>134940.82999999999</v>
      </c>
    </row>
    <row r="75" spans="3:12" x14ac:dyDescent="0.25">
      <c r="D75" s="4" t="s">
        <v>157</v>
      </c>
      <c r="E75" s="4" t="s">
        <v>157</v>
      </c>
      <c r="F75" s="6" t="s">
        <v>291</v>
      </c>
      <c r="G75" s="6">
        <v>-15</v>
      </c>
      <c r="H75">
        <v>279.38</v>
      </c>
      <c r="I75" s="4">
        <v>-4190.71</v>
      </c>
      <c r="J75">
        <v>468</v>
      </c>
      <c r="K75" s="9">
        <v>130750.12</v>
      </c>
    </row>
    <row r="76" spans="3:12" x14ac:dyDescent="0.25">
      <c r="D76" s="4" t="s">
        <v>157</v>
      </c>
      <c r="E76" s="4" t="s">
        <v>157</v>
      </c>
      <c r="F76" s="6" t="s">
        <v>298</v>
      </c>
      <c r="G76" s="6">
        <v>-45</v>
      </c>
      <c r="H76">
        <v>279.38</v>
      </c>
      <c r="I76" s="4">
        <v>-12572.13</v>
      </c>
      <c r="J76">
        <v>423</v>
      </c>
      <c r="K76" s="9">
        <v>118177.99</v>
      </c>
    </row>
    <row r="77" spans="3:12" x14ac:dyDescent="0.25">
      <c r="D77" s="4" t="s">
        <v>157</v>
      </c>
      <c r="E77" s="4" t="s">
        <v>157</v>
      </c>
      <c r="F77" s="6" t="s">
        <v>297</v>
      </c>
      <c r="G77" s="6">
        <v>-14</v>
      </c>
      <c r="H77">
        <v>279.38</v>
      </c>
      <c r="I77" s="4">
        <v>-3911.33</v>
      </c>
      <c r="J77">
        <v>409</v>
      </c>
      <c r="K77" s="9">
        <v>114266.66</v>
      </c>
    </row>
    <row r="78" spans="3:12" x14ac:dyDescent="0.25">
      <c r="D78" s="4" t="s">
        <v>157</v>
      </c>
      <c r="E78" s="4" t="s">
        <v>157</v>
      </c>
      <c r="F78" s="6" t="s">
        <v>301</v>
      </c>
      <c r="G78" s="6">
        <v>-2</v>
      </c>
      <c r="H78">
        <v>279.38</v>
      </c>
      <c r="I78" s="4">
        <v>-558.76</v>
      </c>
      <c r="J78">
        <v>407</v>
      </c>
      <c r="K78" s="9">
        <v>113707.9</v>
      </c>
    </row>
    <row r="79" spans="3:12" x14ac:dyDescent="0.25">
      <c r="D79" s="4" t="s">
        <v>157</v>
      </c>
      <c r="E79" s="4" t="s">
        <v>157</v>
      </c>
      <c r="F79" s="6" t="s">
        <v>302</v>
      </c>
      <c r="G79" s="6">
        <v>-10</v>
      </c>
      <c r="H79">
        <v>279.38</v>
      </c>
      <c r="I79" s="4">
        <v>-2793.81</v>
      </c>
      <c r="J79">
        <v>397</v>
      </c>
      <c r="K79" s="9">
        <v>110914.09</v>
      </c>
    </row>
    <row r="80" spans="3:12" x14ac:dyDescent="0.25">
      <c r="D80" s="4" t="s">
        <v>157</v>
      </c>
      <c r="E80" s="4" t="s">
        <v>157</v>
      </c>
      <c r="F80" s="6" t="s">
        <v>303</v>
      </c>
      <c r="G80" s="6">
        <v>-6</v>
      </c>
      <c r="H80">
        <v>279.38</v>
      </c>
      <c r="I80" s="4">
        <v>-1676.28</v>
      </c>
      <c r="J80">
        <v>391</v>
      </c>
      <c r="K80" s="9">
        <v>109237.81</v>
      </c>
    </row>
    <row r="81" spans="3:11" x14ac:dyDescent="0.25">
      <c r="D81" s="4" t="s">
        <v>157</v>
      </c>
      <c r="E81" s="4" t="s">
        <v>157</v>
      </c>
      <c r="F81" s="6" t="s">
        <v>299</v>
      </c>
      <c r="G81" s="6">
        <v>-40</v>
      </c>
      <c r="H81">
        <v>279.38</v>
      </c>
      <c r="I81" s="4">
        <v>-11175.22</v>
      </c>
      <c r="J81">
        <v>351</v>
      </c>
      <c r="K81" s="9">
        <v>98062.59</v>
      </c>
    </row>
    <row r="82" spans="3:11" x14ac:dyDescent="0.25">
      <c r="D82" s="4" t="s">
        <v>157</v>
      </c>
      <c r="E82" s="4" t="s">
        <v>157</v>
      </c>
      <c r="F82" s="6" t="s">
        <v>300</v>
      </c>
      <c r="G82" s="6">
        <v>-7</v>
      </c>
      <c r="H82">
        <v>279.38</v>
      </c>
      <c r="I82" s="4">
        <v>-1955.66</v>
      </c>
      <c r="J82">
        <v>344</v>
      </c>
      <c r="K82" s="9">
        <v>96106.93</v>
      </c>
    </row>
    <row r="83" spans="3:11" x14ac:dyDescent="0.25">
      <c r="D83" s="4" t="s">
        <v>157</v>
      </c>
      <c r="E83" s="4" t="s">
        <v>157</v>
      </c>
      <c r="F83" s="6" t="s">
        <v>295</v>
      </c>
      <c r="G83" s="6">
        <v>-15</v>
      </c>
      <c r="H83">
        <v>279.38</v>
      </c>
      <c r="I83" s="4">
        <v>-4190.71</v>
      </c>
      <c r="J83">
        <v>329</v>
      </c>
      <c r="K83" s="9">
        <v>91916.22</v>
      </c>
    </row>
    <row r="84" spans="3:11" x14ac:dyDescent="0.25">
      <c r="D84" s="4" t="s">
        <v>157</v>
      </c>
      <c r="E84" s="4" t="s">
        <v>157</v>
      </c>
      <c r="F84" s="6" t="s">
        <v>296</v>
      </c>
      <c r="G84" s="6">
        <v>-30</v>
      </c>
      <c r="H84">
        <v>279.38</v>
      </c>
      <c r="I84" s="4">
        <v>-8381.42</v>
      </c>
      <c r="J84">
        <v>299</v>
      </c>
      <c r="K84" s="9">
        <v>83534.8</v>
      </c>
    </row>
    <row r="85" spans="3:11" s="11" customFormat="1" x14ac:dyDescent="0.25">
      <c r="C85" s="14"/>
      <c r="D85" s="14" t="s">
        <v>157</v>
      </c>
      <c r="E85" s="14" t="s">
        <v>157</v>
      </c>
      <c r="F85" s="10" t="s">
        <v>446</v>
      </c>
      <c r="G85" s="10">
        <v>360</v>
      </c>
      <c r="H85" s="11">
        <v>278.17</v>
      </c>
      <c r="I85" s="14">
        <v>100141.07</v>
      </c>
      <c r="J85" s="11">
        <v>659</v>
      </c>
      <c r="K85" s="15">
        <v>183675.87</v>
      </c>
    </row>
    <row r="86" spans="3:11" s="11" customFormat="1" x14ac:dyDescent="0.25">
      <c r="C86" s="14"/>
      <c r="D86" s="14" t="s">
        <v>157</v>
      </c>
      <c r="E86" s="14" t="s">
        <v>157</v>
      </c>
      <c r="F86" s="10" t="s">
        <v>447</v>
      </c>
      <c r="G86" s="10">
        <v>120</v>
      </c>
      <c r="H86" s="11">
        <v>278.17</v>
      </c>
      <c r="I86" s="14">
        <v>33380.36</v>
      </c>
      <c r="J86" s="11">
        <v>779</v>
      </c>
      <c r="K86" s="15">
        <v>217056.23</v>
      </c>
    </row>
    <row r="87" spans="3:11" x14ac:dyDescent="0.25">
      <c r="D87" s="4" t="s">
        <v>157</v>
      </c>
      <c r="E87" s="4" t="s">
        <v>157</v>
      </c>
      <c r="F87" s="6" t="s">
        <v>294</v>
      </c>
      <c r="G87" s="6">
        <v>-50</v>
      </c>
      <c r="H87">
        <v>278.63</v>
      </c>
      <c r="I87" s="4">
        <v>-13931.72</v>
      </c>
      <c r="J87">
        <v>729</v>
      </c>
      <c r="K87" s="9">
        <v>203124.51</v>
      </c>
    </row>
    <row r="88" spans="3:11" s="11" customFormat="1" x14ac:dyDescent="0.25">
      <c r="C88" s="14"/>
      <c r="D88" s="14" t="s">
        <v>157</v>
      </c>
      <c r="E88" s="14" t="s">
        <v>157</v>
      </c>
      <c r="F88" s="10" t="s">
        <v>448</v>
      </c>
      <c r="G88" s="10">
        <v>0</v>
      </c>
      <c r="H88" s="11">
        <v>0.92</v>
      </c>
      <c r="I88" s="14">
        <v>332.44</v>
      </c>
      <c r="J88" s="11">
        <v>729</v>
      </c>
      <c r="K88" s="15">
        <v>203456.95</v>
      </c>
    </row>
    <row r="89" spans="3:11" s="11" customFormat="1" x14ac:dyDescent="0.25">
      <c r="C89" s="14"/>
      <c r="D89" s="14" t="s">
        <v>157</v>
      </c>
      <c r="E89" s="14" t="s">
        <v>157</v>
      </c>
      <c r="F89" s="10" t="s">
        <v>449</v>
      </c>
      <c r="G89" s="10">
        <v>0</v>
      </c>
      <c r="H89" s="11">
        <v>0.92</v>
      </c>
      <c r="I89" s="14">
        <v>110.81</v>
      </c>
      <c r="J89" s="11">
        <v>729</v>
      </c>
      <c r="K89" s="15">
        <v>203567.76</v>
      </c>
    </row>
    <row r="90" spans="3:11" s="11" customFormat="1" x14ac:dyDescent="0.25">
      <c r="C90" s="14"/>
      <c r="D90" s="14" t="s">
        <v>157</v>
      </c>
      <c r="E90" s="14" t="s">
        <v>157</v>
      </c>
      <c r="F90" s="10" t="s">
        <v>442</v>
      </c>
      <c r="G90" s="10">
        <v>120</v>
      </c>
      <c r="H90" s="11">
        <v>279.17</v>
      </c>
      <c r="I90" s="14">
        <v>33500.83</v>
      </c>
      <c r="J90" s="11">
        <v>849</v>
      </c>
      <c r="K90" s="15">
        <v>237068.59</v>
      </c>
    </row>
    <row r="91" spans="3:11" x14ac:dyDescent="0.25">
      <c r="D91" s="4" t="s">
        <v>157</v>
      </c>
      <c r="E91" s="4" t="s">
        <v>157</v>
      </c>
      <c r="F91" s="6" t="s">
        <v>245</v>
      </c>
      <c r="G91" s="6">
        <v>-200</v>
      </c>
      <c r="H91">
        <v>279.23</v>
      </c>
      <c r="I91" s="4">
        <v>-55846.55</v>
      </c>
      <c r="J91">
        <v>649</v>
      </c>
      <c r="K91" s="9">
        <v>181222.04</v>
      </c>
    </row>
    <row r="92" spans="3:11" x14ac:dyDescent="0.25">
      <c r="D92" s="4" t="s">
        <v>157</v>
      </c>
      <c r="E92" s="4" t="s">
        <v>157</v>
      </c>
      <c r="F92" s="6" t="s">
        <v>290</v>
      </c>
      <c r="G92" s="6">
        <v>-30</v>
      </c>
      <c r="H92">
        <v>279.23</v>
      </c>
      <c r="I92" s="4">
        <v>-8376.98</v>
      </c>
      <c r="J92">
        <v>619</v>
      </c>
      <c r="K92" s="9">
        <v>172845.06</v>
      </c>
    </row>
    <row r="93" spans="3:11" x14ac:dyDescent="0.25">
      <c r="D93" s="4" t="s">
        <v>158</v>
      </c>
      <c r="E93" s="4" t="s">
        <v>158</v>
      </c>
      <c r="F93" s="6" t="s">
        <v>289</v>
      </c>
      <c r="G93" s="6">
        <v>-5</v>
      </c>
      <c r="H93">
        <v>279.23</v>
      </c>
      <c r="I93" s="4">
        <v>-1396.16</v>
      </c>
      <c r="J93">
        <v>614</v>
      </c>
      <c r="K93" s="9">
        <v>171448.9</v>
      </c>
    </row>
    <row r="94" spans="3:11" x14ac:dyDescent="0.25">
      <c r="D94" s="4" t="s">
        <v>158</v>
      </c>
      <c r="E94" s="4" t="s">
        <v>158</v>
      </c>
      <c r="F94" s="6" t="s">
        <v>248</v>
      </c>
      <c r="G94" s="6">
        <v>-4</v>
      </c>
      <c r="H94">
        <v>279.23</v>
      </c>
      <c r="I94" s="4">
        <v>-1116.93</v>
      </c>
      <c r="J94">
        <v>610</v>
      </c>
      <c r="K94" s="9">
        <v>170331.97</v>
      </c>
    </row>
    <row r="95" spans="3:11" x14ac:dyDescent="0.25">
      <c r="D95" s="4" t="s">
        <v>158</v>
      </c>
      <c r="E95" s="4" t="s">
        <v>158</v>
      </c>
      <c r="F95" s="6" t="s">
        <v>253</v>
      </c>
      <c r="G95" s="6">
        <v>-6</v>
      </c>
      <c r="H95">
        <v>279.23</v>
      </c>
      <c r="I95" s="4">
        <v>-1675.4</v>
      </c>
      <c r="J95">
        <v>604</v>
      </c>
      <c r="K95" s="9">
        <v>168656.57</v>
      </c>
    </row>
    <row r="96" spans="3:11" x14ac:dyDescent="0.25">
      <c r="D96" s="4" t="s">
        <v>158</v>
      </c>
      <c r="E96" s="4" t="s">
        <v>158</v>
      </c>
      <c r="F96" s="6" t="s">
        <v>253</v>
      </c>
      <c r="G96" s="6">
        <v>-1</v>
      </c>
      <c r="H96">
        <v>279.23</v>
      </c>
      <c r="I96" s="4">
        <v>-279.23</v>
      </c>
      <c r="J96">
        <v>603</v>
      </c>
      <c r="K96" s="9">
        <v>168377.34</v>
      </c>
    </row>
    <row r="97" spans="3:11" x14ac:dyDescent="0.25">
      <c r="D97" s="4" t="s">
        <v>159</v>
      </c>
      <c r="E97" s="4" t="s">
        <v>159</v>
      </c>
      <c r="F97" s="6" t="s">
        <v>286</v>
      </c>
      <c r="G97" s="6">
        <v>-30</v>
      </c>
      <c r="H97">
        <v>279.23</v>
      </c>
      <c r="I97" s="4">
        <v>-8376.98</v>
      </c>
      <c r="J97">
        <v>573</v>
      </c>
      <c r="K97" s="9">
        <v>160000.35999999999</v>
      </c>
    </row>
    <row r="98" spans="3:11" x14ac:dyDescent="0.25">
      <c r="D98" s="4" t="s">
        <v>159</v>
      </c>
      <c r="E98" s="4" t="s">
        <v>159</v>
      </c>
      <c r="F98" s="6" t="s">
        <v>287</v>
      </c>
      <c r="G98" s="6">
        <v>-18</v>
      </c>
      <c r="H98">
        <v>279.23</v>
      </c>
      <c r="I98" s="4">
        <v>-5026.1899999999996</v>
      </c>
      <c r="J98">
        <v>555</v>
      </c>
      <c r="K98" s="9">
        <v>154974.17000000001</v>
      </c>
    </row>
    <row r="99" spans="3:11" x14ac:dyDescent="0.25">
      <c r="D99" s="4" t="s">
        <v>159</v>
      </c>
      <c r="E99" s="4" t="s">
        <v>159</v>
      </c>
      <c r="F99" s="6" t="s">
        <v>261</v>
      </c>
      <c r="G99" s="6">
        <v>-30</v>
      </c>
      <c r="H99">
        <v>279.23</v>
      </c>
      <c r="I99" s="4">
        <v>-8376.98</v>
      </c>
      <c r="J99">
        <v>525</v>
      </c>
      <c r="K99" s="9">
        <v>146597.19</v>
      </c>
    </row>
    <row r="100" spans="3:11" x14ac:dyDescent="0.25">
      <c r="D100" s="4" t="s">
        <v>159</v>
      </c>
      <c r="E100" s="4" t="s">
        <v>159</v>
      </c>
      <c r="F100" s="6" t="s">
        <v>288</v>
      </c>
      <c r="G100" s="6">
        <v>-2</v>
      </c>
      <c r="H100">
        <v>279.24</v>
      </c>
      <c r="I100" s="4">
        <v>-558.47</v>
      </c>
      <c r="J100">
        <v>523</v>
      </c>
      <c r="K100" s="9">
        <v>146038.72</v>
      </c>
    </row>
    <row r="101" spans="3:11" x14ac:dyDescent="0.25">
      <c r="D101" s="4" t="s">
        <v>41</v>
      </c>
      <c r="E101" s="4" t="s">
        <v>41</v>
      </c>
      <c r="F101" s="6" t="s">
        <v>264</v>
      </c>
      <c r="G101" s="6">
        <v>-50</v>
      </c>
      <c r="H101">
        <v>279.23</v>
      </c>
      <c r="I101" s="4">
        <v>-13961.64</v>
      </c>
      <c r="J101">
        <v>473</v>
      </c>
      <c r="K101" s="9">
        <v>132077.07999999999</v>
      </c>
    </row>
    <row r="102" spans="3:11" x14ac:dyDescent="0.25">
      <c r="D102" s="4" t="s">
        <v>41</v>
      </c>
      <c r="E102" s="4" t="s">
        <v>41</v>
      </c>
      <c r="F102" s="6" t="s">
        <v>280</v>
      </c>
      <c r="G102" s="6">
        <v>-7</v>
      </c>
      <c r="H102">
        <v>279.23</v>
      </c>
      <c r="I102" s="4">
        <v>-1954.63</v>
      </c>
      <c r="J102">
        <v>466</v>
      </c>
      <c r="K102" s="9">
        <v>130122.45</v>
      </c>
    </row>
    <row r="103" spans="3:11" x14ac:dyDescent="0.25">
      <c r="D103" s="4" t="s">
        <v>41</v>
      </c>
      <c r="E103" s="4" t="s">
        <v>41</v>
      </c>
      <c r="F103" s="6" t="s">
        <v>281</v>
      </c>
      <c r="G103" s="6">
        <v>-8</v>
      </c>
      <c r="H103">
        <v>279.23</v>
      </c>
      <c r="I103" s="4">
        <v>-2233.86</v>
      </c>
      <c r="J103">
        <v>458</v>
      </c>
      <c r="K103" s="9">
        <v>127888.59</v>
      </c>
    </row>
    <row r="104" spans="3:11" x14ac:dyDescent="0.25">
      <c r="D104" s="4" t="s">
        <v>41</v>
      </c>
      <c r="E104" s="4" t="s">
        <v>41</v>
      </c>
      <c r="F104" s="6" t="s">
        <v>247</v>
      </c>
      <c r="G104" s="6">
        <v>-2</v>
      </c>
      <c r="H104">
        <v>279.24</v>
      </c>
      <c r="I104" s="4">
        <v>-558.47</v>
      </c>
      <c r="J104">
        <v>456</v>
      </c>
      <c r="K104" s="9">
        <v>127330.12</v>
      </c>
    </row>
    <row r="105" spans="3:11" x14ac:dyDescent="0.25">
      <c r="D105" s="4" t="s">
        <v>41</v>
      </c>
      <c r="E105" s="4" t="s">
        <v>41</v>
      </c>
      <c r="F105" s="6" t="s">
        <v>282</v>
      </c>
      <c r="G105" s="6">
        <v>-7</v>
      </c>
      <c r="H105">
        <v>279.23</v>
      </c>
      <c r="I105" s="4">
        <v>-1954.63</v>
      </c>
      <c r="J105">
        <v>449</v>
      </c>
      <c r="K105" s="9">
        <v>125375.49</v>
      </c>
    </row>
    <row r="106" spans="3:11" x14ac:dyDescent="0.25">
      <c r="D106" s="4" t="s">
        <v>178</v>
      </c>
      <c r="E106" s="4" t="s">
        <v>178</v>
      </c>
      <c r="F106" s="6" t="s">
        <v>283</v>
      </c>
      <c r="G106" s="6">
        <v>-40</v>
      </c>
      <c r="H106">
        <v>279.23</v>
      </c>
      <c r="I106" s="4">
        <v>-11169.31</v>
      </c>
      <c r="J106">
        <v>409</v>
      </c>
      <c r="K106" s="9">
        <v>114206.18</v>
      </c>
    </row>
    <row r="107" spans="3:11" x14ac:dyDescent="0.25">
      <c r="D107" s="4" t="s">
        <v>178</v>
      </c>
      <c r="E107" s="4" t="s">
        <v>178</v>
      </c>
      <c r="F107" s="6" t="s">
        <v>285</v>
      </c>
      <c r="G107" s="6">
        <v>-20</v>
      </c>
      <c r="H107">
        <v>279.23</v>
      </c>
      <c r="I107" s="4">
        <v>-5584.65</v>
      </c>
      <c r="J107">
        <v>389</v>
      </c>
      <c r="K107" s="9">
        <v>108621.53</v>
      </c>
    </row>
    <row r="108" spans="3:11" x14ac:dyDescent="0.25">
      <c r="D108" s="4" t="s">
        <v>178</v>
      </c>
      <c r="E108" s="4" t="s">
        <v>178</v>
      </c>
      <c r="F108" s="6" t="s">
        <v>284</v>
      </c>
      <c r="G108" s="6">
        <v>-8</v>
      </c>
      <c r="H108">
        <v>279.23</v>
      </c>
      <c r="I108" s="4">
        <v>-2233.86</v>
      </c>
      <c r="J108">
        <v>381</v>
      </c>
      <c r="K108" s="9">
        <v>106387.67</v>
      </c>
    </row>
    <row r="109" spans="3:11" x14ac:dyDescent="0.25">
      <c r="D109" s="4" t="s">
        <v>178</v>
      </c>
      <c r="E109" s="4" t="s">
        <v>178</v>
      </c>
      <c r="F109" s="6" t="s">
        <v>271</v>
      </c>
      <c r="G109" s="6">
        <v>-35</v>
      </c>
      <c r="H109">
        <v>279.23</v>
      </c>
      <c r="I109" s="4">
        <v>-9773.15</v>
      </c>
      <c r="J109">
        <v>346</v>
      </c>
      <c r="K109" s="9">
        <v>96614.52</v>
      </c>
    </row>
    <row r="110" spans="3:11" x14ac:dyDescent="0.25">
      <c r="D110" s="4" t="s">
        <v>178</v>
      </c>
      <c r="E110" s="4" t="s">
        <v>178</v>
      </c>
      <c r="F110" s="6" t="s">
        <v>250</v>
      </c>
      <c r="G110" s="6">
        <v>-30</v>
      </c>
      <c r="H110">
        <v>279.23</v>
      </c>
      <c r="I110" s="4">
        <v>-8376.98</v>
      </c>
      <c r="J110">
        <v>316</v>
      </c>
      <c r="K110" s="9">
        <v>88237.54</v>
      </c>
    </row>
    <row r="111" spans="3:11" s="11" customFormat="1" x14ac:dyDescent="0.25">
      <c r="C111" s="14"/>
      <c r="D111" s="14" t="s">
        <v>36</v>
      </c>
      <c r="E111" s="14" t="s">
        <v>36</v>
      </c>
      <c r="F111" s="10" t="s">
        <v>450</v>
      </c>
      <c r="G111" s="10">
        <v>480</v>
      </c>
      <c r="H111" s="11">
        <v>278.17</v>
      </c>
      <c r="I111" s="14">
        <v>133521.43</v>
      </c>
      <c r="J111" s="11">
        <v>796</v>
      </c>
      <c r="K111" s="15">
        <v>221758.97</v>
      </c>
    </row>
    <row r="112" spans="3:11" x14ac:dyDescent="0.25">
      <c r="D112" s="4" t="s">
        <v>161</v>
      </c>
      <c r="E112" s="4" t="s">
        <v>161</v>
      </c>
      <c r="F112" s="6" t="s">
        <v>272</v>
      </c>
      <c r="G112" s="6">
        <v>-27</v>
      </c>
      <c r="H112">
        <v>278.58999999999997</v>
      </c>
      <c r="I112" s="4">
        <v>-7521.98</v>
      </c>
      <c r="J112">
        <v>769</v>
      </c>
      <c r="K112" s="9">
        <v>214236.99</v>
      </c>
    </row>
    <row r="113" spans="4:11" x14ac:dyDescent="0.25">
      <c r="D113" s="4" t="s">
        <v>161</v>
      </c>
      <c r="E113" s="4" t="s">
        <v>161</v>
      </c>
      <c r="F113" s="6" t="s">
        <v>273</v>
      </c>
      <c r="G113" s="6">
        <v>-7</v>
      </c>
      <c r="H113">
        <v>278.58999999999997</v>
      </c>
      <c r="I113" s="4">
        <v>-1950.14</v>
      </c>
      <c r="J113">
        <v>762</v>
      </c>
      <c r="K113" s="9">
        <v>212286.85</v>
      </c>
    </row>
    <row r="114" spans="4:11" x14ac:dyDescent="0.25">
      <c r="D114" s="4" t="s">
        <v>161</v>
      </c>
      <c r="E114" s="4" t="s">
        <v>161</v>
      </c>
      <c r="F114" s="6" t="s">
        <v>265</v>
      </c>
      <c r="G114" s="6">
        <v>-10</v>
      </c>
      <c r="H114">
        <v>278.58999999999997</v>
      </c>
      <c r="I114" s="4">
        <v>-2785.92</v>
      </c>
      <c r="J114">
        <v>752</v>
      </c>
      <c r="K114" s="9">
        <v>209500.93</v>
      </c>
    </row>
    <row r="115" spans="4:11" x14ac:dyDescent="0.25">
      <c r="D115" s="4" t="s">
        <v>161</v>
      </c>
      <c r="E115" s="4" t="s">
        <v>161</v>
      </c>
      <c r="F115" s="6" t="s">
        <v>268</v>
      </c>
      <c r="G115" s="6">
        <v>-8</v>
      </c>
      <c r="H115">
        <v>278.58999999999997</v>
      </c>
      <c r="I115" s="4">
        <v>-2228.73</v>
      </c>
      <c r="J115">
        <v>744</v>
      </c>
      <c r="K115" s="9">
        <v>207272.2</v>
      </c>
    </row>
    <row r="116" spans="4:11" x14ac:dyDescent="0.25">
      <c r="D116" s="4" t="s">
        <v>161</v>
      </c>
      <c r="E116" s="4" t="s">
        <v>161</v>
      </c>
      <c r="F116" s="6" t="s">
        <v>269</v>
      </c>
      <c r="G116" s="6">
        <v>-10</v>
      </c>
      <c r="H116">
        <v>278.58999999999997</v>
      </c>
      <c r="I116" s="4">
        <v>-2785.92</v>
      </c>
      <c r="J116">
        <v>734</v>
      </c>
      <c r="K116" s="9">
        <v>204486.28</v>
      </c>
    </row>
    <row r="117" spans="4:11" x14ac:dyDescent="0.25">
      <c r="D117" s="4" t="s">
        <v>161</v>
      </c>
      <c r="E117" s="4" t="s">
        <v>161</v>
      </c>
      <c r="F117" s="6" t="s">
        <v>270</v>
      </c>
      <c r="G117" s="6">
        <v>-10</v>
      </c>
      <c r="H117">
        <v>278.58999999999997</v>
      </c>
      <c r="I117" s="4">
        <v>-2785.92</v>
      </c>
      <c r="J117">
        <v>724</v>
      </c>
      <c r="K117" s="9">
        <v>201700.36</v>
      </c>
    </row>
    <row r="118" spans="4:11" x14ac:dyDescent="0.25">
      <c r="D118" s="4" t="s">
        <v>37</v>
      </c>
      <c r="E118" s="4" t="s">
        <v>37</v>
      </c>
      <c r="F118" s="6" t="s">
        <v>244</v>
      </c>
      <c r="G118" s="6">
        <v>-17</v>
      </c>
      <c r="H118">
        <v>278.58999999999997</v>
      </c>
      <c r="I118" s="4">
        <v>-4736.0600000000004</v>
      </c>
      <c r="J118">
        <v>707</v>
      </c>
      <c r="K118" s="9">
        <v>196964.3</v>
      </c>
    </row>
    <row r="119" spans="4:11" x14ac:dyDescent="0.25">
      <c r="D119" s="4" t="s">
        <v>37</v>
      </c>
      <c r="E119" s="4" t="s">
        <v>37</v>
      </c>
      <c r="F119" s="6" t="s">
        <v>278</v>
      </c>
      <c r="G119" s="6">
        <v>-2</v>
      </c>
      <c r="H119">
        <v>278.58999999999997</v>
      </c>
      <c r="I119" s="4">
        <v>-557.17999999999995</v>
      </c>
      <c r="J119">
        <v>705</v>
      </c>
      <c r="K119" s="9">
        <v>196407.12</v>
      </c>
    </row>
    <row r="120" spans="4:11" x14ac:dyDescent="0.25">
      <c r="D120" s="4" t="s">
        <v>37</v>
      </c>
      <c r="E120" s="4" t="s">
        <v>37</v>
      </c>
      <c r="F120" s="6" t="s">
        <v>279</v>
      </c>
      <c r="G120" s="6">
        <v>-9</v>
      </c>
      <c r="H120">
        <v>278.58999999999997</v>
      </c>
      <c r="I120" s="4">
        <v>-2507.3200000000002</v>
      </c>
      <c r="J120">
        <v>696</v>
      </c>
      <c r="K120" s="9">
        <v>193899.8</v>
      </c>
    </row>
    <row r="121" spans="4:11" x14ac:dyDescent="0.25">
      <c r="D121" s="4" t="s">
        <v>37</v>
      </c>
      <c r="E121" s="4" t="s">
        <v>37</v>
      </c>
      <c r="F121" s="6" t="s">
        <v>274</v>
      </c>
      <c r="G121" s="6">
        <v>-100</v>
      </c>
      <c r="H121">
        <v>278.58999999999997</v>
      </c>
      <c r="I121" s="4">
        <v>-27859.17</v>
      </c>
      <c r="J121">
        <v>596</v>
      </c>
      <c r="K121" s="9">
        <v>166040.63</v>
      </c>
    </row>
    <row r="122" spans="4:11" x14ac:dyDescent="0.25">
      <c r="D122" s="4" t="s">
        <v>37</v>
      </c>
      <c r="E122" s="4" t="s">
        <v>37</v>
      </c>
      <c r="F122" s="6" t="s">
        <v>275</v>
      </c>
      <c r="G122" s="6">
        <v>-22</v>
      </c>
      <c r="H122">
        <v>278.58999999999997</v>
      </c>
      <c r="I122" s="4">
        <v>-6129.02</v>
      </c>
      <c r="J122">
        <v>574</v>
      </c>
      <c r="K122" s="9">
        <v>159911.60999999999</v>
      </c>
    </row>
    <row r="123" spans="4:11" x14ac:dyDescent="0.25">
      <c r="D123" s="4" t="s">
        <v>37</v>
      </c>
      <c r="E123" s="4" t="s">
        <v>37</v>
      </c>
      <c r="F123" s="6" t="s">
        <v>276</v>
      </c>
      <c r="G123" s="6">
        <v>-2</v>
      </c>
      <c r="H123">
        <v>278.58999999999997</v>
      </c>
      <c r="I123" s="4">
        <v>-557.17999999999995</v>
      </c>
      <c r="J123">
        <v>572</v>
      </c>
      <c r="K123" s="9">
        <v>159354.43</v>
      </c>
    </row>
    <row r="124" spans="4:11" x14ac:dyDescent="0.25">
      <c r="D124" s="4" t="s">
        <v>37</v>
      </c>
      <c r="E124" s="4" t="s">
        <v>37</v>
      </c>
      <c r="F124" s="6" t="s">
        <v>277</v>
      </c>
      <c r="G124" s="6">
        <v>-75</v>
      </c>
      <c r="H124">
        <v>278.58999999999997</v>
      </c>
      <c r="I124" s="4">
        <v>-20894.37</v>
      </c>
      <c r="J124">
        <v>497</v>
      </c>
      <c r="K124" s="9">
        <v>138460.06</v>
      </c>
    </row>
    <row r="125" spans="4:11" x14ac:dyDescent="0.25">
      <c r="I125" s="3">
        <f>SUM(I59:I124)</f>
        <v>134700.05999999991</v>
      </c>
    </row>
    <row r="126" spans="4:11" x14ac:dyDescent="0.25">
      <c r="H126" t="s">
        <v>438</v>
      </c>
      <c r="I126" s="4">
        <f>SUM(I111,I88:I90,I85:I86,I71:I72,I69,I62:I64)</f>
        <v>469618.16999999993</v>
      </c>
    </row>
    <row r="127" spans="4:11" x14ac:dyDescent="0.25">
      <c r="I127" s="3">
        <f>I125-I126</f>
        <v>-334918.11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6"/>
  <sheetViews>
    <sheetView workbookViewId="0">
      <pane ySplit="7" topLeftCell="A14" activePane="bottomLeft" state="frozen"/>
      <selection pane="bottomLeft" activeCell="D24" sqref="D24"/>
    </sheetView>
  </sheetViews>
  <sheetFormatPr defaultRowHeight="15" x14ac:dyDescent="0.25"/>
  <cols>
    <col min="1" max="1" width="15.7109375" bestFit="1" customWidth="1"/>
    <col min="2" max="2" width="38.140625" bestFit="1" customWidth="1"/>
    <col min="3" max="3" width="15.85546875" style="4" customWidth="1"/>
    <col min="4" max="4" width="15.7109375" style="4" customWidth="1"/>
    <col min="5" max="5" width="14.85546875" style="4" customWidth="1"/>
    <col min="6" max="6" width="16" style="6" bestFit="1" customWidth="1"/>
    <col min="7" max="7" width="22.85546875" style="6" bestFit="1" customWidth="1"/>
    <col min="8" max="8" width="17.85546875" bestFit="1" customWidth="1"/>
    <col min="9" max="9" width="13.42578125" style="4" bestFit="1" customWidth="1"/>
    <col min="10" max="10" width="14.85546875" bestFit="1" customWidth="1"/>
    <col min="11" max="11" width="16.85546875" bestFit="1" customWidth="1"/>
  </cols>
  <sheetData>
    <row r="3" spans="1:9" x14ac:dyDescent="0.25">
      <c r="A3" s="1" t="s">
        <v>13</v>
      </c>
    </row>
    <row r="4" spans="1:9" s="1" customFormat="1" x14ac:dyDescent="0.25">
      <c r="A4" s="1" t="s">
        <v>0</v>
      </c>
      <c r="B4" s="1" t="s">
        <v>1</v>
      </c>
      <c r="C4" s="3" t="s">
        <v>2</v>
      </c>
      <c r="D4" s="3" t="s">
        <v>3</v>
      </c>
      <c r="E4" s="3" t="s">
        <v>4</v>
      </c>
      <c r="F4" s="5"/>
      <c r="G4" s="12" t="s">
        <v>11</v>
      </c>
      <c r="H4" s="8">
        <v>43952</v>
      </c>
      <c r="I4" s="3"/>
    </row>
    <row r="5" spans="1:9" x14ac:dyDescent="0.25">
      <c r="A5" t="s">
        <v>451</v>
      </c>
      <c r="B5" t="s">
        <v>452</v>
      </c>
      <c r="C5" s="4">
        <v>458919.65</v>
      </c>
      <c r="D5" s="3">
        <v>338616</v>
      </c>
      <c r="E5" s="4">
        <v>24053.65</v>
      </c>
      <c r="G5" s="12" t="s">
        <v>12</v>
      </c>
      <c r="H5" s="16">
        <v>43982</v>
      </c>
    </row>
    <row r="7" spans="1:9" s="1" customFormat="1" x14ac:dyDescent="0.25">
      <c r="A7" s="5" t="s">
        <v>0</v>
      </c>
      <c r="B7" s="5" t="s">
        <v>1</v>
      </c>
      <c r="C7" s="3" t="s">
        <v>2</v>
      </c>
      <c r="D7" s="3" t="s">
        <v>3</v>
      </c>
      <c r="E7" s="3" t="s">
        <v>4</v>
      </c>
      <c r="F7" s="5" t="s">
        <v>6</v>
      </c>
      <c r="G7" s="5" t="s">
        <v>5</v>
      </c>
      <c r="I7" s="3"/>
    </row>
    <row r="8" spans="1:9" x14ac:dyDescent="0.25">
      <c r="A8" t="s">
        <v>451</v>
      </c>
      <c r="B8" t="s">
        <v>452</v>
      </c>
      <c r="C8" s="4">
        <v>176.79</v>
      </c>
      <c r="D8" s="4">
        <v>163.21</v>
      </c>
      <c r="E8" s="4">
        <v>13.58</v>
      </c>
      <c r="F8" s="6" t="s">
        <v>453</v>
      </c>
      <c r="G8" s="6" t="s">
        <v>9</v>
      </c>
    </row>
    <row r="9" spans="1:9" x14ac:dyDescent="0.25">
      <c r="A9" t="s">
        <v>451</v>
      </c>
      <c r="B9" t="s">
        <v>452</v>
      </c>
      <c r="C9" s="4">
        <v>176.79</v>
      </c>
      <c r="D9" s="4">
        <v>163.21</v>
      </c>
      <c r="E9" s="4">
        <v>13.58</v>
      </c>
      <c r="F9" s="6" t="s">
        <v>454</v>
      </c>
      <c r="G9" s="6" t="s">
        <v>9</v>
      </c>
    </row>
    <row r="10" spans="1:9" x14ac:dyDescent="0.25">
      <c r="A10" t="s">
        <v>451</v>
      </c>
      <c r="B10" t="s">
        <v>452</v>
      </c>
      <c r="C10" s="4">
        <v>353.57</v>
      </c>
      <c r="D10" s="4">
        <v>326.42</v>
      </c>
      <c r="E10" s="4">
        <v>27.15</v>
      </c>
      <c r="F10" s="6" t="s">
        <v>455</v>
      </c>
      <c r="G10" s="6" t="s">
        <v>9</v>
      </c>
    </row>
    <row r="11" spans="1:9" x14ac:dyDescent="0.25">
      <c r="A11" t="s">
        <v>451</v>
      </c>
      <c r="B11" t="s">
        <v>452</v>
      </c>
      <c r="C11" s="4">
        <v>707.14</v>
      </c>
      <c r="D11" s="4">
        <v>652.84</v>
      </c>
      <c r="E11" s="4">
        <v>54.3</v>
      </c>
      <c r="F11" s="6" t="s">
        <v>456</v>
      </c>
      <c r="G11" s="6" t="s">
        <v>9</v>
      </c>
    </row>
    <row r="12" spans="1:9" x14ac:dyDescent="0.25">
      <c r="A12" t="s">
        <v>451</v>
      </c>
      <c r="B12" t="s">
        <v>452</v>
      </c>
      <c r="C12" s="4">
        <v>883.93</v>
      </c>
      <c r="D12" s="4">
        <v>816.05</v>
      </c>
      <c r="E12" s="4">
        <v>67.88</v>
      </c>
      <c r="F12" s="6" t="s">
        <v>457</v>
      </c>
      <c r="G12" s="6" t="s">
        <v>9</v>
      </c>
    </row>
    <row r="13" spans="1:9" x14ac:dyDescent="0.25">
      <c r="A13" t="s">
        <v>451</v>
      </c>
      <c r="B13" t="s">
        <v>452</v>
      </c>
      <c r="C13" s="4">
        <v>883.93</v>
      </c>
      <c r="D13" s="4">
        <v>816.05</v>
      </c>
      <c r="E13" s="4">
        <v>67.88</v>
      </c>
      <c r="F13" s="6" t="s">
        <v>458</v>
      </c>
      <c r="G13" s="6" t="s">
        <v>9</v>
      </c>
    </row>
    <row r="14" spans="1:9" x14ac:dyDescent="0.25">
      <c r="A14" t="s">
        <v>451</v>
      </c>
      <c r="B14" t="s">
        <v>452</v>
      </c>
      <c r="C14" s="4">
        <v>2121.4299999999998</v>
      </c>
      <c r="D14" s="4">
        <v>1958.52</v>
      </c>
      <c r="E14" s="4">
        <v>162.91</v>
      </c>
      <c r="F14" s="6" t="s">
        <v>459</v>
      </c>
      <c r="G14" s="6" t="s">
        <v>9</v>
      </c>
    </row>
    <row r="15" spans="1:9" x14ac:dyDescent="0.25">
      <c r="A15" t="s">
        <v>451</v>
      </c>
      <c r="B15" t="s">
        <v>452</v>
      </c>
      <c r="C15" s="4">
        <v>5303.57</v>
      </c>
      <c r="D15" s="4">
        <v>4896.3</v>
      </c>
      <c r="E15" s="4">
        <v>407.27</v>
      </c>
      <c r="F15" s="6" t="s">
        <v>460</v>
      </c>
      <c r="G15" s="6" t="s">
        <v>9</v>
      </c>
    </row>
    <row r="16" spans="1:9" x14ac:dyDescent="0.25">
      <c r="A16" t="s">
        <v>451</v>
      </c>
      <c r="B16" t="s">
        <v>452</v>
      </c>
      <c r="C16" s="4">
        <v>5250</v>
      </c>
      <c r="D16" s="4">
        <v>4896.3</v>
      </c>
      <c r="E16" s="4">
        <v>353.7</v>
      </c>
      <c r="F16" s="6" t="s">
        <v>461</v>
      </c>
      <c r="G16" s="6" t="s">
        <v>9</v>
      </c>
    </row>
    <row r="17" spans="1:13" x14ac:dyDescent="0.25">
      <c r="A17" t="s">
        <v>451</v>
      </c>
      <c r="B17" t="s">
        <v>452</v>
      </c>
      <c r="C17" s="4">
        <v>7071.43</v>
      </c>
      <c r="D17" s="4">
        <v>6528.4</v>
      </c>
      <c r="E17" s="4">
        <v>543.03</v>
      </c>
      <c r="F17" s="6" t="s">
        <v>462</v>
      </c>
      <c r="G17" s="6" t="s">
        <v>9</v>
      </c>
    </row>
    <row r="18" spans="1:13" x14ac:dyDescent="0.25">
      <c r="A18" t="s">
        <v>451</v>
      </c>
      <c r="B18" t="s">
        <v>452</v>
      </c>
      <c r="C18" s="4">
        <v>12375</v>
      </c>
      <c r="D18" s="4">
        <v>11424.7</v>
      </c>
      <c r="E18" s="4">
        <v>950.3</v>
      </c>
      <c r="F18" s="6" t="s">
        <v>463</v>
      </c>
      <c r="G18" s="6" t="s">
        <v>9</v>
      </c>
    </row>
    <row r="19" spans="1:13" x14ac:dyDescent="0.25">
      <c r="A19" t="s">
        <v>451</v>
      </c>
      <c r="B19" t="s">
        <v>452</v>
      </c>
      <c r="C19" s="4">
        <v>17500</v>
      </c>
      <c r="D19" s="4">
        <v>16321</v>
      </c>
      <c r="E19" s="4">
        <v>1179</v>
      </c>
      <c r="F19" s="6" t="s">
        <v>464</v>
      </c>
      <c r="G19" s="6" t="s">
        <v>9</v>
      </c>
    </row>
    <row r="20" spans="1:13" x14ac:dyDescent="0.25">
      <c r="A20" t="s">
        <v>451</v>
      </c>
      <c r="B20" t="s">
        <v>452</v>
      </c>
      <c r="C20" s="4">
        <v>26517.86</v>
      </c>
      <c r="D20" s="4">
        <v>24481.5</v>
      </c>
      <c r="E20" s="4">
        <v>2036.36</v>
      </c>
      <c r="F20" s="6" t="s">
        <v>465</v>
      </c>
      <c r="G20" s="6" t="s">
        <v>9</v>
      </c>
    </row>
    <row r="21" spans="1:13" x14ac:dyDescent="0.25">
      <c r="A21" t="s">
        <v>451</v>
      </c>
      <c r="B21" t="s">
        <v>452</v>
      </c>
      <c r="C21" s="4">
        <v>93303.57</v>
      </c>
      <c r="D21" s="4">
        <v>88390.5</v>
      </c>
      <c r="E21" s="4">
        <v>4913.07</v>
      </c>
      <c r="F21" s="6" t="s">
        <v>466</v>
      </c>
      <c r="G21" s="6" t="s">
        <v>9</v>
      </c>
    </row>
    <row r="22" spans="1:13" x14ac:dyDescent="0.25">
      <c r="A22" t="s">
        <v>451</v>
      </c>
      <c r="B22" t="s">
        <v>452</v>
      </c>
      <c r="C22" s="4">
        <v>96741.07</v>
      </c>
      <c r="D22" s="4">
        <v>88390.5</v>
      </c>
      <c r="E22" s="4">
        <v>8350.57</v>
      </c>
      <c r="F22" s="6" t="s">
        <v>467</v>
      </c>
      <c r="G22" s="6" t="s">
        <v>44</v>
      </c>
    </row>
    <row r="23" spans="1:13" x14ac:dyDescent="0.25">
      <c r="A23" t="s">
        <v>451</v>
      </c>
      <c r="B23" t="s">
        <v>452</v>
      </c>
      <c r="C23" s="4">
        <v>93303.57</v>
      </c>
      <c r="D23" s="4">
        <v>88390.5</v>
      </c>
      <c r="E23" s="4">
        <v>4913.07</v>
      </c>
      <c r="F23" s="6" t="s">
        <v>468</v>
      </c>
      <c r="G23" s="6" t="s">
        <v>44</v>
      </c>
    </row>
    <row r="24" spans="1:13" x14ac:dyDescent="0.25">
      <c r="A24" t="s">
        <v>451</v>
      </c>
      <c r="B24" t="s">
        <v>452</v>
      </c>
      <c r="C24" s="4">
        <v>96250</v>
      </c>
      <c r="D24" s="4" t="s">
        <v>313</v>
      </c>
      <c r="E24" s="4" t="s">
        <v>313</v>
      </c>
      <c r="F24" s="6" t="s">
        <v>469</v>
      </c>
      <c r="G24" s="6" t="s">
        <v>44</v>
      </c>
    </row>
    <row r="25" spans="1:13" x14ac:dyDescent="0.25">
      <c r="C25" s="13">
        <f>SUM(C8:C24)</f>
        <v>458919.65</v>
      </c>
      <c r="D25" s="13">
        <f>SUM(D8:D24)</f>
        <v>338616</v>
      </c>
      <c r="E25" s="13">
        <f>SUM(E8:E24)</f>
        <v>24053.649999999998</v>
      </c>
    </row>
    <row r="27" spans="1:13" x14ac:dyDescent="0.25">
      <c r="A27" s="5" t="s">
        <v>14</v>
      </c>
    </row>
    <row r="28" spans="1:13" s="1" customFormat="1" x14ac:dyDescent="0.25">
      <c r="A28" s="1" t="s">
        <v>15</v>
      </c>
      <c r="B28" s="1" t="s">
        <v>16</v>
      </c>
      <c r="C28" s="3" t="s">
        <v>17</v>
      </c>
      <c r="D28" s="3" t="s">
        <v>18</v>
      </c>
      <c r="E28" s="3" t="s">
        <v>19</v>
      </c>
      <c r="F28" s="5" t="s">
        <v>20</v>
      </c>
      <c r="G28" s="5" t="s">
        <v>21</v>
      </c>
      <c r="H28" s="1" t="s">
        <v>22</v>
      </c>
      <c r="I28" s="3" t="s">
        <v>23</v>
      </c>
      <c r="J28" s="1" t="s">
        <v>24</v>
      </c>
      <c r="K28" s="1" t="s">
        <v>25</v>
      </c>
      <c r="L28" s="1" t="s">
        <v>26</v>
      </c>
      <c r="M28" s="1" t="s">
        <v>27</v>
      </c>
    </row>
    <row r="29" spans="1:13" x14ac:dyDescent="0.25">
      <c r="A29" t="s">
        <v>451</v>
      </c>
      <c r="B29" t="s">
        <v>452</v>
      </c>
      <c r="H29">
        <v>0</v>
      </c>
      <c r="I29" s="4">
        <v>0</v>
      </c>
      <c r="J29">
        <v>0</v>
      </c>
      <c r="K29">
        <v>0</v>
      </c>
    </row>
    <row r="30" spans="1:13" x14ac:dyDescent="0.25">
      <c r="C30" s="4" t="s">
        <v>28</v>
      </c>
      <c r="H30">
        <v>0</v>
      </c>
      <c r="I30" s="4">
        <v>0</v>
      </c>
      <c r="J30">
        <v>0</v>
      </c>
      <c r="K30">
        <v>0</v>
      </c>
      <c r="L30">
        <v>163.21</v>
      </c>
    </row>
    <row r="31" spans="1:13" x14ac:dyDescent="0.25">
      <c r="F31" s="6" t="s">
        <v>29</v>
      </c>
      <c r="H31">
        <v>0</v>
      </c>
      <c r="I31" s="4">
        <v>0</v>
      </c>
      <c r="J31">
        <v>0</v>
      </c>
      <c r="K31">
        <v>0</v>
      </c>
    </row>
    <row r="32" spans="1:13" s="11" customFormat="1" x14ac:dyDescent="0.25">
      <c r="C32" s="14"/>
      <c r="D32" s="14" t="s">
        <v>209</v>
      </c>
      <c r="E32" s="14" t="s">
        <v>209</v>
      </c>
      <c r="F32" s="10" t="s">
        <v>470</v>
      </c>
      <c r="G32" s="10">
        <v>550</v>
      </c>
      <c r="H32" s="11">
        <v>160.71</v>
      </c>
      <c r="I32" s="14">
        <v>88390.5</v>
      </c>
      <c r="J32" s="11">
        <v>550</v>
      </c>
      <c r="K32" s="15">
        <v>88390.5</v>
      </c>
    </row>
    <row r="33" spans="3:11" x14ac:dyDescent="0.25">
      <c r="D33" s="4" t="s">
        <v>209</v>
      </c>
      <c r="E33" s="4" t="s">
        <v>209</v>
      </c>
      <c r="F33" s="6" t="s">
        <v>466</v>
      </c>
      <c r="G33" s="6">
        <v>-550</v>
      </c>
      <c r="H33">
        <v>160.71</v>
      </c>
      <c r="I33" s="4">
        <v>-88390.5</v>
      </c>
      <c r="J33">
        <v>0</v>
      </c>
      <c r="K33">
        <v>0</v>
      </c>
    </row>
    <row r="34" spans="3:11" s="11" customFormat="1" x14ac:dyDescent="0.25">
      <c r="C34" s="14"/>
      <c r="D34" s="14" t="s">
        <v>33</v>
      </c>
      <c r="E34" s="14" t="s">
        <v>33</v>
      </c>
      <c r="F34" s="10" t="s">
        <v>471</v>
      </c>
      <c r="G34" s="10">
        <v>450</v>
      </c>
      <c r="H34" s="11">
        <v>160.71</v>
      </c>
      <c r="I34" s="14">
        <v>72319.5</v>
      </c>
      <c r="J34" s="11">
        <v>450</v>
      </c>
      <c r="K34" s="15">
        <v>72319.5</v>
      </c>
    </row>
    <row r="35" spans="3:11" s="11" customFormat="1" x14ac:dyDescent="0.25">
      <c r="C35" s="14"/>
      <c r="D35" s="14" t="s">
        <v>33</v>
      </c>
      <c r="E35" s="14" t="s">
        <v>33</v>
      </c>
      <c r="F35" s="10" t="s">
        <v>472</v>
      </c>
      <c r="G35" s="10">
        <v>0</v>
      </c>
      <c r="H35" s="11">
        <v>2.5</v>
      </c>
      <c r="I35" s="14">
        <v>1125</v>
      </c>
      <c r="J35" s="11">
        <v>450</v>
      </c>
      <c r="K35" s="15">
        <v>73444.5</v>
      </c>
    </row>
    <row r="36" spans="3:11" x14ac:dyDescent="0.25">
      <c r="D36" s="4" t="s">
        <v>33</v>
      </c>
      <c r="E36" s="4" t="s">
        <v>33</v>
      </c>
      <c r="F36" s="6" t="s">
        <v>460</v>
      </c>
      <c r="G36" s="6">
        <v>-30</v>
      </c>
      <c r="H36">
        <v>163.21</v>
      </c>
      <c r="I36" s="4">
        <v>-4896.3</v>
      </c>
      <c r="J36">
        <v>420</v>
      </c>
      <c r="K36" s="9">
        <v>68548.2</v>
      </c>
    </row>
    <row r="37" spans="3:11" x14ac:dyDescent="0.25">
      <c r="D37" s="4" t="s">
        <v>33</v>
      </c>
      <c r="E37" s="4" t="s">
        <v>33</v>
      </c>
      <c r="F37" s="6" t="s">
        <v>461</v>
      </c>
      <c r="G37" s="6">
        <v>-30</v>
      </c>
      <c r="H37">
        <v>163.21</v>
      </c>
      <c r="I37" s="4">
        <v>-4896.3</v>
      </c>
      <c r="J37">
        <v>390</v>
      </c>
      <c r="K37" s="9">
        <v>63651.9</v>
      </c>
    </row>
    <row r="38" spans="3:11" x14ac:dyDescent="0.25">
      <c r="D38" s="4" t="s">
        <v>33</v>
      </c>
      <c r="E38" s="4" t="s">
        <v>33</v>
      </c>
      <c r="F38" s="6" t="s">
        <v>463</v>
      </c>
      <c r="G38" s="6">
        <v>-70</v>
      </c>
      <c r="H38">
        <v>163.21</v>
      </c>
      <c r="I38" s="4">
        <v>-11424.7</v>
      </c>
      <c r="J38">
        <v>320</v>
      </c>
      <c r="K38" s="9">
        <v>52227.199999999997</v>
      </c>
    </row>
    <row r="39" spans="3:11" x14ac:dyDescent="0.25">
      <c r="D39" s="4" t="s">
        <v>33</v>
      </c>
      <c r="E39" s="4" t="s">
        <v>33</v>
      </c>
      <c r="F39" s="6" t="s">
        <v>464</v>
      </c>
      <c r="G39" s="6">
        <v>-100</v>
      </c>
      <c r="H39">
        <v>163.21</v>
      </c>
      <c r="I39" s="4">
        <v>-16321</v>
      </c>
      <c r="J39">
        <v>220</v>
      </c>
      <c r="K39" s="9">
        <v>35906.199999999997</v>
      </c>
    </row>
    <row r="40" spans="3:11" x14ac:dyDescent="0.25">
      <c r="D40" s="4" t="s">
        <v>33</v>
      </c>
      <c r="E40" s="4" t="s">
        <v>33</v>
      </c>
      <c r="F40" s="6" t="s">
        <v>457</v>
      </c>
      <c r="G40" s="6">
        <v>-5</v>
      </c>
      <c r="H40">
        <v>163.21</v>
      </c>
      <c r="I40" s="4">
        <v>-816.05</v>
      </c>
      <c r="J40">
        <v>215</v>
      </c>
      <c r="K40" s="9">
        <v>35090.15</v>
      </c>
    </row>
    <row r="41" spans="3:11" x14ac:dyDescent="0.25">
      <c r="D41" s="4" t="s">
        <v>33</v>
      </c>
      <c r="E41" s="4" t="s">
        <v>33</v>
      </c>
      <c r="F41" s="6" t="s">
        <v>465</v>
      </c>
      <c r="G41" s="6">
        <v>-150</v>
      </c>
      <c r="H41">
        <v>163.21</v>
      </c>
      <c r="I41" s="4">
        <v>-24481.5</v>
      </c>
      <c r="J41">
        <v>65</v>
      </c>
      <c r="K41" s="9">
        <v>10608.65</v>
      </c>
    </row>
    <row r="42" spans="3:11" x14ac:dyDescent="0.25">
      <c r="D42" s="4" t="s">
        <v>33</v>
      </c>
      <c r="E42" s="4" t="s">
        <v>33</v>
      </c>
      <c r="F42" s="6" t="s">
        <v>456</v>
      </c>
      <c r="G42" s="6">
        <v>-4</v>
      </c>
      <c r="H42">
        <v>163.21</v>
      </c>
      <c r="I42" s="4">
        <v>-652.84</v>
      </c>
      <c r="J42">
        <v>61</v>
      </c>
      <c r="K42" s="9">
        <v>9955.81</v>
      </c>
    </row>
    <row r="43" spans="3:11" x14ac:dyDescent="0.25">
      <c r="D43" s="4" t="s">
        <v>33</v>
      </c>
      <c r="E43" s="4" t="s">
        <v>33</v>
      </c>
      <c r="F43" s="6" t="s">
        <v>458</v>
      </c>
      <c r="G43" s="6">
        <v>-5</v>
      </c>
      <c r="H43">
        <v>163.21</v>
      </c>
      <c r="I43" s="4">
        <v>-816.05</v>
      </c>
      <c r="J43">
        <v>56</v>
      </c>
      <c r="K43" s="9">
        <v>9139.76</v>
      </c>
    </row>
    <row r="44" spans="3:11" x14ac:dyDescent="0.25">
      <c r="D44" s="4" t="s">
        <v>33</v>
      </c>
      <c r="E44" s="4" t="s">
        <v>33</v>
      </c>
      <c r="F44" s="6" t="s">
        <v>459</v>
      </c>
      <c r="G44" s="6">
        <v>-12</v>
      </c>
      <c r="H44">
        <v>163.21</v>
      </c>
      <c r="I44" s="4">
        <v>-1958.52</v>
      </c>
      <c r="J44">
        <v>44</v>
      </c>
      <c r="K44" s="9">
        <v>7181.24</v>
      </c>
    </row>
    <row r="45" spans="3:11" x14ac:dyDescent="0.25">
      <c r="D45" s="4" t="s">
        <v>33</v>
      </c>
      <c r="E45" s="4" t="s">
        <v>33</v>
      </c>
      <c r="F45" s="6" t="s">
        <v>462</v>
      </c>
      <c r="G45" s="6">
        <v>-40</v>
      </c>
      <c r="H45">
        <v>163.21</v>
      </c>
      <c r="I45" s="4">
        <v>-6528.4</v>
      </c>
      <c r="J45">
        <v>4</v>
      </c>
      <c r="K45">
        <v>652.84</v>
      </c>
    </row>
    <row r="46" spans="3:11" x14ac:dyDescent="0.25">
      <c r="D46" s="4" t="s">
        <v>208</v>
      </c>
      <c r="E46" s="4" t="s">
        <v>208</v>
      </c>
      <c r="F46" s="6" t="s">
        <v>455</v>
      </c>
      <c r="G46" s="6">
        <v>-2</v>
      </c>
      <c r="H46">
        <v>163.21</v>
      </c>
      <c r="I46" s="4">
        <v>-326.42</v>
      </c>
      <c r="J46">
        <v>2</v>
      </c>
      <c r="K46">
        <v>326.42</v>
      </c>
    </row>
    <row r="47" spans="3:11" x14ac:dyDescent="0.25">
      <c r="D47" s="4" t="s">
        <v>89</v>
      </c>
      <c r="E47" s="4" t="s">
        <v>89</v>
      </c>
      <c r="F47" s="6" t="s">
        <v>453</v>
      </c>
      <c r="G47" s="6">
        <v>-1</v>
      </c>
      <c r="H47">
        <v>163.21</v>
      </c>
      <c r="I47" s="4">
        <v>-163.21</v>
      </c>
      <c r="J47">
        <v>1</v>
      </c>
      <c r="K47">
        <v>163.21</v>
      </c>
    </row>
    <row r="48" spans="3:11" x14ac:dyDescent="0.25">
      <c r="D48" s="4" t="s">
        <v>40</v>
      </c>
      <c r="E48" s="4" t="s">
        <v>40</v>
      </c>
      <c r="F48" s="6" t="s">
        <v>454</v>
      </c>
      <c r="G48" s="6">
        <v>-1</v>
      </c>
      <c r="H48">
        <v>163.21</v>
      </c>
      <c r="I48" s="4">
        <v>-163.21</v>
      </c>
      <c r="J48">
        <v>0</v>
      </c>
      <c r="K48">
        <v>0</v>
      </c>
    </row>
    <row r="49" spans="6:12" x14ac:dyDescent="0.25">
      <c r="I49" s="3">
        <f>SUM(I29:I48)</f>
        <v>-5.3432813729159534E-12</v>
      </c>
    </row>
    <row r="50" spans="6:12" x14ac:dyDescent="0.25">
      <c r="H50" t="s">
        <v>438</v>
      </c>
      <c r="I50" s="3">
        <f>SUM(I34:I35,I32)</f>
        <v>161835</v>
      </c>
    </row>
    <row r="51" spans="6:12" x14ac:dyDescent="0.25">
      <c r="I51" s="3">
        <f>I49-I50</f>
        <v>-161835</v>
      </c>
    </row>
    <row r="52" spans="6:12" x14ac:dyDescent="0.25">
      <c r="F52" t="s">
        <v>451</v>
      </c>
      <c r="G52" t="s">
        <v>452</v>
      </c>
      <c r="H52" s="4">
        <v>96741.07</v>
      </c>
      <c r="I52" s="4">
        <v>88390.5</v>
      </c>
      <c r="J52" s="4">
        <v>8350.57</v>
      </c>
      <c r="K52" s="6" t="s">
        <v>467</v>
      </c>
      <c r="L52" s="6" t="s">
        <v>44</v>
      </c>
    </row>
    <row r="53" spans="6:12" x14ac:dyDescent="0.25">
      <c r="F53" t="s">
        <v>451</v>
      </c>
      <c r="G53" t="s">
        <v>452</v>
      </c>
      <c r="H53" s="4">
        <v>93303.57</v>
      </c>
      <c r="I53" s="4">
        <v>88390.5</v>
      </c>
      <c r="J53" s="4">
        <v>4913.07</v>
      </c>
      <c r="K53" s="6" t="s">
        <v>468</v>
      </c>
      <c r="L53" s="6" t="s">
        <v>44</v>
      </c>
    </row>
    <row r="54" spans="6:12" x14ac:dyDescent="0.25">
      <c r="F54" t="s">
        <v>451</v>
      </c>
      <c r="G54" t="s">
        <v>452</v>
      </c>
      <c r="H54" s="4">
        <v>96250</v>
      </c>
      <c r="I54" s="4" t="s">
        <v>313</v>
      </c>
      <c r="J54" s="4" t="s">
        <v>313</v>
      </c>
      <c r="K54" s="6" t="s">
        <v>469</v>
      </c>
      <c r="L54" s="6" t="s">
        <v>44</v>
      </c>
    </row>
    <row r="55" spans="6:12" x14ac:dyDescent="0.25">
      <c r="I55" s="3">
        <f>SUM(I52:I54)</f>
        <v>176781</v>
      </c>
    </row>
    <row r="56" spans="6:12" x14ac:dyDescent="0.25">
      <c r="I56" s="3">
        <f>I55-I51</f>
        <v>338616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4"/>
  <sheetViews>
    <sheetView workbookViewId="0">
      <pane ySplit="7" topLeftCell="A113" activePane="bottomLeft" state="frozen"/>
      <selection pane="bottomLeft" activeCell="H123" sqref="H123"/>
    </sheetView>
  </sheetViews>
  <sheetFormatPr defaultRowHeight="15" x14ac:dyDescent="0.25"/>
  <cols>
    <col min="1" max="1" width="25.140625" bestFit="1" customWidth="1"/>
    <col min="2" max="2" width="44.28515625" bestFit="1" customWidth="1"/>
    <col min="3" max="3" width="12.5703125" style="4" bestFit="1" customWidth="1"/>
    <col min="4" max="4" width="13.5703125" style="4" bestFit="1" customWidth="1"/>
    <col min="5" max="5" width="13.7109375" style="4" bestFit="1" customWidth="1"/>
    <col min="6" max="6" width="16" style="6" bestFit="1" customWidth="1"/>
    <col min="7" max="7" width="13.140625" style="6" bestFit="1" customWidth="1"/>
    <col min="8" max="8" width="17.85546875" bestFit="1" customWidth="1"/>
    <col min="9" max="9" width="13.42578125" style="4" bestFit="1" customWidth="1"/>
    <col min="10" max="10" width="14.85546875" bestFit="1" customWidth="1"/>
    <col min="11" max="11" width="16.85546875" bestFit="1" customWidth="1"/>
    <col min="12" max="12" width="16.7109375" bestFit="1" customWidth="1"/>
    <col min="13" max="13" width="7" bestFit="1" customWidth="1"/>
  </cols>
  <sheetData>
    <row r="3" spans="1:9" x14ac:dyDescent="0.25">
      <c r="A3" s="1" t="s">
        <v>13</v>
      </c>
    </row>
    <row r="4" spans="1:9" s="1" customFormat="1" x14ac:dyDescent="0.25">
      <c r="A4" s="1" t="s">
        <v>0</v>
      </c>
      <c r="B4" s="1" t="s">
        <v>1</v>
      </c>
      <c r="C4" s="3" t="s">
        <v>2</v>
      </c>
      <c r="D4" s="3" t="s">
        <v>3</v>
      </c>
      <c r="E4" s="3" t="s">
        <v>4</v>
      </c>
      <c r="F4" s="5"/>
      <c r="G4" s="12" t="s">
        <v>11</v>
      </c>
      <c r="H4" s="8">
        <v>43952</v>
      </c>
      <c r="I4" s="3"/>
    </row>
    <row r="5" spans="1:9" x14ac:dyDescent="0.25">
      <c r="A5" t="s">
        <v>473</v>
      </c>
      <c r="B5" t="s">
        <v>474</v>
      </c>
      <c r="C5" s="4">
        <v>315724.09999999998</v>
      </c>
      <c r="D5" s="3">
        <v>280045.57</v>
      </c>
      <c r="E5" s="4">
        <v>35678.53</v>
      </c>
      <c r="G5" s="12" t="s">
        <v>12</v>
      </c>
      <c r="H5" s="16">
        <v>43982</v>
      </c>
    </row>
    <row r="7" spans="1:9" s="1" customFormat="1" x14ac:dyDescent="0.25">
      <c r="A7" s="5" t="s">
        <v>0</v>
      </c>
      <c r="B7" s="5" t="s">
        <v>1</v>
      </c>
      <c r="C7" s="3" t="s">
        <v>2</v>
      </c>
      <c r="D7" s="3" t="s">
        <v>3</v>
      </c>
      <c r="E7" s="3" t="s">
        <v>4</v>
      </c>
      <c r="F7" s="5" t="s">
        <v>6</v>
      </c>
      <c r="G7" s="5" t="s">
        <v>5</v>
      </c>
      <c r="I7" s="3"/>
    </row>
    <row r="8" spans="1:9" x14ac:dyDescent="0.25">
      <c r="A8" t="s">
        <v>473</v>
      </c>
      <c r="B8" t="s">
        <v>474</v>
      </c>
      <c r="C8" s="4">
        <v>166.07</v>
      </c>
      <c r="D8" s="4">
        <v>141.52000000000001</v>
      </c>
      <c r="E8" s="4">
        <v>24.55</v>
      </c>
      <c r="F8" s="6" t="s">
        <v>499</v>
      </c>
      <c r="G8" s="6" t="s">
        <v>9</v>
      </c>
    </row>
    <row r="9" spans="1:9" x14ac:dyDescent="0.25">
      <c r="A9" t="s">
        <v>473</v>
      </c>
      <c r="B9" t="s">
        <v>474</v>
      </c>
      <c r="C9" s="4">
        <v>332.14</v>
      </c>
      <c r="D9" s="4">
        <v>283.04000000000002</v>
      </c>
      <c r="E9" s="4">
        <v>49.1</v>
      </c>
      <c r="F9" s="6" t="s">
        <v>500</v>
      </c>
      <c r="G9" s="6" t="s">
        <v>9</v>
      </c>
    </row>
    <row r="10" spans="1:9" x14ac:dyDescent="0.25">
      <c r="A10" t="s">
        <v>473</v>
      </c>
      <c r="B10" t="s">
        <v>474</v>
      </c>
      <c r="C10" s="4">
        <v>332.14</v>
      </c>
      <c r="D10" s="4">
        <v>283.02999999999997</v>
      </c>
      <c r="E10" s="4">
        <v>49.11</v>
      </c>
      <c r="F10" s="6" t="s">
        <v>104</v>
      </c>
      <c r="G10" s="6" t="s">
        <v>9</v>
      </c>
    </row>
    <row r="11" spans="1:9" x14ac:dyDescent="0.25">
      <c r="A11" t="s">
        <v>473</v>
      </c>
      <c r="B11" t="s">
        <v>474</v>
      </c>
      <c r="C11" s="4">
        <v>913.39</v>
      </c>
      <c r="D11" s="4">
        <v>778.35</v>
      </c>
      <c r="E11" s="4">
        <v>135.04</v>
      </c>
      <c r="F11" s="6" t="s">
        <v>501</v>
      </c>
      <c r="G11" s="6" t="s">
        <v>9</v>
      </c>
    </row>
    <row r="12" spans="1:9" x14ac:dyDescent="0.25">
      <c r="A12" t="s">
        <v>473</v>
      </c>
      <c r="B12" t="s">
        <v>474</v>
      </c>
      <c r="C12" s="4">
        <v>18642.86</v>
      </c>
      <c r="D12" s="4">
        <v>16982.14</v>
      </c>
      <c r="E12" s="4">
        <v>1660.72</v>
      </c>
      <c r="F12" s="6" t="s">
        <v>502</v>
      </c>
      <c r="G12" s="6" t="s">
        <v>9</v>
      </c>
    </row>
    <row r="13" spans="1:9" x14ac:dyDescent="0.25">
      <c r="A13" t="s">
        <v>473</v>
      </c>
      <c r="B13" t="s">
        <v>474</v>
      </c>
      <c r="C13" s="4">
        <v>19642.87</v>
      </c>
      <c r="D13" s="4">
        <v>17689.740000000002</v>
      </c>
      <c r="E13" s="4">
        <v>1953.13</v>
      </c>
      <c r="F13" s="6" t="s">
        <v>503</v>
      </c>
      <c r="G13" s="6" t="s">
        <v>9</v>
      </c>
    </row>
    <row r="14" spans="1:9" x14ac:dyDescent="0.25">
      <c r="A14" t="s">
        <v>473</v>
      </c>
      <c r="B14" t="s">
        <v>474</v>
      </c>
      <c r="C14" s="4">
        <v>40178.57</v>
      </c>
      <c r="D14" s="4">
        <v>35379.47</v>
      </c>
      <c r="E14" s="4">
        <v>4799.1000000000004</v>
      </c>
      <c r="F14" s="6" t="s">
        <v>504</v>
      </c>
      <c r="G14" s="6" t="s">
        <v>9</v>
      </c>
    </row>
    <row r="15" spans="1:9" x14ac:dyDescent="0.25">
      <c r="A15" t="s">
        <v>473</v>
      </c>
      <c r="B15" t="s">
        <v>474</v>
      </c>
      <c r="C15" s="4">
        <v>157.13999999999999</v>
      </c>
      <c r="D15" s="4">
        <v>141.52000000000001</v>
      </c>
      <c r="E15" s="4">
        <v>15.62</v>
      </c>
      <c r="F15" s="6" t="s">
        <v>165</v>
      </c>
      <c r="G15" s="6" t="s">
        <v>9</v>
      </c>
    </row>
    <row r="16" spans="1:9" x14ac:dyDescent="0.25">
      <c r="A16" t="s">
        <v>473</v>
      </c>
      <c r="B16" t="s">
        <v>474</v>
      </c>
      <c r="C16" s="4">
        <v>157.13999999999999</v>
      </c>
      <c r="D16" s="4">
        <v>141.52000000000001</v>
      </c>
      <c r="E16" s="4">
        <v>15.62</v>
      </c>
      <c r="F16" s="6" t="s">
        <v>505</v>
      </c>
      <c r="G16" s="6" t="s">
        <v>9</v>
      </c>
    </row>
    <row r="17" spans="1:7" x14ac:dyDescent="0.25">
      <c r="A17" t="s">
        <v>473</v>
      </c>
      <c r="B17" t="s">
        <v>474</v>
      </c>
      <c r="C17" s="4">
        <v>160.71</v>
      </c>
      <c r="D17" s="4">
        <v>145.97</v>
      </c>
      <c r="E17" s="4">
        <v>14.74</v>
      </c>
      <c r="F17" s="6" t="s">
        <v>506</v>
      </c>
      <c r="G17" s="6" t="s">
        <v>9</v>
      </c>
    </row>
    <row r="18" spans="1:7" x14ac:dyDescent="0.25">
      <c r="A18" t="s">
        <v>473</v>
      </c>
      <c r="B18" t="s">
        <v>474</v>
      </c>
      <c r="C18" s="4">
        <v>166.07</v>
      </c>
      <c r="D18" s="4">
        <v>145.97</v>
      </c>
      <c r="E18" s="4">
        <v>20.100000000000001</v>
      </c>
      <c r="F18" s="6" t="s">
        <v>507</v>
      </c>
      <c r="G18" s="6" t="s">
        <v>9</v>
      </c>
    </row>
    <row r="19" spans="1:7" x14ac:dyDescent="0.25">
      <c r="A19" t="s">
        <v>473</v>
      </c>
      <c r="B19" t="s">
        <v>474</v>
      </c>
      <c r="C19" s="4">
        <v>166.07</v>
      </c>
      <c r="D19" s="4">
        <v>145.97</v>
      </c>
      <c r="E19" s="4">
        <v>20.100000000000001</v>
      </c>
      <c r="F19" s="6" t="s">
        <v>508</v>
      </c>
      <c r="G19" s="6" t="s">
        <v>9</v>
      </c>
    </row>
    <row r="20" spans="1:7" x14ac:dyDescent="0.25">
      <c r="A20" t="s">
        <v>473</v>
      </c>
      <c r="B20" t="s">
        <v>474</v>
      </c>
      <c r="C20" s="4">
        <v>241.07</v>
      </c>
      <c r="D20" s="4">
        <v>218.96</v>
      </c>
      <c r="E20" s="4">
        <v>22.11</v>
      </c>
      <c r="F20" s="6" t="s">
        <v>509</v>
      </c>
      <c r="G20" s="6" t="s">
        <v>9</v>
      </c>
    </row>
    <row r="21" spans="1:7" x14ac:dyDescent="0.25">
      <c r="A21" t="s">
        <v>473</v>
      </c>
      <c r="B21" t="s">
        <v>474</v>
      </c>
      <c r="C21" s="4">
        <v>314.27999999999997</v>
      </c>
      <c r="D21" s="4">
        <v>283.04000000000002</v>
      </c>
      <c r="E21" s="4">
        <v>31.24</v>
      </c>
      <c r="F21" s="6" t="s">
        <v>510</v>
      </c>
      <c r="G21" s="6" t="s">
        <v>9</v>
      </c>
    </row>
    <row r="22" spans="1:7" x14ac:dyDescent="0.25">
      <c r="A22" t="s">
        <v>473</v>
      </c>
      <c r="B22" t="s">
        <v>474</v>
      </c>
      <c r="C22" s="4">
        <v>707.14</v>
      </c>
      <c r="D22" s="4">
        <v>636.83000000000004</v>
      </c>
      <c r="E22" s="4">
        <v>70.31</v>
      </c>
      <c r="F22" s="6" t="s">
        <v>511</v>
      </c>
      <c r="G22" s="6" t="s">
        <v>9</v>
      </c>
    </row>
    <row r="23" spans="1:7" x14ac:dyDescent="0.25">
      <c r="A23" t="s">
        <v>473</v>
      </c>
      <c r="B23" t="s">
        <v>474</v>
      </c>
      <c r="C23" s="4">
        <v>785.71</v>
      </c>
      <c r="D23" s="4">
        <v>707.59</v>
      </c>
      <c r="E23" s="4">
        <v>78.12</v>
      </c>
      <c r="F23" s="6" t="s">
        <v>512</v>
      </c>
      <c r="G23" s="6" t="s">
        <v>9</v>
      </c>
    </row>
    <row r="24" spans="1:7" x14ac:dyDescent="0.25">
      <c r="A24" t="s">
        <v>473</v>
      </c>
      <c r="B24" t="s">
        <v>474</v>
      </c>
      <c r="C24" s="4">
        <v>830.36</v>
      </c>
      <c r="D24" s="4">
        <v>729.87</v>
      </c>
      <c r="E24" s="4">
        <v>100.49</v>
      </c>
      <c r="F24" s="6" t="s">
        <v>513</v>
      </c>
      <c r="G24" s="6" t="s">
        <v>9</v>
      </c>
    </row>
    <row r="25" spans="1:7" x14ac:dyDescent="0.25">
      <c r="A25" t="s">
        <v>473</v>
      </c>
      <c r="B25" t="s">
        <v>474</v>
      </c>
      <c r="C25" s="4">
        <v>1162.5</v>
      </c>
      <c r="D25" s="4">
        <v>1021.82</v>
      </c>
      <c r="E25" s="4">
        <v>140.68</v>
      </c>
      <c r="F25" s="6" t="s">
        <v>514</v>
      </c>
      <c r="G25" s="6" t="s">
        <v>9</v>
      </c>
    </row>
    <row r="26" spans="1:7" x14ac:dyDescent="0.25">
      <c r="A26" t="s">
        <v>473</v>
      </c>
      <c r="B26" t="s">
        <v>474</v>
      </c>
      <c r="C26" s="4">
        <v>1178.57</v>
      </c>
      <c r="D26" s="4">
        <v>1061.3800000000001</v>
      </c>
      <c r="E26" s="4">
        <v>117.19</v>
      </c>
      <c r="F26" s="6" t="s">
        <v>515</v>
      </c>
      <c r="G26" s="6" t="s">
        <v>9</v>
      </c>
    </row>
    <row r="27" spans="1:7" x14ac:dyDescent="0.25">
      <c r="A27" t="s">
        <v>473</v>
      </c>
      <c r="B27" t="s">
        <v>474</v>
      </c>
      <c r="C27" s="4">
        <v>16250</v>
      </c>
      <c r="D27" s="4">
        <v>14363.92</v>
      </c>
      <c r="E27" s="4">
        <v>1886.08</v>
      </c>
      <c r="F27" s="6" t="s">
        <v>516</v>
      </c>
      <c r="G27" s="6" t="s">
        <v>9</v>
      </c>
    </row>
    <row r="28" spans="1:7" x14ac:dyDescent="0.25">
      <c r="A28" t="s">
        <v>473</v>
      </c>
      <c r="B28" t="s">
        <v>474</v>
      </c>
      <c r="C28" s="4">
        <v>17866.07</v>
      </c>
      <c r="D28" s="4">
        <v>16274.55</v>
      </c>
      <c r="E28" s="4">
        <v>1591.52</v>
      </c>
      <c r="F28" s="6" t="s">
        <v>517</v>
      </c>
      <c r="G28" s="6" t="s">
        <v>9</v>
      </c>
    </row>
    <row r="29" spans="1:7" x14ac:dyDescent="0.25">
      <c r="A29" t="s">
        <v>473</v>
      </c>
      <c r="B29" t="s">
        <v>474</v>
      </c>
      <c r="C29" s="4">
        <v>830.36</v>
      </c>
      <c r="D29" s="4">
        <v>718.25</v>
      </c>
      <c r="E29" s="4">
        <v>112.11</v>
      </c>
      <c r="F29" s="6" t="s">
        <v>475</v>
      </c>
      <c r="G29" s="6" t="s">
        <v>10</v>
      </c>
    </row>
    <row r="30" spans="1:7" x14ac:dyDescent="0.25">
      <c r="A30" t="s">
        <v>473</v>
      </c>
      <c r="B30" t="s">
        <v>474</v>
      </c>
      <c r="C30" s="4">
        <v>4151.78</v>
      </c>
      <c r="D30" s="4">
        <v>3591.25</v>
      </c>
      <c r="E30" s="4">
        <v>560.53</v>
      </c>
      <c r="F30" s="6" t="s">
        <v>476</v>
      </c>
      <c r="G30" s="6" t="s">
        <v>10</v>
      </c>
    </row>
    <row r="31" spans="1:7" x14ac:dyDescent="0.25">
      <c r="A31" t="s">
        <v>473</v>
      </c>
      <c r="B31" t="s">
        <v>474</v>
      </c>
      <c r="C31" s="4">
        <v>5148.21</v>
      </c>
      <c r="D31" s="4">
        <v>4453.1400000000003</v>
      </c>
      <c r="E31" s="4">
        <v>695.07</v>
      </c>
      <c r="F31" s="6" t="s">
        <v>242</v>
      </c>
      <c r="G31" s="6" t="s">
        <v>10</v>
      </c>
    </row>
    <row r="32" spans="1:7" x14ac:dyDescent="0.25">
      <c r="A32" t="s">
        <v>473</v>
      </c>
      <c r="B32" t="s">
        <v>474</v>
      </c>
      <c r="C32" s="4">
        <v>8035.71</v>
      </c>
      <c r="D32" s="4">
        <v>7182.49</v>
      </c>
      <c r="E32" s="4">
        <v>853.22</v>
      </c>
      <c r="F32" s="6" t="s">
        <v>477</v>
      </c>
      <c r="G32" s="6" t="s">
        <v>10</v>
      </c>
    </row>
    <row r="33" spans="1:7" x14ac:dyDescent="0.25">
      <c r="A33" t="s">
        <v>473</v>
      </c>
      <c r="B33" t="s">
        <v>474</v>
      </c>
      <c r="C33" s="4">
        <v>1660.71</v>
      </c>
      <c r="D33" s="4">
        <v>1436.5</v>
      </c>
      <c r="E33" s="4">
        <v>224.21</v>
      </c>
      <c r="F33" s="6" t="s">
        <v>478</v>
      </c>
      <c r="G33" s="6" t="s">
        <v>10</v>
      </c>
    </row>
    <row r="34" spans="1:7" x14ac:dyDescent="0.25">
      <c r="A34" t="s">
        <v>473</v>
      </c>
      <c r="B34" t="s">
        <v>474</v>
      </c>
      <c r="C34" s="4">
        <v>4151.79</v>
      </c>
      <c r="D34" s="4">
        <v>3591.24</v>
      </c>
      <c r="E34" s="4">
        <v>560.54999999999995</v>
      </c>
      <c r="F34" s="6" t="s">
        <v>479</v>
      </c>
      <c r="G34" s="6" t="s">
        <v>10</v>
      </c>
    </row>
    <row r="35" spans="1:7" x14ac:dyDescent="0.25">
      <c r="A35" t="s">
        <v>473</v>
      </c>
      <c r="B35" t="s">
        <v>474</v>
      </c>
      <c r="C35" s="4">
        <v>628.57000000000005</v>
      </c>
      <c r="D35" s="4">
        <v>574.6</v>
      </c>
      <c r="E35" s="4">
        <v>53.97</v>
      </c>
      <c r="F35" s="4" t="s">
        <v>480</v>
      </c>
      <c r="G35" s="6" t="s">
        <v>10</v>
      </c>
    </row>
    <row r="36" spans="1:7" x14ac:dyDescent="0.25">
      <c r="A36" t="s">
        <v>473</v>
      </c>
      <c r="B36" t="s">
        <v>474</v>
      </c>
      <c r="C36" s="4">
        <v>29517.86</v>
      </c>
      <c r="D36" s="4">
        <v>26888.39</v>
      </c>
      <c r="E36" s="4">
        <v>2629.47</v>
      </c>
      <c r="F36" s="6" t="s">
        <v>481</v>
      </c>
      <c r="G36" s="6" t="s">
        <v>10</v>
      </c>
    </row>
    <row r="37" spans="1:7" x14ac:dyDescent="0.25">
      <c r="A37" t="s">
        <v>473</v>
      </c>
      <c r="B37" t="s">
        <v>474</v>
      </c>
      <c r="C37" s="4">
        <v>2410.71</v>
      </c>
      <c r="D37" s="4">
        <v>2122.77</v>
      </c>
      <c r="E37" s="4">
        <v>287.94</v>
      </c>
      <c r="F37" s="6" t="s">
        <v>482</v>
      </c>
      <c r="G37" s="6" t="s">
        <v>10</v>
      </c>
    </row>
    <row r="38" spans="1:7" x14ac:dyDescent="0.25">
      <c r="A38" t="s">
        <v>473</v>
      </c>
      <c r="B38" t="s">
        <v>474</v>
      </c>
      <c r="C38" s="4">
        <v>40178.57</v>
      </c>
      <c r="D38" s="4">
        <v>35379.46</v>
      </c>
      <c r="E38" s="4">
        <v>4799.1099999999997</v>
      </c>
      <c r="F38" s="6" t="s">
        <v>483</v>
      </c>
      <c r="G38" s="6" t="s">
        <v>10</v>
      </c>
    </row>
    <row r="39" spans="1:7" x14ac:dyDescent="0.25">
      <c r="A39" t="s">
        <v>473</v>
      </c>
      <c r="B39" t="s">
        <v>474</v>
      </c>
      <c r="C39" s="4">
        <v>15714.29</v>
      </c>
      <c r="D39" s="4">
        <v>14151.79</v>
      </c>
      <c r="E39" s="4">
        <v>1562.5</v>
      </c>
      <c r="F39" s="6" t="s">
        <v>484</v>
      </c>
      <c r="G39" s="6" t="s">
        <v>10</v>
      </c>
    </row>
    <row r="40" spans="1:7" x14ac:dyDescent="0.25">
      <c r="A40" t="s">
        <v>473</v>
      </c>
      <c r="B40" t="s">
        <v>474</v>
      </c>
      <c r="C40" s="4">
        <v>1079.46</v>
      </c>
      <c r="D40" s="4">
        <v>933.72</v>
      </c>
      <c r="E40" s="4">
        <v>145.74</v>
      </c>
      <c r="F40" s="6" t="s">
        <v>485</v>
      </c>
      <c r="G40" s="6" t="s">
        <v>10</v>
      </c>
    </row>
    <row r="41" spans="1:7" x14ac:dyDescent="0.25">
      <c r="A41" t="s">
        <v>473</v>
      </c>
      <c r="B41" t="s">
        <v>474</v>
      </c>
      <c r="C41" s="4">
        <v>249.11</v>
      </c>
      <c r="D41" s="4">
        <v>215.47</v>
      </c>
      <c r="E41" s="4">
        <v>33.64</v>
      </c>
      <c r="F41" s="6" t="s">
        <v>486</v>
      </c>
      <c r="G41" s="6" t="s">
        <v>10</v>
      </c>
    </row>
    <row r="42" spans="1:7" x14ac:dyDescent="0.25">
      <c r="A42" t="s">
        <v>473</v>
      </c>
      <c r="B42" t="s">
        <v>474</v>
      </c>
      <c r="C42" s="4">
        <v>830.36</v>
      </c>
      <c r="D42" s="4">
        <v>718.25</v>
      </c>
      <c r="E42" s="4">
        <v>112.11</v>
      </c>
      <c r="F42" s="6" t="s">
        <v>487</v>
      </c>
      <c r="G42" s="6" t="s">
        <v>10</v>
      </c>
    </row>
    <row r="43" spans="1:7" x14ac:dyDescent="0.25">
      <c r="A43" t="s">
        <v>473</v>
      </c>
      <c r="B43" t="s">
        <v>474</v>
      </c>
      <c r="C43" s="4">
        <v>799.11</v>
      </c>
      <c r="D43" s="4">
        <v>718.25</v>
      </c>
      <c r="E43" s="4">
        <v>80.86</v>
      </c>
      <c r="F43" s="6" t="s">
        <v>488</v>
      </c>
      <c r="G43" s="6" t="s">
        <v>10</v>
      </c>
    </row>
    <row r="44" spans="1:7" x14ac:dyDescent="0.25">
      <c r="A44" t="s">
        <v>473</v>
      </c>
      <c r="B44" t="s">
        <v>474</v>
      </c>
      <c r="C44" s="4">
        <v>24575.89</v>
      </c>
      <c r="D44" s="4">
        <v>21547.47</v>
      </c>
      <c r="E44" s="4">
        <v>3028.42</v>
      </c>
      <c r="F44" s="6" t="s">
        <v>489</v>
      </c>
      <c r="G44" s="6" t="s">
        <v>10</v>
      </c>
    </row>
    <row r="45" spans="1:7" x14ac:dyDescent="0.25">
      <c r="A45" t="s">
        <v>473</v>
      </c>
      <c r="B45" t="s">
        <v>474</v>
      </c>
      <c r="C45" s="4">
        <v>2491.0700000000002</v>
      </c>
      <c r="D45" s="4">
        <v>2154.75</v>
      </c>
      <c r="E45" s="4">
        <v>336.32</v>
      </c>
      <c r="F45" s="6" t="s">
        <v>221</v>
      </c>
      <c r="G45" s="6" t="s">
        <v>10</v>
      </c>
    </row>
    <row r="46" spans="1:7" x14ac:dyDescent="0.25">
      <c r="A46" t="s">
        <v>473</v>
      </c>
      <c r="B46" t="s">
        <v>474</v>
      </c>
      <c r="C46" s="4">
        <v>4151.79</v>
      </c>
      <c r="D46" s="4">
        <v>3591.25</v>
      </c>
      <c r="E46" s="4">
        <v>560.54</v>
      </c>
      <c r="F46" s="6" t="s">
        <v>490</v>
      </c>
      <c r="G46" s="6" t="s">
        <v>10</v>
      </c>
    </row>
    <row r="47" spans="1:7" x14ac:dyDescent="0.25">
      <c r="A47" t="s">
        <v>473</v>
      </c>
      <c r="B47" t="s">
        <v>474</v>
      </c>
      <c r="C47" s="4">
        <v>16250</v>
      </c>
      <c r="D47" s="4">
        <v>14364.98</v>
      </c>
      <c r="E47" s="4">
        <v>1885.02</v>
      </c>
      <c r="F47" s="6" t="s">
        <v>491</v>
      </c>
      <c r="G47" s="6" t="s">
        <v>10</v>
      </c>
    </row>
    <row r="48" spans="1:7" x14ac:dyDescent="0.25">
      <c r="A48" t="s">
        <v>473</v>
      </c>
      <c r="B48" t="s">
        <v>474</v>
      </c>
      <c r="C48" s="4">
        <v>2491.0700000000002</v>
      </c>
      <c r="D48" s="4">
        <v>2154.75</v>
      </c>
      <c r="E48" s="4">
        <v>336.32</v>
      </c>
      <c r="F48" s="6" t="s">
        <v>492</v>
      </c>
      <c r="G48" s="6" t="s">
        <v>10</v>
      </c>
    </row>
    <row r="49" spans="1:13" x14ac:dyDescent="0.25">
      <c r="A49" t="s">
        <v>473</v>
      </c>
      <c r="B49" t="s">
        <v>474</v>
      </c>
      <c r="C49" s="4">
        <v>1245.54</v>
      </c>
      <c r="D49" s="4">
        <v>1077.3699999999999</v>
      </c>
      <c r="E49" s="4">
        <v>168.17</v>
      </c>
      <c r="F49" s="6" t="s">
        <v>493</v>
      </c>
      <c r="G49" s="6" t="s">
        <v>10</v>
      </c>
    </row>
    <row r="50" spans="1:13" x14ac:dyDescent="0.25">
      <c r="A50" t="s">
        <v>473</v>
      </c>
      <c r="B50" t="s">
        <v>474</v>
      </c>
      <c r="C50" s="4">
        <v>964.29</v>
      </c>
      <c r="D50" s="4">
        <v>861.9</v>
      </c>
      <c r="E50" s="4">
        <v>102.39</v>
      </c>
      <c r="F50" s="6" t="s">
        <v>494</v>
      </c>
      <c r="G50" s="6" t="s">
        <v>10</v>
      </c>
    </row>
    <row r="51" spans="1:13" x14ac:dyDescent="0.25">
      <c r="A51" t="s">
        <v>473</v>
      </c>
      <c r="B51" t="s">
        <v>474</v>
      </c>
      <c r="C51" s="4">
        <v>24910.720000000001</v>
      </c>
      <c r="D51" s="4">
        <v>21547.47</v>
      </c>
      <c r="E51" s="4">
        <v>3363.25</v>
      </c>
      <c r="F51" s="6" t="s">
        <v>207</v>
      </c>
      <c r="G51" s="6" t="s">
        <v>10</v>
      </c>
    </row>
    <row r="52" spans="1:13" x14ac:dyDescent="0.25">
      <c r="A52" t="s">
        <v>473</v>
      </c>
      <c r="B52" t="s">
        <v>474</v>
      </c>
      <c r="C52" s="4">
        <v>415.18</v>
      </c>
      <c r="D52" s="4">
        <v>359.12</v>
      </c>
      <c r="E52" s="4">
        <v>56.06</v>
      </c>
      <c r="F52" s="6" t="s">
        <v>495</v>
      </c>
      <c r="G52" s="6" t="s">
        <v>10</v>
      </c>
    </row>
    <row r="53" spans="1:13" x14ac:dyDescent="0.25">
      <c r="A53" t="s">
        <v>473</v>
      </c>
      <c r="B53" t="s">
        <v>474</v>
      </c>
      <c r="C53" s="4">
        <v>249.11</v>
      </c>
      <c r="D53" s="4">
        <v>215.47</v>
      </c>
      <c r="E53" s="4">
        <v>33.64</v>
      </c>
      <c r="F53" s="6" t="s">
        <v>496</v>
      </c>
      <c r="G53" s="6" t="s">
        <v>10</v>
      </c>
    </row>
    <row r="54" spans="1:13" x14ac:dyDescent="0.25">
      <c r="A54" t="s">
        <v>473</v>
      </c>
      <c r="B54" t="s">
        <v>474</v>
      </c>
      <c r="C54" s="4">
        <v>996.43</v>
      </c>
      <c r="D54" s="4">
        <v>861.9</v>
      </c>
      <c r="E54" s="4">
        <v>134.53</v>
      </c>
      <c r="F54" s="6" t="s">
        <v>497</v>
      </c>
      <c r="G54" s="6" t="s">
        <v>10</v>
      </c>
    </row>
    <row r="55" spans="1:13" x14ac:dyDescent="0.25">
      <c r="A55" t="s">
        <v>473</v>
      </c>
      <c r="B55" t="s">
        <v>474</v>
      </c>
      <c r="C55" s="4">
        <v>1245.54</v>
      </c>
      <c r="D55" s="4">
        <v>1077.3699999999999</v>
      </c>
      <c r="E55" s="4">
        <v>168.17</v>
      </c>
      <c r="F55" s="6" t="s">
        <v>498</v>
      </c>
      <c r="G55" s="6" t="s">
        <v>10</v>
      </c>
    </row>
    <row r="56" spans="1:13" s="1" customFormat="1" x14ac:dyDescent="0.25">
      <c r="C56" s="13">
        <f>SUM(C8:C55)</f>
        <v>315724.09999999992</v>
      </c>
      <c r="D56" s="13">
        <f t="shared" ref="D56:E56" si="0">SUM(D8:D55)</f>
        <v>280045.57000000007</v>
      </c>
      <c r="E56" s="13">
        <f t="shared" si="0"/>
        <v>35678.53</v>
      </c>
      <c r="F56" s="5"/>
      <c r="G56" s="5"/>
      <c r="I56" s="3"/>
    </row>
    <row r="58" spans="1:13" x14ac:dyDescent="0.25">
      <c r="A58" s="5" t="s">
        <v>14</v>
      </c>
    </row>
    <row r="59" spans="1:13" s="1" customFormat="1" x14ac:dyDescent="0.25">
      <c r="A59" s="1" t="s">
        <v>15</v>
      </c>
      <c r="B59" s="1" t="s">
        <v>16</v>
      </c>
      <c r="C59" s="3" t="s">
        <v>17</v>
      </c>
      <c r="D59" s="3" t="s">
        <v>18</v>
      </c>
      <c r="E59" s="3" t="s">
        <v>19</v>
      </c>
      <c r="F59" s="5" t="s">
        <v>20</v>
      </c>
      <c r="G59" s="5" t="s">
        <v>21</v>
      </c>
      <c r="H59" s="1" t="s">
        <v>22</v>
      </c>
      <c r="I59" s="3" t="s">
        <v>23</v>
      </c>
      <c r="J59" s="1" t="s">
        <v>24</v>
      </c>
      <c r="K59" s="1" t="s">
        <v>25</v>
      </c>
      <c r="L59" s="1" t="s">
        <v>26</v>
      </c>
      <c r="M59" s="1" t="s">
        <v>518</v>
      </c>
    </row>
    <row r="60" spans="1:13" x14ac:dyDescent="0.25">
      <c r="A60" t="s">
        <v>473</v>
      </c>
      <c r="B60" t="s">
        <v>474</v>
      </c>
      <c r="H60">
        <v>0</v>
      </c>
      <c r="I60" s="4">
        <v>0</v>
      </c>
      <c r="J60">
        <v>19</v>
      </c>
      <c r="K60" s="9">
        <v>1401.99</v>
      </c>
      <c r="M60" t="s">
        <v>519</v>
      </c>
    </row>
    <row r="61" spans="1:13" x14ac:dyDescent="0.25">
      <c r="C61" s="4" t="s">
        <v>28</v>
      </c>
      <c r="H61">
        <v>0</v>
      </c>
      <c r="I61" s="4">
        <v>0</v>
      </c>
      <c r="J61">
        <v>12</v>
      </c>
      <c r="K61">
        <v>880.15</v>
      </c>
      <c r="L61">
        <v>73.349999999999994</v>
      </c>
    </row>
    <row r="62" spans="1:13" x14ac:dyDescent="0.25">
      <c r="F62" s="6" t="s">
        <v>29</v>
      </c>
      <c r="H62">
        <v>0</v>
      </c>
      <c r="I62" s="4">
        <v>0</v>
      </c>
      <c r="J62">
        <v>0</v>
      </c>
      <c r="K62">
        <v>0</v>
      </c>
    </row>
    <row r="63" spans="1:13" x14ac:dyDescent="0.25">
      <c r="D63" s="4" t="s">
        <v>50</v>
      </c>
      <c r="E63" s="4" t="s">
        <v>50</v>
      </c>
      <c r="F63" s="6" t="s">
        <v>504</v>
      </c>
      <c r="G63" s="6">
        <v>-500</v>
      </c>
      <c r="H63">
        <v>70.760000000000005</v>
      </c>
      <c r="I63" s="4">
        <v>-35379.47</v>
      </c>
      <c r="J63">
        <v>511</v>
      </c>
      <c r="K63" s="9">
        <v>36157.82</v>
      </c>
      <c r="M63" t="s">
        <v>519</v>
      </c>
    </row>
    <row r="64" spans="1:13" x14ac:dyDescent="0.25">
      <c r="D64" s="4" t="s">
        <v>50</v>
      </c>
      <c r="E64" s="4" t="s">
        <v>50</v>
      </c>
      <c r="F64" s="6" t="s">
        <v>503</v>
      </c>
      <c r="G64" s="6">
        <v>-250</v>
      </c>
      <c r="H64">
        <v>70.760000000000005</v>
      </c>
      <c r="I64" s="4">
        <v>-17689.740000000002</v>
      </c>
      <c r="J64">
        <v>261</v>
      </c>
      <c r="K64" s="9">
        <v>18468.080000000002</v>
      </c>
      <c r="M64" t="s">
        <v>519</v>
      </c>
    </row>
    <row r="65" spans="3:13" x14ac:dyDescent="0.25">
      <c r="D65" s="4" t="s">
        <v>55</v>
      </c>
      <c r="E65" s="4" t="s">
        <v>55</v>
      </c>
      <c r="F65" s="6" t="s">
        <v>502</v>
      </c>
      <c r="G65" s="6">
        <v>-240</v>
      </c>
      <c r="H65">
        <v>70.760000000000005</v>
      </c>
      <c r="I65" s="4">
        <v>-16982.14</v>
      </c>
      <c r="J65">
        <v>21</v>
      </c>
      <c r="K65" s="9">
        <v>1485.94</v>
      </c>
      <c r="M65" t="s">
        <v>519</v>
      </c>
    </row>
    <row r="66" spans="3:13" x14ac:dyDescent="0.25">
      <c r="D66" s="4" t="s">
        <v>89</v>
      </c>
      <c r="E66" s="4" t="s">
        <v>89</v>
      </c>
      <c r="F66" s="6" t="s">
        <v>499</v>
      </c>
      <c r="G66" s="6">
        <v>-2</v>
      </c>
      <c r="H66">
        <v>70.760000000000005</v>
      </c>
      <c r="I66" s="4">
        <v>-141.52000000000001</v>
      </c>
      <c r="J66">
        <v>19</v>
      </c>
      <c r="K66" s="9">
        <v>1344.42</v>
      </c>
      <c r="M66" t="s">
        <v>519</v>
      </c>
    </row>
    <row r="67" spans="3:13" x14ac:dyDescent="0.25">
      <c r="D67" s="4" t="s">
        <v>94</v>
      </c>
      <c r="E67" s="4" t="s">
        <v>94</v>
      </c>
      <c r="F67" s="6" t="s">
        <v>500</v>
      </c>
      <c r="G67" s="6">
        <v>-4</v>
      </c>
      <c r="H67">
        <v>70.760000000000005</v>
      </c>
      <c r="I67" s="4">
        <v>-283.04000000000002</v>
      </c>
      <c r="J67">
        <v>15</v>
      </c>
      <c r="K67" s="9">
        <v>1061.3800000000001</v>
      </c>
      <c r="M67" t="s">
        <v>519</v>
      </c>
    </row>
    <row r="68" spans="3:13" x14ac:dyDescent="0.25">
      <c r="D68" s="4" t="s">
        <v>102</v>
      </c>
      <c r="E68" s="4" t="s">
        <v>102</v>
      </c>
      <c r="F68" s="6" t="s">
        <v>104</v>
      </c>
      <c r="G68" s="6">
        <v>-4</v>
      </c>
      <c r="H68">
        <v>70.760000000000005</v>
      </c>
      <c r="I68" s="4">
        <v>-283.02999999999997</v>
      </c>
      <c r="J68">
        <v>11</v>
      </c>
      <c r="K68">
        <v>778.35</v>
      </c>
      <c r="M68" t="s">
        <v>519</v>
      </c>
    </row>
    <row r="69" spans="3:13" x14ac:dyDescent="0.25">
      <c r="D69" s="4" t="s">
        <v>102</v>
      </c>
      <c r="E69" s="4" t="s">
        <v>102</v>
      </c>
      <c r="F69" s="6" t="s">
        <v>501</v>
      </c>
      <c r="G69" s="6">
        <v>-11</v>
      </c>
      <c r="H69">
        <v>70.760000000000005</v>
      </c>
      <c r="I69" s="4">
        <v>-778.35</v>
      </c>
      <c r="J69">
        <v>0</v>
      </c>
      <c r="K69">
        <v>0</v>
      </c>
      <c r="M69" t="s">
        <v>519</v>
      </c>
    </row>
    <row r="70" spans="3:13" s="11" customFormat="1" x14ac:dyDescent="0.25">
      <c r="C70" s="14"/>
      <c r="D70" s="14" t="s">
        <v>135</v>
      </c>
      <c r="E70" s="14" t="s">
        <v>135</v>
      </c>
      <c r="F70" s="10" t="s">
        <v>548</v>
      </c>
      <c r="G70" s="15">
        <v>1000</v>
      </c>
      <c r="H70" s="11">
        <v>72.77</v>
      </c>
      <c r="I70" s="14">
        <v>72767.86</v>
      </c>
      <c r="J70" s="15">
        <v>1000</v>
      </c>
      <c r="K70" s="15">
        <v>72767.86</v>
      </c>
      <c r="M70" s="11" t="s">
        <v>519</v>
      </c>
    </row>
    <row r="71" spans="3:13" x14ac:dyDescent="0.25">
      <c r="C71" s="4" t="s">
        <v>38</v>
      </c>
      <c r="H71">
        <v>0</v>
      </c>
      <c r="I71" s="4">
        <v>0</v>
      </c>
      <c r="J71">
        <v>2</v>
      </c>
      <c r="K71">
        <v>149.09</v>
      </c>
      <c r="L71">
        <v>74.55</v>
      </c>
    </row>
    <row r="72" spans="3:13" x14ac:dyDescent="0.25">
      <c r="F72" s="6" t="s">
        <v>29</v>
      </c>
      <c r="H72">
        <v>0</v>
      </c>
      <c r="I72" s="4">
        <v>0</v>
      </c>
      <c r="J72">
        <v>0</v>
      </c>
      <c r="K72">
        <v>0</v>
      </c>
    </row>
    <row r="73" spans="3:13" x14ac:dyDescent="0.25">
      <c r="D73" s="4" t="s">
        <v>53</v>
      </c>
      <c r="E73" s="4" t="s">
        <v>53</v>
      </c>
      <c r="F73" s="6" t="s">
        <v>165</v>
      </c>
      <c r="G73" s="6">
        <v>-2</v>
      </c>
      <c r="H73">
        <v>70.760000000000005</v>
      </c>
      <c r="I73" s="4">
        <v>-141.52000000000001</v>
      </c>
      <c r="J73">
        <v>271</v>
      </c>
      <c r="K73" s="9">
        <v>19175.669999999998</v>
      </c>
      <c r="M73" t="s">
        <v>519</v>
      </c>
    </row>
    <row r="74" spans="3:13" x14ac:dyDescent="0.25">
      <c r="D74" s="4" t="s">
        <v>53</v>
      </c>
      <c r="E74" s="4" t="s">
        <v>53</v>
      </c>
      <c r="F74" s="6" t="s">
        <v>510</v>
      </c>
      <c r="G74" s="6">
        <v>-4</v>
      </c>
      <c r="H74">
        <v>70.760000000000005</v>
      </c>
      <c r="I74" s="4">
        <v>-283.04000000000002</v>
      </c>
      <c r="J74">
        <v>267</v>
      </c>
      <c r="K74" s="9">
        <v>18892.63</v>
      </c>
      <c r="M74" t="s">
        <v>519</v>
      </c>
    </row>
    <row r="75" spans="3:13" x14ac:dyDescent="0.25">
      <c r="D75" s="4" t="s">
        <v>53</v>
      </c>
      <c r="E75" s="4" t="s">
        <v>53</v>
      </c>
      <c r="F75" s="6" t="s">
        <v>515</v>
      </c>
      <c r="G75" s="6">
        <v>-15</v>
      </c>
      <c r="H75">
        <v>70.760000000000005</v>
      </c>
      <c r="I75" s="4">
        <v>-1061.3800000000001</v>
      </c>
      <c r="J75">
        <v>252</v>
      </c>
      <c r="K75" s="9">
        <v>17831.25</v>
      </c>
      <c r="M75" t="s">
        <v>519</v>
      </c>
    </row>
    <row r="76" spans="3:13" x14ac:dyDescent="0.25">
      <c r="D76" s="4" t="s">
        <v>55</v>
      </c>
      <c r="E76" s="4" t="s">
        <v>55</v>
      </c>
      <c r="F76" s="6" t="s">
        <v>512</v>
      </c>
      <c r="G76" s="6">
        <v>-10</v>
      </c>
      <c r="H76">
        <v>70.760000000000005</v>
      </c>
      <c r="I76" s="4">
        <v>-707.59</v>
      </c>
      <c r="J76">
        <v>242</v>
      </c>
      <c r="K76" s="9">
        <v>17123.66</v>
      </c>
      <c r="M76" t="s">
        <v>519</v>
      </c>
    </row>
    <row r="77" spans="3:13" x14ac:dyDescent="0.25">
      <c r="D77" s="4" t="s">
        <v>55</v>
      </c>
      <c r="E77" s="4" t="s">
        <v>55</v>
      </c>
      <c r="F77" s="6" t="s">
        <v>517</v>
      </c>
      <c r="G77" s="6">
        <v>-230</v>
      </c>
      <c r="H77">
        <v>70.760000000000005</v>
      </c>
      <c r="I77" s="4">
        <v>-16274.55</v>
      </c>
      <c r="J77">
        <v>12</v>
      </c>
      <c r="K77">
        <v>849.11</v>
      </c>
      <c r="M77" t="s">
        <v>519</v>
      </c>
    </row>
    <row r="78" spans="3:13" x14ac:dyDescent="0.25">
      <c r="D78" s="4" t="s">
        <v>65</v>
      </c>
      <c r="E78" s="4" t="s">
        <v>65</v>
      </c>
      <c r="F78" s="6" t="s">
        <v>505</v>
      </c>
      <c r="G78" s="6">
        <v>-2</v>
      </c>
      <c r="H78">
        <v>70.760000000000005</v>
      </c>
      <c r="I78" s="4">
        <v>-141.52000000000001</v>
      </c>
      <c r="J78">
        <v>10</v>
      </c>
      <c r="K78">
        <v>707.59</v>
      </c>
      <c r="M78" t="s">
        <v>519</v>
      </c>
    </row>
    <row r="79" spans="3:13" x14ac:dyDescent="0.25">
      <c r="D79" s="4" t="s">
        <v>65</v>
      </c>
      <c r="E79" s="4" t="s">
        <v>65</v>
      </c>
      <c r="F79" s="6" t="s">
        <v>511</v>
      </c>
      <c r="G79" s="6">
        <v>-9</v>
      </c>
      <c r="H79">
        <v>70.760000000000005</v>
      </c>
      <c r="I79" s="4">
        <v>-636.83000000000004</v>
      </c>
      <c r="J79">
        <v>1</v>
      </c>
      <c r="K79">
        <v>70.760000000000005</v>
      </c>
      <c r="M79" t="s">
        <v>519</v>
      </c>
    </row>
    <row r="80" spans="3:13" s="11" customFormat="1" x14ac:dyDescent="0.25">
      <c r="C80" s="14"/>
      <c r="D80" s="14" t="s">
        <v>593</v>
      </c>
      <c r="E80" s="14" t="s">
        <v>593</v>
      </c>
      <c r="F80" s="10" t="s">
        <v>594</v>
      </c>
      <c r="G80" s="10">
        <v>200</v>
      </c>
      <c r="H80" s="11">
        <v>71.819999999999993</v>
      </c>
      <c r="I80" s="14">
        <v>14364.98</v>
      </c>
      <c r="J80" s="11">
        <v>201</v>
      </c>
      <c r="K80" s="15">
        <v>14435.74</v>
      </c>
      <c r="M80" s="11" t="s">
        <v>519</v>
      </c>
    </row>
    <row r="81" spans="3:13" x14ac:dyDescent="0.25">
      <c r="D81" s="4" t="s">
        <v>593</v>
      </c>
      <c r="E81" s="4" t="s">
        <v>593</v>
      </c>
      <c r="F81" s="6" t="s">
        <v>516</v>
      </c>
      <c r="G81" s="6">
        <v>-200</v>
      </c>
      <c r="H81">
        <v>71.819999999999993</v>
      </c>
      <c r="I81" s="4">
        <v>-14363.92</v>
      </c>
      <c r="J81">
        <v>1</v>
      </c>
      <c r="K81">
        <v>71.819999999999993</v>
      </c>
      <c r="M81" t="s">
        <v>519</v>
      </c>
    </row>
    <row r="82" spans="3:13" s="11" customFormat="1" x14ac:dyDescent="0.25">
      <c r="C82" s="14"/>
      <c r="D82" s="14" t="s">
        <v>40</v>
      </c>
      <c r="E82" s="14" t="s">
        <v>40</v>
      </c>
      <c r="F82" s="10" t="s">
        <v>595</v>
      </c>
      <c r="G82" s="10">
        <v>300</v>
      </c>
      <c r="H82" s="11">
        <v>72.989999999999995</v>
      </c>
      <c r="I82" s="14">
        <v>21897.32</v>
      </c>
      <c r="J82" s="11">
        <v>301</v>
      </c>
      <c r="K82" s="15">
        <v>21969.14</v>
      </c>
      <c r="M82" s="11" t="s">
        <v>519</v>
      </c>
    </row>
    <row r="83" spans="3:13" x14ac:dyDescent="0.25">
      <c r="D83" s="4" t="s">
        <v>40</v>
      </c>
      <c r="E83" s="4" t="s">
        <v>40</v>
      </c>
      <c r="F83" s="6" t="s">
        <v>506</v>
      </c>
      <c r="G83" s="6">
        <v>-2</v>
      </c>
      <c r="H83">
        <v>72.989999999999995</v>
      </c>
      <c r="I83" s="4">
        <v>-145.97</v>
      </c>
      <c r="J83">
        <v>299</v>
      </c>
      <c r="K83" s="9">
        <v>21823.17</v>
      </c>
      <c r="M83" t="s">
        <v>519</v>
      </c>
    </row>
    <row r="84" spans="3:13" x14ac:dyDescent="0.25">
      <c r="D84" s="4" t="s">
        <v>135</v>
      </c>
      <c r="E84" s="4" t="s">
        <v>135</v>
      </c>
      <c r="F84" s="6" t="s">
        <v>513</v>
      </c>
      <c r="G84" s="6">
        <v>-10</v>
      </c>
      <c r="H84">
        <v>72.989999999999995</v>
      </c>
      <c r="I84" s="4">
        <v>-729.87</v>
      </c>
      <c r="J84">
        <v>289</v>
      </c>
      <c r="K84" s="9">
        <v>21093.3</v>
      </c>
      <c r="M84" t="s">
        <v>519</v>
      </c>
    </row>
    <row r="85" spans="3:13" x14ac:dyDescent="0.25">
      <c r="D85" s="4" t="s">
        <v>135</v>
      </c>
      <c r="E85" s="4" t="s">
        <v>135</v>
      </c>
      <c r="F85" s="6" t="s">
        <v>514</v>
      </c>
      <c r="G85" s="6">
        <v>-14</v>
      </c>
      <c r="H85">
        <v>72.989999999999995</v>
      </c>
      <c r="I85" s="4">
        <v>-1021.82</v>
      </c>
      <c r="J85">
        <v>275</v>
      </c>
      <c r="K85" s="9">
        <v>20071.48</v>
      </c>
      <c r="M85" t="s">
        <v>519</v>
      </c>
    </row>
    <row r="86" spans="3:13" x14ac:dyDescent="0.25">
      <c r="D86" s="4" t="s">
        <v>135</v>
      </c>
      <c r="E86" s="4" t="s">
        <v>135</v>
      </c>
      <c r="F86" s="6" t="s">
        <v>507</v>
      </c>
      <c r="G86" s="6">
        <v>-2</v>
      </c>
      <c r="H86">
        <v>72.989999999999995</v>
      </c>
      <c r="I86" s="4">
        <v>-145.97</v>
      </c>
      <c r="J86">
        <v>273</v>
      </c>
      <c r="K86" s="9">
        <v>19925.509999999998</v>
      </c>
      <c r="M86" t="s">
        <v>519</v>
      </c>
    </row>
    <row r="87" spans="3:13" x14ac:dyDescent="0.25">
      <c r="D87" s="4" t="s">
        <v>135</v>
      </c>
      <c r="E87" s="4" t="s">
        <v>135</v>
      </c>
      <c r="F87" s="6" t="s">
        <v>508</v>
      </c>
      <c r="G87" s="6">
        <v>-2</v>
      </c>
      <c r="H87">
        <v>72.989999999999995</v>
      </c>
      <c r="I87" s="4">
        <v>-145.97</v>
      </c>
      <c r="J87">
        <v>271</v>
      </c>
      <c r="K87" s="9">
        <v>19779.54</v>
      </c>
      <c r="M87" t="s">
        <v>519</v>
      </c>
    </row>
    <row r="88" spans="3:13" x14ac:dyDescent="0.25">
      <c r="D88" s="4" t="s">
        <v>135</v>
      </c>
      <c r="E88" s="4" t="s">
        <v>135</v>
      </c>
      <c r="F88" s="6" t="s">
        <v>509</v>
      </c>
      <c r="G88" s="6">
        <v>-3</v>
      </c>
      <c r="H88">
        <v>72.989999999999995</v>
      </c>
      <c r="I88" s="4">
        <v>-218.96</v>
      </c>
      <c r="J88">
        <v>268</v>
      </c>
      <c r="K88" s="9">
        <v>19560.580000000002</v>
      </c>
      <c r="M88" t="s">
        <v>519</v>
      </c>
    </row>
    <row r="89" spans="3:13" x14ac:dyDescent="0.25">
      <c r="C89" s="4" t="s">
        <v>39</v>
      </c>
      <c r="H89">
        <v>0</v>
      </c>
      <c r="I89" s="4">
        <v>0</v>
      </c>
      <c r="J89">
        <v>5</v>
      </c>
      <c r="K89">
        <v>372.75</v>
      </c>
      <c r="L89">
        <v>74.55</v>
      </c>
    </row>
    <row r="90" spans="3:13" x14ac:dyDescent="0.25">
      <c r="F90" s="6" t="s">
        <v>29</v>
      </c>
      <c r="H90">
        <v>0</v>
      </c>
      <c r="I90" s="4">
        <v>0</v>
      </c>
      <c r="J90">
        <v>0</v>
      </c>
      <c r="K90">
        <v>0</v>
      </c>
    </row>
    <row r="91" spans="3:13" x14ac:dyDescent="0.25">
      <c r="D91" s="4" t="s">
        <v>77</v>
      </c>
      <c r="E91" s="4" t="s">
        <v>77</v>
      </c>
      <c r="F91" s="6" t="s">
        <v>482</v>
      </c>
      <c r="G91" s="6">
        <v>-30</v>
      </c>
      <c r="H91">
        <v>70.760000000000005</v>
      </c>
      <c r="I91" s="4">
        <v>-2122.77</v>
      </c>
      <c r="J91" s="9">
        <v>1174</v>
      </c>
      <c r="K91" s="9">
        <v>83070.98</v>
      </c>
      <c r="M91" t="s">
        <v>519</v>
      </c>
    </row>
    <row r="92" spans="3:13" x14ac:dyDescent="0.25">
      <c r="D92" s="4" t="s">
        <v>77</v>
      </c>
      <c r="E92" s="4" t="s">
        <v>77</v>
      </c>
      <c r="F92" s="6" t="s">
        <v>483</v>
      </c>
      <c r="G92" s="6">
        <v>-500</v>
      </c>
      <c r="H92">
        <v>70.760000000000005</v>
      </c>
      <c r="I92" s="4">
        <v>-35379.46</v>
      </c>
      <c r="J92">
        <v>674</v>
      </c>
      <c r="K92" s="9">
        <v>47691.519999999997</v>
      </c>
      <c r="M92" t="s">
        <v>519</v>
      </c>
    </row>
    <row r="93" spans="3:13" x14ac:dyDescent="0.25">
      <c r="D93" s="4" t="s">
        <v>77</v>
      </c>
      <c r="E93" s="4" t="s">
        <v>77</v>
      </c>
      <c r="F93" s="6" t="s">
        <v>484</v>
      </c>
      <c r="G93" s="6">
        <v>-200</v>
      </c>
      <c r="H93">
        <v>70.760000000000005</v>
      </c>
      <c r="I93" s="4">
        <v>-14151.79</v>
      </c>
      <c r="J93">
        <v>474</v>
      </c>
      <c r="K93" s="9">
        <v>33539.730000000003</v>
      </c>
      <c r="M93" t="s">
        <v>519</v>
      </c>
    </row>
    <row r="94" spans="3:13" x14ac:dyDescent="0.25">
      <c r="D94" s="4" t="s">
        <v>80</v>
      </c>
      <c r="E94" s="4" t="s">
        <v>80</v>
      </c>
      <c r="F94" s="6" t="s">
        <v>481</v>
      </c>
      <c r="G94" s="6">
        <v>-380</v>
      </c>
      <c r="H94">
        <v>70.760000000000005</v>
      </c>
      <c r="I94" s="4">
        <v>-26888.39</v>
      </c>
      <c r="J94">
        <v>94</v>
      </c>
      <c r="K94" s="9">
        <v>6651.34</v>
      </c>
      <c r="M94" t="s">
        <v>519</v>
      </c>
    </row>
    <row r="95" spans="3:13" s="11" customFormat="1" x14ac:dyDescent="0.25">
      <c r="C95" s="14"/>
      <c r="D95" s="14" t="s">
        <v>31</v>
      </c>
      <c r="E95" s="14" t="s">
        <v>31</v>
      </c>
      <c r="F95" s="10" t="s">
        <v>612</v>
      </c>
      <c r="G95" s="15">
        <v>2000</v>
      </c>
      <c r="H95" s="11">
        <v>71.88</v>
      </c>
      <c r="I95" s="14">
        <v>143750</v>
      </c>
      <c r="J95" s="15">
        <v>2094</v>
      </c>
      <c r="K95" s="15">
        <v>150401.34</v>
      </c>
      <c r="M95" s="11" t="s">
        <v>519</v>
      </c>
    </row>
    <row r="96" spans="3:13" x14ac:dyDescent="0.25">
      <c r="D96" s="4" t="s">
        <v>193</v>
      </c>
      <c r="E96" s="4" t="s">
        <v>193</v>
      </c>
      <c r="F96" s="6" t="s">
        <v>480</v>
      </c>
      <c r="G96" s="6">
        <v>-8</v>
      </c>
      <c r="H96">
        <v>71.83</v>
      </c>
      <c r="I96" s="4">
        <v>-574.6</v>
      </c>
      <c r="J96" s="9">
        <v>2086</v>
      </c>
      <c r="K96" s="9">
        <v>149826.74</v>
      </c>
      <c r="M96" t="s">
        <v>519</v>
      </c>
    </row>
    <row r="97" spans="3:13" s="11" customFormat="1" x14ac:dyDescent="0.25">
      <c r="C97" s="14"/>
      <c r="D97" s="14" t="s">
        <v>593</v>
      </c>
      <c r="E97" s="14" t="s">
        <v>593</v>
      </c>
      <c r="F97" s="10" t="s">
        <v>594</v>
      </c>
      <c r="G97" s="10">
        <v>-200</v>
      </c>
      <c r="H97" s="11">
        <v>71.819999999999993</v>
      </c>
      <c r="I97" s="14">
        <v>-14364.98</v>
      </c>
      <c r="J97" s="15">
        <v>1886</v>
      </c>
      <c r="K97" s="15">
        <v>135461.76000000001</v>
      </c>
      <c r="M97" s="11" t="s">
        <v>519</v>
      </c>
    </row>
    <row r="98" spans="3:13" x14ac:dyDescent="0.25">
      <c r="D98" s="4" t="s">
        <v>33</v>
      </c>
      <c r="E98" s="4" t="s">
        <v>33</v>
      </c>
      <c r="F98" s="6" t="s">
        <v>487</v>
      </c>
      <c r="G98" s="6">
        <v>-10</v>
      </c>
      <c r="H98">
        <v>71.83</v>
      </c>
      <c r="I98" s="4">
        <v>-718.25</v>
      </c>
      <c r="J98" s="9">
        <v>1876</v>
      </c>
      <c r="K98" s="9">
        <v>134743.51</v>
      </c>
      <c r="M98" t="s">
        <v>519</v>
      </c>
    </row>
    <row r="99" spans="3:13" x14ac:dyDescent="0.25">
      <c r="D99" s="4" t="s">
        <v>33</v>
      </c>
      <c r="E99" s="4" t="s">
        <v>33</v>
      </c>
      <c r="F99" s="6" t="s">
        <v>488</v>
      </c>
      <c r="G99" s="6">
        <v>-10</v>
      </c>
      <c r="H99">
        <v>71.83</v>
      </c>
      <c r="I99" s="4">
        <v>-718.25</v>
      </c>
      <c r="J99" s="9">
        <v>1866</v>
      </c>
      <c r="K99" s="9">
        <v>134025.26</v>
      </c>
      <c r="M99" t="s">
        <v>519</v>
      </c>
    </row>
    <row r="100" spans="3:13" x14ac:dyDescent="0.25">
      <c r="D100" s="4" t="s">
        <v>33</v>
      </c>
      <c r="E100" s="4" t="s">
        <v>33</v>
      </c>
      <c r="F100" s="6" t="s">
        <v>485</v>
      </c>
      <c r="G100" s="6">
        <v>-13</v>
      </c>
      <c r="H100">
        <v>71.819999999999993</v>
      </c>
      <c r="I100" s="4">
        <v>-933.72</v>
      </c>
      <c r="J100" s="9">
        <v>1853</v>
      </c>
      <c r="K100" s="9">
        <v>133091.54</v>
      </c>
      <c r="M100" t="s">
        <v>519</v>
      </c>
    </row>
    <row r="101" spans="3:13" x14ac:dyDescent="0.25">
      <c r="D101" s="4" t="s">
        <v>33</v>
      </c>
      <c r="E101" s="4" t="s">
        <v>33</v>
      </c>
      <c r="F101" s="6" t="s">
        <v>489</v>
      </c>
      <c r="G101" s="6">
        <v>-300</v>
      </c>
      <c r="H101">
        <v>71.819999999999993</v>
      </c>
      <c r="I101" s="4">
        <v>-21547.47</v>
      </c>
      <c r="J101" s="9">
        <v>1553</v>
      </c>
      <c r="K101" s="9">
        <v>111544.07</v>
      </c>
      <c r="M101" t="s">
        <v>519</v>
      </c>
    </row>
    <row r="102" spans="3:13" x14ac:dyDescent="0.25">
      <c r="D102" s="4" t="s">
        <v>33</v>
      </c>
      <c r="E102" s="4" t="s">
        <v>33</v>
      </c>
      <c r="F102" s="6" t="s">
        <v>486</v>
      </c>
      <c r="G102" s="6">
        <v>-3</v>
      </c>
      <c r="H102">
        <v>71.819999999999993</v>
      </c>
      <c r="I102" s="4">
        <v>-215.47</v>
      </c>
      <c r="J102" s="9">
        <v>1550</v>
      </c>
      <c r="K102" s="9">
        <v>111328.6</v>
      </c>
      <c r="M102" t="s">
        <v>519</v>
      </c>
    </row>
    <row r="103" spans="3:13" x14ac:dyDescent="0.25">
      <c r="D103" s="4" t="s">
        <v>33</v>
      </c>
      <c r="E103" s="4" t="s">
        <v>33</v>
      </c>
      <c r="F103" s="6" t="s">
        <v>494</v>
      </c>
      <c r="G103" s="6">
        <v>-12</v>
      </c>
      <c r="H103">
        <v>71.83</v>
      </c>
      <c r="I103" s="4">
        <v>-861.9</v>
      </c>
      <c r="J103" s="9">
        <v>1538</v>
      </c>
      <c r="K103" s="9">
        <v>110466.7</v>
      </c>
      <c r="M103" t="s">
        <v>519</v>
      </c>
    </row>
    <row r="104" spans="3:13" x14ac:dyDescent="0.25">
      <c r="D104" s="4" t="s">
        <v>33</v>
      </c>
      <c r="E104" s="4" t="s">
        <v>33</v>
      </c>
      <c r="F104" s="6" t="s">
        <v>207</v>
      </c>
      <c r="G104" s="6">
        <v>-300</v>
      </c>
      <c r="H104">
        <v>71.819999999999993</v>
      </c>
      <c r="I104" s="4">
        <v>-21547.47</v>
      </c>
      <c r="J104" s="9">
        <v>1238</v>
      </c>
      <c r="K104" s="9">
        <v>88919.23</v>
      </c>
      <c r="M104" t="s">
        <v>519</v>
      </c>
    </row>
    <row r="105" spans="3:13" x14ac:dyDescent="0.25">
      <c r="D105" s="4" t="s">
        <v>208</v>
      </c>
      <c r="E105" s="4" t="s">
        <v>208</v>
      </c>
      <c r="F105" s="6" t="s">
        <v>493</v>
      </c>
      <c r="G105" s="6">
        <v>-15</v>
      </c>
      <c r="H105">
        <v>71.819999999999993</v>
      </c>
      <c r="I105" s="4">
        <v>-1077.3699999999999</v>
      </c>
      <c r="J105" s="9">
        <v>1223</v>
      </c>
      <c r="K105" s="9">
        <v>87841.86</v>
      </c>
      <c r="M105" t="s">
        <v>519</v>
      </c>
    </row>
    <row r="106" spans="3:13" x14ac:dyDescent="0.25">
      <c r="D106" s="4" t="s">
        <v>208</v>
      </c>
      <c r="E106" s="4" t="s">
        <v>208</v>
      </c>
      <c r="F106" s="6" t="s">
        <v>495</v>
      </c>
      <c r="G106" s="6">
        <v>-5</v>
      </c>
      <c r="H106">
        <v>71.819999999999993</v>
      </c>
      <c r="I106" s="4">
        <v>-359.12</v>
      </c>
      <c r="J106" s="9">
        <v>1218</v>
      </c>
      <c r="K106" s="9">
        <v>87482.74</v>
      </c>
      <c r="M106" t="s">
        <v>519</v>
      </c>
    </row>
    <row r="107" spans="3:13" x14ac:dyDescent="0.25">
      <c r="D107" s="4" t="s">
        <v>208</v>
      </c>
      <c r="E107" s="4" t="s">
        <v>208</v>
      </c>
      <c r="F107" s="6" t="s">
        <v>496</v>
      </c>
      <c r="G107" s="6">
        <v>-3</v>
      </c>
      <c r="H107">
        <v>71.819999999999993</v>
      </c>
      <c r="I107" s="4">
        <v>-215.47</v>
      </c>
      <c r="J107" s="9">
        <v>1215</v>
      </c>
      <c r="K107" s="9">
        <v>87267.27</v>
      </c>
      <c r="M107" t="s">
        <v>519</v>
      </c>
    </row>
    <row r="108" spans="3:13" x14ac:dyDescent="0.25">
      <c r="D108" s="4" t="s">
        <v>208</v>
      </c>
      <c r="E108" s="4" t="s">
        <v>208</v>
      </c>
      <c r="F108" s="6" t="s">
        <v>498</v>
      </c>
      <c r="G108" s="6">
        <v>-15</v>
      </c>
      <c r="H108">
        <v>71.819999999999993</v>
      </c>
      <c r="I108" s="4">
        <v>-1077.3699999999999</v>
      </c>
      <c r="J108" s="9">
        <v>1200</v>
      </c>
      <c r="K108" s="9">
        <v>86189.9</v>
      </c>
      <c r="M108" t="s">
        <v>519</v>
      </c>
    </row>
    <row r="109" spans="3:13" x14ac:dyDescent="0.25">
      <c r="D109" s="4" t="s">
        <v>208</v>
      </c>
      <c r="E109" s="4" t="s">
        <v>208</v>
      </c>
      <c r="F109" s="6" t="s">
        <v>497</v>
      </c>
      <c r="G109" s="6">
        <v>-12</v>
      </c>
      <c r="H109">
        <v>71.83</v>
      </c>
      <c r="I109" s="4">
        <v>-861.9</v>
      </c>
      <c r="J109" s="9">
        <v>1188</v>
      </c>
      <c r="K109" s="9">
        <v>85328</v>
      </c>
      <c r="M109" t="s">
        <v>519</v>
      </c>
    </row>
    <row r="110" spans="3:13" x14ac:dyDescent="0.25">
      <c r="D110" s="4" t="s">
        <v>89</v>
      </c>
      <c r="E110" s="4" t="s">
        <v>89</v>
      </c>
      <c r="F110" s="6" t="s">
        <v>490</v>
      </c>
      <c r="G110" s="6">
        <v>-50</v>
      </c>
      <c r="H110">
        <v>71.83</v>
      </c>
      <c r="I110" s="4">
        <v>-3591.25</v>
      </c>
      <c r="J110" s="9">
        <v>1138</v>
      </c>
      <c r="K110" s="9">
        <v>81736.75</v>
      </c>
      <c r="M110" t="s">
        <v>519</v>
      </c>
    </row>
    <row r="111" spans="3:13" x14ac:dyDescent="0.25">
      <c r="D111" s="4" t="s">
        <v>89</v>
      </c>
      <c r="E111" s="4" t="s">
        <v>89</v>
      </c>
      <c r="F111" s="6" t="s">
        <v>492</v>
      </c>
      <c r="G111" s="6">
        <v>-30</v>
      </c>
      <c r="H111">
        <v>71.83</v>
      </c>
      <c r="I111" s="4">
        <v>-2154.75</v>
      </c>
      <c r="J111" s="9">
        <v>1108</v>
      </c>
      <c r="K111" s="9">
        <v>79582</v>
      </c>
      <c r="M111" t="s">
        <v>519</v>
      </c>
    </row>
    <row r="112" spans="3:13" x14ac:dyDescent="0.25">
      <c r="D112" s="4" t="s">
        <v>89</v>
      </c>
      <c r="E112" s="4" t="s">
        <v>89</v>
      </c>
      <c r="F112" s="6" t="s">
        <v>491</v>
      </c>
      <c r="G112" s="6">
        <v>-200</v>
      </c>
      <c r="H112">
        <v>71.819999999999993</v>
      </c>
      <c r="I112" s="4">
        <v>-14364.98</v>
      </c>
      <c r="J112">
        <v>908</v>
      </c>
      <c r="K112" s="9">
        <v>65217.02</v>
      </c>
      <c r="M112" t="s">
        <v>519</v>
      </c>
    </row>
    <row r="113" spans="3:13" x14ac:dyDescent="0.25">
      <c r="D113" s="4" t="s">
        <v>89</v>
      </c>
      <c r="E113" s="4" t="s">
        <v>89</v>
      </c>
      <c r="F113" s="6" t="s">
        <v>221</v>
      </c>
      <c r="G113" s="6">
        <v>-30</v>
      </c>
      <c r="H113">
        <v>71.83</v>
      </c>
      <c r="I113" s="4">
        <v>-2154.75</v>
      </c>
      <c r="J113">
        <v>878</v>
      </c>
      <c r="K113" s="9">
        <v>63062.27</v>
      </c>
      <c r="M113" t="s">
        <v>519</v>
      </c>
    </row>
    <row r="114" spans="3:13" s="11" customFormat="1" x14ac:dyDescent="0.25">
      <c r="C114" s="14"/>
      <c r="D114" s="14" t="s">
        <v>94</v>
      </c>
      <c r="E114" s="14" t="s">
        <v>49</v>
      </c>
      <c r="F114" s="10" t="s">
        <v>613</v>
      </c>
      <c r="G114" s="10">
        <v>-30</v>
      </c>
      <c r="H114" s="11">
        <v>71.83</v>
      </c>
      <c r="I114" s="14">
        <v>-2154.75</v>
      </c>
      <c r="J114" s="11">
        <v>848</v>
      </c>
      <c r="K114" s="15">
        <v>60907.519999999997</v>
      </c>
      <c r="M114" s="11" t="s">
        <v>519</v>
      </c>
    </row>
    <row r="115" spans="3:13" s="11" customFormat="1" x14ac:dyDescent="0.25">
      <c r="C115" s="14"/>
      <c r="D115" s="14" t="s">
        <v>94</v>
      </c>
      <c r="E115" s="14" t="s">
        <v>590</v>
      </c>
      <c r="F115" s="10" t="s">
        <v>614</v>
      </c>
      <c r="G115" s="10">
        <v>-50</v>
      </c>
      <c r="H115" s="11">
        <v>71.83</v>
      </c>
      <c r="I115" s="14">
        <v>-3591.25</v>
      </c>
      <c r="J115" s="11">
        <v>798</v>
      </c>
      <c r="K115" s="15">
        <v>57316.27</v>
      </c>
      <c r="M115" s="11" t="s">
        <v>519</v>
      </c>
    </row>
    <row r="116" spans="3:13" x14ac:dyDescent="0.25">
      <c r="D116" s="4" t="s">
        <v>34</v>
      </c>
      <c r="E116" s="4" t="s">
        <v>34</v>
      </c>
      <c r="F116" s="6" t="s">
        <v>477</v>
      </c>
      <c r="G116" s="6">
        <v>-100</v>
      </c>
      <c r="H116">
        <v>71.819999999999993</v>
      </c>
      <c r="I116" s="4">
        <v>-7182.49</v>
      </c>
      <c r="J116">
        <v>698</v>
      </c>
      <c r="K116" s="9">
        <v>50133.78</v>
      </c>
      <c r="M116" t="s">
        <v>519</v>
      </c>
    </row>
    <row r="117" spans="3:13" x14ac:dyDescent="0.25">
      <c r="D117" s="4" t="s">
        <v>34</v>
      </c>
      <c r="E117" s="4" t="s">
        <v>34</v>
      </c>
      <c r="F117" s="6" t="s">
        <v>479</v>
      </c>
      <c r="G117" s="6">
        <v>-50</v>
      </c>
      <c r="H117">
        <v>71.819999999999993</v>
      </c>
      <c r="I117" s="4">
        <v>-3591.24</v>
      </c>
      <c r="J117">
        <v>648</v>
      </c>
      <c r="K117" s="9">
        <v>46542.54</v>
      </c>
      <c r="M117" t="s">
        <v>519</v>
      </c>
    </row>
    <row r="118" spans="3:13" x14ac:dyDescent="0.25">
      <c r="D118" s="4" t="s">
        <v>40</v>
      </c>
      <c r="E118" s="4" t="s">
        <v>40</v>
      </c>
      <c r="F118" s="6" t="s">
        <v>242</v>
      </c>
      <c r="G118" s="6">
        <v>-62</v>
      </c>
      <c r="H118">
        <v>71.819999999999993</v>
      </c>
      <c r="I118" s="4">
        <v>-4453.1400000000003</v>
      </c>
      <c r="J118">
        <v>586</v>
      </c>
      <c r="K118" s="9">
        <v>42089.4</v>
      </c>
      <c r="M118" t="s">
        <v>519</v>
      </c>
    </row>
    <row r="119" spans="3:13" x14ac:dyDescent="0.25">
      <c r="D119" s="4" t="s">
        <v>40</v>
      </c>
      <c r="E119" s="4" t="s">
        <v>40</v>
      </c>
      <c r="F119" s="6" t="s">
        <v>478</v>
      </c>
      <c r="G119" s="6">
        <v>-20</v>
      </c>
      <c r="H119">
        <v>71.83</v>
      </c>
      <c r="I119" s="4">
        <v>-1436.5</v>
      </c>
      <c r="J119">
        <v>566</v>
      </c>
      <c r="K119" s="9">
        <v>40652.9</v>
      </c>
      <c r="M119" t="s">
        <v>519</v>
      </c>
    </row>
    <row r="120" spans="3:13" x14ac:dyDescent="0.25">
      <c r="D120" s="4" t="s">
        <v>40</v>
      </c>
      <c r="E120" s="4" t="s">
        <v>40</v>
      </c>
      <c r="F120" s="6" t="s">
        <v>475</v>
      </c>
      <c r="G120" s="6">
        <v>-10</v>
      </c>
      <c r="H120">
        <v>71.83</v>
      </c>
      <c r="I120" s="4">
        <v>-718.25</v>
      </c>
      <c r="J120">
        <v>556</v>
      </c>
      <c r="K120" s="9">
        <v>39934.65</v>
      </c>
      <c r="M120" t="s">
        <v>519</v>
      </c>
    </row>
    <row r="121" spans="3:13" x14ac:dyDescent="0.25">
      <c r="D121" s="4" t="s">
        <v>135</v>
      </c>
      <c r="E121" s="4" t="s">
        <v>135</v>
      </c>
      <c r="F121" s="6" t="s">
        <v>476</v>
      </c>
      <c r="G121" s="6">
        <v>-50</v>
      </c>
      <c r="H121">
        <v>71.83</v>
      </c>
      <c r="I121" s="4">
        <v>-3591.25</v>
      </c>
      <c r="J121">
        <v>506</v>
      </c>
      <c r="K121" s="9">
        <v>36343.4</v>
      </c>
      <c r="M121" t="s">
        <v>519</v>
      </c>
    </row>
    <row r="122" spans="3:13" x14ac:dyDescent="0.25">
      <c r="I122" s="3">
        <f>SUM(I60:I121)</f>
        <v>-47376.390000000014</v>
      </c>
    </row>
    <row r="123" spans="3:13" x14ac:dyDescent="0.25">
      <c r="H123" t="s">
        <v>438</v>
      </c>
      <c r="I123" s="3">
        <f>SUM(I97,I95,I82,I80,I70,I115,I114)</f>
        <v>232669.18</v>
      </c>
    </row>
    <row r="124" spans="3:13" x14ac:dyDescent="0.25">
      <c r="I124" s="3">
        <f>I122-I123</f>
        <v>-280045.57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0"/>
  <sheetViews>
    <sheetView workbookViewId="0">
      <pane ySplit="7" topLeftCell="A8" activePane="bottomLeft" state="frozen"/>
      <selection pane="bottomLeft" activeCell="F24" sqref="F24"/>
    </sheetView>
  </sheetViews>
  <sheetFormatPr defaultRowHeight="15" x14ac:dyDescent="0.25"/>
  <cols>
    <col min="1" max="1" width="25.140625" bestFit="1" customWidth="1"/>
    <col min="2" max="2" width="44.28515625" bestFit="1" customWidth="1"/>
    <col min="3" max="3" width="12.5703125" style="4" bestFit="1" customWidth="1"/>
    <col min="4" max="4" width="13.5703125" style="4" bestFit="1" customWidth="1"/>
    <col min="5" max="5" width="13.7109375" style="4" bestFit="1" customWidth="1"/>
    <col min="6" max="6" width="16" style="6" bestFit="1" customWidth="1"/>
    <col min="7" max="7" width="13.140625" style="6" bestFit="1" customWidth="1"/>
    <col min="8" max="8" width="17.85546875" bestFit="1" customWidth="1"/>
    <col min="9" max="9" width="13.42578125" style="4" bestFit="1" customWidth="1"/>
    <col min="10" max="10" width="14.85546875" bestFit="1" customWidth="1"/>
    <col min="11" max="11" width="16.85546875" bestFit="1" customWidth="1"/>
    <col min="12" max="12" width="16.7109375" bestFit="1" customWidth="1"/>
    <col min="13" max="13" width="7" bestFit="1" customWidth="1"/>
  </cols>
  <sheetData>
    <row r="3" spans="1:9" x14ac:dyDescent="0.25">
      <c r="A3" s="1" t="s">
        <v>13</v>
      </c>
    </row>
    <row r="4" spans="1:9" s="1" customFormat="1" x14ac:dyDescent="0.25">
      <c r="A4" s="1" t="s">
        <v>0</v>
      </c>
      <c r="B4" s="1" t="s">
        <v>1</v>
      </c>
      <c r="C4" s="3" t="s">
        <v>2</v>
      </c>
      <c r="D4" s="3" t="s">
        <v>3</v>
      </c>
      <c r="E4" s="3" t="s">
        <v>4</v>
      </c>
      <c r="F4" s="5"/>
      <c r="G4" s="12" t="s">
        <v>11</v>
      </c>
      <c r="H4" s="8">
        <v>43952</v>
      </c>
      <c r="I4" s="3"/>
    </row>
    <row r="5" spans="1:9" x14ac:dyDescent="0.25">
      <c r="A5" t="s">
        <v>473</v>
      </c>
      <c r="B5" t="s">
        <v>474</v>
      </c>
      <c r="C5" s="4">
        <v>191295.5</v>
      </c>
      <c r="D5" s="3">
        <v>173303.14</v>
      </c>
      <c r="E5" s="4">
        <v>17992.36</v>
      </c>
      <c r="G5" s="12" t="s">
        <v>12</v>
      </c>
      <c r="H5" s="16">
        <v>43982</v>
      </c>
    </row>
    <row r="7" spans="1:9" s="1" customFormat="1" x14ac:dyDescent="0.25">
      <c r="A7" s="5" t="s">
        <v>0</v>
      </c>
      <c r="B7" s="5" t="s">
        <v>1</v>
      </c>
      <c r="C7" s="3" t="s">
        <v>2</v>
      </c>
      <c r="D7" s="3" t="s">
        <v>3</v>
      </c>
      <c r="E7" s="3" t="s">
        <v>4</v>
      </c>
      <c r="F7" s="5" t="s">
        <v>6</v>
      </c>
      <c r="G7" s="5" t="s">
        <v>5</v>
      </c>
      <c r="I7" s="3"/>
    </row>
    <row r="8" spans="1:9" x14ac:dyDescent="0.25">
      <c r="A8" t="s">
        <v>473</v>
      </c>
      <c r="B8" t="s">
        <v>474</v>
      </c>
      <c r="C8" s="4">
        <v>707.14</v>
      </c>
      <c r="D8" s="4">
        <v>636.83000000000004</v>
      </c>
      <c r="E8" s="4">
        <v>70.31</v>
      </c>
      <c r="F8" s="6" t="s">
        <v>600</v>
      </c>
      <c r="G8" s="6" t="s">
        <v>10</v>
      </c>
    </row>
    <row r="9" spans="1:9" x14ac:dyDescent="0.25">
      <c r="A9" t="s">
        <v>473</v>
      </c>
      <c r="B9" t="s">
        <v>474</v>
      </c>
      <c r="C9" s="4">
        <v>11157.14</v>
      </c>
      <c r="D9" s="4">
        <v>10047.77</v>
      </c>
      <c r="E9" s="4">
        <v>1109.3699999999999</v>
      </c>
      <c r="F9" s="6" t="s">
        <v>598</v>
      </c>
      <c r="G9" s="6" t="s">
        <v>10</v>
      </c>
    </row>
    <row r="10" spans="1:9" x14ac:dyDescent="0.25">
      <c r="A10" t="s">
        <v>473</v>
      </c>
      <c r="B10" t="s">
        <v>474</v>
      </c>
      <c r="C10" s="4">
        <v>3928.57</v>
      </c>
      <c r="D10" s="4">
        <v>3537.95</v>
      </c>
      <c r="E10" s="4">
        <v>390.62</v>
      </c>
      <c r="F10" s="6" t="s">
        <v>597</v>
      </c>
      <c r="G10" s="6" t="s">
        <v>10</v>
      </c>
    </row>
    <row r="11" spans="1:9" x14ac:dyDescent="0.25">
      <c r="A11" t="s">
        <v>473</v>
      </c>
      <c r="B11" t="s">
        <v>474</v>
      </c>
      <c r="C11" s="4">
        <v>785.71</v>
      </c>
      <c r="D11" s="4">
        <v>707.59</v>
      </c>
      <c r="E11" s="4">
        <v>78.12</v>
      </c>
      <c r="F11" s="6" t="s">
        <v>602</v>
      </c>
      <c r="G11" s="6" t="s">
        <v>10</v>
      </c>
    </row>
    <row r="12" spans="1:9" x14ac:dyDescent="0.25">
      <c r="A12" t="s">
        <v>473</v>
      </c>
      <c r="B12" t="s">
        <v>474</v>
      </c>
      <c r="C12" s="4">
        <v>11785.72</v>
      </c>
      <c r="D12" s="4">
        <v>10613.84</v>
      </c>
      <c r="E12" s="4">
        <v>1171.8800000000001</v>
      </c>
      <c r="F12" s="6" t="s">
        <v>601</v>
      </c>
      <c r="G12" s="6" t="s">
        <v>10</v>
      </c>
    </row>
    <row r="13" spans="1:9" x14ac:dyDescent="0.25">
      <c r="A13" t="s">
        <v>473</v>
      </c>
      <c r="B13" t="s">
        <v>474</v>
      </c>
      <c r="C13" s="4">
        <v>15714.29</v>
      </c>
      <c r="D13" s="4">
        <v>14151.78</v>
      </c>
      <c r="E13" s="4">
        <v>1562.51</v>
      </c>
      <c r="F13" s="6" t="s">
        <v>606</v>
      </c>
      <c r="G13" s="6" t="s">
        <v>10</v>
      </c>
    </row>
    <row r="14" spans="1:9" x14ac:dyDescent="0.25">
      <c r="A14" t="s">
        <v>473</v>
      </c>
      <c r="B14" t="s">
        <v>474</v>
      </c>
      <c r="C14" s="4">
        <v>19363.84</v>
      </c>
      <c r="D14" s="4">
        <v>17689.73</v>
      </c>
      <c r="E14" s="4">
        <v>1674.11</v>
      </c>
      <c r="F14" s="6" t="s">
        <v>605</v>
      </c>
      <c r="G14" s="6" t="s">
        <v>10</v>
      </c>
    </row>
    <row r="15" spans="1:9" x14ac:dyDescent="0.25">
      <c r="A15" t="s">
        <v>473</v>
      </c>
      <c r="B15" t="s">
        <v>474</v>
      </c>
      <c r="C15" s="4">
        <v>11618.3</v>
      </c>
      <c r="D15" s="4">
        <v>10613.84</v>
      </c>
      <c r="E15" s="4">
        <v>1004.46</v>
      </c>
      <c r="F15" s="6" t="s">
        <v>604</v>
      </c>
      <c r="G15" s="6" t="s">
        <v>10</v>
      </c>
    </row>
    <row r="16" spans="1:9" x14ac:dyDescent="0.25">
      <c r="A16" t="s">
        <v>473</v>
      </c>
      <c r="B16" t="s">
        <v>474</v>
      </c>
      <c r="C16" s="4">
        <v>2357.14</v>
      </c>
      <c r="D16" s="4">
        <v>2122.77</v>
      </c>
      <c r="E16" s="4">
        <v>234.37</v>
      </c>
      <c r="F16" s="6" t="s">
        <v>603</v>
      </c>
      <c r="G16" s="6" t="s">
        <v>10</v>
      </c>
    </row>
    <row r="17" spans="1:7" x14ac:dyDescent="0.25">
      <c r="A17" t="s">
        <v>473</v>
      </c>
      <c r="B17" t="s">
        <v>474</v>
      </c>
      <c r="C17" s="4">
        <v>157.13999999999999</v>
      </c>
      <c r="D17" s="4">
        <v>141.52000000000001</v>
      </c>
      <c r="E17" s="4">
        <v>15.62</v>
      </c>
      <c r="F17" s="6" t="s">
        <v>535</v>
      </c>
      <c r="G17" s="6" t="s">
        <v>9</v>
      </c>
    </row>
    <row r="18" spans="1:7" x14ac:dyDescent="0.25">
      <c r="A18" t="s">
        <v>473</v>
      </c>
      <c r="B18" t="s">
        <v>474</v>
      </c>
      <c r="C18" s="4">
        <v>235.72</v>
      </c>
      <c r="D18" s="4">
        <v>212.28</v>
      </c>
      <c r="E18" s="4">
        <v>23.44</v>
      </c>
      <c r="F18" s="6" t="s">
        <v>539</v>
      </c>
      <c r="G18" s="6" t="s">
        <v>9</v>
      </c>
    </row>
    <row r="19" spans="1:7" x14ac:dyDescent="0.25">
      <c r="A19" t="s">
        <v>473</v>
      </c>
      <c r="B19" t="s">
        <v>474</v>
      </c>
      <c r="C19" s="4">
        <v>392.86</v>
      </c>
      <c r="D19" s="4">
        <v>353.79</v>
      </c>
      <c r="E19" s="4">
        <v>39.07</v>
      </c>
      <c r="F19" s="6" t="s">
        <v>522</v>
      </c>
      <c r="G19" s="6" t="s">
        <v>9</v>
      </c>
    </row>
    <row r="20" spans="1:7" x14ac:dyDescent="0.25">
      <c r="A20" t="s">
        <v>473</v>
      </c>
      <c r="B20" t="s">
        <v>474</v>
      </c>
      <c r="C20" s="4">
        <v>392.86</v>
      </c>
      <c r="D20" s="4">
        <v>353.79</v>
      </c>
      <c r="E20" s="4">
        <v>39.07</v>
      </c>
      <c r="F20" s="6" t="s">
        <v>531</v>
      </c>
      <c r="G20" s="6" t="s">
        <v>9</v>
      </c>
    </row>
    <row r="21" spans="1:7" x14ac:dyDescent="0.25">
      <c r="A21" t="s">
        <v>473</v>
      </c>
      <c r="B21" t="s">
        <v>474</v>
      </c>
      <c r="C21" s="4">
        <v>392.86</v>
      </c>
      <c r="D21" s="4">
        <v>353.79</v>
      </c>
      <c r="E21" s="4">
        <v>39.07</v>
      </c>
      <c r="F21" s="6" t="s">
        <v>536</v>
      </c>
      <c r="G21" s="6" t="s">
        <v>9</v>
      </c>
    </row>
    <row r="22" spans="1:7" x14ac:dyDescent="0.25">
      <c r="A22" t="s">
        <v>473</v>
      </c>
      <c r="B22" t="s">
        <v>474</v>
      </c>
      <c r="C22" s="4">
        <v>785.71</v>
      </c>
      <c r="D22" s="4">
        <v>707.59</v>
      </c>
      <c r="E22" s="4">
        <v>78.12</v>
      </c>
      <c r="F22" s="6" t="s">
        <v>521</v>
      </c>
      <c r="G22" s="6" t="s">
        <v>9</v>
      </c>
    </row>
    <row r="23" spans="1:7" x14ac:dyDescent="0.25">
      <c r="A23" t="s">
        <v>473</v>
      </c>
      <c r="B23" t="s">
        <v>474</v>
      </c>
      <c r="C23" s="4">
        <v>785.71</v>
      </c>
      <c r="D23" s="4">
        <v>707.59</v>
      </c>
      <c r="E23" s="4">
        <v>78.12</v>
      </c>
      <c r="F23" s="6" t="s">
        <v>537</v>
      </c>
      <c r="G23" s="6" t="s">
        <v>9</v>
      </c>
    </row>
    <row r="24" spans="1:7" x14ac:dyDescent="0.25">
      <c r="A24" t="s">
        <v>473</v>
      </c>
      <c r="B24" t="s">
        <v>474</v>
      </c>
      <c r="C24" s="4">
        <v>785.72</v>
      </c>
      <c r="D24" s="4">
        <v>707.59</v>
      </c>
      <c r="E24" s="4">
        <v>78.13</v>
      </c>
      <c r="F24" s="6" t="s">
        <v>543</v>
      </c>
      <c r="G24" s="6" t="s">
        <v>9</v>
      </c>
    </row>
    <row r="25" spans="1:7" x14ac:dyDescent="0.25">
      <c r="A25" t="s">
        <v>473</v>
      </c>
      <c r="B25" t="s">
        <v>474</v>
      </c>
      <c r="C25" s="4">
        <v>785.71</v>
      </c>
      <c r="D25" s="4">
        <v>707.59</v>
      </c>
      <c r="E25" s="4">
        <v>78.12</v>
      </c>
      <c r="F25" s="6" t="s">
        <v>544</v>
      </c>
      <c r="G25" s="6" t="s">
        <v>9</v>
      </c>
    </row>
    <row r="26" spans="1:7" x14ac:dyDescent="0.25">
      <c r="A26" t="s">
        <v>473</v>
      </c>
      <c r="B26" t="s">
        <v>474</v>
      </c>
      <c r="C26" s="4">
        <v>785.72</v>
      </c>
      <c r="D26" s="4">
        <v>707.59</v>
      </c>
      <c r="E26" s="4">
        <v>78.13</v>
      </c>
      <c r="F26" s="6" t="s">
        <v>545</v>
      </c>
      <c r="G26" s="6" t="s">
        <v>9</v>
      </c>
    </row>
    <row r="27" spans="1:7" x14ac:dyDescent="0.25">
      <c r="A27" t="s">
        <v>473</v>
      </c>
      <c r="B27" t="s">
        <v>474</v>
      </c>
      <c r="C27" s="4">
        <v>1178.57</v>
      </c>
      <c r="D27" s="4">
        <v>1061.3800000000001</v>
      </c>
      <c r="E27" s="4">
        <v>117.19</v>
      </c>
      <c r="F27" s="6" t="s">
        <v>524</v>
      </c>
      <c r="G27" s="6" t="s">
        <v>9</v>
      </c>
    </row>
    <row r="28" spans="1:7" x14ac:dyDescent="0.25">
      <c r="A28" t="s">
        <v>473</v>
      </c>
      <c r="B28" t="s">
        <v>474</v>
      </c>
      <c r="C28" s="4">
        <v>1178.57</v>
      </c>
      <c r="D28" s="4">
        <v>1061.3800000000001</v>
      </c>
      <c r="E28" s="4">
        <v>117.19</v>
      </c>
      <c r="F28" s="6" t="s">
        <v>527</v>
      </c>
      <c r="G28" s="6" t="s">
        <v>9</v>
      </c>
    </row>
    <row r="29" spans="1:7" x14ac:dyDescent="0.25">
      <c r="A29" t="s">
        <v>473</v>
      </c>
      <c r="B29" t="s">
        <v>474</v>
      </c>
      <c r="C29" s="4">
        <v>1178.57</v>
      </c>
      <c r="D29" s="4">
        <v>1061.3800000000001</v>
      </c>
      <c r="E29" s="4">
        <v>117.19</v>
      </c>
      <c r="F29" s="6" t="s">
        <v>541</v>
      </c>
      <c r="G29" s="6" t="s">
        <v>9</v>
      </c>
    </row>
    <row r="30" spans="1:7" x14ac:dyDescent="0.25">
      <c r="A30" t="s">
        <v>473</v>
      </c>
      <c r="B30" t="s">
        <v>474</v>
      </c>
      <c r="C30" s="4">
        <v>1205.3599999999999</v>
      </c>
      <c r="D30" s="4">
        <v>1061.3800000000001</v>
      </c>
      <c r="E30" s="4">
        <v>143.97999999999999</v>
      </c>
      <c r="F30" s="6" t="s">
        <v>546</v>
      </c>
      <c r="G30" s="6" t="s">
        <v>9</v>
      </c>
    </row>
    <row r="31" spans="1:7" x14ac:dyDescent="0.25">
      <c r="A31" t="s">
        <v>473</v>
      </c>
      <c r="B31" t="s">
        <v>474</v>
      </c>
      <c r="C31" s="4">
        <v>5500</v>
      </c>
      <c r="D31" s="4">
        <v>4953.13</v>
      </c>
      <c r="E31" s="4">
        <v>546.87</v>
      </c>
      <c r="F31" s="6" t="s">
        <v>533</v>
      </c>
      <c r="G31" s="6" t="s">
        <v>9</v>
      </c>
    </row>
    <row r="32" spans="1:7" x14ac:dyDescent="0.25">
      <c r="A32" t="s">
        <v>473</v>
      </c>
      <c r="B32" t="s">
        <v>474</v>
      </c>
      <c r="C32" s="4">
        <v>6285.72</v>
      </c>
      <c r="D32" s="4">
        <v>5660.71</v>
      </c>
      <c r="E32" s="4">
        <v>625.01</v>
      </c>
      <c r="F32" s="6" t="s">
        <v>530</v>
      </c>
      <c r="G32" s="6" t="s">
        <v>9</v>
      </c>
    </row>
    <row r="33" spans="1:7" x14ac:dyDescent="0.25">
      <c r="A33" t="s">
        <v>473</v>
      </c>
      <c r="B33" t="s">
        <v>474</v>
      </c>
      <c r="C33" s="4">
        <v>6910.71</v>
      </c>
      <c r="D33" s="4">
        <v>6085.27</v>
      </c>
      <c r="E33" s="4">
        <v>825.44</v>
      </c>
      <c r="F33" s="6" t="s">
        <v>547</v>
      </c>
      <c r="G33" s="6" t="s">
        <v>9</v>
      </c>
    </row>
    <row r="34" spans="1:7" x14ac:dyDescent="0.25">
      <c r="A34" t="s">
        <v>473</v>
      </c>
      <c r="B34" t="s">
        <v>474</v>
      </c>
      <c r="C34" s="4">
        <v>54218.75</v>
      </c>
      <c r="D34" s="4">
        <v>49531.26</v>
      </c>
      <c r="E34" s="4">
        <v>4687.49</v>
      </c>
      <c r="F34" s="6" t="s">
        <v>526</v>
      </c>
      <c r="G34" s="6" t="s">
        <v>9</v>
      </c>
    </row>
    <row r="35" spans="1:7" x14ac:dyDescent="0.25">
      <c r="A35" t="s">
        <v>473</v>
      </c>
      <c r="B35" t="s">
        <v>474</v>
      </c>
      <c r="C35" s="4">
        <v>157.13999999999999</v>
      </c>
      <c r="D35" s="4">
        <v>141.52000000000001</v>
      </c>
      <c r="E35" s="4">
        <v>15.62</v>
      </c>
      <c r="F35" s="4" t="s">
        <v>560</v>
      </c>
      <c r="G35" s="6" t="s">
        <v>9</v>
      </c>
    </row>
    <row r="36" spans="1:7" x14ac:dyDescent="0.25">
      <c r="A36" t="s">
        <v>473</v>
      </c>
      <c r="B36" t="s">
        <v>474</v>
      </c>
      <c r="C36" s="4">
        <v>157.13999999999999</v>
      </c>
      <c r="D36" s="4">
        <v>141.52000000000001</v>
      </c>
      <c r="E36" s="4">
        <v>15.62</v>
      </c>
      <c r="F36" s="6" t="s">
        <v>564</v>
      </c>
      <c r="G36" s="6" t="s">
        <v>9</v>
      </c>
    </row>
    <row r="37" spans="1:7" x14ac:dyDescent="0.25">
      <c r="A37" t="s">
        <v>473</v>
      </c>
      <c r="B37" t="s">
        <v>474</v>
      </c>
      <c r="C37" s="4">
        <v>157.13999999999999</v>
      </c>
      <c r="D37" s="4">
        <v>141.52000000000001</v>
      </c>
      <c r="E37" s="4">
        <v>15.62</v>
      </c>
      <c r="F37" s="6" t="s">
        <v>572</v>
      </c>
      <c r="G37" s="6" t="s">
        <v>9</v>
      </c>
    </row>
    <row r="38" spans="1:7" x14ac:dyDescent="0.25">
      <c r="A38" t="s">
        <v>473</v>
      </c>
      <c r="B38" t="s">
        <v>474</v>
      </c>
      <c r="C38" s="4">
        <v>157.13999999999999</v>
      </c>
      <c r="D38" s="4">
        <v>141.52000000000001</v>
      </c>
      <c r="E38" s="4">
        <v>15.62</v>
      </c>
      <c r="F38" s="6" t="s">
        <v>576</v>
      </c>
      <c r="G38" s="6" t="s">
        <v>9</v>
      </c>
    </row>
    <row r="39" spans="1:7" x14ac:dyDescent="0.25">
      <c r="A39" t="s">
        <v>473</v>
      </c>
      <c r="B39" t="s">
        <v>474</v>
      </c>
      <c r="C39" s="4">
        <v>157.13999999999999</v>
      </c>
      <c r="D39" s="4">
        <v>141.52000000000001</v>
      </c>
      <c r="E39" s="4">
        <v>15.62</v>
      </c>
      <c r="F39" s="6" t="s">
        <v>579</v>
      </c>
      <c r="G39" s="6" t="s">
        <v>9</v>
      </c>
    </row>
    <row r="40" spans="1:7" x14ac:dyDescent="0.25">
      <c r="A40" t="s">
        <v>473</v>
      </c>
      <c r="B40" t="s">
        <v>474</v>
      </c>
      <c r="C40" s="4">
        <v>157.13999999999999</v>
      </c>
      <c r="D40" s="4">
        <v>141.52000000000001</v>
      </c>
      <c r="E40" s="4">
        <v>15.62</v>
      </c>
      <c r="F40" s="6" t="s">
        <v>581</v>
      </c>
      <c r="G40" s="6" t="s">
        <v>9</v>
      </c>
    </row>
    <row r="41" spans="1:7" x14ac:dyDescent="0.25">
      <c r="A41" t="s">
        <v>473</v>
      </c>
      <c r="B41" t="s">
        <v>474</v>
      </c>
      <c r="C41" s="4">
        <v>157.13999999999999</v>
      </c>
      <c r="D41" s="4">
        <v>141.52000000000001</v>
      </c>
      <c r="E41" s="4">
        <v>15.62</v>
      </c>
      <c r="F41" s="6" t="s">
        <v>582</v>
      </c>
      <c r="G41" s="6" t="s">
        <v>9</v>
      </c>
    </row>
    <row r="42" spans="1:7" x14ac:dyDescent="0.25">
      <c r="A42" t="s">
        <v>473</v>
      </c>
      <c r="B42" t="s">
        <v>474</v>
      </c>
      <c r="C42" s="4">
        <v>157.13999999999999</v>
      </c>
      <c r="D42" s="4">
        <v>141.52000000000001</v>
      </c>
      <c r="E42" s="4">
        <v>15.62</v>
      </c>
      <c r="F42" s="6" t="s">
        <v>588</v>
      </c>
      <c r="G42" s="6" t="s">
        <v>9</v>
      </c>
    </row>
    <row r="43" spans="1:7" x14ac:dyDescent="0.25">
      <c r="A43" t="s">
        <v>473</v>
      </c>
      <c r="B43" t="s">
        <v>474</v>
      </c>
      <c r="C43" s="4">
        <v>157.13999999999999</v>
      </c>
      <c r="D43" s="4">
        <v>141.52000000000001</v>
      </c>
      <c r="E43" s="4">
        <v>15.62</v>
      </c>
      <c r="F43" s="6" t="s">
        <v>592</v>
      </c>
      <c r="G43" s="6" t="s">
        <v>9</v>
      </c>
    </row>
    <row r="44" spans="1:7" x14ac:dyDescent="0.25">
      <c r="A44" t="s">
        <v>473</v>
      </c>
      <c r="B44" t="s">
        <v>474</v>
      </c>
      <c r="C44" s="4">
        <v>235.71</v>
      </c>
      <c r="D44" s="4">
        <v>212.28</v>
      </c>
      <c r="E44" s="4">
        <v>23.43</v>
      </c>
      <c r="F44" s="6" t="s">
        <v>558</v>
      </c>
      <c r="G44" s="6" t="s">
        <v>9</v>
      </c>
    </row>
    <row r="45" spans="1:7" x14ac:dyDescent="0.25">
      <c r="A45" t="s">
        <v>473</v>
      </c>
      <c r="B45" t="s">
        <v>474</v>
      </c>
      <c r="C45" s="4">
        <v>235.71</v>
      </c>
      <c r="D45" s="4">
        <v>212.28</v>
      </c>
      <c r="E45" s="4">
        <v>23.43</v>
      </c>
      <c r="F45" s="6" t="s">
        <v>569</v>
      </c>
      <c r="G45" s="6" t="s">
        <v>9</v>
      </c>
    </row>
    <row r="46" spans="1:7" x14ac:dyDescent="0.25">
      <c r="A46" t="s">
        <v>473</v>
      </c>
      <c r="B46" t="s">
        <v>474</v>
      </c>
      <c r="C46" s="4">
        <v>235.71</v>
      </c>
      <c r="D46" s="4">
        <v>212.28</v>
      </c>
      <c r="E46" s="4">
        <v>23.43</v>
      </c>
      <c r="F46" s="6" t="s">
        <v>574</v>
      </c>
      <c r="G46" s="6" t="s">
        <v>9</v>
      </c>
    </row>
    <row r="47" spans="1:7" x14ac:dyDescent="0.25">
      <c r="A47" t="s">
        <v>473</v>
      </c>
      <c r="B47" t="s">
        <v>474</v>
      </c>
      <c r="C47" s="4">
        <v>235.71</v>
      </c>
      <c r="D47" s="4">
        <v>212.28</v>
      </c>
      <c r="E47" s="4">
        <v>23.43</v>
      </c>
      <c r="F47" s="6" t="s">
        <v>584</v>
      </c>
      <c r="G47" s="6" t="s">
        <v>9</v>
      </c>
    </row>
    <row r="48" spans="1:7" x14ac:dyDescent="0.25">
      <c r="A48" t="s">
        <v>473</v>
      </c>
      <c r="B48" t="s">
        <v>474</v>
      </c>
      <c r="C48" s="4">
        <v>392.86</v>
      </c>
      <c r="D48" s="4">
        <v>353.79</v>
      </c>
      <c r="E48" s="4">
        <v>39.07</v>
      </c>
      <c r="F48" s="6" t="s">
        <v>561</v>
      </c>
      <c r="G48" s="6" t="s">
        <v>9</v>
      </c>
    </row>
    <row r="49" spans="1:7" x14ac:dyDescent="0.25">
      <c r="A49" t="s">
        <v>473</v>
      </c>
      <c r="B49" t="s">
        <v>474</v>
      </c>
      <c r="C49" s="4">
        <v>392.86</v>
      </c>
      <c r="D49" s="4">
        <v>353.79</v>
      </c>
      <c r="E49" s="4">
        <v>39.07</v>
      </c>
      <c r="F49" s="6" t="s">
        <v>566</v>
      </c>
      <c r="G49" s="6" t="s">
        <v>9</v>
      </c>
    </row>
    <row r="50" spans="1:7" x14ac:dyDescent="0.25">
      <c r="A50" t="s">
        <v>473</v>
      </c>
      <c r="B50" t="s">
        <v>474</v>
      </c>
      <c r="C50" s="4">
        <v>392.86</v>
      </c>
      <c r="D50" s="4">
        <v>353.79</v>
      </c>
      <c r="E50" s="4">
        <v>39.07</v>
      </c>
      <c r="F50" s="6" t="s">
        <v>567</v>
      </c>
      <c r="G50" s="6" t="s">
        <v>9</v>
      </c>
    </row>
    <row r="51" spans="1:7" x14ac:dyDescent="0.25">
      <c r="A51" t="s">
        <v>473</v>
      </c>
      <c r="B51" t="s">
        <v>474</v>
      </c>
      <c r="C51" s="4">
        <v>392.86</v>
      </c>
      <c r="D51" s="4">
        <v>353.8</v>
      </c>
      <c r="E51" s="4">
        <v>39.06</v>
      </c>
      <c r="F51" s="6" t="s">
        <v>573</v>
      </c>
      <c r="G51" s="6" t="s">
        <v>9</v>
      </c>
    </row>
    <row r="52" spans="1:7" x14ac:dyDescent="0.25">
      <c r="A52" t="s">
        <v>473</v>
      </c>
      <c r="B52" t="s">
        <v>474</v>
      </c>
      <c r="C52" s="4">
        <v>392.86</v>
      </c>
      <c r="D52" s="4">
        <v>353.79</v>
      </c>
      <c r="E52" s="4">
        <v>39.07</v>
      </c>
      <c r="F52" s="6" t="s">
        <v>578</v>
      </c>
      <c r="G52" s="6" t="s">
        <v>9</v>
      </c>
    </row>
    <row r="53" spans="1:7" x14ac:dyDescent="0.25">
      <c r="A53" t="s">
        <v>473</v>
      </c>
      <c r="B53" t="s">
        <v>474</v>
      </c>
      <c r="C53" s="4">
        <v>392.86</v>
      </c>
      <c r="D53" s="4">
        <v>353.79</v>
      </c>
      <c r="E53" s="4">
        <v>39.07</v>
      </c>
      <c r="F53" s="6" t="s">
        <v>580</v>
      </c>
      <c r="G53" s="6" t="s">
        <v>9</v>
      </c>
    </row>
    <row r="54" spans="1:7" x14ac:dyDescent="0.25">
      <c r="A54" t="s">
        <v>473</v>
      </c>
      <c r="B54" t="s">
        <v>474</v>
      </c>
      <c r="C54" s="4">
        <v>392.86</v>
      </c>
      <c r="D54" s="4">
        <v>353.79</v>
      </c>
      <c r="E54" s="4">
        <v>39.07</v>
      </c>
      <c r="F54" s="6" t="s">
        <v>591</v>
      </c>
      <c r="G54" s="6" t="s">
        <v>9</v>
      </c>
    </row>
    <row r="55" spans="1:7" x14ac:dyDescent="0.25">
      <c r="A55" t="s">
        <v>473</v>
      </c>
      <c r="B55" t="s">
        <v>474</v>
      </c>
      <c r="C55" s="4">
        <v>471.43</v>
      </c>
      <c r="D55" s="4">
        <v>424.55</v>
      </c>
      <c r="E55" s="4">
        <v>46.88</v>
      </c>
      <c r="F55" s="6" t="s">
        <v>565</v>
      </c>
      <c r="G55" s="6" t="s">
        <v>9</v>
      </c>
    </row>
    <row r="56" spans="1:7" x14ac:dyDescent="0.25">
      <c r="A56" t="s">
        <v>473</v>
      </c>
      <c r="B56" t="s">
        <v>474</v>
      </c>
      <c r="C56" s="4">
        <v>628.57000000000005</v>
      </c>
      <c r="D56" s="4">
        <v>566.07000000000005</v>
      </c>
      <c r="E56" s="4">
        <v>62.5</v>
      </c>
      <c r="F56" s="6" t="s">
        <v>559</v>
      </c>
      <c r="G56" s="6" t="s">
        <v>9</v>
      </c>
    </row>
    <row r="57" spans="1:7" x14ac:dyDescent="0.25">
      <c r="A57" t="s">
        <v>473</v>
      </c>
      <c r="B57" t="s">
        <v>474</v>
      </c>
      <c r="C57" s="4">
        <v>628.57000000000005</v>
      </c>
      <c r="D57" s="4">
        <v>566.07000000000005</v>
      </c>
      <c r="E57" s="4">
        <v>62.5</v>
      </c>
      <c r="F57" s="6" t="s">
        <v>571</v>
      </c>
      <c r="G57" s="6" t="s">
        <v>9</v>
      </c>
    </row>
    <row r="58" spans="1:7" x14ac:dyDescent="0.25">
      <c r="A58" t="s">
        <v>473</v>
      </c>
      <c r="B58" t="s">
        <v>474</v>
      </c>
      <c r="C58" s="4">
        <v>628.57000000000005</v>
      </c>
      <c r="D58" s="4">
        <v>566.07000000000005</v>
      </c>
      <c r="E58" s="4">
        <v>62.5</v>
      </c>
      <c r="F58" s="6" t="s">
        <v>586</v>
      </c>
      <c r="G58" s="6" t="s">
        <v>9</v>
      </c>
    </row>
    <row r="59" spans="1:7" x14ac:dyDescent="0.25">
      <c r="A59" t="s">
        <v>473</v>
      </c>
      <c r="B59" t="s">
        <v>474</v>
      </c>
      <c r="C59" s="4">
        <v>707.14</v>
      </c>
      <c r="D59" s="4">
        <v>636.83000000000004</v>
      </c>
      <c r="E59" s="4">
        <v>70.31</v>
      </c>
      <c r="F59" s="6" t="s">
        <v>567</v>
      </c>
      <c r="G59" s="6" t="s">
        <v>9</v>
      </c>
    </row>
    <row r="60" spans="1:7" x14ac:dyDescent="0.25">
      <c r="A60" t="s">
        <v>473</v>
      </c>
      <c r="B60" t="s">
        <v>474</v>
      </c>
      <c r="C60" s="4">
        <v>785.71</v>
      </c>
      <c r="D60" s="4">
        <v>707.59</v>
      </c>
      <c r="E60" s="4">
        <v>78.12</v>
      </c>
      <c r="F60" s="6" t="s">
        <v>562</v>
      </c>
      <c r="G60" s="6" t="s">
        <v>9</v>
      </c>
    </row>
    <row r="61" spans="1:7" x14ac:dyDescent="0.25">
      <c r="A61" t="s">
        <v>473</v>
      </c>
      <c r="B61" t="s">
        <v>474</v>
      </c>
      <c r="C61" s="4">
        <v>785.71</v>
      </c>
      <c r="D61" s="4">
        <v>707.59</v>
      </c>
      <c r="E61" s="4">
        <v>78.12</v>
      </c>
      <c r="F61" s="6" t="s">
        <v>575</v>
      </c>
      <c r="G61" s="6" t="s">
        <v>9</v>
      </c>
    </row>
    <row r="62" spans="1:7" x14ac:dyDescent="0.25">
      <c r="A62" t="s">
        <v>473</v>
      </c>
      <c r="B62" t="s">
        <v>474</v>
      </c>
      <c r="C62" s="4">
        <v>942.86</v>
      </c>
      <c r="D62" s="4">
        <v>849.11</v>
      </c>
      <c r="E62" s="4">
        <v>93.75</v>
      </c>
      <c r="F62" s="6" t="s">
        <v>577</v>
      </c>
      <c r="G62" s="6" t="s">
        <v>9</v>
      </c>
    </row>
    <row r="63" spans="1:7" x14ac:dyDescent="0.25">
      <c r="A63" t="s">
        <v>473</v>
      </c>
      <c r="B63" t="s">
        <v>474</v>
      </c>
      <c r="C63" s="4">
        <v>2357.14</v>
      </c>
      <c r="D63" s="4">
        <v>2122.77</v>
      </c>
      <c r="E63" s="4">
        <v>234.37</v>
      </c>
      <c r="F63" s="6" t="s">
        <v>589</v>
      </c>
      <c r="G63" s="6" t="s">
        <v>9</v>
      </c>
    </row>
    <row r="64" spans="1:7" x14ac:dyDescent="0.25">
      <c r="A64" t="s">
        <v>473</v>
      </c>
      <c r="B64" t="s">
        <v>474</v>
      </c>
      <c r="C64" s="4">
        <v>3928.57</v>
      </c>
      <c r="D64" s="4">
        <v>3591.25</v>
      </c>
      <c r="E64" s="4">
        <v>337.32</v>
      </c>
      <c r="F64" s="6" t="s">
        <v>614</v>
      </c>
      <c r="G64" s="6" t="s">
        <v>10</v>
      </c>
    </row>
    <row r="65" spans="1:13" x14ac:dyDescent="0.25">
      <c r="A65" t="s">
        <v>473</v>
      </c>
      <c r="B65" t="s">
        <v>474</v>
      </c>
      <c r="C65" s="4">
        <v>5500</v>
      </c>
      <c r="D65" s="4">
        <v>4953.12</v>
      </c>
      <c r="E65" s="4">
        <v>546.88</v>
      </c>
      <c r="F65" s="6" t="s">
        <v>609</v>
      </c>
      <c r="G65" s="6" t="s">
        <v>10</v>
      </c>
    </row>
    <row r="66" spans="1:13" x14ac:dyDescent="0.25">
      <c r="A66" t="s">
        <v>473</v>
      </c>
      <c r="B66" t="s">
        <v>474</v>
      </c>
      <c r="C66" s="4">
        <v>2357.14</v>
      </c>
      <c r="D66" s="4">
        <v>2154.75</v>
      </c>
      <c r="E66" s="4">
        <v>202.39</v>
      </c>
      <c r="F66" s="6" t="s">
        <v>613</v>
      </c>
      <c r="G66" s="6" t="s">
        <v>10</v>
      </c>
    </row>
    <row r="67" spans="1:13" x14ac:dyDescent="0.25">
      <c r="A67" t="s">
        <v>473</v>
      </c>
      <c r="B67" t="s">
        <v>474</v>
      </c>
      <c r="C67" s="4">
        <v>1571.43</v>
      </c>
      <c r="D67" s="4">
        <v>1415.18</v>
      </c>
      <c r="E67" s="4">
        <v>156.25</v>
      </c>
      <c r="F67" s="6" t="s">
        <v>607</v>
      </c>
      <c r="G67" s="6" t="s">
        <v>10</v>
      </c>
    </row>
    <row r="68" spans="1:13" x14ac:dyDescent="0.25">
      <c r="A68" t="s">
        <v>473</v>
      </c>
      <c r="B68" t="s">
        <v>474</v>
      </c>
      <c r="C68" s="4">
        <v>4321.43</v>
      </c>
      <c r="D68" s="4">
        <v>3891.74</v>
      </c>
      <c r="E68" s="4">
        <v>429.69</v>
      </c>
      <c r="F68" s="6" t="s">
        <v>608</v>
      </c>
      <c r="G68" s="6" t="s">
        <v>10</v>
      </c>
    </row>
    <row r="69" spans="1:13" x14ac:dyDescent="0.25">
      <c r="C69" s="13">
        <f>SUM(C8:C68)</f>
        <v>191295.50000000006</v>
      </c>
      <c r="D69" s="13">
        <f t="shared" ref="D69:E69" si="0">SUM(D8:D68)</f>
        <v>173303.1399999999</v>
      </c>
      <c r="E69" s="13">
        <f t="shared" si="0"/>
        <v>17992.360000000004</v>
      </c>
    </row>
    <row r="70" spans="1:13" x14ac:dyDescent="0.25">
      <c r="C70" s="3"/>
      <c r="D70" s="3"/>
      <c r="E70" s="3"/>
    </row>
    <row r="71" spans="1:13" x14ac:dyDescent="0.25">
      <c r="A71" s="5" t="s">
        <v>14</v>
      </c>
    </row>
    <row r="72" spans="1:13" s="1" customFormat="1" x14ac:dyDescent="0.25">
      <c r="A72" s="1" t="s">
        <v>15</v>
      </c>
      <c r="B72" s="1" t="s">
        <v>16</v>
      </c>
      <c r="C72" s="3" t="s">
        <v>17</v>
      </c>
      <c r="D72" s="3" t="s">
        <v>18</v>
      </c>
      <c r="E72" s="3" t="s">
        <v>19</v>
      </c>
      <c r="F72" s="5" t="s">
        <v>20</v>
      </c>
      <c r="G72" s="5" t="s">
        <v>21</v>
      </c>
      <c r="H72" s="1" t="s">
        <v>22</v>
      </c>
      <c r="I72" s="3" t="s">
        <v>23</v>
      </c>
      <c r="J72" s="1" t="s">
        <v>24</v>
      </c>
      <c r="K72" s="1" t="s">
        <v>25</v>
      </c>
      <c r="L72" s="1" t="s">
        <v>26</v>
      </c>
      <c r="M72" s="1" t="s">
        <v>518</v>
      </c>
    </row>
    <row r="73" spans="1:13" x14ac:dyDescent="0.25">
      <c r="A73" t="s">
        <v>473</v>
      </c>
      <c r="B73" t="s">
        <v>474</v>
      </c>
      <c r="H73">
        <v>0</v>
      </c>
      <c r="I73" s="4">
        <v>0</v>
      </c>
      <c r="J73">
        <v>519</v>
      </c>
      <c r="K73" s="9">
        <v>35710.03</v>
      </c>
      <c r="M73" t="s">
        <v>519</v>
      </c>
    </row>
    <row r="74" spans="1:13" x14ac:dyDescent="0.25">
      <c r="C74" s="4" t="s">
        <v>28</v>
      </c>
      <c r="H74">
        <v>0</v>
      </c>
      <c r="I74" s="4">
        <v>0</v>
      </c>
      <c r="J74">
        <v>12</v>
      </c>
      <c r="K74">
        <v>880.15</v>
      </c>
      <c r="L74">
        <v>73.349999999999994</v>
      </c>
    </row>
    <row r="75" spans="1:13" x14ac:dyDescent="0.25">
      <c r="F75" s="6" t="s">
        <v>29</v>
      </c>
      <c r="H75">
        <v>0</v>
      </c>
      <c r="I75" s="4">
        <v>0</v>
      </c>
      <c r="J75">
        <v>0</v>
      </c>
      <c r="K75">
        <v>0</v>
      </c>
    </row>
    <row r="76" spans="1:13" x14ac:dyDescent="0.25">
      <c r="D76" s="4" t="s">
        <v>520</v>
      </c>
      <c r="E76" s="4" t="s">
        <v>520</v>
      </c>
      <c r="F76" s="6" t="s">
        <v>521</v>
      </c>
      <c r="G76" s="6">
        <v>-10</v>
      </c>
      <c r="H76">
        <v>70.760000000000005</v>
      </c>
      <c r="I76" s="4">
        <v>-707.59</v>
      </c>
      <c r="J76" s="9">
        <v>1367</v>
      </c>
      <c r="K76" s="9">
        <v>96727.46</v>
      </c>
      <c r="M76" t="s">
        <v>519</v>
      </c>
    </row>
    <row r="77" spans="1:13" x14ac:dyDescent="0.25">
      <c r="D77" s="4" t="s">
        <v>520</v>
      </c>
      <c r="E77" s="4" t="s">
        <v>520</v>
      </c>
      <c r="F77" s="6" t="s">
        <v>522</v>
      </c>
      <c r="G77" s="6">
        <v>-5</v>
      </c>
      <c r="H77">
        <v>70.760000000000005</v>
      </c>
      <c r="I77" s="4">
        <v>-353.79</v>
      </c>
      <c r="J77" s="9">
        <v>1362</v>
      </c>
      <c r="K77" s="9">
        <v>96373.67</v>
      </c>
      <c r="M77" t="s">
        <v>519</v>
      </c>
    </row>
    <row r="78" spans="1:13" x14ac:dyDescent="0.25">
      <c r="D78" s="4" t="s">
        <v>523</v>
      </c>
      <c r="E78" s="4" t="s">
        <v>523</v>
      </c>
      <c r="F78" s="6" t="s">
        <v>524</v>
      </c>
      <c r="G78" s="6">
        <v>-15</v>
      </c>
      <c r="H78">
        <v>70.760000000000005</v>
      </c>
      <c r="I78" s="4">
        <v>-1061.3800000000001</v>
      </c>
      <c r="J78" s="9">
        <v>1347</v>
      </c>
      <c r="K78" s="9">
        <v>95312.29</v>
      </c>
      <c r="M78" t="s">
        <v>519</v>
      </c>
    </row>
    <row r="79" spans="1:13" x14ac:dyDescent="0.25">
      <c r="D79" s="4" t="s">
        <v>525</v>
      </c>
      <c r="E79" s="4" t="s">
        <v>525</v>
      </c>
      <c r="F79" s="6" t="s">
        <v>526</v>
      </c>
      <c r="G79" s="6">
        <v>-700</v>
      </c>
      <c r="H79">
        <v>70.760000000000005</v>
      </c>
      <c r="I79" s="4">
        <v>-49531.26</v>
      </c>
      <c r="J79">
        <v>647</v>
      </c>
      <c r="K79" s="9">
        <v>45781.03</v>
      </c>
      <c r="M79" t="s">
        <v>519</v>
      </c>
    </row>
    <row r="80" spans="1:13" x14ac:dyDescent="0.25">
      <c r="D80" s="4" t="s">
        <v>525</v>
      </c>
      <c r="E80" s="4" t="s">
        <v>525</v>
      </c>
      <c r="F80" s="6" t="s">
        <v>527</v>
      </c>
      <c r="G80" s="6">
        <v>-15</v>
      </c>
      <c r="H80">
        <v>70.760000000000005</v>
      </c>
      <c r="I80" s="4">
        <v>-1061.3800000000001</v>
      </c>
      <c r="J80">
        <v>632</v>
      </c>
      <c r="K80" s="9">
        <v>44719.65</v>
      </c>
      <c r="M80" t="s">
        <v>519</v>
      </c>
    </row>
    <row r="81" spans="3:13" s="11" customFormat="1" x14ac:dyDescent="0.25">
      <c r="C81" s="14"/>
      <c r="D81" s="14" t="s">
        <v>525</v>
      </c>
      <c r="E81" s="14" t="s">
        <v>525</v>
      </c>
      <c r="F81" s="10" t="s">
        <v>528</v>
      </c>
      <c r="G81" s="10">
        <v>700</v>
      </c>
      <c r="H81" s="11">
        <v>70.760000000000005</v>
      </c>
      <c r="I81" s="14">
        <v>49531.25</v>
      </c>
      <c r="J81" s="15">
        <v>1332</v>
      </c>
      <c r="K81" s="15">
        <v>94250.9</v>
      </c>
      <c r="M81" s="11" t="s">
        <v>519</v>
      </c>
    </row>
    <row r="82" spans="3:13" x14ac:dyDescent="0.25">
      <c r="D82" s="4" t="s">
        <v>529</v>
      </c>
      <c r="E82" s="4" t="s">
        <v>529</v>
      </c>
      <c r="F82" s="6" t="s">
        <v>530</v>
      </c>
      <c r="G82" s="6">
        <v>-80</v>
      </c>
      <c r="H82">
        <v>70.760000000000005</v>
      </c>
      <c r="I82" s="4">
        <v>-5660.71</v>
      </c>
      <c r="J82" s="9">
        <v>1252</v>
      </c>
      <c r="K82" s="9">
        <v>88590.19</v>
      </c>
      <c r="M82" t="s">
        <v>519</v>
      </c>
    </row>
    <row r="83" spans="3:13" x14ac:dyDescent="0.25">
      <c r="D83" s="4" t="s">
        <v>529</v>
      </c>
      <c r="E83" s="4" t="s">
        <v>529</v>
      </c>
      <c r="F83" s="6" t="s">
        <v>531</v>
      </c>
      <c r="G83" s="6">
        <v>-5</v>
      </c>
      <c r="H83">
        <v>70.760000000000005</v>
      </c>
      <c r="I83" s="4">
        <v>-353.79</v>
      </c>
      <c r="J83" s="9">
        <v>1247</v>
      </c>
      <c r="K83" s="9">
        <v>88236.4</v>
      </c>
      <c r="M83" t="s">
        <v>519</v>
      </c>
    </row>
    <row r="84" spans="3:13" x14ac:dyDescent="0.25">
      <c r="D84" s="4" t="s">
        <v>532</v>
      </c>
      <c r="E84" s="4" t="s">
        <v>532</v>
      </c>
      <c r="F84" s="6" t="s">
        <v>533</v>
      </c>
      <c r="G84" s="6">
        <v>-70</v>
      </c>
      <c r="H84">
        <v>70.760000000000005</v>
      </c>
      <c r="I84" s="4">
        <v>-4953.13</v>
      </c>
      <c r="J84" s="9">
        <v>1177</v>
      </c>
      <c r="K84" s="9">
        <v>83283.27</v>
      </c>
      <c r="M84" t="s">
        <v>519</v>
      </c>
    </row>
    <row r="85" spans="3:13" x14ac:dyDescent="0.25">
      <c r="D85" s="4" t="s">
        <v>534</v>
      </c>
      <c r="E85" s="4" t="s">
        <v>534</v>
      </c>
      <c r="F85" s="6" t="s">
        <v>535</v>
      </c>
      <c r="G85" s="6">
        <v>-2</v>
      </c>
      <c r="H85">
        <v>70.760000000000005</v>
      </c>
      <c r="I85" s="4">
        <v>-141.52000000000001</v>
      </c>
      <c r="J85" s="9">
        <v>1175</v>
      </c>
      <c r="K85" s="9">
        <v>83141.75</v>
      </c>
      <c r="M85" t="s">
        <v>519</v>
      </c>
    </row>
    <row r="86" spans="3:13" x14ac:dyDescent="0.25">
      <c r="D86" s="4" t="s">
        <v>49</v>
      </c>
      <c r="E86" s="4" t="s">
        <v>49</v>
      </c>
      <c r="F86" s="6" t="s">
        <v>536</v>
      </c>
      <c r="G86" s="6">
        <v>-5</v>
      </c>
      <c r="H86">
        <v>70.760000000000005</v>
      </c>
      <c r="I86" s="4">
        <v>-353.79</v>
      </c>
      <c r="J86" s="9">
        <v>1170</v>
      </c>
      <c r="K86" s="9">
        <v>82787.960000000006</v>
      </c>
      <c r="M86" t="s">
        <v>519</v>
      </c>
    </row>
    <row r="87" spans="3:13" x14ac:dyDescent="0.25">
      <c r="D87" s="4" t="s">
        <v>49</v>
      </c>
      <c r="E87" s="4" t="s">
        <v>49</v>
      </c>
      <c r="F87" s="6" t="s">
        <v>537</v>
      </c>
      <c r="G87" s="6">
        <v>-10</v>
      </c>
      <c r="H87">
        <v>70.760000000000005</v>
      </c>
      <c r="I87" s="4">
        <v>-707.59</v>
      </c>
      <c r="J87" s="9">
        <v>1160</v>
      </c>
      <c r="K87" s="9">
        <v>82080.37</v>
      </c>
      <c r="M87" t="s">
        <v>519</v>
      </c>
    </row>
    <row r="88" spans="3:13" x14ac:dyDescent="0.25">
      <c r="D88" s="4" t="s">
        <v>538</v>
      </c>
      <c r="E88" s="4" t="s">
        <v>538</v>
      </c>
      <c r="F88" s="6" t="s">
        <v>539</v>
      </c>
      <c r="G88" s="6">
        <v>-3</v>
      </c>
      <c r="H88">
        <v>70.760000000000005</v>
      </c>
      <c r="I88" s="4">
        <v>-212.28</v>
      </c>
      <c r="J88" s="9">
        <v>1157</v>
      </c>
      <c r="K88" s="9">
        <v>81868.09</v>
      </c>
      <c r="M88" t="s">
        <v>519</v>
      </c>
    </row>
    <row r="89" spans="3:13" x14ac:dyDescent="0.25">
      <c r="D89" s="4" t="s">
        <v>540</v>
      </c>
      <c r="E89" s="4" t="s">
        <v>540</v>
      </c>
      <c r="F89" s="6" t="s">
        <v>541</v>
      </c>
      <c r="G89" s="6">
        <v>-15</v>
      </c>
      <c r="H89">
        <v>70.760000000000005</v>
      </c>
      <c r="I89" s="4">
        <v>-1061.3800000000001</v>
      </c>
      <c r="J89" s="9">
        <v>1142</v>
      </c>
      <c r="K89" s="9">
        <v>80806.710000000006</v>
      </c>
      <c r="M89" t="s">
        <v>519</v>
      </c>
    </row>
    <row r="90" spans="3:13" x14ac:dyDescent="0.25">
      <c r="D90" s="4" t="s">
        <v>542</v>
      </c>
      <c r="E90" s="4" t="s">
        <v>542</v>
      </c>
      <c r="F90" s="6" t="s">
        <v>543</v>
      </c>
      <c r="G90" s="6">
        <v>-10</v>
      </c>
      <c r="H90">
        <v>70.760000000000005</v>
      </c>
      <c r="I90" s="4">
        <v>-707.59</v>
      </c>
      <c r="J90" s="9">
        <v>1132</v>
      </c>
      <c r="K90" s="9">
        <v>80099.12</v>
      </c>
      <c r="M90" t="s">
        <v>519</v>
      </c>
    </row>
    <row r="91" spans="3:13" x14ac:dyDescent="0.25">
      <c r="D91" s="4" t="s">
        <v>542</v>
      </c>
      <c r="E91" s="4" t="s">
        <v>542</v>
      </c>
      <c r="F91" s="6" t="s">
        <v>544</v>
      </c>
      <c r="G91" s="6">
        <v>-10</v>
      </c>
      <c r="H91">
        <v>70.760000000000005</v>
      </c>
      <c r="I91" s="4">
        <v>-707.59</v>
      </c>
      <c r="J91" s="9">
        <v>1122</v>
      </c>
      <c r="K91" s="9">
        <v>79391.53</v>
      </c>
      <c r="M91" t="s">
        <v>519</v>
      </c>
    </row>
    <row r="92" spans="3:13" x14ac:dyDescent="0.25">
      <c r="D92" s="4" t="s">
        <v>542</v>
      </c>
      <c r="E92" s="4" t="s">
        <v>542</v>
      </c>
      <c r="F92" s="6" t="s">
        <v>545</v>
      </c>
      <c r="G92" s="6">
        <v>-10</v>
      </c>
      <c r="H92">
        <v>70.760000000000005</v>
      </c>
      <c r="I92" s="4">
        <v>-707.59</v>
      </c>
      <c r="J92" s="9">
        <v>1112</v>
      </c>
      <c r="K92" s="9">
        <v>78683.94</v>
      </c>
      <c r="M92" t="s">
        <v>519</v>
      </c>
    </row>
    <row r="93" spans="3:13" x14ac:dyDescent="0.25">
      <c r="D93" s="4" t="s">
        <v>542</v>
      </c>
      <c r="E93" s="4" t="s">
        <v>542</v>
      </c>
      <c r="F93" s="6" t="s">
        <v>546</v>
      </c>
      <c r="G93" s="6">
        <v>-15</v>
      </c>
      <c r="H93">
        <v>70.760000000000005</v>
      </c>
      <c r="I93" s="4">
        <v>-1061.3800000000001</v>
      </c>
      <c r="J93" s="9">
        <v>1097</v>
      </c>
      <c r="K93" s="9">
        <v>77622.559999999998</v>
      </c>
      <c r="M93" t="s">
        <v>519</v>
      </c>
    </row>
    <row r="94" spans="3:13" x14ac:dyDescent="0.25">
      <c r="D94" s="4" t="s">
        <v>542</v>
      </c>
      <c r="E94" s="4" t="s">
        <v>542</v>
      </c>
      <c r="F94" s="6" t="s">
        <v>547</v>
      </c>
      <c r="G94" s="6">
        <v>-86</v>
      </c>
      <c r="H94">
        <v>70.760000000000005</v>
      </c>
      <c r="I94" s="4">
        <v>-6085.27</v>
      </c>
      <c r="J94" s="9">
        <v>1011</v>
      </c>
      <c r="K94" s="9">
        <v>71537.289999999994</v>
      </c>
      <c r="M94" t="s">
        <v>519</v>
      </c>
    </row>
    <row r="95" spans="3:13" x14ac:dyDescent="0.25">
      <c r="C95" s="4" t="s">
        <v>38</v>
      </c>
      <c r="H95">
        <v>0</v>
      </c>
      <c r="I95" s="4">
        <v>0</v>
      </c>
      <c r="J95">
        <v>2</v>
      </c>
      <c r="K95">
        <v>149.09</v>
      </c>
      <c r="L95">
        <v>74.55</v>
      </c>
    </row>
    <row r="96" spans="3:13" x14ac:dyDescent="0.25">
      <c r="F96" s="6" t="s">
        <v>29</v>
      </c>
      <c r="H96">
        <v>0</v>
      </c>
      <c r="I96" s="4">
        <v>0</v>
      </c>
      <c r="J96">
        <v>0</v>
      </c>
      <c r="K96">
        <v>0</v>
      </c>
    </row>
    <row r="97" spans="4:13" x14ac:dyDescent="0.25">
      <c r="D97" s="4" t="s">
        <v>557</v>
      </c>
      <c r="E97" s="4" t="s">
        <v>557</v>
      </c>
      <c r="F97" s="6" t="s">
        <v>558</v>
      </c>
      <c r="G97" s="6">
        <v>-3</v>
      </c>
      <c r="H97">
        <v>70.760000000000005</v>
      </c>
      <c r="I97" s="4">
        <v>-212.28</v>
      </c>
      <c r="J97">
        <v>286</v>
      </c>
      <c r="K97" s="9">
        <v>20237.060000000001</v>
      </c>
      <c r="M97" t="s">
        <v>519</v>
      </c>
    </row>
    <row r="98" spans="4:13" x14ac:dyDescent="0.25">
      <c r="D98" s="4" t="s">
        <v>557</v>
      </c>
      <c r="E98" s="4" t="s">
        <v>557</v>
      </c>
      <c r="F98" s="6" t="s">
        <v>559</v>
      </c>
      <c r="G98" s="6">
        <v>-8</v>
      </c>
      <c r="H98">
        <v>70.760000000000005</v>
      </c>
      <c r="I98" s="4">
        <v>-566.07000000000005</v>
      </c>
      <c r="J98">
        <v>278</v>
      </c>
      <c r="K98" s="9">
        <v>19670.990000000002</v>
      </c>
      <c r="M98" t="s">
        <v>519</v>
      </c>
    </row>
    <row r="99" spans="4:13" x14ac:dyDescent="0.25">
      <c r="D99" s="4" t="s">
        <v>520</v>
      </c>
      <c r="E99" s="4" t="s">
        <v>520</v>
      </c>
      <c r="F99" s="6" t="s">
        <v>560</v>
      </c>
      <c r="G99" s="6">
        <v>-2</v>
      </c>
      <c r="H99">
        <v>70.760000000000005</v>
      </c>
      <c r="I99" s="4">
        <v>-141.52000000000001</v>
      </c>
      <c r="J99">
        <v>276</v>
      </c>
      <c r="K99" s="9">
        <v>19529.47</v>
      </c>
      <c r="M99" t="s">
        <v>519</v>
      </c>
    </row>
    <row r="100" spans="4:13" x14ac:dyDescent="0.25">
      <c r="D100" s="4" t="s">
        <v>523</v>
      </c>
      <c r="E100" s="4" t="s">
        <v>523</v>
      </c>
      <c r="F100" s="6" t="s">
        <v>561</v>
      </c>
      <c r="G100" s="6">
        <v>-5</v>
      </c>
      <c r="H100">
        <v>70.760000000000005</v>
      </c>
      <c r="I100" s="4">
        <v>-353.79</v>
      </c>
      <c r="J100">
        <v>271</v>
      </c>
      <c r="K100" s="9">
        <v>19175.68</v>
      </c>
      <c r="M100" t="s">
        <v>519</v>
      </c>
    </row>
    <row r="101" spans="4:13" x14ac:dyDescent="0.25">
      <c r="D101" s="4" t="s">
        <v>523</v>
      </c>
      <c r="E101" s="4" t="s">
        <v>523</v>
      </c>
      <c r="F101" s="6" t="s">
        <v>562</v>
      </c>
      <c r="G101" s="6">
        <v>-10</v>
      </c>
      <c r="H101">
        <v>70.760000000000005</v>
      </c>
      <c r="I101" s="4">
        <v>-707.59</v>
      </c>
      <c r="J101">
        <v>261</v>
      </c>
      <c r="K101" s="9">
        <v>18468.09</v>
      </c>
      <c r="M101" t="s">
        <v>519</v>
      </c>
    </row>
    <row r="102" spans="4:13" x14ac:dyDescent="0.25">
      <c r="D102" s="4" t="s">
        <v>563</v>
      </c>
      <c r="E102" s="4" t="s">
        <v>563</v>
      </c>
      <c r="F102" s="6" t="s">
        <v>564</v>
      </c>
      <c r="G102" s="6">
        <v>-2</v>
      </c>
      <c r="H102">
        <v>70.760000000000005</v>
      </c>
      <c r="I102" s="4">
        <v>-141.52000000000001</v>
      </c>
      <c r="J102">
        <v>259</v>
      </c>
      <c r="K102" s="9">
        <v>18326.57</v>
      </c>
      <c r="M102" t="s">
        <v>519</v>
      </c>
    </row>
    <row r="103" spans="4:13" x14ac:dyDescent="0.25">
      <c r="D103" s="4" t="s">
        <v>563</v>
      </c>
      <c r="E103" s="4" t="s">
        <v>563</v>
      </c>
      <c r="F103" s="6" t="s">
        <v>565</v>
      </c>
      <c r="G103" s="6">
        <v>-6</v>
      </c>
      <c r="H103">
        <v>70.760000000000005</v>
      </c>
      <c r="I103" s="4">
        <v>-424.55</v>
      </c>
      <c r="J103">
        <v>253</v>
      </c>
      <c r="K103" s="9">
        <v>17902.02</v>
      </c>
      <c r="M103" t="s">
        <v>519</v>
      </c>
    </row>
    <row r="104" spans="4:13" x14ac:dyDescent="0.25">
      <c r="D104" s="4" t="s">
        <v>525</v>
      </c>
      <c r="E104" s="4" t="s">
        <v>525</v>
      </c>
      <c r="F104" s="6" t="s">
        <v>566</v>
      </c>
      <c r="G104" s="6">
        <v>-5</v>
      </c>
      <c r="H104">
        <v>70.760000000000005</v>
      </c>
      <c r="I104" s="4">
        <v>-353.79</v>
      </c>
      <c r="J104">
        <v>248</v>
      </c>
      <c r="K104" s="9">
        <v>17548.23</v>
      </c>
      <c r="M104" t="s">
        <v>519</v>
      </c>
    </row>
    <row r="105" spans="4:13" x14ac:dyDescent="0.25">
      <c r="D105" s="4" t="s">
        <v>525</v>
      </c>
      <c r="E105" s="4" t="s">
        <v>525</v>
      </c>
      <c r="F105" s="6" t="s">
        <v>567</v>
      </c>
      <c r="G105" s="6">
        <v>-9</v>
      </c>
      <c r="H105">
        <v>70.760000000000005</v>
      </c>
      <c r="I105" s="4">
        <v>-636.83000000000004</v>
      </c>
      <c r="J105">
        <v>239</v>
      </c>
      <c r="K105" s="9">
        <v>16911.400000000001</v>
      </c>
      <c r="M105" t="s">
        <v>519</v>
      </c>
    </row>
    <row r="106" spans="4:13" x14ac:dyDescent="0.25">
      <c r="D106" s="4" t="s">
        <v>525</v>
      </c>
      <c r="E106" s="4" t="s">
        <v>525</v>
      </c>
      <c r="F106" s="6" t="s">
        <v>567</v>
      </c>
      <c r="G106" s="6">
        <v>-5</v>
      </c>
      <c r="H106">
        <v>70.760000000000005</v>
      </c>
      <c r="I106" s="4">
        <v>-353.79</v>
      </c>
      <c r="J106">
        <v>234</v>
      </c>
      <c r="K106" s="9">
        <v>16557.61</v>
      </c>
      <c r="M106" t="s">
        <v>519</v>
      </c>
    </row>
    <row r="107" spans="4:13" x14ac:dyDescent="0.25">
      <c r="D107" s="4" t="s">
        <v>568</v>
      </c>
      <c r="E107" s="4" t="s">
        <v>568</v>
      </c>
      <c r="F107" s="6" t="s">
        <v>569</v>
      </c>
      <c r="G107" s="6">
        <v>-3</v>
      </c>
      <c r="H107">
        <v>70.760000000000005</v>
      </c>
      <c r="I107" s="4">
        <v>-212.28</v>
      </c>
      <c r="J107">
        <v>231</v>
      </c>
      <c r="K107" s="9">
        <v>16345.33</v>
      </c>
      <c r="M107" t="s">
        <v>519</v>
      </c>
    </row>
    <row r="108" spans="4:13" x14ac:dyDescent="0.25">
      <c r="D108" s="4" t="s">
        <v>570</v>
      </c>
      <c r="E108" s="4" t="s">
        <v>570</v>
      </c>
      <c r="F108" s="6" t="s">
        <v>571</v>
      </c>
      <c r="G108" s="6">
        <v>-8</v>
      </c>
      <c r="H108">
        <v>70.760000000000005</v>
      </c>
      <c r="I108" s="4">
        <v>-566.07000000000005</v>
      </c>
      <c r="J108">
        <v>223</v>
      </c>
      <c r="K108" s="9">
        <v>15779.26</v>
      </c>
      <c r="M108" t="s">
        <v>519</v>
      </c>
    </row>
    <row r="109" spans="4:13" x14ac:dyDescent="0.25">
      <c r="D109" s="4" t="s">
        <v>570</v>
      </c>
      <c r="E109" s="4" t="s">
        <v>570</v>
      </c>
      <c r="F109" s="6" t="s">
        <v>572</v>
      </c>
      <c r="G109" s="6">
        <v>-2</v>
      </c>
      <c r="H109">
        <v>70.760000000000005</v>
      </c>
      <c r="I109" s="4">
        <v>-141.52000000000001</v>
      </c>
      <c r="J109">
        <v>221</v>
      </c>
      <c r="K109" s="9">
        <v>15637.74</v>
      </c>
      <c r="M109" t="s">
        <v>519</v>
      </c>
    </row>
    <row r="110" spans="4:13" x14ac:dyDescent="0.25">
      <c r="D110" s="4" t="s">
        <v>570</v>
      </c>
      <c r="E110" s="4" t="s">
        <v>570</v>
      </c>
      <c r="F110" s="6" t="s">
        <v>573</v>
      </c>
      <c r="G110" s="6">
        <v>-5</v>
      </c>
      <c r="H110">
        <v>70.760000000000005</v>
      </c>
      <c r="I110" s="4">
        <v>-353.8</v>
      </c>
      <c r="J110">
        <v>216</v>
      </c>
      <c r="K110" s="9">
        <v>15283.94</v>
      </c>
      <c r="M110" t="s">
        <v>519</v>
      </c>
    </row>
    <row r="111" spans="4:13" x14ac:dyDescent="0.25">
      <c r="D111" s="4" t="s">
        <v>529</v>
      </c>
      <c r="E111" s="4" t="s">
        <v>529</v>
      </c>
      <c r="F111" s="6" t="s">
        <v>574</v>
      </c>
      <c r="G111" s="6">
        <v>-3</v>
      </c>
      <c r="H111">
        <v>70.760000000000005</v>
      </c>
      <c r="I111" s="4">
        <v>-212.28</v>
      </c>
      <c r="J111">
        <v>213</v>
      </c>
      <c r="K111" s="9">
        <v>15071.66</v>
      </c>
      <c r="M111" t="s">
        <v>519</v>
      </c>
    </row>
    <row r="112" spans="4:13" x14ac:dyDescent="0.25">
      <c r="D112" s="4" t="s">
        <v>529</v>
      </c>
      <c r="E112" s="4" t="s">
        <v>529</v>
      </c>
      <c r="F112" s="6" t="s">
        <v>575</v>
      </c>
      <c r="G112" s="6">
        <v>-10</v>
      </c>
      <c r="H112">
        <v>70.760000000000005</v>
      </c>
      <c r="I112" s="4">
        <v>-707.59</v>
      </c>
      <c r="J112">
        <v>203</v>
      </c>
      <c r="K112" s="9">
        <v>14364.07</v>
      </c>
      <c r="M112" t="s">
        <v>519</v>
      </c>
    </row>
    <row r="113" spans="3:13" x14ac:dyDescent="0.25">
      <c r="D113" s="4" t="s">
        <v>529</v>
      </c>
      <c r="E113" s="4" t="s">
        <v>529</v>
      </c>
      <c r="F113" s="6" t="s">
        <v>576</v>
      </c>
      <c r="G113" s="6">
        <v>-2</v>
      </c>
      <c r="H113">
        <v>70.760000000000005</v>
      </c>
      <c r="I113" s="4">
        <v>-141.52000000000001</v>
      </c>
      <c r="J113">
        <v>201</v>
      </c>
      <c r="K113" s="9">
        <v>14222.55</v>
      </c>
      <c r="M113" t="s">
        <v>519</v>
      </c>
    </row>
    <row r="114" spans="3:13" x14ac:dyDescent="0.25">
      <c r="D114" s="4" t="s">
        <v>532</v>
      </c>
      <c r="E114" s="4" t="s">
        <v>532</v>
      </c>
      <c r="F114" s="6" t="s">
        <v>577</v>
      </c>
      <c r="G114" s="6">
        <v>-12</v>
      </c>
      <c r="H114">
        <v>70.760000000000005</v>
      </c>
      <c r="I114" s="4">
        <v>-849.11</v>
      </c>
      <c r="J114">
        <v>189</v>
      </c>
      <c r="K114" s="9">
        <v>13373.44</v>
      </c>
      <c r="M114" t="s">
        <v>519</v>
      </c>
    </row>
    <row r="115" spans="3:13" x14ac:dyDescent="0.25">
      <c r="D115" s="4" t="s">
        <v>534</v>
      </c>
      <c r="E115" s="4" t="s">
        <v>534</v>
      </c>
      <c r="F115" s="6" t="s">
        <v>578</v>
      </c>
      <c r="G115" s="6">
        <v>-5</v>
      </c>
      <c r="H115">
        <v>70.760000000000005</v>
      </c>
      <c r="I115" s="4">
        <v>-353.79</v>
      </c>
      <c r="J115">
        <v>184</v>
      </c>
      <c r="K115" s="9">
        <v>13019.65</v>
      </c>
      <c r="M115" t="s">
        <v>519</v>
      </c>
    </row>
    <row r="116" spans="3:13" x14ac:dyDescent="0.25">
      <c r="D116" s="4" t="s">
        <v>49</v>
      </c>
      <c r="E116" s="4" t="s">
        <v>49</v>
      </c>
      <c r="F116" s="6" t="s">
        <v>579</v>
      </c>
      <c r="G116" s="6">
        <v>-2</v>
      </c>
      <c r="H116">
        <v>70.760000000000005</v>
      </c>
      <c r="I116" s="4">
        <v>-141.52000000000001</v>
      </c>
      <c r="J116">
        <v>182</v>
      </c>
      <c r="K116" s="9">
        <v>12878.13</v>
      </c>
      <c r="M116" t="s">
        <v>519</v>
      </c>
    </row>
    <row r="117" spans="3:13" x14ac:dyDescent="0.25">
      <c r="D117" s="4" t="s">
        <v>49</v>
      </c>
      <c r="E117" s="4" t="s">
        <v>49</v>
      </c>
      <c r="F117" s="6" t="s">
        <v>580</v>
      </c>
      <c r="G117" s="6">
        <v>-5</v>
      </c>
      <c r="H117">
        <v>70.760000000000005</v>
      </c>
      <c r="I117" s="4">
        <v>-353.79</v>
      </c>
      <c r="J117">
        <v>177</v>
      </c>
      <c r="K117" s="9">
        <v>12524.34</v>
      </c>
      <c r="M117" t="s">
        <v>519</v>
      </c>
    </row>
    <row r="118" spans="3:13" x14ac:dyDescent="0.25">
      <c r="D118" s="4" t="s">
        <v>49</v>
      </c>
      <c r="E118" s="4" t="s">
        <v>49</v>
      </c>
      <c r="F118" s="6" t="s">
        <v>581</v>
      </c>
      <c r="G118" s="6">
        <v>-2</v>
      </c>
      <c r="H118">
        <v>70.760000000000005</v>
      </c>
      <c r="I118" s="4">
        <v>-141.52000000000001</v>
      </c>
      <c r="J118">
        <v>175</v>
      </c>
      <c r="K118" s="9">
        <v>12382.82</v>
      </c>
      <c r="M118" t="s">
        <v>519</v>
      </c>
    </row>
    <row r="119" spans="3:13" x14ac:dyDescent="0.25">
      <c r="D119" s="4" t="s">
        <v>538</v>
      </c>
      <c r="E119" s="4" t="s">
        <v>538</v>
      </c>
      <c r="F119" s="6" t="s">
        <v>582</v>
      </c>
      <c r="G119" s="6">
        <v>-2</v>
      </c>
      <c r="H119">
        <v>70.760000000000005</v>
      </c>
      <c r="I119" s="4">
        <v>-141.52000000000001</v>
      </c>
      <c r="J119">
        <v>173</v>
      </c>
      <c r="K119" s="9">
        <v>12241.3</v>
      </c>
      <c r="M119" t="s">
        <v>519</v>
      </c>
    </row>
    <row r="120" spans="3:13" x14ac:dyDescent="0.25">
      <c r="D120" s="4" t="s">
        <v>583</v>
      </c>
      <c r="E120" s="4" t="s">
        <v>583</v>
      </c>
      <c r="F120" s="6" t="s">
        <v>584</v>
      </c>
      <c r="G120" s="6">
        <v>-3</v>
      </c>
      <c r="H120">
        <v>70.760000000000005</v>
      </c>
      <c r="I120" s="4">
        <v>-212.28</v>
      </c>
      <c r="J120">
        <v>170</v>
      </c>
      <c r="K120" s="9">
        <v>12029.02</v>
      </c>
      <c r="M120" t="s">
        <v>519</v>
      </c>
    </row>
    <row r="121" spans="3:13" x14ac:dyDescent="0.25">
      <c r="D121" s="4" t="s">
        <v>585</v>
      </c>
      <c r="E121" s="4" t="s">
        <v>585</v>
      </c>
      <c r="F121" s="6" t="s">
        <v>586</v>
      </c>
      <c r="G121" s="6">
        <v>-8</v>
      </c>
      <c r="H121">
        <v>70.760000000000005</v>
      </c>
      <c r="I121" s="4">
        <v>-566.07000000000005</v>
      </c>
      <c r="J121">
        <v>162</v>
      </c>
      <c r="K121" s="9">
        <v>11462.95</v>
      </c>
      <c r="M121" t="s">
        <v>519</v>
      </c>
    </row>
    <row r="122" spans="3:13" s="11" customFormat="1" x14ac:dyDescent="0.25">
      <c r="C122" s="14"/>
      <c r="D122" s="14" t="s">
        <v>585</v>
      </c>
      <c r="E122" s="14" t="s">
        <v>585</v>
      </c>
      <c r="F122" s="10" t="s">
        <v>587</v>
      </c>
      <c r="G122" s="10">
        <v>150</v>
      </c>
      <c r="H122" s="11">
        <v>70.760000000000005</v>
      </c>
      <c r="I122" s="14">
        <v>10613.84</v>
      </c>
      <c r="J122" s="11">
        <v>312</v>
      </c>
      <c r="K122" s="15">
        <v>22076.79</v>
      </c>
      <c r="M122" s="11" t="s">
        <v>519</v>
      </c>
    </row>
    <row r="123" spans="3:13" x14ac:dyDescent="0.25">
      <c r="D123" s="4" t="s">
        <v>585</v>
      </c>
      <c r="E123" s="4" t="s">
        <v>585</v>
      </c>
      <c r="F123" s="6" t="s">
        <v>588</v>
      </c>
      <c r="G123" s="6">
        <v>-2</v>
      </c>
      <c r="H123">
        <v>70.760000000000005</v>
      </c>
      <c r="I123" s="4">
        <v>-141.52000000000001</v>
      </c>
      <c r="J123">
        <v>310</v>
      </c>
      <c r="K123" s="9">
        <v>21935.27</v>
      </c>
      <c r="M123" t="s">
        <v>519</v>
      </c>
    </row>
    <row r="124" spans="3:13" x14ac:dyDescent="0.25">
      <c r="D124" s="4" t="s">
        <v>542</v>
      </c>
      <c r="E124" s="4" t="s">
        <v>542</v>
      </c>
      <c r="F124" s="6" t="s">
        <v>589</v>
      </c>
      <c r="G124" s="6">
        <v>-30</v>
      </c>
      <c r="H124">
        <v>70.760000000000005</v>
      </c>
      <c r="I124" s="4">
        <v>-2122.77</v>
      </c>
      <c r="J124">
        <v>280</v>
      </c>
      <c r="K124" s="9">
        <v>19812.5</v>
      </c>
      <c r="M124" t="s">
        <v>519</v>
      </c>
    </row>
    <row r="125" spans="3:13" x14ac:dyDescent="0.25">
      <c r="D125" s="4" t="s">
        <v>590</v>
      </c>
      <c r="E125" s="4" t="s">
        <v>590</v>
      </c>
      <c r="F125" s="6" t="s">
        <v>591</v>
      </c>
      <c r="G125" s="6">
        <v>-5</v>
      </c>
      <c r="H125">
        <v>70.760000000000005</v>
      </c>
      <c r="I125" s="4">
        <v>-353.79</v>
      </c>
      <c r="J125">
        <v>275</v>
      </c>
      <c r="K125" s="9">
        <v>19458.71</v>
      </c>
      <c r="M125" t="s">
        <v>519</v>
      </c>
    </row>
    <row r="126" spans="3:13" x14ac:dyDescent="0.25">
      <c r="D126" s="4" t="s">
        <v>590</v>
      </c>
      <c r="E126" s="4" t="s">
        <v>590</v>
      </c>
      <c r="F126" s="6" t="s">
        <v>592</v>
      </c>
      <c r="G126" s="6">
        <v>-2</v>
      </c>
      <c r="H126">
        <v>70.760000000000005</v>
      </c>
      <c r="I126" s="4">
        <v>-141.52000000000001</v>
      </c>
      <c r="J126">
        <v>273</v>
      </c>
      <c r="K126" s="9">
        <v>19317.189999999999</v>
      </c>
      <c r="M126" t="s">
        <v>519</v>
      </c>
    </row>
    <row r="127" spans="3:13" x14ac:dyDescent="0.25">
      <c r="C127" s="4" t="s">
        <v>39</v>
      </c>
      <c r="H127">
        <v>0</v>
      </c>
      <c r="I127" s="4">
        <v>0</v>
      </c>
      <c r="J127">
        <v>505</v>
      </c>
      <c r="K127" s="9">
        <v>34680.79</v>
      </c>
      <c r="L127">
        <v>68.67</v>
      </c>
    </row>
    <row r="128" spans="3:13" x14ac:dyDescent="0.25">
      <c r="F128" s="6" t="s">
        <v>29</v>
      </c>
      <c r="H128">
        <v>0</v>
      </c>
      <c r="I128" s="4">
        <v>0</v>
      </c>
      <c r="J128">
        <v>0</v>
      </c>
      <c r="K128">
        <v>0</v>
      </c>
    </row>
    <row r="129" spans="3:13" x14ac:dyDescent="0.25">
      <c r="D129" s="4" t="s">
        <v>557</v>
      </c>
      <c r="E129" s="4" t="s">
        <v>557</v>
      </c>
      <c r="F129" s="6" t="s">
        <v>597</v>
      </c>
      <c r="G129" s="6">
        <v>-50</v>
      </c>
      <c r="H129">
        <v>70.760000000000005</v>
      </c>
      <c r="I129" s="4">
        <v>-3537.95</v>
      </c>
      <c r="J129">
        <v>440</v>
      </c>
      <c r="K129" s="9">
        <v>31133.919999999998</v>
      </c>
      <c r="M129" t="s">
        <v>519</v>
      </c>
    </row>
    <row r="130" spans="3:13" x14ac:dyDescent="0.25">
      <c r="D130" s="4" t="s">
        <v>557</v>
      </c>
      <c r="E130" s="4" t="s">
        <v>557</v>
      </c>
      <c r="F130" s="6" t="s">
        <v>598</v>
      </c>
      <c r="G130" s="6">
        <v>-142</v>
      </c>
      <c r="H130">
        <v>70.760000000000005</v>
      </c>
      <c r="I130" s="4">
        <v>-10047.77</v>
      </c>
      <c r="J130">
        <v>298</v>
      </c>
      <c r="K130" s="9">
        <v>21086.15</v>
      </c>
      <c r="M130" t="s">
        <v>519</v>
      </c>
    </row>
    <row r="131" spans="3:13" s="11" customFormat="1" x14ac:dyDescent="0.25">
      <c r="C131" s="14"/>
      <c r="D131" s="14" t="s">
        <v>523</v>
      </c>
      <c r="E131" s="14" t="s">
        <v>523</v>
      </c>
      <c r="F131" s="10" t="s">
        <v>599</v>
      </c>
      <c r="G131" s="15">
        <v>2000</v>
      </c>
      <c r="H131" s="11">
        <v>70.760000000000005</v>
      </c>
      <c r="I131" s="14">
        <v>141517.85999999999</v>
      </c>
      <c r="J131" s="15">
        <v>2298</v>
      </c>
      <c r="K131" s="15">
        <v>162604.01</v>
      </c>
      <c r="M131" s="11" t="s">
        <v>519</v>
      </c>
    </row>
    <row r="132" spans="3:13" x14ac:dyDescent="0.25">
      <c r="D132" s="4" t="s">
        <v>529</v>
      </c>
      <c r="E132" s="4" t="s">
        <v>529</v>
      </c>
      <c r="F132" s="6" t="s">
        <v>600</v>
      </c>
      <c r="G132" s="6">
        <v>-9</v>
      </c>
      <c r="H132">
        <v>70.760000000000005</v>
      </c>
      <c r="I132" s="4">
        <v>-636.83000000000004</v>
      </c>
      <c r="J132" s="9">
        <v>2289</v>
      </c>
      <c r="K132" s="9">
        <v>161967.18</v>
      </c>
      <c r="M132" t="s">
        <v>519</v>
      </c>
    </row>
    <row r="133" spans="3:13" x14ac:dyDescent="0.25">
      <c r="D133" s="4" t="s">
        <v>529</v>
      </c>
      <c r="E133" s="4" t="s">
        <v>529</v>
      </c>
      <c r="F133" s="6" t="s">
        <v>601</v>
      </c>
      <c r="G133" s="6">
        <v>-150</v>
      </c>
      <c r="H133">
        <v>70.760000000000005</v>
      </c>
      <c r="I133" s="4">
        <v>-10613.84</v>
      </c>
      <c r="J133" s="9">
        <v>2139</v>
      </c>
      <c r="K133" s="9">
        <v>151353.34</v>
      </c>
      <c r="M133" t="s">
        <v>519</v>
      </c>
    </row>
    <row r="134" spans="3:13" x14ac:dyDescent="0.25">
      <c r="D134" s="4" t="s">
        <v>534</v>
      </c>
      <c r="E134" s="4" t="s">
        <v>534</v>
      </c>
      <c r="F134" s="6" t="s">
        <v>602</v>
      </c>
      <c r="G134" s="6">
        <v>-10</v>
      </c>
      <c r="H134">
        <v>70.760000000000005</v>
      </c>
      <c r="I134" s="4">
        <v>-707.59</v>
      </c>
      <c r="J134" s="9">
        <v>2129</v>
      </c>
      <c r="K134" s="9">
        <v>150645.75</v>
      </c>
      <c r="M134" t="s">
        <v>519</v>
      </c>
    </row>
    <row r="135" spans="3:13" x14ac:dyDescent="0.25">
      <c r="D135" s="4" t="s">
        <v>534</v>
      </c>
      <c r="E135" s="4" t="s">
        <v>534</v>
      </c>
      <c r="F135" s="6" t="s">
        <v>603</v>
      </c>
      <c r="G135" s="6">
        <v>-30</v>
      </c>
      <c r="H135">
        <v>70.760000000000005</v>
      </c>
      <c r="I135" s="4">
        <v>-2122.77</v>
      </c>
      <c r="J135" s="9">
        <v>2099</v>
      </c>
      <c r="K135" s="9">
        <v>148522.98000000001</v>
      </c>
      <c r="M135" t="s">
        <v>519</v>
      </c>
    </row>
    <row r="136" spans="3:13" x14ac:dyDescent="0.25">
      <c r="D136" s="4" t="s">
        <v>534</v>
      </c>
      <c r="E136" s="4" t="s">
        <v>534</v>
      </c>
      <c r="F136" s="6" t="s">
        <v>604</v>
      </c>
      <c r="G136" s="6">
        <v>-150</v>
      </c>
      <c r="H136">
        <v>70.760000000000005</v>
      </c>
      <c r="I136" s="4">
        <v>-10613.84</v>
      </c>
      <c r="J136" s="9">
        <v>1949</v>
      </c>
      <c r="K136" s="9">
        <v>137909.14000000001</v>
      </c>
      <c r="M136" t="s">
        <v>519</v>
      </c>
    </row>
    <row r="137" spans="3:13" x14ac:dyDescent="0.25">
      <c r="D137" s="4" t="s">
        <v>49</v>
      </c>
      <c r="E137" s="4" t="s">
        <v>49</v>
      </c>
      <c r="F137" s="6" t="s">
        <v>605</v>
      </c>
      <c r="G137" s="6">
        <v>-250</v>
      </c>
      <c r="H137">
        <v>70.760000000000005</v>
      </c>
      <c r="I137" s="4">
        <v>-17689.73</v>
      </c>
      <c r="J137" s="9">
        <v>1699</v>
      </c>
      <c r="K137" s="9">
        <v>120219.41</v>
      </c>
      <c r="M137" t="s">
        <v>519</v>
      </c>
    </row>
    <row r="138" spans="3:13" x14ac:dyDescent="0.25">
      <c r="D138" s="4" t="s">
        <v>49</v>
      </c>
      <c r="E138" s="4" t="s">
        <v>49</v>
      </c>
      <c r="F138" s="6" t="s">
        <v>606</v>
      </c>
      <c r="G138" s="6">
        <v>-200</v>
      </c>
      <c r="H138">
        <v>70.760000000000005</v>
      </c>
      <c r="I138" s="4">
        <v>-14151.78</v>
      </c>
      <c r="J138" s="9">
        <v>1499</v>
      </c>
      <c r="K138" s="9">
        <v>106067.63</v>
      </c>
      <c r="M138" t="s">
        <v>519</v>
      </c>
    </row>
    <row r="139" spans="3:13" s="11" customFormat="1" x14ac:dyDescent="0.25">
      <c r="C139" s="14"/>
      <c r="D139" s="14" t="s">
        <v>585</v>
      </c>
      <c r="E139" s="14" t="s">
        <v>585</v>
      </c>
      <c r="F139" s="10" t="s">
        <v>587</v>
      </c>
      <c r="G139" s="10">
        <v>-150</v>
      </c>
      <c r="H139" s="11">
        <v>70.760000000000005</v>
      </c>
      <c r="I139" s="14">
        <v>-10613.84</v>
      </c>
      <c r="J139" s="15">
        <v>1349</v>
      </c>
      <c r="K139" s="15">
        <v>95453.79</v>
      </c>
      <c r="M139" s="11" t="s">
        <v>519</v>
      </c>
    </row>
    <row r="140" spans="3:13" x14ac:dyDescent="0.25">
      <c r="D140" s="4" t="s">
        <v>542</v>
      </c>
      <c r="E140" s="4" t="s">
        <v>542</v>
      </c>
      <c r="F140" s="6" t="s">
        <v>607</v>
      </c>
      <c r="G140" s="6">
        <v>-20</v>
      </c>
      <c r="H140">
        <v>70.760000000000005</v>
      </c>
      <c r="I140" s="4">
        <v>-1415.18</v>
      </c>
      <c r="J140" s="9">
        <v>1329</v>
      </c>
      <c r="K140" s="9">
        <v>94038.61</v>
      </c>
      <c r="M140" t="s">
        <v>519</v>
      </c>
    </row>
    <row r="141" spans="3:13" x14ac:dyDescent="0.25">
      <c r="D141" s="4" t="s">
        <v>542</v>
      </c>
      <c r="E141" s="4" t="s">
        <v>542</v>
      </c>
      <c r="F141" s="6" t="s">
        <v>608</v>
      </c>
      <c r="G141" s="6">
        <v>-55</v>
      </c>
      <c r="H141">
        <v>70.760000000000005</v>
      </c>
      <c r="I141" s="4">
        <v>-3891.74</v>
      </c>
      <c r="J141" s="9">
        <v>1274</v>
      </c>
      <c r="K141" s="9">
        <v>90146.87</v>
      </c>
      <c r="M141" t="s">
        <v>519</v>
      </c>
    </row>
    <row r="142" spans="3:13" x14ac:dyDescent="0.25">
      <c r="D142" s="4" t="s">
        <v>542</v>
      </c>
      <c r="E142" s="4" t="s">
        <v>542</v>
      </c>
      <c r="F142" s="6" t="s">
        <v>609</v>
      </c>
      <c r="G142" s="6">
        <v>-70</v>
      </c>
      <c r="H142">
        <v>70.760000000000005</v>
      </c>
      <c r="I142" s="4">
        <v>-4953.12</v>
      </c>
      <c r="J142" s="9">
        <v>1204</v>
      </c>
      <c r="K142" s="9">
        <v>85193.75</v>
      </c>
      <c r="M142" t="s">
        <v>519</v>
      </c>
    </row>
    <row r="143" spans="3:13" x14ac:dyDescent="0.25">
      <c r="D143" s="4" t="s">
        <v>542</v>
      </c>
      <c r="E143" s="4" t="s">
        <v>542</v>
      </c>
      <c r="F143" s="6" t="s">
        <v>610</v>
      </c>
      <c r="G143" s="6">
        <v>-30</v>
      </c>
      <c r="H143">
        <v>70.760000000000005</v>
      </c>
      <c r="I143" s="4">
        <v>-2122.77</v>
      </c>
      <c r="J143" s="9">
        <v>1174</v>
      </c>
      <c r="K143" s="9">
        <v>83070.98</v>
      </c>
      <c r="M143" t="s">
        <v>519</v>
      </c>
    </row>
    <row r="144" spans="3:13" x14ac:dyDescent="0.25">
      <c r="D144" s="4" t="s">
        <v>542</v>
      </c>
      <c r="E144" s="4" t="s">
        <v>542</v>
      </c>
      <c r="F144" s="6" t="s">
        <v>611</v>
      </c>
      <c r="G144" s="6">
        <v>30</v>
      </c>
      <c r="H144">
        <v>70.760000000000005</v>
      </c>
      <c r="I144" s="4">
        <v>2122.77</v>
      </c>
      <c r="J144" s="9">
        <v>1204</v>
      </c>
      <c r="K144" s="9">
        <v>85193.75</v>
      </c>
      <c r="M144" t="s">
        <v>519</v>
      </c>
    </row>
    <row r="145" spans="4:13" x14ac:dyDescent="0.25">
      <c r="I145" s="3">
        <f>SUM(I76:I144)</f>
        <v>23491.969999999998</v>
      </c>
    </row>
    <row r="146" spans="4:13" x14ac:dyDescent="0.25">
      <c r="G146" s="17"/>
      <c r="H146" t="s">
        <v>438</v>
      </c>
      <c r="I146" s="3">
        <f>SUM(I139,I131,I122,I81)</f>
        <v>191049.11</v>
      </c>
    </row>
    <row r="147" spans="4:13" x14ac:dyDescent="0.25">
      <c r="G147" s="17"/>
      <c r="I147" s="3">
        <f>I145-I146</f>
        <v>-167557.13999999998</v>
      </c>
    </row>
    <row r="148" spans="4:13" x14ac:dyDescent="0.25">
      <c r="D148" s="14" t="s">
        <v>94</v>
      </c>
      <c r="E148" s="14" t="s">
        <v>49</v>
      </c>
      <c r="F148" s="10" t="s">
        <v>613</v>
      </c>
      <c r="G148" s="10">
        <v>-30</v>
      </c>
      <c r="H148" s="11">
        <v>71.83</v>
      </c>
      <c r="I148" s="14">
        <v>-2154.75</v>
      </c>
      <c r="J148" s="11">
        <v>848</v>
      </c>
      <c r="K148" s="15">
        <v>60907.519999999997</v>
      </c>
      <c r="L148" s="11"/>
      <c r="M148" s="11" t="s">
        <v>519</v>
      </c>
    </row>
    <row r="149" spans="4:13" x14ac:dyDescent="0.25">
      <c r="D149" s="14" t="s">
        <v>94</v>
      </c>
      <c r="E149" s="14" t="s">
        <v>590</v>
      </c>
      <c r="F149" s="10" t="s">
        <v>614</v>
      </c>
      <c r="G149" s="10">
        <v>-50</v>
      </c>
      <c r="H149" s="11">
        <v>71.83</v>
      </c>
      <c r="I149" s="14">
        <v>-3591.25</v>
      </c>
      <c r="J149" s="11">
        <v>798</v>
      </c>
      <c r="K149" s="15">
        <v>57316.27</v>
      </c>
      <c r="L149" s="11"/>
      <c r="M149" s="11" t="s">
        <v>519</v>
      </c>
    </row>
    <row r="150" spans="4:13" x14ac:dyDescent="0.25">
      <c r="I150" s="3">
        <f>SUM(I147:I149)</f>
        <v>-173303.13999999998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workbookViewId="0">
      <pane ySplit="7" topLeftCell="A8" activePane="bottomLeft" state="frozen"/>
      <selection pane="bottomLeft" activeCell="A7" sqref="A7:XFD12"/>
    </sheetView>
  </sheetViews>
  <sheetFormatPr defaultRowHeight="15" x14ac:dyDescent="0.25"/>
  <cols>
    <col min="1" max="1" width="25.140625" bestFit="1" customWidth="1"/>
    <col min="2" max="2" width="44.28515625" bestFit="1" customWidth="1"/>
    <col min="3" max="3" width="12.5703125" style="4" bestFit="1" customWidth="1"/>
    <col min="4" max="4" width="13.5703125" style="4" bestFit="1" customWidth="1"/>
    <col min="5" max="5" width="13.7109375" style="4" bestFit="1" customWidth="1"/>
    <col min="6" max="6" width="16" style="6" bestFit="1" customWidth="1"/>
    <col min="7" max="7" width="13.140625" style="6" bestFit="1" customWidth="1"/>
    <col min="8" max="8" width="9.7109375" bestFit="1" customWidth="1"/>
    <col min="9" max="9" width="13.42578125" style="4" bestFit="1" customWidth="1"/>
    <col min="10" max="10" width="14.85546875" bestFit="1" customWidth="1"/>
    <col min="11" max="11" width="16.85546875" bestFit="1" customWidth="1"/>
    <col min="12" max="12" width="16.7109375" bestFit="1" customWidth="1"/>
    <col min="13" max="13" width="7" bestFit="1" customWidth="1"/>
  </cols>
  <sheetData>
    <row r="3" spans="1:9" x14ac:dyDescent="0.25">
      <c r="A3" s="1" t="s">
        <v>13</v>
      </c>
    </row>
    <row r="4" spans="1:9" s="1" customFormat="1" x14ac:dyDescent="0.25">
      <c r="A4" s="1" t="s">
        <v>0</v>
      </c>
      <c r="B4" s="1" t="s">
        <v>1</v>
      </c>
      <c r="C4" s="3" t="s">
        <v>2</v>
      </c>
      <c r="D4" s="3" t="s">
        <v>3</v>
      </c>
      <c r="E4" s="3" t="s">
        <v>4</v>
      </c>
      <c r="F4" s="5"/>
      <c r="G4" s="12" t="s">
        <v>11</v>
      </c>
      <c r="H4" s="8">
        <v>43952</v>
      </c>
      <c r="I4" s="3"/>
    </row>
    <row r="5" spans="1:9" x14ac:dyDescent="0.25">
      <c r="A5" t="s">
        <v>618</v>
      </c>
      <c r="B5" t="s">
        <v>619</v>
      </c>
      <c r="C5" s="4">
        <v>358928.58</v>
      </c>
      <c r="D5" s="3">
        <v>316071.2</v>
      </c>
      <c r="E5" s="4">
        <v>42857.38</v>
      </c>
      <c r="G5" s="12" t="s">
        <v>12</v>
      </c>
      <c r="H5" s="16">
        <v>43982</v>
      </c>
    </row>
    <row r="7" spans="1:9" s="1" customFormat="1" x14ac:dyDescent="0.25">
      <c r="A7" s="5" t="s">
        <v>0</v>
      </c>
      <c r="B7" s="5" t="s">
        <v>1</v>
      </c>
      <c r="C7" s="3" t="s">
        <v>2</v>
      </c>
      <c r="D7" s="3" t="s">
        <v>3</v>
      </c>
      <c r="E7" s="3" t="s">
        <v>4</v>
      </c>
      <c r="F7" s="5" t="s">
        <v>6</v>
      </c>
      <c r="G7" s="5" t="s">
        <v>5</v>
      </c>
      <c r="I7" s="3"/>
    </row>
    <row r="8" spans="1:9" x14ac:dyDescent="0.25">
      <c r="A8" t="s">
        <v>618</v>
      </c>
      <c r="B8" t="s">
        <v>619</v>
      </c>
      <c r="C8" s="4">
        <v>179464.29</v>
      </c>
      <c r="D8" s="4">
        <v>158035.6</v>
      </c>
      <c r="E8" s="4">
        <v>21428.69</v>
      </c>
      <c r="F8" s="6" t="s">
        <v>620</v>
      </c>
      <c r="G8" s="6" t="s">
        <v>44</v>
      </c>
    </row>
    <row r="9" spans="1:9" x14ac:dyDescent="0.25">
      <c r="A9" t="s">
        <v>618</v>
      </c>
      <c r="B9" t="s">
        <v>619</v>
      </c>
      <c r="C9" s="4">
        <v>179464.29</v>
      </c>
      <c r="D9" s="4">
        <v>158035.6</v>
      </c>
      <c r="E9" s="4">
        <v>21428.69</v>
      </c>
      <c r="F9" s="6" t="s">
        <v>621</v>
      </c>
      <c r="G9" s="6" t="s">
        <v>44</v>
      </c>
    </row>
    <row r="10" spans="1:9" s="1" customFormat="1" x14ac:dyDescent="0.25">
      <c r="C10" s="13">
        <f>SUM(C8:C9)</f>
        <v>358928.58</v>
      </c>
      <c r="D10" s="13">
        <f t="shared" ref="D10:E10" si="0">SUM(D8:D9)</f>
        <v>316071.2</v>
      </c>
      <c r="E10" s="13">
        <f t="shared" si="0"/>
        <v>42857.38</v>
      </c>
      <c r="F10" s="3"/>
      <c r="G10" s="3"/>
      <c r="I10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Sheet9</vt:lpstr>
      <vt:lpstr>Sheet14</vt:lpstr>
      <vt:lpstr>Sheet16</vt:lpstr>
      <vt:lpstr>Sheet15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2020-07-14T08:11:49Z</dcterms:created>
  <dcterms:modified xsi:type="dcterms:W3CDTF">2020-07-16T08:47:00Z</dcterms:modified>
</cp:coreProperties>
</file>