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Network/Servers/valkyrie.as.utexas.edu/Volumes/Accounts/Users/jkh2597/Documents/AST376R/HW5/"/>
    </mc:Choice>
  </mc:AlternateContent>
  <bookViews>
    <workbookView xWindow="0" yWindow="460" windowWidth="28800" windowHeight="1760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10" i="1"/>
  <c r="I4" i="1"/>
  <c r="I5" i="1"/>
  <c r="I6" i="1"/>
  <c r="I7" i="1"/>
  <c r="I8" i="1"/>
  <c r="I9" i="1"/>
  <c r="I10" i="1"/>
  <c r="I11" i="1"/>
  <c r="I12" i="1"/>
  <c r="I13" i="1"/>
  <c r="I3" i="1"/>
  <c r="G15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3" i="1"/>
  <c r="G3" i="1"/>
  <c r="F2" i="1"/>
  <c r="E2" i="1"/>
</calcChain>
</file>

<file path=xl/sharedStrings.xml><?xml version="1.0" encoding="utf-8"?>
<sst xmlns="http://schemas.openxmlformats.org/spreadsheetml/2006/main" count="17" uniqueCount="17">
  <si>
    <t>lower</t>
  </si>
  <si>
    <t>upper</t>
  </si>
  <si>
    <t>Average</t>
  </si>
  <si>
    <t>Uncertainty (pixels)</t>
  </si>
  <si>
    <t xml:space="preserve">Conversion factors </t>
  </si>
  <si>
    <t>x-scale ("/pixel)</t>
  </si>
  <si>
    <t>y-scale ("/pixel)</t>
  </si>
  <si>
    <t>Center x (pixels)</t>
  </si>
  <si>
    <t>Center y (pixels)</t>
  </si>
  <si>
    <t>Points x (pixels)</t>
  </si>
  <si>
    <t xml:space="preserve">Points y (pixels) </t>
  </si>
  <si>
    <t>Center x (arcsec)</t>
  </si>
  <si>
    <t>Center y (arcsec)</t>
  </si>
  <si>
    <t>Points x (arcsec)</t>
  </si>
  <si>
    <t xml:space="preserve">Points y (arcsec) </t>
  </si>
  <si>
    <t>Distance (arcsec)</t>
  </si>
  <si>
    <t>Uncertainty (arcsec)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</si>
</sst>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10" zoomScaleNormal="110" zoomScalePageLayoutView="110" workbookViewId="0">
      <selection activeCell="J10" sqref="J10"/>
    </sheetView>
  </sheetViews>
  <sheetFormatPr baseColWidth="10" defaultRowHeight="16" x14ac:dyDescent="0.2"/>
  <cols>
    <col min="5" max="5" width="10.83203125" customWidth="1"/>
    <col min="7" max="7" width="11.6640625" customWidth="1"/>
  </cols>
  <sheetData>
    <row r="1" spans="1:10" ht="32" x14ac:dyDescent="0.2">
      <c r="A1" s="1" t="s">
        <v>7</v>
      </c>
      <c r="B1" s="1" t="s">
        <v>8</v>
      </c>
      <c r="C1" s="1" t="s">
        <v>9</v>
      </c>
      <c r="D1" s="1" t="s">
        <v>10</v>
      </c>
      <c r="E1" s="4" t="s">
        <v>11</v>
      </c>
      <c r="F1" s="5" t="s">
        <v>12</v>
      </c>
      <c r="G1" s="5" t="s">
        <v>13</v>
      </c>
      <c r="H1" s="5" t="s">
        <v>14</v>
      </c>
      <c r="I1" s="4" t="s">
        <v>15</v>
      </c>
      <c r="J1" s="9" t="s">
        <v>2</v>
      </c>
    </row>
    <row r="2" spans="1:10" x14ac:dyDescent="0.2">
      <c r="A2">
        <v>366.5</v>
      </c>
      <c r="B2">
        <v>377</v>
      </c>
      <c r="E2" s="6">
        <f>A2*B19</f>
        <v>36.492405000000005</v>
      </c>
      <c r="F2" s="7">
        <f>B2*C19</f>
        <v>37.503959999999999</v>
      </c>
      <c r="G2" s="7"/>
      <c r="H2" s="7"/>
      <c r="I2" s="6"/>
    </row>
    <row r="3" spans="1:10" x14ac:dyDescent="0.2">
      <c r="C3">
        <v>366</v>
      </c>
      <c r="D3">
        <v>362.5</v>
      </c>
      <c r="E3" s="6"/>
      <c r="F3" s="7"/>
      <c r="G3" s="7">
        <f>C3*$B$19</f>
        <v>36.442620000000005</v>
      </c>
      <c r="H3" s="7">
        <f>D3*$C$19</f>
        <v>36.061500000000002</v>
      </c>
      <c r="I3" s="6">
        <f>SQRT(($E$2-G3)^2+($F$2-H3)^2)</f>
        <v>1.4433188829309311</v>
      </c>
      <c r="J3">
        <f>AVERAGE(I3:I9)</f>
        <v>1.5078424833551429</v>
      </c>
    </row>
    <row r="4" spans="1:10" x14ac:dyDescent="0.2">
      <c r="C4">
        <v>377.5</v>
      </c>
      <c r="D4">
        <v>367</v>
      </c>
      <c r="E4" s="6"/>
      <c r="F4" s="7"/>
      <c r="G4" s="7">
        <f t="shared" ref="G4:G13" si="0">C4*$B$19</f>
        <v>37.587675000000004</v>
      </c>
      <c r="H4" s="7">
        <f t="shared" ref="H4:H13" si="1">D4*$C$19</f>
        <v>36.509160000000001</v>
      </c>
      <c r="I4" s="6">
        <f t="shared" ref="I4:I13" si="2">SQRT(($E$2-G4)^2+($F$2-H4)^2)</f>
        <v>1.479609209521215</v>
      </c>
    </row>
    <row r="5" spans="1:10" x14ac:dyDescent="0.2">
      <c r="C5">
        <v>381</v>
      </c>
      <c r="D5">
        <v>371.5</v>
      </c>
      <c r="E5" s="6"/>
      <c r="F5" s="7"/>
      <c r="G5" s="7">
        <f t="shared" si="0"/>
        <v>37.936170000000004</v>
      </c>
      <c r="H5" s="7">
        <f t="shared" si="1"/>
        <v>36.95682</v>
      </c>
      <c r="I5" s="6">
        <f t="shared" si="2"/>
        <v>1.5439622906097792</v>
      </c>
    </row>
    <row r="6" spans="1:10" x14ac:dyDescent="0.2">
      <c r="C6">
        <v>359.5</v>
      </c>
      <c r="D6">
        <v>363.5</v>
      </c>
      <c r="E6" s="6"/>
      <c r="F6" s="7"/>
      <c r="G6" s="7">
        <f t="shared" si="0"/>
        <v>35.795415000000006</v>
      </c>
      <c r="H6" s="7">
        <f t="shared" si="1"/>
        <v>36.160980000000002</v>
      </c>
      <c r="I6" s="6">
        <f t="shared" si="2"/>
        <v>1.5130731444645997</v>
      </c>
    </row>
    <row r="7" spans="1:10" x14ac:dyDescent="0.2">
      <c r="C7">
        <v>356</v>
      </c>
      <c r="D7">
        <v>365.5</v>
      </c>
      <c r="E7" s="6"/>
      <c r="F7" s="7"/>
      <c r="G7" s="7">
        <f t="shared" si="0"/>
        <v>35.446919999999999</v>
      </c>
      <c r="H7" s="7">
        <f t="shared" si="1"/>
        <v>36.359940000000002</v>
      </c>
      <c r="I7" s="6">
        <f t="shared" si="2"/>
        <v>1.5497808379332247</v>
      </c>
    </row>
    <row r="8" spans="1:10" x14ac:dyDescent="0.2">
      <c r="C8">
        <v>353.5</v>
      </c>
      <c r="D8">
        <v>368.5</v>
      </c>
      <c r="E8" s="6"/>
      <c r="F8" s="7"/>
      <c r="G8" s="7">
        <f t="shared" si="0"/>
        <v>35.197994999999999</v>
      </c>
      <c r="H8" s="7">
        <f t="shared" si="1"/>
        <v>36.658380000000001</v>
      </c>
      <c r="I8" s="6">
        <f t="shared" si="2"/>
        <v>1.5461250869512508</v>
      </c>
    </row>
    <row r="9" spans="1:10" x14ac:dyDescent="0.2">
      <c r="B9" s="2" t="s">
        <v>0</v>
      </c>
      <c r="C9" s="2">
        <v>361.5</v>
      </c>
      <c r="D9" s="2">
        <v>363</v>
      </c>
      <c r="E9" s="8"/>
      <c r="F9" s="2"/>
      <c r="G9" s="2">
        <f t="shared" si="0"/>
        <v>35.994555000000005</v>
      </c>
      <c r="H9" s="2">
        <f t="shared" si="1"/>
        <v>36.111240000000002</v>
      </c>
      <c r="I9" s="8">
        <f t="shared" si="2"/>
        <v>1.4790279310749987</v>
      </c>
      <c r="J9" s="2"/>
    </row>
    <row r="10" spans="1:10" ht="16" customHeight="1" x14ac:dyDescent="0.2">
      <c r="B10" t="s">
        <v>1</v>
      </c>
      <c r="C10">
        <v>364</v>
      </c>
      <c r="D10" s="3">
        <v>389</v>
      </c>
      <c r="E10" s="6"/>
      <c r="F10" s="7"/>
      <c r="G10" s="7">
        <f t="shared" si="0"/>
        <v>36.243480000000005</v>
      </c>
      <c r="H10" s="7">
        <f t="shared" si="1"/>
        <v>38.697719999999997</v>
      </c>
      <c r="I10" s="6">
        <f t="shared" si="2"/>
        <v>1.2194369984648628</v>
      </c>
      <c r="J10">
        <f>AVERAGE(I10:I13)</f>
        <v>1.1996493019483911</v>
      </c>
    </row>
    <row r="11" spans="1:10" x14ac:dyDescent="0.2">
      <c r="C11">
        <v>359</v>
      </c>
      <c r="D11" s="3">
        <v>387</v>
      </c>
      <c r="E11" s="6"/>
      <c r="F11" s="7"/>
      <c r="G11" s="7">
        <f t="shared" si="0"/>
        <v>35.745630000000006</v>
      </c>
      <c r="H11" s="7">
        <f t="shared" si="1"/>
        <v>38.498759999999997</v>
      </c>
      <c r="I11" s="6">
        <f t="shared" si="2"/>
        <v>1.2439051172115159</v>
      </c>
    </row>
    <row r="12" spans="1:10" x14ac:dyDescent="0.2">
      <c r="C12">
        <v>355.5</v>
      </c>
      <c r="D12" s="3">
        <v>383.5</v>
      </c>
      <c r="E12" s="6"/>
      <c r="F12" s="7"/>
      <c r="G12" s="7">
        <f t="shared" si="0"/>
        <v>35.397134999999999</v>
      </c>
      <c r="H12" s="7">
        <f t="shared" si="1"/>
        <v>38.150579999999998</v>
      </c>
      <c r="I12" s="6">
        <f t="shared" si="2"/>
        <v>1.2719016460796062</v>
      </c>
    </row>
    <row r="13" spans="1:10" x14ac:dyDescent="0.2">
      <c r="C13">
        <v>368.5</v>
      </c>
      <c r="D13" s="3">
        <v>387.5</v>
      </c>
      <c r="E13" s="6"/>
      <c r="F13" s="7"/>
      <c r="G13" s="7">
        <f t="shared" si="0"/>
        <v>36.691545000000005</v>
      </c>
      <c r="H13" s="7">
        <f t="shared" si="1"/>
        <v>38.548499999999997</v>
      </c>
      <c r="I13" s="6">
        <f t="shared" si="2"/>
        <v>1.0633534460375795</v>
      </c>
    </row>
    <row r="14" spans="1:10" x14ac:dyDescent="0.2">
      <c r="E14" s="6"/>
    </row>
    <row r="15" spans="1:10" x14ac:dyDescent="0.2">
      <c r="A15" t="s">
        <v>3</v>
      </c>
      <c r="C15">
        <v>0.5</v>
      </c>
      <c r="E15" s="6" t="s">
        <v>16</v>
      </c>
      <c r="G15">
        <f>C15*AVERAGE(B19:C19)</f>
        <v>4.9762500000000001E-2</v>
      </c>
    </row>
    <row r="18" spans="1:3" ht="32" x14ac:dyDescent="0.2">
      <c r="A18" s="1" t="s">
        <v>4</v>
      </c>
      <c r="B18" s="1" t="s">
        <v>5</v>
      </c>
      <c r="C18" s="1" t="s">
        <v>6</v>
      </c>
    </row>
    <row r="19" spans="1:3" x14ac:dyDescent="0.2">
      <c r="B19">
        <v>9.9570000000000006E-2</v>
      </c>
      <c r="C19">
        <v>9.9479999999999999E-2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2017-11-21T16:19:17Z</dcterms:created>
  <dcterms:modified xsi:type="dcterms:W3CDTF">2017-11-21T20:39:27Z</dcterms:modified>
</cp:coreProperties>
</file>