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3"/>
    <sheet name="Hoj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<sst xmlns="http://schemas.openxmlformats.org/spreadsheetml/2006/main" count="50" uniqueCount="46">
  <si>
    <t xml:space="preserve">Materias</t>
  </si>
  <si>
    <t xml:space="preserve">Nota</t>
  </si>
  <si>
    <t xml:space="preserve">Creditos</t>
  </si>
  <si>
    <t xml:space="preserve">Barrio</t>
  </si>
  <si>
    <t xml:space="preserve">N</t>
  </si>
  <si>
    <t xml:space="preserve">gestion</t>
  </si>
  <si>
    <t xml:space="preserve">Estadistica</t>
  </si>
  <si>
    <t xml:space="preserve">A</t>
  </si>
  <si>
    <t xml:space="preserve">Historia del comic</t>
  </si>
  <si>
    <t xml:space="preserve">B</t>
  </si>
  <si>
    <t xml:space="preserve">Contabilidad 1</t>
  </si>
  <si>
    <t xml:space="preserve">C</t>
  </si>
  <si>
    <t xml:space="preserve">Pensamiento economico</t>
  </si>
  <si>
    <t xml:space="preserve">Promedio </t>
  </si>
  <si>
    <t xml:space="preserve">Peromedio</t>
  </si>
  <si>
    <t xml:space="preserve">Promedio pond</t>
  </si>
  <si>
    <t xml:space="preserve">Promedio ponderado</t>
  </si>
  <si>
    <t xml:space="preserve">Edad</t>
  </si>
  <si>
    <t xml:space="preserve">D</t>
  </si>
  <si>
    <t xml:space="preserve">D(X_i, xbarra)</t>
  </si>
  <si>
    <t xml:space="preserve">D(X_i, Mediana)</t>
  </si>
  <si>
    <t xml:space="preserve">D(X_i, xbarra)²</t>
  </si>
  <si>
    <t xml:space="preserve">d_{i, i-1}</t>
  </si>
  <si>
    <t xml:space="preserve">Rango</t>
  </si>
  <si>
    <t xml:space="preserve">Promedio</t>
  </si>
  <si>
    <t xml:space="preserve">Desv. Abs Media</t>
  </si>
  <si>
    <t xml:space="preserve">MAD: median absolute Deviation</t>
  </si>
  <si>
    <t xml:space="preserve">Varianza</t>
  </si>
  <si>
    <t xml:space="preserve">Varianza muestral</t>
  </si>
  <si>
    <t xml:space="preserve">Mediana</t>
  </si>
  <si>
    <t xml:space="preserve">Desv. Estand</t>
  </si>
  <si>
    <t xml:space="preserve">Desv. Estand mues</t>
  </si>
  <si>
    <t xml:space="preserve">Desviacion tipica</t>
  </si>
  <si>
    <t xml:space="preserve">Coef vari</t>
  </si>
  <si>
    <t xml:space="preserve">Suiza</t>
  </si>
  <si>
    <t xml:space="preserve">Colombia</t>
  </si>
  <si>
    <t xml:space="preserve">Desv / prom</t>
  </si>
  <si>
    <t xml:space="preserve">US 16000</t>
  </si>
  <si>
    <t xml:space="preserve">US 500</t>
  </si>
  <si>
    <t xml:space="preserve">Desv est</t>
  </si>
  <si>
    <t xml:space="preserve">US 18000</t>
  </si>
  <si>
    <t xml:space="preserve">US 1500</t>
  </si>
  <si>
    <t xml:space="preserve">mad</t>
  </si>
  <si>
    <t xml:space="preserve">US 9000</t>
  </si>
  <si>
    <t xml:space="preserve">US 1200</t>
  </si>
  <si>
    <t xml:space="preserve">CV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</si>
</sst>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"/>
    <numFmt numFmtId="167" formatCode="0.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C1" colorId="64" zoomScale="253" zoomScaleNormal="253" zoomScalePageLayoutView="100" workbookViewId="0">
      <selection pane="topLeft" activeCell="C3" activeCellId="0" sqref="C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1.96"/>
    <col collapsed="false" customWidth="true" hidden="false" outlineLevel="0" max="7" min="7" style="1" width="14.45"/>
  </cols>
  <sheetData>
    <row r="1" customFormat="false" ht="12.8" hidden="false" customHeight="false" outlineLevel="0" collapsed="false">
      <c r="D1" s="2"/>
      <c r="E1" s="2"/>
      <c r="F1" s="2"/>
    </row>
    <row r="2" customFormat="false" ht="12.8" hidden="false" customHeight="false" outlineLevel="0" collapsed="false">
      <c r="A2" s="2" t="s">
        <v>0</v>
      </c>
      <c r="B2" s="2" t="s">
        <v>1</v>
      </c>
      <c r="C2" s="2" t="s">
        <v>2</v>
      </c>
      <c r="D2" s="2"/>
      <c r="E2" s="2" t="s">
        <v>3</v>
      </c>
      <c r="F2" s="2" t="s">
        <v>4</v>
      </c>
      <c r="G2" s="2" t="s">
        <v>5</v>
      </c>
    </row>
    <row r="3" customFormat="false" ht="12.8" hidden="false" customHeight="false" outlineLevel="0" collapsed="false">
      <c r="A3" s="2" t="s">
        <v>6</v>
      </c>
      <c r="B3" s="2" t="n">
        <v>3</v>
      </c>
      <c r="C3" s="2" t="n">
        <v>5</v>
      </c>
      <c r="D3" s="2"/>
      <c r="E3" s="2" t="s">
        <v>7</v>
      </c>
      <c r="F3" s="2" t="n">
        <v>2000</v>
      </c>
      <c r="G3" s="2" t="n">
        <v>3</v>
      </c>
    </row>
    <row r="4" customFormat="false" ht="12.8" hidden="false" customHeight="false" outlineLevel="0" collapsed="false">
      <c r="A4" s="2" t="s">
        <v>8</v>
      </c>
      <c r="B4" s="2" t="n">
        <v>5</v>
      </c>
      <c r="C4" s="2" t="n">
        <v>2</v>
      </c>
      <c r="D4" s="2"/>
      <c r="E4" s="2" t="s">
        <v>9</v>
      </c>
      <c r="F4" s="2" t="n">
        <v>100</v>
      </c>
      <c r="G4" s="2" t="n">
        <v>4</v>
      </c>
    </row>
    <row r="5" customFormat="false" ht="12.8" hidden="false" customHeight="false" outlineLevel="0" collapsed="false">
      <c r="A5" s="2" t="s">
        <v>10</v>
      </c>
      <c r="B5" s="2" t="n">
        <v>3.1</v>
      </c>
      <c r="C5" s="2" t="n">
        <v>6</v>
      </c>
      <c r="D5" s="2"/>
      <c r="E5" s="2" t="s">
        <v>11</v>
      </c>
      <c r="F5" s="2" t="n">
        <v>7</v>
      </c>
      <c r="G5" s="2" t="n">
        <v>5</v>
      </c>
    </row>
    <row r="6" customFormat="false" ht="12.8" hidden="false" customHeight="false" outlineLevel="0" collapsed="false">
      <c r="A6" s="2" t="s">
        <v>12</v>
      </c>
      <c r="B6" s="2" t="n">
        <v>4</v>
      </c>
      <c r="C6" s="2" t="n">
        <v>3</v>
      </c>
    </row>
    <row r="7" customFormat="false" ht="12.8" hidden="false" customHeight="false" outlineLevel="0" collapsed="false">
      <c r="C7" s="3" t="n">
        <f aca="false">SUM(C3:C6)</f>
        <v>16</v>
      </c>
      <c r="E7" s="1" t="s">
        <v>13</v>
      </c>
      <c r="G7" s="2" t="n">
        <f aca="false">AVERAGE(G3:G5)</f>
        <v>4</v>
      </c>
    </row>
    <row r="8" customFormat="false" ht="12.8" hidden="false" customHeight="false" outlineLevel="0" collapsed="false">
      <c r="A8" s="2" t="s">
        <v>14</v>
      </c>
      <c r="B8" s="4" t="n">
        <f aca="false">AVERAGE(B3:B6)</f>
        <v>3.775</v>
      </c>
      <c r="E8" s="1" t="s">
        <v>15</v>
      </c>
      <c r="G8" s="5" t="n">
        <f aca="false">ROUND(SUMPRODUCT(F3:F5,G3:G5) / SUM(F3:F5),1)</f>
        <v>3.1</v>
      </c>
    </row>
    <row r="9" customFormat="false" ht="12.8" hidden="false" customHeight="false" outlineLevel="0" collapsed="false">
      <c r="A9" s="2" t="s">
        <v>16</v>
      </c>
      <c r="B9" s="4" t="n">
        <f aca="false">SUMPRODUCT(B3:B6,C3:C6) / SUM(C3:C6)</f>
        <v>3.475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true" showOutlineSymbols="true" defaultGridColor="true" view="normal" topLeftCell="B1" colorId="64" zoomScale="253" zoomScaleNormal="253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16.38"/>
    <col collapsed="false" customWidth="true" hidden="false" outlineLevel="0" max="5" min="5" style="1" width="29.63"/>
    <col collapsed="false" customWidth="true" hidden="false" outlineLevel="0" max="6" min="6" style="1" width="13.05"/>
    <col collapsed="false" customWidth="true" hidden="false" outlineLevel="0" max="7" min="7" style="1" width="18.44"/>
    <col collapsed="false" customWidth="false" hidden="false" outlineLevel="0" max="8" min="8" style="1" width="11.53"/>
    <col collapsed="false" customWidth="false" hidden="false" outlineLevel="0" max="11" min="11" style="2" width="11.53"/>
  </cols>
  <sheetData>
    <row r="1" customFormat="false" ht="12.8" hidden="false" customHeight="false" outlineLevel="0" collapsed="false">
      <c r="A1" s="2" t="s">
        <v>17</v>
      </c>
      <c r="B1" s="2" t="s">
        <v>18</v>
      </c>
      <c r="C1" s="2" t="s">
        <v>17</v>
      </c>
      <c r="D1" s="2" t="s">
        <v>19</v>
      </c>
      <c r="E1" s="2" t="s">
        <v>20</v>
      </c>
      <c r="F1" s="2" t="s">
        <v>21</v>
      </c>
      <c r="G1" s="2"/>
      <c r="H1" s="2"/>
      <c r="I1" s="2" t="s">
        <v>22</v>
      </c>
      <c r="J1" s="2"/>
      <c r="L1" s="2"/>
      <c r="M1" s="2"/>
      <c r="N1" s="2"/>
      <c r="O1" s="2"/>
    </row>
    <row r="2" customFormat="false" ht="12.8" hidden="false" customHeight="false" outlineLevel="0" collapsed="false">
      <c r="A2" s="2" t="n">
        <v>25</v>
      </c>
      <c r="B2" s="2" t="n">
        <v>0</v>
      </c>
      <c r="C2" s="2" t="n">
        <v>17</v>
      </c>
      <c r="D2" s="2" t="n">
        <f aca="false">ABS(C2-$C$13)</f>
        <v>18</v>
      </c>
      <c r="E2" s="2" t="n">
        <f aca="false">ABS(C2-$C$15)</f>
        <v>14</v>
      </c>
      <c r="F2" s="2" t="n">
        <f aca="false">D2^2</f>
        <v>324</v>
      </c>
      <c r="G2" s="2"/>
      <c r="H2" s="2"/>
      <c r="I2" s="2"/>
      <c r="J2" s="2"/>
      <c r="K2" s="2" t="s">
        <v>23</v>
      </c>
      <c r="L2" s="2" t="n">
        <f aca="false">MAX(C10)-MIN(C2)</f>
        <v>43</v>
      </c>
      <c r="M2" s="2"/>
      <c r="N2" s="2" t="n">
        <v>2</v>
      </c>
      <c r="O2" s="2"/>
    </row>
    <row r="3" customFormat="false" ht="12.8" hidden="false" customHeight="false" outlineLevel="0" collapsed="false">
      <c r="A3" s="2" t="n">
        <v>25</v>
      </c>
      <c r="B3" s="2" t="n">
        <v>0</v>
      </c>
      <c r="C3" s="2" t="n">
        <v>25</v>
      </c>
      <c r="D3" s="2" t="n">
        <f aca="false">ABS(C3-$C$13)</f>
        <v>10</v>
      </c>
      <c r="E3" s="2" t="n">
        <f aca="false">ABS(C3-$C$15)</f>
        <v>6</v>
      </c>
      <c r="F3" s="2" t="n">
        <f aca="false">D3^2</f>
        <v>100</v>
      </c>
      <c r="G3" s="2"/>
      <c r="H3" s="2"/>
      <c r="I3" s="2" t="n">
        <f aca="false">C3-C2</f>
        <v>8</v>
      </c>
      <c r="J3" s="2"/>
      <c r="L3" s="2"/>
      <c r="M3" s="2"/>
      <c r="N3" s="2" t="n">
        <v>2</v>
      </c>
      <c r="O3" s="2" t="n">
        <v>0</v>
      </c>
    </row>
    <row r="4" customFormat="false" ht="12.8" hidden="false" customHeight="false" outlineLevel="0" collapsed="false">
      <c r="A4" s="2" t="n">
        <v>25</v>
      </c>
      <c r="B4" s="2" t="n">
        <v>0</v>
      </c>
      <c r="C4" s="2" t="n">
        <v>28</v>
      </c>
      <c r="D4" s="2" t="n">
        <f aca="false">ABS(C4-$C$13)</f>
        <v>7</v>
      </c>
      <c r="E4" s="2" t="n">
        <f aca="false">ABS(C4-$C$15)</f>
        <v>3</v>
      </c>
      <c r="F4" s="2" t="n">
        <f aca="false">D4^2</f>
        <v>49</v>
      </c>
      <c r="G4" s="2"/>
      <c r="H4" s="2"/>
      <c r="I4" s="2" t="n">
        <f aca="false">C4-C3</f>
        <v>3</v>
      </c>
      <c r="J4" s="2"/>
      <c r="L4" s="2"/>
      <c r="M4" s="2"/>
      <c r="N4" s="2" t="n">
        <v>2</v>
      </c>
      <c r="O4" s="2" t="n">
        <v>0</v>
      </c>
    </row>
    <row r="5" customFormat="false" ht="12.8" hidden="false" customHeight="false" outlineLevel="0" collapsed="false">
      <c r="A5" s="2" t="n">
        <v>25</v>
      </c>
      <c r="B5" s="2" t="n">
        <v>0</v>
      </c>
      <c r="C5" s="2" t="n">
        <v>29</v>
      </c>
      <c r="D5" s="2" t="n">
        <f aca="false">ABS(C5-$C$13)</f>
        <v>6</v>
      </c>
      <c r="E5" s="2" t="n">
        <f aca="false">ABS(C5-$C$15)</f>
        <v>2</v>
      </c>
      <c r="F5" s="2" t="n">
        <f aca="false">D5^2</f>
        <v>36</v>
      </c>
      <c r="G5" s="2"/>
      <c r="H5" s="2"/>
      <c r="I5" s="2" t="n">
        <f aca="false">C5-C4</f>
        <v>1</v>
      </c>
      <c r="J5" s="2"/>
      <c r="L5" s="2"/>
      <c r="M5" s="2"/>
      <c r="N5" s="2" t="n">
        <v>40</v>
      </c>
      <c r="O5" s="2"/>
    </row>
    <row r="6" customFormat="false" ht="12.8" hidden="false" customHeight="false" outlineLevel="0" collapsed="false">
      <c r="A6" s="2" t="n">
        <v>25</v>
      </c>
      <c r="B6" s="2" t="n">
        <v>0</v>
      </c>
      <c r="C6" s="3" t="n">
        <v>31</v>
      </c>
      <c r="D6" s="2" t="n">
        <f aca="false">ABS(C6-$C$13)</f>
        <v>4</v>
      </c>
      <c r="E6" s="2" t="n">
        <f aca="false">ABS(C6-$C$15)</f>
        <v>0</v>
      </c>
      <c r="F6" s="2" t="n">
        <f aca="false">D6^2</f>
        <v>16</v>
      </c>
      <c r="G6" s="2"/>
      <c r="H6" s="2"/>
      <c r="I6" s="2" t="n">
        <f aca="false">C6-C5</f>
        <v>2</v>
      </c>
      <c r="J6" s="2"/>
      <c r="L6" s="2"/>
      <c r="M6" s="2"/>
      <c r="N6" s="2" t="n">
        <v>6600</v>
      </c>
      <c r="O6" s="2"/>
    </row>
    <row r="7" customFormat="false" ht="12.8" hidden="false" customHeight="false" outlineLevel="0" collapsed="false">
      <c r="A7" s="2" t="n">
        <v>25</v>
      </c>
      <c r="B7" s="2" t="n">
        <v>0</v>
      </c>
      <c r="C7" s="6" t="n">
        <v>35</v>
      </c>
      <c r="D7" s="2" t="n">
        <f aca="false">ABS(C7-$C$13)</f>
        <v>0</v>
      </c>
      <c r="E7" s="2" t="n">
        <f aca="false">ABS(C7-$C$15)</f>
        <v>4</v>
      </c>
      <c r="F7" s="2" t="n">
        <f aca="false">D7^2</f>
        <v>0</v>
      </c>
      <c r="G7" s="2"/>
      <c r="H7" s="2"/>
      <c r="I7" s="2" t="n">
        <f aca="false">C7-C6</f>
        <v>4</v>
      </c>
      <c r="J7" s="2"/>
      <c r="L7" s="2"/>
      <c r="M7" s="2"/>
      <c r="N7" s="2" t="n">
        <v>6600</v>
      </c>
      <c r="O7" s="2"/>
    </row>
    <row r="8" customFormat="false" ht="12.8" hidden="false" customHeight="false" outlineLevel="0" collapsed="false">
      <c r="A8" s="2" t="n">
        <v>25</v>
      </c>
      <c r="B8" s="2" t="n">
        <v>0</v>
      </c>
      <c r="C8" s="2" t="n">
        <v>40</v>
      </c>
      <c r="D8" s="2" t="n">
        <f aca="false">ABS(C8-$C$13)</f>
        <v>5</v>
      </c>
      <c r="E8" s="2" t="n">
        <f aca="false">ABS(C8-$C$15)</f>
        <v>9</v>
      </c>
      <c r="F8" s="2" t="n">
        <f aca="false">D8^2</f>
        <v>25</v>
      </c>
      <c r="G8" s="2"/>
      <c r="H8" s="2"/>
      <c r="I8" s="2" t="n">
        <f aca="false">C8-C7</f>
        <v>5</v>
      </c>
      <c r="J8" s="2"/>
      <c r="L8" s="2"/>
      <c r="M8" s="2"/>
      <c r="N8" s="2"/>
      <c r="O8" s="2"/>
    </row>
    <row r="9" customFormat="false" ht="12.8" hidden="false" customHeight="false" outlineLevel="0" collapsed="false">
      <c r="A9" s="2" t="n">
        <v>25</v>
      </c>
      <c r="B9" s="2" t="n">
        <v>0</v>
      </c>
      <c r="C9" s="2" t="n">
        <v>50</v>
      </c>
      <c r="D9" s="2" t="n">
        <f aca="false">ABS(C9-$C$13)</f>
        <v>15</v>
      </c>
      <c r="E9" s="2" t="n">
        <f aca="false">ABS(C9-$C$15)</f>
        <v>19</v>
      </c>
      <c r="F9" s="2" t="n">
        <f aca="false">D9^2</f>
        <v>225</v>
      </c>
      <c r="G9" s="2"/>
      <c r="H9" s="2"/>
      <c r="I9" s="2" t="n">
        <f aca="false">C9-C8</f>
        <v>10</v>
      </c>
      <c r="J9" s="2"/>
      <c r="L9" s="2"/>
      <c r="M9" s="2"/>
      <c r="N9" s="2"/>
      <c r="O9" s="2"/>
    </row>
    <row r="10" customFormat="false" ht="12.8" hidden="false" customHeight="false" outlineLevel="0" collapsed="false">
      <c r="A10" s="2" t="n">
        <v>25</v>
      </c>
      <c r="B10" s="2" t="n">
        <v>0</v>
      </c>
      <c r="C10" s="2" t="n">
        <v>60</v>
      </c>
      <c r="D10" s="2" t="n">
        <f aca="false">ABS(C10-$C$13)</f>
        <v>25</v>
      </c>
      <c r="E10" s="2" t="n">
        <f aca="false">ABS(C10-$C$15)</f>
        <v>29</v>
      </c>
      <c r="F10" s="2" t="n">
        <f aca="false">D10^2</f>
        <v>625</v>
      </c>
      <c r="G10" s="2"/>
      <c r="H10" s="2"/>
      <c r="I10" s="2" t="n">
        <f aca="false">C10-C9</f>
        <v>10</v>
      </c>
      <c r="J10" s="2"/>
      <c r="L10" s="2"/>
      <c r="M10" s="2"/>
      <c r="N10" s="2"/>
      <c r="O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L11" s="2"/>
      <c r="M11" s="2"/>
      <c r="N11" s="2"/>
      <c r="O11" s="2"/>
    </row>
    <row r="12" customFormat="false" ht="12.8" hidden="false" customHeight="false" outlineLevel="0" collapsed="false">
      <c r="A12" s="2" t="s">
        <v>24</v>
      </c>
      <c r="B12" s="2"/>
      <c r="C12" s="2" t="s">
        <v>24</v>
      </c>
      <c r="D12" s="2" t="s">
        <v>25</v>
      </c>
      <c r="E12" s="2" t="s">
        <v>26</v>
      </c>
      <c r="F12" s="2" t="s">
        <v>27</v>
      </c>
      <c r="G12" s="7" t="s">
        <v>28</v>
      </c>
      <c r="H12" s="2"/>
      <c r="I12" s="2" t="n">
        <f aca="false">AVERAGE(I3:I10)</f>
        <v>5.375</v>
      </c>
      <c r="J12" s="2" t="s">
        <v>28</v>
      </c>
      <c r="L12" s="2"/>
      <c r="M12" s="2"/>
      <c r="N12" s="2"/>
      <c r="O12" s="2"/>
    </row>
    <row r="13" customFormat="false" ht="12.8" hidden="false" customHeight="false" outlineLevel="0" collapsed="false">
      <c r="A13" s="2" t="n">
        <v>25</v>
      </c>
      <c r="B13" s="2"/>
      <c r="C13" s="2" t="n">
        <f aca="false">AVERAGE(C2:C10)</f>
        <v>35</v>
      </c>
      <c r="D13" s="2" t="n">
        <f aca="false">AVERAGE(D2:D10)</f>
        <v>10</v>
      </c>
      <c r="E13" s="2" t="n">
        <f aca="false">MEDIAN(E2:E10)</f>
        <v>6</v>
      </c>
      <c r="F13" s="2" t="n">
        <f aca="false">AVERAGE(F2:F10)</f>
        <v>155.555555555556</v>
      </c>
      <c r="G13" s="7" t="n">
        <f aca="false">SUM(F2:F10)/8</f>
        <v>175</v>
      </c>
      <c r="H13" s="2"/>
      <c r="I13" s="2"/>
      <c r="J13" s="2"/>
      <c r="L13" s="2"/>
      <c r="M13" s="2"/>
      <c r="N13" s="2"/>
      <c r="O13" s="2"/>
    </row>
    <row r="14" customFormat="false" ht="12.8" hidden="false" customHeight="false" outlineLevel="0" collapsed="false">
      <c r="A14" s="2"/>
      <c r="B14" s="2"/>
      <c r="C14" s="2" t="s">
        <v>29</v>
      </c>
      <c r="D14" s="2"/>
      <c r="E14" s="2"/>
      <c r="F14" s="2" t="s">
        <v>30</v>
      </c>
      <c r="G14" s="8" t="s">
        <v>31</v>
      </c>
      <c r="H14" s="2"/>
      <c r="I14" s="2"/>
      <c r="J14" s="2"/>
      <c r="L14" s="2"/>
      <c r="M14" s="2"/>
      <c r="N14" s="2"/>
      <c r="O14" s="2"/>
    </row>
    <row r="15" customFormat="false" ht="12.8" hidden="false" customHeight="false" outlineLevel="0" collapsed="false">
      <c r="A15" s="2"/>
      <c r="B15" s="2"/>
      <c r="C15" s="2" t="n">
        <f aca="false">MEDIAN(C2:C10)</f>
        <v>31</v>
      </c>
      <c r="D15" s="2"/>
      <c r="E15" s="2"/>
      <c r="F15" s="2" t="n">
        <f aca="false">SQRT(F13)</f>
        <v>12.4721912892465</v>
      </c>
      <c r="G15" s="8" t="n">
        <f aca="false">SQRT(G13)</f>
        <v>13.228756555323</v>
      </c>
      <c r="H15" s="2"/>
      <c r="I15" s="2"/>
      <c r="J15" s="2"/>
      <c r="L15" s="2"/>
      <c r="M15" s="2"/>
      <c r="N15" s="2"/>
      <c r="O15" s="2"/>
    </row>
    <row r="16" customFormat="false" ht="12.8" hidden="false" customHeight="false" outlineLevel="0" collapsed="false">
      <c r="G16" s="1" t="s">
        <v>32</v>
      </c>
    </row>
    <row r="18" customFormat="false" ht="12.8" hidden="false" customHeight="false" outlineLevel="0" collapsed="false">
      <c r="I18" s="0" t="s">
        <v>33</v>
      </c>
    </row>
    <row r="19" customFormat="false" ht="12.8" hidden="false" customHeight="false" outlineLevel="0" collapsed="false">
      <c r="G19" s="1" t="s">
        <v>34</v>
      </c>
      <c r="H19" s="1" t="s">
        <v>35</v>
      </c>
      <c r="I19" s="0" t="s">
        <v>36</v>
      </c>
    </row>
    <row r="20" customFormat="false" ht="12.8" hidden="false" customHeight="false" outlineLevel="0" collapsed="false">
      <c r="F20" s="1" t="s">
        <v>24</v>
      </c>
      <c r="G20" s="1" t="s">
        <v>37</v>
      </c>
      <c r="H20" s="1" t="s">
        <v>38</v>
      </c>
    </row>
    <row r="21" customFormat="false" ht="12.8" hidden="false" customHeight="false" outlineLevel="0" collapsed="false">
      <c r="F21" s="1" t="s">
        <v>39</v>
      </c>
      <c r="G21" s="1" t="s">
        <v>40</v>
      </c>
      <c r="H21" s="1" t="s">
        <v>41</v>
      </c>
      <c r="I21" s="9" t="n">
        <f aca="false">1500 / 500</f>
        <v>3</v>
      </c>
    </row>
    <row r="22" customFormat="false" ht="12.8" hidden="false" customHeight="false" outlineLevel="0" collapsed="false">
      <c r="F22" s="1" t="s">
        <v>42</v>
      </c>
      <c r="G22" s="1" t="s">
        <v>43</v>
      </c>
      <c r="H22" s="1" t="s">
        <v>44</v>
      </c>
    </row>
    <row r="24" customFormat="false" ht="12.8" hidden="false" customHeight="false" outlineLevel="0" collapsed="false">
      <c r="G24" s="2" t="s">
        <v>45</v>
      </c>
    </row>
    <row r="25" customFormat="false" ht="12.8" hidden="false" customHeight="false" outlineLevel="0" collapsed="false">
      <c r="G25" s="2" t="n">
        <f aca="false">18000/16000</f>
        <v>1.125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2025-06-04T19:09:28Z</dcterms:created>
  <dc:creator/>
  <dc:description/>
  <dc:language>es-CO</dc:language>
  <cp:lastModifiedBy/>
  <dcterms:modified xsi:type="dcterms:W3CDTF">2025-06-04T21:08:54Z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