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bcentral-my.sharepoint.com/personal/joshua_evangelista_albertacentral_com/Documents/Desktop/"/>
    </mc:Choice>
  </mc:AlternateContent>
  <xr:revisionPtr revIDLastSave="1495" documentId="8_{15A70133-B874-49B7-A3F0-B6E6D50B4158}" xr6:coauthVersionLast="47" xr6:coauthVersionMax="47" xr10:uidLastSave="{D46BB5DE-1EE1-46A8-8187-135703F19A2F}"/>
  <bookViews>
    <workbookView minimized="1" xWindow="2136" yWindow="1704" windowWidth="21600" windowHeight="11232" activeTab="5" xr2:uid="{00000000-000D-0000-FFFF-FFFF00000000}"/>
  </bookViews>
  <sheets>
    <sheet name="Quarterly" sheetId="2" r:id="rId1"/>
    <sheet name="Hours" sheetId="6" r:id="rId2"/>
    <sheet name="Potential Output" sheetId="3" r:id="rId3"/>
    <sheet name="CPI" sheetId="9" r:id="rId4"/>
    <sheet name="IS Curve" sheetId="4" r:id="rId5"/>
    <sheet name="Phillips Curve" sheetId="5" r:id="rId6"/>
    <sheet name="Taylor Rule" sheetId="8" r:id="rId7"/>
    <sheet name="Forecast" sheetId="13" r:id="rId8"/>
    <sheet name="Population Growth" sheetId="12" r:id="rId9"/>
    <sheet name="Population Proj" sheetId="11" r:id="rId10"/>
    <sheet name="HP_Filtered" sheetId="10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" i="5"/>
  <c r="J53" i="5"/>
  <c r="J61" i="5"/>
  <c r="J69" i="5"/>
  <c r="J77" i="5"/>
  <c r="J85" i="5"/>
  <c r="J93" i="5"/>
  <c r="J101" i="5"/>
  <c r="J109" i="5"/>
  <c r="J113" i="5"/>
  <c r="J117" i="5"/>
  <c r="J125" i="5"/>
  <c r="J129" i="5"/>
  <c r="J133" i="5"/>
  <c r="J141" i="5"/>
  <c r="J149" i="5"/>
  <c r="J157" i="5"/>
  <c r="J165" i="5"/>
  <c r="J173" i="5"/>
  <c r="J181" i="5"/>
  <c r="J189" i="5"/>
  <c r="J197" i="5"/>
  <c r="J205" i="5"/>
  <c r="J212" i="5"/>
  <c r="J213" i="5"/>
  <c r="J220" i="5"/>
  <c r="J221" i="5"/>
  <c r="J228" i="5"/>
  <c r="J229" i="5"/>
  <c r="J236" i="5"/>
  <c r="J237" i="5"/>
  <c r="J244" i="5"/>
  <c r="J245" i="5"/>
  <c r="J252" i="5"/>
  <c r="J253" i="5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" i="8"/>
  <c r="K259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3" i="8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I46" i="5" s="1"/>
  <c r="K47" i="5"/>
  <c r="I47" i="5" s="1"/>
  <c r="K48" i="5"/>
  <c r="I48" i="5" s="1"/>
  <c r="K49" i="5"/>
  <c r="I49" i="5" s="1"/>
  <c r="K50" i="5"/>
  <c r="I50" i="5" s="1"/>
  <c r="K51" i="5"/>
  <c r="I51" i="5" s="1"/>
  <c r="K52" i="5"/>
  <c r="I52" i="5" s="1"/>
  <c r="K53" i="5"/>
  <c r="I53" i="5" s="1"/>
  <c r="K54" i="5"/>
  <c r="I54" i="5" s="1"/>
  <c r="K55" i="5"/>
  <c r="I55" i="5" s="1"/>
  <c r="K56" i="5"/>
  <c r="I56" i="5" s="1"/>
  <c r="K57" i="5"/>
  <c r="I57" i="5" s="1"/>
  <c r="K58" i="5"/>
  <c r="I58" i="5" s="1"/>
  <c r="K59" i="5"/>
  <c r="I59" i="5" s="1"/>
  <c r="K60" i="5"/>
  <c r="I60" i="5" s="1"/>
  <c r="K61" i="5"/>
  <c r="I61" i="5" s="1"/>
  <c r="K62" i="5"/>
  <c r="I62" i="5" s="1"/>
  <c r="K63" i="5"/>
  <c r="I63" i="5" s="1"/>
  <c r="K64" i="5"/>
  <c r="I64" i="5" s="1"/>
  <c r="K65" i="5"/>
  <c r="I65" i="5" s="1"/>
  <c r="K66" i="5"/>
  <c r="I66" i="5" s="1"/>
  <c r="K67" i="5"/>
  <c r="I67" i="5" s="1"/>
  <c r="K68" i="5"/>
  <c r="I68" i="5" s="1"/>
  <c r="K69" i="5"/>
  <c r="I69" i="5" s="1"/>
  <c r="K70" i="5"/>
  <c r="I70" i="5" s="1"/>
  <c r="K71" i="5"/>
  <c r="I71" i="5" s="1"/>
  <c r="K72" i="5"/>
  <c r="I72" i="5" s="1"/>
  <c r="K73" i="5"/>
  <c r="I73" i="5" s="1"/>
  <c r="K74" i="5"/>
  <c r="I74" i="5" s="1"/>
  <c r="K75" i="5"/>
  <c r="I75" i="5" s="1"/>
  <c r="K76" i="5"/>
  <c r="I76" i="5" s="1"/>
  <c r="K77" i="5"/>
  <c r="I77" i="5" s="1"/>
  <c r="K78" i="5"/>
  <c r="I78" i="5" s="1"/>
  <c r="K79" i="5"/>
  <c r="I79" i="5" s="1"/>
  <c r="K80" i="5"/>
  <c r="I80" i="5" s="1"/>
  <c r="K81" i="5"/>
  <c r="I81" i="5" s="1"/>
  <c r="K82" i="5"/>
  <c r="I82" i="5" s="1"/>
  <c r="K83" i="5"/>
  <c r="I83" i="5" s="1"/>
  <c r="K84" i="5"/>
  <c r="I84" i="5" s="1"/>
  <c r="K85" i="5"/>
  <c r="I85" i="5" s="1"/>
  <c r="K86" i="5"/>
  <c r="I86" i="5" s="1"/>
  <c r="K87" i="5"/>
  <c r="I87" i="5" s="1"/>
  <c r="K88" i="5"/>
  <c r="I88" i="5" s="1"/>
  <c r="K89" i="5"/>
  <c r="I89" i="5" s="1"/>
  <c r="K90" i="5"/>
  <c r="I90" i="5" s="1"/>
  <c r="K91" i="5"/>
  <c r="I91" i="5" s="1"/>
  <c r="K92" i="5"/>
  <c r="I92" i="5" s="1"/>
  <c r="K93" i="5"/>
  <c r="I93" i="5" s="1"/>
  <c r="K94" i="5"/>
  <c r="I94" i="5" s="1"/>
  <c r="K95" i="5"/>
  <c r="I95" i="5" s="1"/>
  <c r="K96" i="5"/>
  <c r="I96" i="5" s="1"/>
  <c r="K97" i="5"/>
  <c r="I97" i="5" s="1"/>
  <c r="K98" i="5"/>
  <c r="I98" i="5" s="1"/>
  <c r="K99" i="5"/>
  <c r="I99" i="5" s="1"/>
  <c r="K100" i="5"/>
  <c r="I100" i="5" s="1"/>
  <c r="K101" i="5"/>
  <c r="I101" i="5" s="1"/>
  <c r="K102" i="5"/>
  <c r="I102" i="5" s="1"/>
  <c r="K103" i="5"/>
  <c r="I103" i="5" s="1"/>
  <c r="K104" i="5"/>
  <c r="I104" i="5" s="1"/>
  <c r="K105" i="5"/>
  <c r="I105" i="5" s="1"/>
  <c r="K106" i="5"/>
  <c r="I106" i="5" s="1"/>
  <c r="K107" i="5"/>
  <c r="I107" i="5" s="1"/>
  <c r="K108" i="5"/>
  <c r="I108" i="5" s="1"/>
  <c r="K109" i="5"/>
  <c r="I109" i="5" s="1"/>
  <c r="K110" i="5"/>
  <c r="I110" i="5" s="1"/>
  <c r="K111" i="5"/>
  <c r="I111" i="5" s="1"/>
  <c r="K112" i="5"/>
  <c r="I112" i="5" s="1"/>
  <c r="K113" i="5"/>
  <c r="I113" i="5" s="1"/>
  <c r="K114" i="5"/>
  <c r="I114" i="5" s="1"/>
  <c r="K115" i="5"/>
  <c r="I115" i="5" s="1"/>
  <c r="K116" i="5"/>
  <c r="I116" i="5" s="1"/>
  <c r="K117" i="5"/>
  <c r="I117" i="5" s="1"/>
  <c r="K118" i="5"/>
  <c r="I118" i="5" s="1"/>
  <c r="K119" i="5"/>
  <c r="I119" i="5" s="1"/>
  <c r="K120" i="5"/>
  <c r="I120" i="5" s="1"/>
  <c r="K121" i="5"/>
  <c r="I121" i="5" s="1"/>
  <c r="K122" i="5"/>
  <c r="I122" i="5" s="1"/>
  <c r="K123" i="5"/>
  <c r="I123" i="5" s="1"/>
  <c r="K124" i="5"/>
  <c r="I124" i="5" s="1"/>
  <c r="K125" i="5"/>
  <c r="I125" i="5" s="1"/>
  <c r="K126" i="5"/>
  <c r="I126" i="5" s="1"/>
  <c r="K127" i="5"/>
  <c r="I127" i="5" s="1"/>
  <c r="K128" i="5"/>
  <c r="I128" i="5" s="1"/>
  <c r="K129" i="5"/>
  <c r="I129" i="5" s="1"/>
  <c r="K130" i="5"/>
  <c r="I130" i="5" s="1"/>
  <c r="K131" i="5"/>
  <c r="I131" i="5" s="1"/>
  <c r="K132" i="5"/>
  <c r="I132" i="5" s="1"/>
  <c r="K133" i="5"/>
  <c r="I133" i="5" s="1"/>
  <c r="K134" i="5"/>
  <c r="I134" i="5" s="1"/>
  <c r="K135" i="5"/>
  <c r="I135" i="5" s="1"/>
  <c r="K136" i="5"/>
  <c r="I136" i="5" s="1"/>
  <c r="K137" i="5"/>
  <c r="I137" i="5" s="1"/>
  <c r="K138" i="5"/>
  <c r="I138" i="5" s="1"/>
  <c r="K139" i="5"/>
  <c r="I139" i="5" s="1"/>
  <c r="K140" i="5"/>
  <c r="I140" i="5" s="1"/>
  <c r="K141" i="5"/>
  <c r="I141" i="5" s="1"/>
  <c r="K142" i="5"/>
  <c r="I142" i="5" s="1"/>
  <c r="K143" i="5"/>
  <c r="I143" i="5" s="1"/>
  <c r="K144" i="5"/>
  <c r="I144" i="5" s="1"/>
  <c r="K145" i="5"/>
  <c r="I145" i="5" s="1"/>
  <c r="K146" i="5"/>
  <c r="I146" i="5" s="1"/>
  <c r="K147" i="5"/>
  <c r="I147" i="5" s="1"/>
  <c r="K148" i="5"/>
  <c r="I148" i="5" s="1"/>
  <c r="K149" i="5"/>
  <c r="I149" i="5" s="1"/>
  <c r="K150" i="5"/>
  <c r="I150" i="5" s="1"/>
  <c r="K151" i="5"/>
  <c r="I151" i="5" s="1"/>
  <c r="K152" i="5"/>
  <c r="I152" i="5" s="1"/>
  <c r="K153" i="5"/>
  <c r="I153" i="5" s="1"/>
  <c r="K154" i="5"/>
  <c r="I154" i="5" s="1"/>
  <c r="K155" i="5"/>
  <c r="I155" i="5" s="1"/>
  <c r="K156" i="5"/>
  <c r="I156" i="5" s="1"/>
  <c r="K157" i="5"/>
  <c r="I157" i="5" s="1"/>
  <c r="K158" i="5"/>
  <c r="I158" i="5" s="1"/>
  <c r="K159" i="5"/>
  <c r="I159" i="5" s="1"/>
  <c r="K160" i="5"/>
  <c r="I160" i="5" s="1"/>
  <c r="K161" i="5"/>
  <c r="I161" i="5" s="1"/>
  <c r="K162" i="5"/>
  <c r="I162" i="5" s="1"/>
  <c r="K163" i="5"/>
  <c r="I163" i="5" s="1"/>
  <c r="K164" i="5"/>
  <c r="I164" i="5" s="1"/>
  <c r="K165" i="5"/>
  <c r="I165" i="5" s="1"/>
  <c r="K166" i="5"/>
  <c r="I166" i="5" s="1"/>
  <c r="K167" i="5"/>
  <c r="I167" i="5" s="1"/>
  <c r="K168" i="5"/>
  <c r="I168" i="5" s="1"/>
  <c r="K169" i="5"/>
  <c r="I169" i="5" s="1"/>
  <c r="K170" i="5"/>
  <c r="I170" i="5" s="1"/>
  <c r="K171" i="5"/>
  <c r="I171" i="5" s="1"/>
  <c r="K172" i="5"/>
  <c r="I172" i="5" s="1"/>
  <c r="K173" i="5"/>
  <c r="I173" i="5" s="1"/>
  <c r="K174" i="5"/>
  <c r="I174" i="5" s="1"/>
  <c r="K175" i="5"/>
  <c r="I175" i="5" s="1"/>
  <c r="K176" i="5"/>
  <c r="I176" i="5" s="1"/>
  <c r="K177" i="5"/>
  <c r="I177" i="5" s="1"/>
  <c r="K178" i="5"/>
  <c r="I178" i="5" s="1"/>
  <c r="K179" i="5"/>
  <c r="I179" i="5" s="1"/>
  <c r="K180" i="5"/>
  <c r="I180" i="5" s="1"/>
  <c r="K181" i="5"/>
  <c r="I181" i="5" s="1"/>
  <c r="K182" i="5"/>
  <c r="I182" i="5" s="1"/>
  <c r="K183" i="5"/>
  <c r="I183" i="5" s="1"/>
  <c r="K184" i="5"/>
  <c r="I184" i="5" s="1"/>
  <c r="K185" i="5"/>
  <c r="I185" i="5" s="1"/>
  <c r="K186" i="5"/>
  <c r="I186" i="5" s="1"/>
  <c r="K187" i="5"/>
  <c r="I187" i="5" s="1"/>
  <c r="K188" i="5"/>
  <c r="I188" i="5" s="1"/>
  <c r="K189" i="5"/>
  <c r="I189" i="5" s="1"/>
  <c r="K190" i="5"/>
  <c r="I190" i="5" s="1"/>
  <c r="K191" i="5"/>
  <c r="I191" i="5" s="1"/>
  <c r="K192" i="5"/>
  <c r="I192" i="5" s="1"/>
  <c r="K193" i="5"/>
  <c r="I193" i="5" s="1"/>
  <c r="K194" i="5"/>
  <c r="I194" i="5" s="1"/>
  <c r="K195" i="5"/>
  <c r="I195" i="5" s="1"/>
  <c r="K196" i="5"/>
  <c r="I196" i="5" s="1"/>
  <c r="K197" i="5"/>
  <c r="I197" i="5" s="1"/>
  <c r="K198" i="5"/>
  <c r="I198" i="5" s="1"/>
  <c r="K199" i="5"/>
  <c r="I199" i="5" s="1"/>
  <c r="K200" i="5"/>
  <c r="I200" i="5" s="1"/>
  <c r="K201" i="5"/>
  <c r="I201" i="5" s="1"/>
  <c r="K202" i="5"/>
  <c r="I202" i="5" s="1"/>
  <c r="K203" i="5"/>
  <c r="I203" i="5" s="1"/>
  <c r="K204" i="5"/>
  <c r="I204" i="5" s="1"/>
  <c r="K205" i="5"/>
  <c r="I205" i="5" s="1"/>
  <c r="K206" i="5"/>
  <c r="I206" i="5" s="1"/>
  <c r="K207" i="5"/>
  <c r="I207" i="5" s="1"/>
  <c r="K208" i="5"/>
  <c r="I208" i="5" s="1"/>
  <c r="K209" i="5"/>
  <c r="I209" i="5" s="1"/>
  <c r="K210" i="5"/>
  <c r="I210" i="5" s="1"/>
  <c r="K211" i="5"/>
  <c r="I211" i="5" s="1"/>
  <c r="K212" i="5"/>
  <c r="I212" i="5" s="1"/>
  <c r="K213" i="5"/>
  <c r="I213" i="5" s="1"/>
  <c r="K214" i="5"/>
  <c r="I214" i="5" s="1"/>
  <c r="K215" i="5"/>
  <c r="I215" i="5" s="1"/>
  <c r="K216" i="5"/>
  <c r="I216" i="5" s="1"/>
  <c r="K217" i="5"/>
  <c r="I217" i="5" s="1"/>
  <c r="K218" i="5"/>
  <c r="I218" i="5" s="1"/>
  <c r="K219" i="5"/>
  <c r="I219" i="5" s="1"/>
  <c r="K220" i="5"/>
  <c r="I220" i="5" s="1"/>
  <c r="K221" i="5"/>
  <c r="I221" i="5" s="1"/>
  <c r="K222" i="5"/>
  <c r="I222" i="5" s="1"/>
  <c r="K223" i="5"/>
  <c r="I223" i="5" s="1"/>
  <c r="K224" i="5"/>
  <c r="I224" i="5" s="1"/>
  <c r="K225" i="5"/>
  <c r="I225" i="5" s="1"/>
  <c r="K226" i="5"/>
  <c r="I226" i="5" s="1"/>
  <c r="K227" i="5"/>
  <c r="I227" i="5" s="1"/>
  <c r="K228" i="5"/>
  <c r="I228" i="5" s="1"/>
  <c r="K229" i="5"/>
  <c r="I229" i="5" s="1"/>
  <c r="K230" i="5"/>
  <c r="I230" i="5" s="1"/>
  <c r="K231" i="5"/>
  <c r="I231" i="5" s="1"/>
  <c r="K232" i="5"/>
  <c r="I232" i="5" s="1"/>
  <c r="K233" i="5"/>
  <c r="I233" i="5" s="1"/>
  <c r="K234" i="5"/>
  <c r="I234" i="5" s="1"/>
  <c r="K235" i="5"/>
  <c r="I235" i="5" s="1"/>
  <c r="K236" i="5"/>
  <c r="I236" i="5" s="1"/>
  <c r="K237" i="5"/>
  <c r="I237" i="5" s="1"/>
  <c r="K238" i="5"/>
  <c r="I238" i="5" s="1"/>
  <c r="K239" i="5"/>
  <c r="I239" i="5" s="1"/>
  <c r="K240" i="5"/>
  <c r="I240" i="5" s="1"/>
  <c r="K241" i="5"/>
  <c r="I241" i="5" s="1"/>
  <c r="K242" i="5"/>
  <c r="I242" i="5" s="1"/>
  <c r="K243" i="5"/>
  <c r="I243" i="5" s="1"/>
  <c r="K244" i="5"/>
  <c r="I244" i="5" s="1"/>
  <c r="K245" i="5"/>
  <c r="I245" i="5" s="1"/>
  <c r="K246" i="5"/>
  <c r="I246" i="5" s="1"/>
  <c r="K247" i="5"/>
  <c r="I247" i="5" s="1"/>
  <c r="K248" i="5"/>
  <c r="I248" i="5" s="1"/>
  <c r="K249" i="5"/>
  <c r="I249" i="5" s="1"/>
  <c r="K250" i="5"/>
  <c r="I250" i="5" s="1"/>
  <c r="K251" i="5"/>
  <c r="I251" i="5" s="1"/>
  <c r="K252" i="5"/>
  <c r="I252" i="5" s="1"/>
  <c r="K253" i="5"/>
  <c r="I253" i="5" s="1"/>
  <c r="K254" i="5"/>
  <c r="I254" i="5" s="1"/>
  <c r="K255" i="5"/>
  <c r="I255" i="5" s="1"/>
  <c r="K256" i="5"/>
  <c r="I256" i="5" s="1"/>
  <c r="K257" i="5"/>
  <c r="I257" i="5" s="1"/>
  <c r="K258" i="5"/>
  <c r="I258" i="5" s="1"/>
  <c r="K2" i="5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G177" i="5"/>
  <c r="H177" i="5" s="1"/>
  <c r="G178" i="5"/>
  <c r="H178" i="5" s="1"/>
  <c r="G179" i="5"/>
  <c r="H179" i="5" s="1"/>
  <c r="G180" i="5"/>
  <c r="H180" i="5" s="1"/>
  <c r="G181" i="5"/>
  <c r="H181" i="5" s="1"/>
  <c r="G182" i="5"/>
  <c r="H182" i="5" s="1"/>
  <c r="G183" i="5"/>
  <c r="H183" i="5" s="1"/>
  <c r="G184" i="5"/>
  <c r="H184" i="5" s="1"/>
  <c r="G185" i="5"/>
  <c r="H185" i="5" s="1"/>
  <c r="G186" i="5"/>
  <c r="H186" i="5" s="1"/>
  <c r="G187" i="5"/>
  <c r="H187" i="5" s="1"/>
  <c r="G188" i="5"/>
  <c r="H188" i="5" s="1"/>
  <c r="G189" i="5"/>
  <c r="H189" i="5" s="1"/>
  <c r="G190" i="5"/>
  <c r="H190" i="5" s="1"/>
  <c r="G191" i="5"/>
  <c r="H191" i="5" s="1"/>
  <c r="G192" i="5"/>
  <c r="H192" i="5" s="1"/>
  <c r="G193" i="5"/>
  <c r="H193" i="5" s="1"/>
  <c r="G194" i="5"/>
  <c r="H194" i="5" s="1"/>
  <c r="G195" i="5"/>
  <c r="H195" i="5" s="1"/>
  <c r="G196" i="5"/>
  <c r="H196" i="5" s="1"/>
  <c r="G197" i="5"/>
  <c r="H197" i="5" s="1"/>
  <c r="G198" i="5"/>
  <c r="H198" i="5" s="1"/>
  <c r="G199" i="5"/>
  <c r="H199" i="5" s="1"/>
  <c r="G200" i="5"/>
  <c r="H200" i="5" s="1"/>
  <c r="G201" i="5"/>
  <c r="H201" i="5" s="1"/>
  <c r="G202" i="5"/>
  <c r="H202" i="5" s="1"/>
  <c r="G203" i="5"/>
  <c r="H203" i="5" s="1"/>
  <c r="G204" i="5"/>
  <c r="H204" i="5" s="1"/>
  <c r="G205" i="5"/>
  <c r="H205" i="5" s="1"/>
  <c r="G206" i="5"/>
  <c r="H206" i="5" s="1"/>
  <c r="G207" i="5"/>
  <c r="H207" i="5" s="1"/>
  <c r="G208" i="5"/>
  <c r="H208" i="5" s="1"/>
  <c r="G209" i="5"/>
  <c r="H209" i="5" s="1"/>
  <c r="G210" i="5"/>
  <c r="H210" i="5" s="1"/>
  <c r="G211" i="5"/>
  <c r="H211" i="5" s="1"/>
  <c r="G212" i="5"/>
  <c r="H212" i="5" s="1"/>
  <c r="G213" i="5"/>
  <c r="H213" i="5" s="1"/>
  <c r="G214" i="5"/>
  <c r="H214" i="5" s="1"/>
  <c r="G215" i="5"/>
  <c r="H215" i="5" s="1"/>
  <c r="G216" i="5"/>
  <c r="H216" i="5" s="1"/>
  <c r="G217" i="5"/>
  <c r="H217" i="5" s="1"/>
  <c r="G218" i="5"/>
  <c r="H218" i="5" s="1"/>
  <c r="G219" i="5"/>
  <c r="H219" i="5" s="1"/>
  <c r="G220" i="5"/>
  <c r="H220" i="5" s="1"/>
  <c r="G221" i="5"/>
  <c r="H221" i="5" s="1"/>
  <c r="G222" i="5"/>
  <c r="H222" i="5" s="1"/>
  <c r="G223" i="5"/>
  <c r="H223" i="5" s="1"/>
  <c r="G224" i="5"/>
  <c r="H224" i="5" s="1"/>
  <c r="G225" i="5"/>
  <c r="H225" i="5" s="1"/>
  <c r="G226" i="5"/>
  <c r="H226" i="5" s="1"/>
  <c r="G227" i="5"/>
  <c r="H227" i="5" s="1"/>
  <c r="G228" i="5"/>
  <c r="H228" i="5" s="1"/>
  <c r="G229" i="5"/>
  <c r="H229" i="5" s="1"/>
  <c r="G230" i="5"/>
  <c r="H230" i="5" s="1"/>
  <c r="G231" i="5"/>
  <c r="H231" i="5" s="1"/>
  <c r="G232" i="5"/>
  <c r="H232" i="5" s="1"/>
  <c r="G233" i="5"/>
  <c r="H233" i="5" s="1"/>
  <c r="G234" i="5"/>
  <c r="H234" i="5" s="1"/>
  <c r="G235" i="5"/>
  <c r="H235" i="5" s="1"/>
  <c r="G236" i="5"/>
  <c r="H236" i="5" s="1"/>
  <c r="G237" i="5"/>
  <c r="H237" i="5" s="1"/>
  <c r="G238" i="5"/>
  <c r="H238" i="5" s="1"/>
  <c r="G239" i="5"/>
  <c r="H239" i="5" s="1"/>
  <c r="G240" i="5"/>
  <c r="H240" i="5" s="1"/>
  <c r="G241" i="5"/>
  <c r="H241" i="5" s="1"/>
  <c r="G242" i="5"/>
  <c r="H242" i="5" s="1"/>
  <c r="G243" i="5"/>
  <c r="H243" i="5" s="1"/>
  <c r="G244" i="5"/>
  <c r="H244" i="5" s="1"/>
  <c r="G245" i="5"/>
  <c r="H245" i="5" s="1"/>
  <c r="G246" i="5"/>
  <c r="H246" i="5" s="1"/>
  <c r="G247" i="5"/>
  <c r="H247" i="5" s="1"/>
  <c r="G248" i="5"/>
  <c r="H248" i="5" s="1"/>
  <c r="G249" i="5"/>
  <c r="H249" i="5" s="1"/>
  <c r="G250" i="5"/>
  <c r="H250" i="5" s="1"/>
  <c r="G251" i="5"/>
  <c r="H251" i="5" s="1"/>
  <c r="G252" i="5"/>
  <c r="H252" i="5" s="1"/>
  <c r="G253" i="5"/>
  <c r="H253" i="5" s="1"/>
  <c r="G254" i="5"/>
  <c r="H254" i="5" s="1"/>
  <c r="G255" i="5"/>
  <c r="H255" i="5" s="1"/>
  <c r="G256" i="5"/>
  <c r="H256" i="5" s="1"/>
  <c r="G257" i="5"/>
  <c r="H257" i="5" s="1"/>
  <c r="G258" i="5"/>
  <c r="H258" i="5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2" i="5"/>
  <c r="J258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47" i="4"/>
  <c r="J48" i="4"/>
  <c r="J49" i="4"/>
  <c r="J50" i="4"/>
  <c r="J51" i="4"/>
  <c r="J52" i="4"/>
  <c r="J53" i="4"/>
  <c r="J54" i="4"/>
  <c r="J55" i="4"/>
  <c r="J56" i="4"/>
  <c r="J57" i="4"/>
  <c r="J46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47" i="4"/>
  <c r="H48" i="4"/>
  <c r="H49" i="4"/>
  <c r="H50" i="4"/>
  <c r="H51" i="4"/>
  <c r="H52" i="4"/>
  <c r="H46" i="4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59" i="8"/>
  <c r="I281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N4" i="4"/>
  <c r="N5" i="4"/>
  <c r="N8" i="4"/>
  <c r="N11" i="4"/>
  <c r="N12" i="4"/>
  <c r="N13" i="4"/>
  <c r="N15" i="4"/>
  <c r="N16" i="4"/>
  <c r="N19" i="4"/>
  <c r="N20" i="4"/>
  <c r="N21" i="4"/>
  <c r="N23" i="4"/>
  <c r="N24" i="4"/>
  <c r="N27" i="4"/>
  <c r="N28" i="4"/>
  <c r="N29" i="4"/>
  <c r="N31" i="4"/>
  <c r="N32" i="4"/>
  <c r="N35" i="4"/>
  <c r="N36" i="4"/>
  <c r="N37" i="4"/>
  <c r="N40" i="4"/>
  <c r="N43" i="4"/>
  <c r="N44" i="4"/>
  <c r="N45" i="4"/>
  <c r="N48" i="4"/>
  <c r="N51" i="4"/>
  <c r="N52" i="4"/>
  <c r="N53" i="4"/>
  <c r="N55" i="4"/>
  <c r="N56" i="4"/>
  <c r="N59" i="4"/>
  <c r="N60" i="4"/>
  <c r="N61" i="4"/>
  <c r="N64" i="4"/>
  <c r="N67" i="4"/>
  <c r="N68" i="4"/>
  <c r="N69" i="4"/>
  <c r="N72" i="4"/>
  <c r="N75" i="4"/>
  <c r="N76" i="4"/>
  <c r="N77" i="4"/>
  <c r="N79" i="4"/>
  <c r="N80" i="4"/>
  <c r="N83" i="4"/>
  <c r="N84" i="4"/>
  <c r="N85" i="4"/>
  <c r="N87" i="4"/>
  <c r="N88" i="4"/>
  <c r="N91" i="4"/>
  <c r="N92" i="4"/>
  <c r="N93" i="4"/>
  <c r="N95" i="4"/>
  <c r="N96" i="4"/>
  <c r="N99" i="4"/>
  <c r="N100" i="4"/>
  <c r="N101" i="4"/>
  <c r="N104" i="4"/>
  <c r="N107" i="4"/>
  <c r="N108" i="4"/>
  <c r="N109" i="4"/>
  <c r="N112" i="4"/>
  <c r="N115" i="4"/>
  <c r="N116" i="4"/>
  <c r="N117" i="4"/>
  <c r="N119" i="4"/>
  <c r="N120" i="4"/>
  <c r="N123" i="4"/>
  <c r="N124" i="4"/>
  <c r="N125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6" i="4"/>
  <c r="N6" i="4" s="1"/>
  <c r="L7" i="4"/>
  <c r="N7" i="4" s="1"/>
  <c r="L8" i="4"/>
  <c r="L9" i="4"/>
  <c r="N9" i="4" s="1"/>
  <c r="L10" i="4"/>
  <c r="N10" i="4" s="1"/>
  <c r="L11" i="4"/>
  <c r="L12" i="4"/>
  <c r="L13" i="4"/>
  <c r="L14" i="4"/>
  <c r="N14" i="4" s="1"/>
  <c r="L15" i="4"/>
  <c r="L16" i="4"/>
  <c r="L17" i="4"/>
  <c r="N17" i="4" s="1"/>
  <c r="L18" i="4"/>
  <c r="N18" i="4" s="1"/>
  <c r="L19" i="4"/>
  <c r="L20" i="4"/>
  <c r="L21" i="4"/>
  <c r="L22" i="4"/>
  <c r="N22" i="4" s="1"/>
  <c r="L23" i="4"/>
  <c r="L24" i="4"/>
  <c r="L25" i="4"/>
  <c r="N25" i="4" s="1"/>
  <c r="L26" i="4"/>
  <c r="N26" i="4" s="1"/>
  <c r="L27" i="4"/>
  <c r="L28" i="4"/>
  <c r="L29" i="4"/>
  <c r="L30" i="4"/>
  <c r="N30" i="4" s="1"/>
  <c r="L31" i="4"/>
  <c r="L32" i="4"/>
  <c r="L33" i="4"/>
  <c r="N33" i="4" s="1"/>
  <c r="L34" i="4"/>
  <c r="N34" i="4" s="1"/>
  <c r="L35" i="4"/>
  <c r="L36" i="4"/>
  <c r="L37" i="4"/>
  <c r="L38" i="4"/>
  <c r="N38" i="4" s="1"/>
  <c r="L39" i="4"/>
  <c r="N39" i="4" s="1"/>
  <c r="L40" i="4"/>
  <c r="L41" i="4"/>
  <c r="N41" i="4" s="1"/>
  <c r="L42" i="4"/>
  <c r="N42" i="4" s="1"/>
  <c r="L43" i="4"/>
  <c r="L44" i="4"/>
  <c r="L45" i="4"/>
  <c r="L46" i="4"/>
  <c r="N46" i="4" s="1"/>
  <c r="L47" i="4"/>
  <c r="N47" i="4" s="1"/>
  <c r="L48" i="4"/>
  <c r="L49" i="4"/>
  <c r="N49" i="4" s="1"/>
  <c r="L50" i="4"/>
  <c r="N50" i="4" s="1"/>
  <c r="L51" i="4"/>
  <c r="L52" i="4"/>
  <c r="L53" i="4"/>
  <c r="L54" i="4"/>
  <c r="N54" i="4" s="1"/>
  <c r="L55" i="4"/>
  <c r="L56" i="4"/>
  <c r="L57" i="4"/>
  <c r="N57" i="4" s="1"/>
  <c r="L58" i="4"/>
  <c r="N58" i="4" s="1"/>
  <c r="L59" i="4"/>
  <c r="L60" i="4"/>
  <c r="L61" i="4"/>
  <c r="L62" i="4"/>
  <c r="N62" i="4" s="1"/>
  <c r="L63" i="4"/>
  <c r="N63" i="4" s="1"/>
  <c r="L64" i="4"/>
  <c r="L65" i="4"/>
  <c r="N65" i="4" s="1"/>
  <c r="L66" i="4"/>
  <c r="N66" i="4" s="1"/>
  <c r="L67" i="4"/>
  <c r="L68" i="4"/>
  <c r="L69" i="4"/>
  <c r="L70" i="4"/>
  <c r="N70" i="4" s="1"/>
  <c r="L71" i="4"/>
  <c r="N71" i="4" s="1"/>
  <c r="L72" i="4"/>
  <c r="L73" i="4"/>
  <c r="N73" i="4" s="1"/>
  <c r="L74" i="4"/>
  <c r="N74" i="4" s="1"/>
  <c r="L75" i="4"/>
  <c r="L76" i="4"/>
  <c r="L77" i="4"/>
  <c r="L78" i="4"/>
  <c r="N78" i="4" s="1"/>
  <c r="L79" i="4"/>
  <c r="L80" i="4"/>
  <c r="L81" i="4"/>
  <c r="N81" i="4" s="1"/>
  <c r="L82" i="4"/>
  <c r="N82" i="4" s="1"/>
  <c r="L83" i="4"/>
  <c r="L84" i="4"/>
  <c r="L85" i="4"/>
  <c r="L86" i="4"/>
  <c r="N86" i="4" s="1"/>
  <c r="L87" i="4"/>
  <c r="L88" i="4"/>
  <c r="L89" i="4"/>
  <c r="N89" i="4" s="1"/>
  <c r="L90" i="4"/>
  <c r="N90" i="4" s="1"/>
  <c r="L91" i="4"/>
  <c r="L92" i="4"/>
  <c r="L93" i="4"/>
  <c r="L94" i="4"/>
  <c r="N94" i="4" s="1"/>
  <c r="L95" i="4"/>
  <c r="L96" i="4"/>
  <c r="L97" i="4"/>
  <c r="N97" i="4" s="1"/>
  <c r="L98" i="4"/>
  <c r="N98" i="4" s="1"/>
  <c r="L99" i="4"/>
  <c r="L100" i="4"/>
  <c r="L101" i="4"/>
  <c r="L102" i="4"/>
  <c r="N102" i="4" s="1"/>
  <c r="L103" i="4"/>
  <c r="N103" i="4" s="1"/>
  <c r="L104" i="4"/>
  <c r="L105" i="4"/>
  <c r="N105" i="4" s="1"/>
  <c r="L106" i="4"/>
  <c r="N106" i="4" s="1"/>
  <c r="L107" i="4"/>
  <c r="L108" i="4"/>
  <c r="L109" i="4"/>
  <c r="L110" i="4"/>
  <c r="N110" i="4" s="1"/>
  <c r="L111" i="4"/>
  <c r="N111" i="4" s="1"/>
  <c r="L112" i="4"/>
  <c r="L113" i="4"/>
  <c r="N113" i="4" s="1"/>
  <c r="L114" i="4"/>
  <c r="N114" i="4" s="1"/>
  <c r="L115" i="4"/>
  <c r="L116" i="4"/>
  <c r="L117" i="4"/>
  <c r="L118" i="4"/>
  <c r="N118" i="4" s="1"/>
  <c r="L119" i="4"/>
  <c r="L120" i="4"/>
  <c r="L121" i="4"/>
  <c r="N121" i="4" s="1"/>
  <c r="L122" i="4"/>
  <c r="N122" i="4" s="1"/>
  <c r="L123" i="4"/>
  <c r="L124" i="4"/>
  <c r="L125" i="4"/>
  <c r="L126" i="4"/>
  <c r="N126" i="4" s="1"/>
  <c r="L3" i="4"/>
  <c r="N3" i="4" s="1"/>
  <c r="L4" i="4"/>
  <c r="L5" i="4"/>
  <c r="L2" i="4"/>
  <c r="N2" i="4" s="1"/>
  <c r="N304" i="5"/>
  <c r="N305" i="5"/>
  <c r="N306" i="5"/>
  <c r="N297" i="5"/>
  <c r="N298" i="5"/>
  <c r="N299" i="5"/>
  <c r="N300" i="5"/>
  <c r="N301" i="5"/>
  <c r="N302" i="5"/>
  <c r="N303" i="5"/>
  <c r="N290" i="5"/>
  <c r="N291" i="5"/>
  <c r="N292" i="5"/>
  <c r="N293" i="5"/>
  <c r="N294" i="5"/>
  <c r="N295" i="5"/>
  <c r="N296" i="5"/>
  <c r="N283" i="5"/>
  <c r="N284" i="5"/>
  <c r="N285" i="5"/>
  <c r="N286" i="5"/>
  <c r="N287" i="5"/>
  <c r="N288" i="5"/>
  <c r="N28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59" i="5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46" i="4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118" i="5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6" i="8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10" i="9"/>
  <c r="J204" i="5" l="1"/>
  <c r="J196" i="5"/>
  <c r="J188" i="5"/>
  <c r="J180" i="5"/>
  <c r="J172" i="5"/>
  <c r="J164" i="5"/>
  <c r="J156" i="5"/>
  <c r="J148" i="5"/>
  <c r="J140" i="5"/>
  <c r="J132" i="5"/>
  <c r="J124" i="5"/>
  <c r="J116" i="5"/>
  <c r="J108" i="5"/>
  <c r="J100" i="5"/>
  <c r="J92" i="5"/>
  <c r="J84" i="5"/>
  <c r="J76" i="5"/>
  <c r="J68" i="5"/>
  <c r="J60" i="5"/>
  <c r="J52" i="5"/>
  <c r="J251" i="5"/>
  <c r="J243" i="5"/>
  <c r="J235" i="5"/>
  <c r="J227" i="5"/>
  <c r="J219" i="5"/>
  <c r="J211" i="5"/>
  <c r="J203" i="5"/>
  <c r="J195" i="5"/>
  <c r="J187" i="5"/>
  <c r="J179" i="5"/>
  <c r="J171" i="5"/>
  <c r="J163" i="5"/>
  <c r="J155" i="5"/>
  <c r="J147" i="5"/>
  <c r="J139" i="5"/>
  <c r="J131" i="5"/>
  <c r="J123" i="5"/>
  <c r="J115" i="5"/>
  <c r="J107" i="5"/>
  <c r="J99" i="5"/>
  <c r="J91" i="5"/>
  <c r="J83" i="5"/>
  <c r="J75" i="5"/>
  <c r="J67" i="5"/>
  <c r="J59" i="5"/>
  <c r="J51" i="5"/>
  <c r="J258" i="5"/>
  <c r="J250" i="5"/>
  <c r="J242" i="5"/>
  <c r="J234" i="5"/>
  <c r="J226" i="5"/>
  <c r="J218" i="5"/>
  <c r="J210" i="5"/>
  <c r="J202" i="5"/>
  <c r="J194" i="5"/>
  <c r="J186" i="5"/>
  <c r="J178" i="5"/>
  <c r="J170" i="5"/>
  <c r="J162" i="5"/>
  <c r="J154" i="5"/>
  <c r="J146" i="5"/>
  <c r="J138" i="5"/>
  <c r="J130" i="5"/>
  <c r="J122" i="5"/>
  <c r="J114" i="5"/>
  <c r="J106" i="5"/>
  <c r="J98" i="5"/>
  <c r="J90" i="5"/>
  <c r="J82" i="5"/>
  <c r="J74" i="5"/>
  <c r="J66" i="5"/>
  <c r="J58" i="5"/>
  <c r="J50" i="5"/>
  <c r="J105" i="5"/>
  <c r="J97" i="5"/>
  <c r="J89" i="5"/>
  <c r="J81" i="5"/>
  <c r="J73" i="5"/>
  <c r="J65" i="5"/>
  <c r="J57" i="5"/>
  <c r="J49" i="5"/>
  <c r="J257" i="5"/>
  <c r="J249" i="5"/>
  <c r="J241" i="5"/>
  <c r="J233" i="5"/>
  <c r="J225" i="5"/>
  <c r="J217" i="5"/>
  <c r="J209" i="5"/>
  <c r="J201" i="5"/>
  <c r="J193" i="5"/>
  <c r="J185" i="5"/>
  <c r="J177" i="5"/>
  <c r="J169" i="5"/>
  <c r="J161" i="5"/>
  <c r="J153" i="5"/>
  <c r="J145" i="5"/>
  <c r="J137" i="5"/>
  <c r="J121" i="5"/>
  <c r="J256" i="5"/>
  <c r="J248" i="5"/>
  <c r="J240" i="5"/>
  <c r="J232" i="5"/>
  <c r="J224" i="5"/>
  <c r="J216" i="5"/>
  <c r="J208" i="5"/>
  <c r="J200" i="5"/>
  <c r="J192" i="5"/>
  <c r="J184" i="5"/>
  <c r="J176" i="5"/>
  <c r="J168" i="5"/>
  <c r="J160" i="5"/>
  <c r="J152" i="5"/>
  <c r="J144" i="5"/>
  <c r="J136" i="5"/>
  <c r="J128" i="5"/>
  <c r="J120" i="5"/>
  <c r="J112" i="5"/>
  <c r="J104" i="5"/>
  <c r="J96" i="5"/>
  <c r="J88" i="5"/>
  <c r="J80" i="5"/>
  <c r="J72" i="5"/>
  <c r="J64" i="5"/>
  <c r="J56" i="5"/>
  <c r="J48" i="5"/>
  <c r="J255" i="5"/>
  <c r="J247" i="5"/>
  <c r="J239" i="5"/>
  <c r="J231" i="5"/>
  <c r="J223" i="5"/>
  <c r="J215" i="5"/>
  <c r="J207" i="5"/>
  <c r="J199" i="5"/>
  <c r="J191" i="5"/>
  <c r="J183" i="5"/>
  <c r="J175" i="5"/>
  <c r="J167" i="5"/>
  <c r="J159" i="5"/>
  <c r="J151" i="5"/>
  <c r="J143" i="5"/>
  <c r="J135" i="5"/>
  <c r="J127" i="5"/>
  <c r="J119" i="5"/>
  <c r="J111" i="5"/>
  <c r="J103" i="5"/>
  <c r="J95" i="5"/>
  <c r="J87" i="5"/>
  <c r="J79" i="5"/>
  <c r="J71" i="5"/>
  <c r="J63" i="5"/>
  <c r="J55" i="5"/>
  <c r="J47" i="5"/>
  <c r="J254" i="5"/>
  <c r="J246" i="5"/>
  <c r="J238" i="5"/>
  <c r="J230" i="5"/>
  <c r="J222" i="5"/>
  <c r="J214" i="5"/>
  <c r="J206" i="5"/>
  <c r="J198" i="5"/>
  <c r="J190" i="5"/>
  <c r="J182" i="5"/>
  <c r="J174" i="5"/>
  <c r="J166" i="5"/>
  <c r="J158" i="5"/>
  <c r="J150" i="5"/>
  <c r="J142" i="5"/>
  <c r="J134" i="5"/>
  <c r="J126" i="5"/>
  <c r="J118" i="5"/>
  <c r="J110" i="5"/>
  <c r="J102" i="5"/>
  <c r="J94" i="5"/>
  <c r="J86" i="5"/>
  <c r="J78" i="5"/>
  <c r="J70" i="5"/>
  <c r="J62" i="5"/>
  <c r="J54" i="5"/>
  <c r="J46" i="5"/>
  <c r="D45" i="12"/>
  <c r="H263" i="3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E259" i="13"/>
  <c r="G263" i="3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259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62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63" i="13"/>
  <c r="E64" i="13"/>
  <c r="E65" i="13"/>
  <c r="E66" i="13"/>
  <c r="E67" i="13"/>
  <c r="E68" i="13"/>
  <c r="E62" i="13"/>
  <c r="C259" i="13"/>
  <c r="E263" i="3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" i="13"/>
  <c r="I264" i="3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F286" i="3" l="1"/>
  <c r="E287" i="3"/>
  <c r="B222" i="6"/>
  <c r="H287" i="3"/>
  <c r="B221" i="6"/>
  <c r="B218" i="6"/>
  <c r="F281" i="3"/>
  <c r="B217" i="6"/>
  <c r="F282" i="3"/>
  <c r="F280" i="3"/>
  <c r="B216" i="6"/>
  <c r="F279" i="3"/>
  <c r="B215" i="6"/>
  <c r="F277" i="3"/>
  <c r="F278" i="3"/>
  <c r="B214" i="6"/>
  <c r="F283" i="3"/>
  <c r="F285" i="3"/>
  <c r="B219" i="6"/>
  <c r="F284" i="3"/>
  <c r="B220" i="6"/>
  <c r="B208" i="6"/>
  <c r="B199" i="6"/>
  <c r="B200" i="6"/>
  <c r="B201" i="6"/>
  <c r="B202" i="6"/>
  <c r="B203" i="6"/>
  <c r="B204" i="6"/>
  <c r="B205" i="6"/>
  <c r="B206" i="6"/>
  <c r="B207" i="6"/>
  <c r="H288" i="3" l="1"/>
  <c r="B223" i="6"/>
  <c r="E288" i="3"/>
  <c r="F287" i="3"/>
  <c r="B213" i="6"/>
  <c r="B210" i="6"/>
  <c r="B209" i="6"/>
  <c r="F263" i="3"/>
  <c r="F264" i="3"/>
  <c r="F265" i="3"/>
  <c r="F266" i="3"/>
  <c r="F262" i="3"/>
  <c r="F261" i="3"/>
  <c r="F242" i="3"/>
  <c r="F259" i="3"/>
  <c r="F66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60" i="3"/>
  <c r="F67" i="3"/>
  <c r="F68" i="3"/>
  <c r="F69" i="3"/>
  <c r="F70" i="3"/>
  <c r="F71" i="3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" i="6"/>
  <c r="B4" i="6"/>
  <c r="B5" i="6"/>
  <c r="B6" i="6"/>
  <c r="B7" i="6"/>
  <c r="B8" i="6"/>
  <c r="B9" i="6"/>
  <c r="B10" i="6"/>
  <c r="B2" i="6"/>
  <c r="E289" i="3" l="1"/>
  <c r="F288" i="3"/>
  <c r="H289" i="3"/>
  <c r="B224" i="6"/>
  <c r="B212" i="6"/>
  <c r="B211" i="6"/>
  <c r="F267" i="3"/>
  <c r="F268" i="3"/>
  <c r="H290" i="3" l="1"/>
  <c r="B225" i="6"/>
  <c r="E290" i="3"/>
  <c r="F289" i="3"/>
  <c r="F269" i="3"/>
  <c r="E291" i="3" l="1"/>
  <c r="F290" i="3"/>
  <c r="H291" i="3"/>
  <c r="B226" i="6"/>
  <c r="F270" i="3"/>
  <c r="H292" i="3" l="1"/>
  <c r="B227" i="6"/>
  <c r="E292" i="3"/>
  <c r="F291" i="3"/>
  <c r="F271" i="3"/>
  <c r="E293" i="3" l="1"/>
  <c r="F292" i="3"/>
  <c r="H293" i="3"/>
  <c r="B228" i="6"/>
  <c r="F272" i="3"/>
  <c r="H294" i="3" l="1"/>
  <c r="B229" i="6"/>
  <c r="E294" i="3"/>
  <c r="F293" i="3"/>
  <c r="F273" i="3"/>
  <c r="E295" i="3" l="1"/>
  <c r="F294" i="3"/>
  <c r="H295" i="3"/>
  <c r="B230" i="6"/>
  <c r="F274" i="3"/>
  <c r="F276" i="3"/>
  <c r="F275" i="3"/>
  <c r="H296" i="3" l="1"/>
  <c r="B231" i="6"/>
  <c r="E296" i="3"/>
  <c r="F295" i="3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2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3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" i="12"/>
  <c r="E3" i="8"/>
  <c r="E4" i="8"/>
  <c r="E5" i="8"/>
  <c r="E2" i="8"/>
  <c r="B19" i="4"/>
  <c r="D19" i="8" s="1"/>
  <c r="Q13" i="4"/>
  <c r="N13" i="5" s="1"/>
  <c r="Q14" i="4"/>
  <c r="N14" i="5" s="1"/>
  <c r="Q15" i="4"/>
  <c r="N15" i="5" s="1"/>
  <c r="Q16" i="4"/>
  <c r="N16" i="5" s="1"/>
  <c r="Q17" i="4"/>
  <c r="N17" i="5" s="1"/>
  <c r="Q18" i="4"/>
  <c r="N18" i="5" s="1"/>
  <c r="Q19" i="4"/>
  <c r="N19" i="5" s="1"/>
  <c r="Q20" i="4"/>
  <c r="N20" i="5" s="1"/>
  <c r="Q21" i="4"/>
  <c r="N21" i="5" s="1"/>
  <c r="Q22" i="4"/>
  <c r="N22" i="5" s="1"/>
  <c r="Q23" i="4"/>
  <c r="N23" i="5" s="1"/>
  <c r="Q24" i="4"/>
  <c r="N24" i="5" s="1"/>
  <c r="Q25" i="4"/>
  <c r="N25" i="5" s="1"/>
  <c r="Q26" i="4"/>
  <c r="N26" i="5" s="1"/>
  <c r="Q27" i="4"/>
  <c r="N27" i="5" s="1"/>
  <c r="Q28" i="4"/>
  <c r="N28" i="5" s="1"/>
  <c r="Q29" i="4"/>
  <c r="N29" i="5" s="1"/>
  <c r="Q30" i="4"/>
  <c r="N30" i="5" s="1"/>
  <c r="Q31" i="4"/>
  <c r="N31" i="5" s="1"/>
  <c r="Q32" i="4"/>
  <c r="N32" i="5" s="1"/>
  <c r="Q33" i="4"/>
  <c r="N33" i="5" s="1"/>
  <c r="Q34" i="4"/>
  <c r="N34" i="5" s="1"/>
  <c r="Q35" i="4"/>
  <c r="N35" i="5" s="1"/>
  <c r="Q36" i="4"/>
  <c r="N36" i="5" s="1"/>
  <c r="Q37" i="4"/>
  <c r="N37" i="5" s="1"/>
  <c r="Q38" i="4"/>
  <c r="N38" i="5" s="1"/>
  <c r="Q39" i="4"/>
  <c r="N39" i="5" s="1"/>
  <c r="Q40" i="4"/>
  <c r="N40" i="5" s="1"/>
  <c r="Q41" i="4"/>
  <c r="N41" i="5" s="1"/>
  <c r="Q42" i="4"/>
  <c r="N42" i="5" s="1"/>
  <c r="Q43" i="4"/>
  <c r="N43" i="5" s="1"/>
  <c r="Q44" i="4"/>
  <c r="N44" i="5" s="1"/>
  <c r="Q45" i="4"/>
  <c r="N45" i="5" s="1"/>
  <c r="Q46" i="4"/>
  <c r="N46" i="5" s="1"/>
  <c r="Q47" i="4"/>
  <c r="N47" i="5" s="1"/>
  <c r="Q48" i="4"/>
  <c r="N48" i="5" s="1"/>
  <c r="Q49" i="4"/>
  <c r="N49" i="5" s="1"/>
  <c r="Q50" i="4"/>
  <c r="N50" i="5" s="1"/>
  <c r="Q51" i="4"/>
  <c r="N51" i="5" s="1"/>
  <c r="Q52" i="4"/>
  <c r="N52" i="5" s="1"/>
  <c r="Q53" i="4"/>
  <c r="N53" i="5" s="1"/>
  <c r="Q54" i="4"/>
  <c r="N54" i="5" s="1"/>
  <c r="Q55" i="4"/>
  <c r="N55" i="5" s="1"/>
  <c r="Q56" i="4"/>
  <c r="N56" i="5" s="1"/>
  <c r="Q57" i="4"/>
  <c r="N57" i="5" s="1"/>
  <c r="Q58" i="4"/>
  <c r="N58" i="5" s="1"/>
  <c r="Q59" i="4"/>
  <c r="N59" i="5" s="1"/>
  <c r="Q60" i="4"/>
  <c r="N60" i="5" s="1"/>
  <c r="Q61" i="4"/>
  <c r="N61" i="5" s="1"/>
  <c r="Q62" i="4"/>
  <c r="N62" i="5" s="1"/>
  <c r="Q63" i="4"/>
  <c r="N63" i="5" s="1"/>
  <c r="Q64" i="4"/>
  <c r="N64" i="5" s="1"/>
  <c r="Q65" i="4"/>
  <c r="N65" i="5" s="1"/>
  <c r="Q66" i="4"/>
  <c r="N66" i="5" s="1"/>
  <c r="Q67" i="4"/>
  <c r="N67" i="5" s="1"/>
  <c r="Q68" i="4"/>
  <c r="N68" i="5" s="1"/>
  <c r="Q69" i="4"/>
  <c r="N69" i="5" s="1"/>
  <c r="Q70" i="4"/>
  <c r="N70" i="5" s="1"/>
  <c r="Q71" i="4"/>
  <c r="N71" i="5" s="1"/>
  <c r="Q72" i="4"/>
  <c r="N72" i="5" s="1"/>
  <c r="Q73" i="4"/>
  <c r="N73" i="5" s="1"/>
  <c r="Q74" i="4"/>
  <c r="N74" i="5" s="1"/>
  <c r="Q75" i="4"/>
  <c r="N75" i="5" s="1"/>
  <c r="Q76" i="4"/>
  <c r="N76" i="5" s="1"/>
  <c r="Q77" i="4"/>
  <c r="N77" i="5" s="1"/>
  <c r="Q78" i="4"/>
  <c r="N78" i="5" s="1"/>
  <c r="Q79" i="4"/>
  <c r="N79" i="5" s="1"/>
  <c r="Q80" i="4"/>
  <c r="N80" i="5" s="1"/>
  <c r="Q81" i="4"/>
  <c r="N81" i="5" s="1"/>
  <c r="Q82" i="4"/>
  <c r="N82" i="5" s="1"/>
  <c r="Q83" i="4"/>
  <c r="N83" i="5" s="1"/>
  <c r="Q84" i="4"/>
  <c r="N84" i="5" s="1"/>
  <c r="Q85" i="4"/>
  <c r="N85" i="5" s="1"/>
  <c r="Q86" i="4"/>
  <c r="N86" i="5" s="1"/>
  <c r="Q87" i="4"/>
  <c r="N87" i="5" s="1"/>
  <c r="Q88" i="4"/>
  <c r="N88" i="5" s="1"/>
  <c r="Q89" i="4"/>
  <c r="N89" i="5" s="1"/>
  <c r="Q90" i="4"/>
  <c r="N90" i="5" s="1"/>
  <c r="Q91" i="4"/>
  <c r="N91" i="5" s="1"/>
  <c r="Q92" i="4"/>
  <c r="N92" i="5" s="1"/>
  <c r="Q93" i="4"/>
  <c r="N93" i="5" s="1"/>
  <c r="Q94" i="4"/>
  <c r="N94" i="5" s="1"/>
  <c r="Q95" i="4"/>
  <c r="N95" i="5" s="1"/>
  <c r="Q96" i="4"/>
  <c r="N96" i="5" s="1"/>
  <c r="Q97" i="4"/>
  <c r="N97" i="5" s="1"/>
  <c r="Q98" i="4"/>
  <c r="N98" i="5" s="1"/>
  <c r="Q99" i="4"/>
  <c r="N99" i="5" s="1"/>
  <c r="Q100" i="4"/>
  <c r="N100" i="5" s="1"/>
  <c r="Q101" i="4"/>
  <c r="N101" i="5" s="1"/>
  <c r="Q102" i="4"/>
  <c r="N102" i="5" s="1"/>
  <c r="Q103" i="4"/>
  <c r="N103" i="5" s="1"/>
  <c r="Q104" i="4"/>
  <c r="N104" i="5" s="1"/>
  <c r="Q105" i="4"/>
  <c r="N105" i="5" s="1"/>
  <c r="Q106" i="4"/>
  <c r="N106" i="5" s="1"/>
  <c r="Q107" i="4"/>
  <c r="N107" i="5" s="1"/>
  <c r="Q108" i="4"/>
  <c r="N108" i="5" s="1"/>
  <c r="Q109" i="4"/>
  <c r="N109" i="5" s="1"/>
  <c r="Q110" i="4"/>
  <c r="N110" i="5" s="1"/>
  <c r="Q111" i="4"/>
  <c r="N111" i="5" s="1"/>
  <c r="Q112" i="4"/>
  <c r="N112" i="5" s="1"/>
  <c r="Q113" i="4"/>
  <c r="N113" i="5" s="1"/>
  <c r="Q114" i="4"/>
  <c r="N114" i="5" s="1"/>
  <c r="Q115" i="4"/>
  <c r="N115" i="5" s="1"/>
  <c r="Q116" i="4"/>
  <c r="N116" i="5" s="1"/>
  <c r="Q117" i="4"/>
  <c r="N117" i="5" s="1"/>
  <c r="Q118" i="4"/>
  <c r="N118" i="5" s="1"/>
  <c r="Q119" i="4"/>
  <c r="N119" i="5" s="1"/>
  <c r="Q120" i="4"/>
  <c r="N120" i="5" s="1"/>
  <c r="Q121" i="4"/>
  <c r="N121" i="5" s="1"/>
  <c r="Q122" i="4"/>
  <c r="N122" i="5" s="1"/>
  <c r="Q123" i="4"/>
  <c r="N123" i="5" s="1"/>
  <c r="Q124" i="4"/>
  <c r="N124" i="5" s="1"/>
  <c r="Q125" i="4"/>
  <c r="N125" i="5" s="1"/>
  <c r="Q126" i="4"/>
  <c r="N126" i="5" s="1"/>
  <c r="Q127" i="4"/>
  <c r="N127" i="5" s="1"/>
  <c r="Q128" i="4"/>
  <c r="N128" i="5" s="1"/>
  <c r="Q129" i="4"/>
  <c r="N129" i="5" s="1"/>
  <c r="Q130" i="4"/>
  <c r="N130" i="5" s="1"/>
  <c r="Q131" i="4"/>
  <c r="N131" i="5" s="1"/>
  <c r="Q132" i="4"/>
  <c r="N132" i="5" s="1"/>
  <c r="Q133" i="4"/>
  <c r="N133" i="5" s="1"/>
  <c r="Q134" i="4"/>
  <c r="N134" i="5" s="1"/>
  <c r="Q135" i="4"/>
  <c r="N135" i="5" s="1"/>
  <c r="Q136" i="4"/>
  <c r="N136" i="5" s="1"/>
  <c r="Q137" i="4"/>
  <c r="N137" i="5" s="1"/>
  <c r="Q138" i="4"/>
  <c r="N138" i="5" s="1"/>
  <c r="Q139" i="4"/>
  <c r="N139" i="5" s="1"/>
  <c r="Q140" i="4"/>
  <c r="N140" i="5" s="1"/>
  <c r="Q141" i="4"/>
  <c r="N141" i="5" s="1"/>
  <c r="Q142" i="4"/>
  <c r="N142" i="5" s="1"/>
  <c r="Q143" i="4"/>
  <c r="N143" i="5" s="1"/>
  <c r="Q144" i="4"/>
  <c r="N144" i="5" s="1"/>
  <c r="Q145" i="4"/>
  <c r="N145" i="5" s="1"/>
  <c r="Q146" i="4"/>
  <c r="N146" i="5" s="1"/>
  <c r="Q147" i="4"/>
  <c r="N147" i="5" s="1"/>
  <c r="Q148" i="4"/>
  <c r="N148" i="5" s="1"/>
  <c r="Q149" i="4"/>
  <c r="N149" i="5" s="1"/>
  <c r="Q150" i="4"/>
  <c r="N150" i="5" s="1"/>
  <c r="Q151" i="4"/>
  <c r="N151" i="5" s="1"/>
  <c r="Q152" i="4"/>
  <c r="N152" i="5" s="1"/>
  <c r="Q153" i="4"/>
  <c r="N153" i="5" s="1"/>
  <c r="Q154" i="4"/>
  <c r="N154" i="5" s="1"/>
  <c r="Q155" i="4"/>
  <c r="N155" i="5" s="1"/>
  <c r="Q156" i="4"/>
  <c r="N156" i="5" s="1"/>
  <c r="Q157" i="4"/>
  <c r="N157" i="5" s="1"/>
  <c r="Q158" i="4"/>
  <c r="N158" i="5" s="1"/>
  <c r="Q159" i="4"/>
  <c r="N159" i="5" s="1"/>
  <c r="Q160" i="4"/>
  <c r="N160" i="5" s="1"/>
  <c r="Q161" i="4"/>
  <c r="N161" i="5" s="1"/>
  <c r="Q162" i="4"/>
  <c r="N162" i="5" s="1"/>
  <c r="Q163" i="4"/>
  <c r="N163" i="5" s="1"/>
  <c r="Q164" i="4"/>
  <c r="N164" i="5" s="1"/>
  <c r="Q165" i="4"/>
  <c r="N165" i="5" s="1"/>
  <c r="Q166" i="4"/>
  <c r="N166" i="5" s="1"/>
  <c r="Q167" i="4"/>
  <c r="N167" i="5" s="1"/>
  <c r="Q168" i="4"/>
  <c r="N168" i="5" s="1"/>
  <c r="Q169" i="4"/>
  <c r="N169" i="5" s="1"/>
  <c r="Q170" i="4"/>
  <c r="N170" i="5" s="1"/>
  <c r="Q171" i="4"/>
  <c r="N171" i="5" s="1"/>
  <c r="Q172" i="4"/>
  <c r="N172" i="5" s="1"/>
  <c r="Q173" i="4"/>
  <c r="N173" i="5" s="1"/>
  <c r="Q174" i="4"/>
  <c r="N174" i="5" s="1"/>
  <c r="Q175" i="4"/>
  <c r="N175" i="5" s="1"/>
  <c r="Q176" i="4"/>
  <c r="N176" i="5" s="1"/>
  <c r="Q177" i="4"/>
  <c r="N177" i="5" s="1"/>
  <c r="Q178" i="4"/>
  <c r="N178" i="5" s="1"/>
  <c r="Q179" i="4"/>
  <c r="N179" i="5" s="1"/>
  <c r="Q180" i="4"/>
  <c r="N180" i="5" s="1"/>
  <c r="Q181" i="4"/>
  <c r="N181" i="5" s="1"/>
  <c r="Q182" i="4"/>
  <c r="N182" i="5" s="1"/>
  <c r="Q183" i="4"/>
  <c r="N183" i="5" s="1"/>
  <c r="Q184" i="4"/>
  <c r="N184" i="5" s="1"/>
  <c r="Q185" i="4"/>
  <c r="N185" i="5" s="1"/>
  <c r="Q186" i="4"/>
  <c r="N186" i="5" s="1"/>
  <c r="Q187" i="4"/>
  <c r="N187" i="5" s="1"/>
  <c r="Q188" i="4"/>
  <c r="N188" i="5" s="1"/>
  <c r="Q189" i="4"/>
  <c r="N189" i="5" s="1"/>
  <c r="Q190" i="4"/>
  <c r="N190" i="5" s="1"/>
  <c r="Q191" i="4"/>
  <c r="N191" i="5" s="1"/>
  <c r="Q192" i="4"/>
  <c r="N192" i="5" s="1"/>
  <c r="Q193" i="4"/>
  <c r="N193" i="5" s="1"/>
  <c r="Q194" i="4"/>
  <c r="N194" i="5" s="1"/>
  <c r="Q195" i="4"/>
  <c r="N195" i="5" s="1"/>
  <c r="Q196" i="4"/>
  <c r="N196" i="5" s="1"/>
  <c r="Q197" i="4"/>
  <c r="N197" i="5" s="1"/>
  <c r="Q198" i="4"/>
  <c r="N198" i="5" s="1"/>
  <c r="Q199" i="4"/>
  <c r="N199" i="5" s="1"/>
  <c r="Q200" i="4"/>
  <c r="N200" i="5" s="1"/>
  <c r="Q201" i="4"/>
  <c r="N201" i="5" s="1"/>
  <c r="Q202" i="4"/>
  <c r="N202" i="5" s="1"/>
  <c r="Q203" i="4"/>
  <c r="N203" i="5" s="1"/>
  <c r="Q204" i="4"/>
  <c r="N204" i="5" s="1"/>
  <c r="Q205" i="4"/>
  <c r="N205" i="5" s="1"/>
  <c r="Q206" i="4"/>
  <c r="N206" i="5" s="1"/>
  <c r="Q207" i="4"/>
  <c r="N207" i="5" s="1"/>
  <c r="Q208" i="4"/>
  <c r="N208" i="5" s="1"/>
  <c r="Q209" i="4"/>
  <c r="N209" i="5" s="1"/>
  <c r="Q210" i="4"/>
  <c r="N210" i="5" s="1"/>
  <c r="Q211" i="4"/>
  <c r="N211" i="5" s="1"/>
  <c r="Q212" i="4"/>
  <c r="N212" i="5" s="1"/>
  <c r="Q213" i="4"/>
  <c r="N213" i="5" s="1"/>
  <c r="Q214" i="4"/>
  <c r="N214" i="5" s="1"/>
  <c r="Q215" i="4"/>
  <c r="N215" i="5" s="1"/>
  <c r="Q216" i="4"/>
  <c r="N216" i="5" s="1"/>
  <c r="Q217" i="4"/>
  <c r="N217" i="5" s="1"/>
  <c r="Q218" i="4"/>
  <c r="N218" i="5" s="1"/>
  <c r="Q219" i="4"/>
  <c r="N219" i="5" s="1"/>
  <c r="Q220" i="4"/>
  <c r="N220" i="5" s="1"/>
  <c r="Q221" i="4"/>
  <c r="N221" i="5" s="1"/>
  <c r="Q222" i="4"/>
  <c r="N222" i="5" s="1"/>
  <c r="Q223" i="4"/>
  <c r="N223" i="5" s="1"/>
  <c r="Q224" i="4"/>
  <c r="N224" i="5" s="1"/>
  <c r="Q225" i="4"/>
  <c r="N225" i="5" s="1"/>
  <c r="Q226" i="4"/>
  <c r="N226" i="5" s="1"/>
  <c r="Q227" i="4"/>
  <c r="N227" i="5" s="1"/>
  <c r="Q228" i="4"/>
  <c r="N228" i="5" s="1"/>
  <c r="Q229" i="4"/>
  <c r="N229" i="5" s="1"/>
  <c r="Q230" i="4"/>
  <c r="N230" i="5" s="1"/>
  <c r="Q231" i="4"/>
  <c r="N231" i="5" s="1"/>
  <c r="Q232" i="4"/>
  <c r="N232" i="5" s="1"/>
  <c r="Q233" i="4"/>
  <c r="N233" i="5" s="1"/>
  <c r="Q234" i="4"/>
  <c r="N234" i="5" s="1"/>
  <c r="Q235" i="4"/>
  <c r="N235" i="5" s="1"/>
  <c r="Q236" i="4"/>
  <c r="N236" i="5" s="1"/>
  <c r="Q237" i="4"/>
  <c r="N237" i="5" s="1"/>
  <c r="Q238" i="4"/>
  <c r="N238" i="5" s="1"/>
  <c r="Q239" i="4"/>
  <c r="N239" i="5" s="1"/>
  <c r="Q240" i="4"/>
  <c r="N240" i="5" s="1"/>
  <c r="Q241" i="4"/>
  <c r="N241" i="5" s="1"/>
  <c r="Q242" i="4"/>
  <c r="N242" i="5" s="1"/>
  <c r="Q243" i="4"/>
  <c r="N243" i="5" s="1"/>
  <c r="Q244" i="4"/>
  <c r="N244" i="5" s="1"/>
  <c r="Q245" i="4"/>
  <c r="N245" i="5" s="1"/>
  <c r="Q246" i="4"/>
  <c r="N246" i="5" s="1"/>
  <c r="Q247" i="4"/>
  <c r="N247" i="5" s="1"/>
  <c r="Q248" i="4"/>
  <c r="N248" i="5" s="1"/>
  <c r="Q249" i="4"/>
  <c r="N249" i="5" s="1"/>
  <c r="Q250" i="4"/>
  <c r="N250" i="5" s="1"/>
  <c r="Q251" i="4"/>
  <c r="N251" i="5" s="1"/>
  <c r="Q252" i="4"/>
  <c r="N252" i="5" s="1"/>
  <c r="Q253" i="4"/>
  <c r="N253" i="5" s="1"/>
  <c r="Q254" i="4"/>
  <c r="N254" i="5" s="1"/>
  <c r="Q255" i="4"/>
  <c r="N255" i="5" s="1"/>
  <c r="Q256" i="4"/>
  <c r="N256" i="5" s="1"/>
  <c r="Q257" i="4"/>
  <c r="N257" i="5" s="1"/>
  <c r="Q258" i="4"/>
  <c r="Q7" i="4"/>
  <c r="E7" i="8" s="1"/>
  <c r="Q8" i="4"/>
  <c r="E8" i="8" s="1"/>
  <c r="Q9" i="4"/>
  <c r="E9" i="8" s="1"/>
  <c r="Q10" i="4"/>
  <c r="N10" i="5" s="1"/>
  <c r="Q11" i="4"/>
  <c r="N11" i="5" s="1"/>
  <c r="Q12" i="4"/>
  <c r="N12" i="5" s="1"/>
  <c r="Q6" i="4"/>
  <c r="E6" i="8" s="1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6" i="5"/>
  <c r="B12" i="4"/>
  <c r="D12" i="8" s="1"/>
  <c r="B13" i="4"/>
  <c r="D13" i="8" s="1"/>
  <c r="B14" i="4"/>
  <c r="D14" i="8" s="1"/>
  <c r="B15" i="4"/>
  <c r="D15" i="8" s="1"/>
  <c r="B16" i="4"/>
  <c r="D16" i="8" s="1"/>
  <c r="B17" i="4"/>
  <c r="D17" i="8" s="1"/>
  <c r="B18" i="4"/>
  <c r="D18" i="8" s="1"/>
  <c r="B20" i="4"/>
  <c r="D20" i="8" s="1"/>
  <c r="B21" i="4"/>
  <c r="D21" i="8" s="1"/>
  <c r="B22" i="4"/>
  <c r="D22" i="8" s="1"/>
  <c r="B23" i="4"/>
  <c r="D23" i="8" s="1"/>
  <c r="B24" i="4"/>
  <c r="D24" i="8" s="1"/>
  <c r="B25" i="4"/>
  <c r="D25" i="8" s="1"/>
  <c r="B26" i="4"/>
  <c r="D26" i="8" s="1"/>
  <c r="B27" i="4"/>
  <c r="D27" i="8" s="1"/>
  <c r="B28" i="4"/>
  <c r="D28" i="8" s="1"/>
  <c r="B29" i="4"/>
  <c r="D29" i="8" s="1"/>
  <c r="B30" i="4"/>
  <c r="D30" i="8" s="1"/>
  <c r="B31" i="4"/>
  <c r="D31" i="8" s="1"/>
  <c r="B32" i="4"/>
  <c r="D32" i="8" s="1"/>
  <c r="B33" i="4"/>
  <c r="D33" i="8" s="1"/>
  <c r="B34" i="4"/>
  <c r="D34" i="8" s="1"/>
  <c r="B35" i="4"/>
  <c r="D35" i="8" s="1"/>
  <c r="B36" i="4"/>
  <c r="D36" i="8" s="1"/>
  <c r="B37" i="4"/>
  <c r="D37" i="8" s="1"/>
  <c r="B38" i="4"/>
  <c r="D38" i="8" s="1"/>
  <c r="B39" i="4"/>
  <c r="D39" i="8" s="1"/>
  <c r="B40" i="4"/>
  <c r="D40" i="8" s="1"/>
  <c r="B41" i="4"/>
  <c r="D41" i="8" s="1"/>
  <c r="B42" i="4"/>
  <c r="D42" i="8" s="1"/>
  <c r="B43" i="4"/>
  <c r="D43" i="8" s="1"/>
  <c r="B44" i="4"/>
  <c r="D44" i="8" s="1"/>
  <c r="B45" i="4"/>
  <c r="D45" i="8" s="1"/>
  <c r="B46" i="4"/>
  <c r="D46" i="8" s="1"/>
  <c r="B47" i="4"/>
  <c r="D47" i="8" s="1"/>
  <c r="B48" i="4"/>
  <c r="D48" i="8" s="1"/>
  <c r="B49" i="4"/>
  <c r="D49" i="8" s="1"/>
  <c r="B50" i="4"/>
  <c r="D50" i="8" s="1"/>
  <c r="B51" i="4"/>
  <c r="D51" i="8" s="1"/>
  <c r="B52" i="4"/>
  <c r="D52" i="8" s="1"/>
  <c r="B53" i="4"/>
  <c r="D53" i="8" s="1"/>
  <c r="B54" i="4"/>
  <c r="D54" i="8" s="1"/>
  <c r="B55" i="4"/>
  <c r="D55" i="8" s="1"/>
  <c r="B56" i="4"/>
  <c r="D56" i="8" s="1"/>
  <c r="B57" i="4"/>
  <c r="D57" i="8" s="1"/>
  <c r="B58" i="4"/>
  <c r="D58" i="8" s="1"/>
  <c r="B59" i="4"/>
  <c r="D59" i="8" s="1"/>
  <c r="B60" i="4"/>
  <c r="D60" i="8" s="1"/>
  <c r="B61" i="4"/>
  <c r="D61" i="8" s="1"/>
  <c r="B62" i="4"/>
  <c r="D62" i="8" s="1"/>
  <c r="B63" i="4"/>
  <c r="D63" i="8" s="1"/>
  <c r="B64" i="4"/>
  <c r="D64" i="8" s="1"/>
  <c r="B65" i="4"/>
  <c r="D65" i="8" s="1"/>
  <c r="B66" i="4"/>
  <c r="D66" i="8" s="1"/>
  <c r="B67" i="4"/>
  <c r="D67" i="8" s="1"/>
  <c r="B68" i="4"/>
  <c r="D68" i="8" s="1"/>
  <c r="B69" i="4"/>
  <c r="D69" i="8" s="1"/>
  <c r="B70" i="4"/>
  <c r="D70" i="8" s="1"/>
  <c r="B71" i="4"/>
  <c r="D71" i="8" s="1"/>
  <c r="B72" i="4"/>
  <c r="D72" i="8" s="1"/>
  <c r="B73" i="4"/>
  <c r="D73" i="8" s="1"/>
  <c r="B74" i="4"/>
  <c r="D74" i="8" s="1"/>
  <c r="B75" i="4"/>
  <c r="D75" i="8" s="1"/>
  <c r="B76" i="4"/>
  <c r="D76" i="8" s="1"/>
  <c r="B77" i="4"/>
  <c r="D77" i="8" s="1"/>
  <c r="B78" i="4"/>
  <c r="D78" i="8" s="1"/>
  <c r="B79" i="4"/>
  <c r="D79" i="8" s="1"/>
  <c r="B80" i="4"/>
  <c r="D80" i="8" s="1"/>
  <c r="B81" i="4"/>
  <c r="D81" i="8" s="1"/>
  <c r="B82" i="4"/>
  <c r="D82" i="8" s="1"/>
  <c r="B83" i="4"/>
  <c r="D83" i="8" s="1"/>
  <c r="B84" i="4"/>
  <c r="D84" i="8" s="1"/>
  <c r="B85" i="4"/>
  <c r="D85" i="8" s="1"/>
  <c r="B86" i="4"/>
  <c r="D86" i="8" s="1"/>
  <c r="B87" i="4"/>
  <c r="D87" i="8" s="1"/>
  <c r="B88" i="4"/>
  <c r="D88" i="8" s="1"/>
  <c r="B89" i="4"/>
  <c r="D89" i="8" s="1"/>
  <c r="B90" i="4"/>
  <c r="D90" i="8" s="1"/>
  <c r="B91" i="4"/>
  <c r="D91" i="8" s="1"/>
  <c r="B92" i="4"/>
  <c r="D92" i="8" s="1"/>
  <c r="B93" i="4"/>
  <c r="D93" i="8" s="1"/>
  <c r="B94" i="4"/>
  <c r="D94" i="8" s="1"/>
  <c r="B95" i="4"/>
  <c r="D95" i="8" s="1"/>
  <c r="B96" i="4"/>
  <c r="D96" i="8" s="1"/>
  <c r="B97" i="4"/>
  <c r="D97" i="8" s="1"/>
  <c r="B98" i="4"/>
  <c r="D98" i="8" s="1"/>
  <c r="B99" i="4"/>
  <c r="D99" i="8" s="1"/>
  <c r="B100" i="4"/>
  <c r="D100" i="8" s="1"/>
  <c r="B101" i="4"/>
  <c r="D101" i="8" s="1"/>
  <c r="B102" i="4"/>
  <c r="D102" i="8" s="1"/>
  <c r="B103" i="4"/>
  <c r="D103" i="8" s="1"/>
  <c r="B104" i="4"/>
  <c r="D104" i="8" s="1"/>
  <c r="B105" i="4"/>
  <c r="D105" i="8" s="1"/>
  <c r="B106" i="4"/>
  <c r="D106" i="8" s="1"/>
  <c r="B107" i="4"/>
  <c r="D107" i="8" s="1"/>
  <c r="B108" i="4"/>
  <c r="D108" i="8" s="1"/>
  <c r="B109" i="4"/>
  <c r="D109" i="8" s="1"/>
  <c r="B110" i="4"/>
  <c r="D110" i="8" s="1"/>
  <c r="B111" i="4"/>
  <c r="D111" i="8" s="1"/>
  <c r="B112" i="4"/>
  <c r="D112" i="8" s="1"/>
  <c r="B113" i="4"/>
  <c r="D113" i="8" s="1"/>
  <c r="B114" i="4"/>
  <c r="D114" i="8" s="1"/>
  <c r="B115" i="4"/>
  <c r="D115" i="8" s="1"/>
  <c r="B116" i="4"/>
  <c r="D116" i="8" s="1"/>
  <c r="B117" i="4"/>
  <c r="D117" i="8" s="1"/>
  <c r="B118" i="4"/>
  <c r="D118" i="8" s="1"/>
  <c r="B119" i="4"/>
  <c r="D119" i="8" s="1"/>
  <c r="B120" i="4"/>
  <c r="D120" i="8" s="1"/>
  <c r="B121" i="4"/>
  <c r="D121" i="8" s="1"/>
  <c r="B122" i="4"/>
  <c r="D122" i="8" s="1"/>
  <c r="B123" i="4"/>
  <c r="D123" i="8" s="1"/>
  <c r="B124" i="4"/>
  <c r="D124" i="8" s="1"/>
  <c r="B125" i="4"/>
  <c r="D125" i="8" s="1"/>
  <c r="B126" i="4"/>
  <c r="D126" i="8" s="1"/>
  <c r="B127" i="4"/>
  <c r="D127" i="8" s="1"/>
  <c r="B128" i="4"/>
  <c r="D128" i="8" s="1"/>
  <c r="B129" i="4"/>
  <c r="D129" i="8" s="1"/>
  <c r="B130" i="4"/>
  <c r="D130" i="8" s="1"/>
  <c r="B131" i="4"/>
  <c r="D131" i="8" s="1"/>
  <c r="B132" i="4"/>
  <c r="D132" i="8" s="1"/>
  <c r="B133" i="4"/>
  <c r="D133" i="8" s="1"/>
  <c r="B134" i="4"/>
  <c r="D134" i="8" s="1"/>
  <c r="B135" i="4"/>
  <c r="D135" i="8" s="1"/>
  <c r="B136" i="4"/>
  <c r="D136" i="8" s="1"/>
  <c r="B137" i="4"/>
  <c r="D137" i="8" s="1"/>
  <c r="B138" i="4"/>
  <c r="D138" i="8" s="1"/>
  <c r="B139" i="4"/>
  <c r="D139" i="8" s="1"/>
  <c r="B140" i="4"/>
  <c r="D140" i="8" s="1"/>
  <c r="B141" i="4"/>
  <c r="D141" i="8" s="1"/>
  <c r="B142" i="4"/>
  <c r="D142" i="8" s="1"/>
  <c r="B143" i="4"/>
  <c r="D143" i="8" s="1"/>
  <c r="B144" i="4"/>
  <c r="D144" i="8" s="1"/>
  <c r="B145" i="4"/>
  <c r="D145" i="8" s="1"/>
  <c r="B146" i="4"/>
  <c r="D146" i="8" s="1"/>
  <c r="B147" i="4"/>
  <c r="D147" i="8" s="1"/>
  <c r="B148" i="4"/>
  <c r="D148" i="8" s="1"/>
  <c r="B149" i="4"/>
  <c r="D149" i="8" s="1"/>
  <c r="B150" i="4"/>
  <c r="D150" i="8" s="1"/>
  <c r="B151" i="4"/>
  <c r="D151" i="8" s="1"/>
  <c r="B152" i="4"/>
  <c r="D152" i="8" s="1"/>
  <c r="B153" i="4"/>
  <c r="D153" i="8" s="1"/>
  <c r="B154" i="4"/>
  <c r="D154" i="8" s="1"/>
  <c r="B155" i="4"/>
  <c r="D155" i="8" s="1"/>
  <c r="B156" i="4"/>
  <c r="D156" i="8" s="1"/>
  <c r="B157" i="4"/>
  <c r="D157" i="8" s="1"/>
  <c r="B158" i="4"/>
  <c r="D158" i="8" s="1"/>
  <c r="B159" i="4"/>
  <c r="D159" i="8" s="1"/>
  <c r="B160" i="4"/>
  <c r="D160" i="8" s="1"/>
  <c r="B161" i="4"/>
  <c r="D161" i="8" s="1"/>
  <c r="B162" i="4"/>
  <c r="D162" i="8" s="1"/>
  <c r="B163" i="4"/>
  <c r="D163" i="8" s="1"/>
  <c r="B164" i="4"/>
  <c r="D164" i="8" s="1"/>
  <c r="B165" i="4"/>
  <c r="D165" i="8" s="1"/>
  <c r="B166" i="4"/>
  <c r="D166" i="8" s="1"/>
  <c r="B167" i="4"/>
  <c r="D167" i="8" s="1"/>
  <c r="B168" i="4"/>
  <c r="D168" i="8" s="1"/>
  <c r="B169" i="4"/>
  <c r="D169" i="8" s="1"/>
  <c r="B170" i="4"/>
  <c r="D170" i="8" s="1"/>
  <c r="B171" i="4"/>
  <c r="D171" i="8" s="1"/>
  <c r="B172" i="4"/>
  <c r="D172" i="8" s="1"/>
  <c r="B173" i="4"/>
  <c r="D173" i="8" s="1"/>
  <c r="B174" i="4"/>
  <c r="D174" i="8" s="1"/>
  <c r="B175" i="4"/>
  <c r="D175" i="8" s="1"/>
  <c r="B176" i="4"/>
  <c r="D176" i="8" s="1"/>
  <c r="B177" i="4"/>
  <c r="D177" i="8" s="1"/>
  <c r="B178" i="4"/>
  <c r="D178" i="8" s="1"/>
  <c r="B179" i="4"/>
  <c r="D179" i="8" s="1"/>
  <c r="B180" i="4"/>
  <c r="D180" i="8" s="1"/>
  <c r="B181" i="4"/>
  <c r="D181" i="8" s="1"/>
  <c r="B182" i="4"/>
  <c r="D182" i="8" s="1"/>
  <c r="B183" i="4"/>
  <c r="D183" i="8" s="1"/>
  <c r="B184" i="4"/>
  <c r="D184" i="8" s="1"/>
  <c r="B185" i="4"/>
  <c r="D185" i="8" s="1"/>
  <c r="B186" i="4"/>
  <c r="D186" i="8" s="1"/>
  <c r="B187" i="4"/>
  <c r="D187" i="8" s="1"/>
  <c r="B188" i="4"/>
  <c r="D188" i="8" s="1"/>
  <c r="B189" i="4"/>
  <c r="D189" i="8" s="1"/>
  <c r="B190" i="4"/>
  <c r="D190" i="8" s="1"/>
  <c r="B191" i="4"/>
  <c r="D191" i="8" s="1"/>
  <c r="B192" i="4"/>
  <c r="D192" i="8" s="1"/>
  <c r="B193" i="4"/>
  <c r="D193" i="8" s="1"/>
  <c r="B194" i="4"/>
  <c r="D194" i="8" s="1"/>
  <c r="B195" i="4"/>
  <c r="D195" i="8" s="1"/>
  <c r="B196" i="4"/>
  <c r="D196" i="8" s="1"/>
  <c r="B197" i="4"/>
  <c r="D197" i="8" s="1"/>
  <c r="B198" i="4"/>
  <c r="D198" i="8" s="1"/>
  <c r="B199" i="4"/>
  <c r="D199" i="8" s="1"/>
  <c r="B200" i="4"/>
  <c r="D200" i="8" s="1"/>
  <c r="B201" i="4"/>
  <c r="D201" i="8" s="1"/>
  <c r="B202" i="4"/>
  <c r="D202" i="8" s="1"/>
  <c r="B203" i="4"/>
  <c r="D203" i="8" s="1"/>
  <c r="B204" i="4"/>
  <c r="D204" i="8" s="1"/>
  <c r="B205" i="4"/>
  <c r="D205" i="8" s="1"/>
  <c r="B206" i="4"/>
  <c r="D206" i="8" s="1"/>
  <c r="B207" i="4"/>
  <c r="D207" i="8" s="1"/>
  <c r="B208" i="4"/>
  <c r="D208" i="8" s="1"/>
  <c r="B209" i="4"/>
  <c r="D209" i="8" s="1"/>
  <c r="B210" i="4"/>
  <c r="D210" i="8" s="1"/>
  <c r="B211" i="4"/>
  <c r="D211" i="8" s="1"/>
  <c r="B212" i="4"/>
  <c r="D212" i="8" s="1"/>
  <c r="B213" i="4"/>
  <c r="D213" i="8" s="1"/>
  <c r="B214" i="4"/>
  <c r="D214" i="8" s="1"/>
  <c r="B215" i="4"/>
  <c r="D215" i="8" s="1"/>
  <c r="B216" i="4"/>
  <c r="D216" i="8" s="1"/>
  <c r="B217" i="4"/>
  <c r="D217" i="8" s="1"/>
  <c r="B218" i="4"/>
  <c r="D218" i="8" s="1"/>
  <c r="B219" i="4"/>
  <c r="D219" i="8" s="1"/>
  <c r="B220" i="4"/>
  <c r="D220" i="8" s="1"/>
  <c r="B221" i="4"/>
  <c r="D221" i="8" s="1"/>
  <c r="B222" i="4"/>
  <c r="D222" i="8" s="1"/>
  <c r="B223" i="4"/>
  <c r="D223" i="8" s="1"/>
  <c r="B224" i="4"/>
  <c r="D224" i="8" s="1"/>
  <c r="B225" i="4"/>
  <c r="D225" i="8" s="1"/>
  <c r="B226" i="4"/>
  <c r="D226" i="8" s="1"/>
  <c r="B227" i="4"/>
  <c r="D227" i="8" s="1"/>
  <c r="B228" i="4"/>
  <c r="D228" i="8" s="1"/>
  <c r="B229" i="4"/>
  <c r="D229" i="8" s="1"/>
  <c r="B230" i="4"/>
  <c r="D230" i="8" s="1"/>
  <c r="B231" i="4"/>
  <c r="D231" i="8" s="1"/>
  <c r="B232" i="4"/>
  <c r="D232" i="8" s="1"/>
  <c r="B233" i="4"/>
  <c r="D233" i="8" s="1"/>
  <c r="B234" i="4"/>
  <c r="D234" i="8" s="1"/>
  <c r="B235" i="4"/>
  <c r="D235" i="8" s="1"/>
  <c r="B236" i="4"/>
  <c r="D236" i="8" s="1"/>
  <c r="B237" i="4"/>
  <c r="D237" i="8" s="1"/>
  <c r="B238" i="4"/>
  <c r="D238" i="8" s="1"/>
  <c r="B239" i="4"/>
  <c r="D239" i="8" s="1"/>
  <c r="B240" i="4"/>
  <c r="D240" i="8" s="1"/>
  <c r="B241" i="4"/>
  <c r="D241" i="8" s="1"/>
  <c r="B242" i="4"/>
  <c r="D242" i="8" s="1"/>
  <c r="B243" i="4"/>
  <c r="D243" i="8" s="1"/>
  <c r="B244" i="4"/>
  <c r="D244" i="8" s="1"/>
  <c r="B245" i="4"/>
  <c r="D245" i="8" s="1"/>
  <c r="B246" i="4"/>
  <c r="D246" i="8" s="1"/>
  <c r="B247" i="4"/>
  <c r="D247" i="8" s="1"/>
  <c r="B248" i="4"/>
  <c r="D248" i="8" s="1"/>
  <c r="B249" i="4"/>
  <c r="D249" i="8" s="1"/>
  <c r="B250" i="4"/>
  <c r="D250" i="8" s="1"/>
  <c r="B251" i="4"/>
  <c r="D251" i="8" s="1"/>
  <c r="B252" i="4"/>
  <c r="D252" i="8" s="1"/>
  <c r="B253" i="4"/>
  <c r="D253" i="8" s="1"/>
  <c r="B254" i="4"/>
  <c r="D254" i="8" s="1"/>
  <c r="B255" i="4"/>
  <c r="D255" i="8" s="1"/>
  <c r="B256" i="4"/>
  <c r="D256" i="8" s="1"/>
  <c r="B257" i="4"/>
  <c r="D257" i="8" s="1"/>
  <c r="B258" i="4"/>
  <c r="D258" i="8" s="1"/>
  <c r="B10" i="4"/>
  <c r="D10" i="8" s="1"/>
  <c r="B11" i="4"/>
  <c r="D11" i="8" s="1"/>
  <c r="E258" i="8" l="1"/>
  <c r="N258" i="5"/>
  <c r="E235" i="8"/>
  <c r="J235" i="8" s="1"/>
  <c r="R235" i="4"/>
  <c r="I235" i="8" s="1"/>
  <c r="E203" i="8"/>
  <c r="J203" i="8" s="1"/>
  <c r="R203" i="4"/>
  <c r="I203" i="8" s="1"/>
  <c r="E171" i="8"/>
  <c r="J171" i="8" s="1"/>
  <c r="R171" i="4"/>
  <c r="I171" i="8" s="1"/>
  <c r="E155" i="8"/>
  <c r="J155" i="8" s="1"/>
  <c r="R155" i="4"/>
  <c r="I155" i="8" s="1"/>
  <c r="E131" i="8"/>
  <c r="J131" i="8" s="1"/>
  <c r="R131" i="4"/>
  <c r="I131" i="8" s="1"/>
  <c r="E107" i="8"/>
  <c r="R107" i="4"/>
  <c r="I107" i="8" s="1"/>
  <c r="E91" i="8"/>
  <c r="R91" i="4"/>
  <c r="I91" i="8" s="1"/>
  <c r="E75" i="8"/>
  <c r="R75" i="4"/>
  <c r="I75" i="8" s="1"/>
  <c r="E27" i="8"/>
  <c r="R27" i="4"/>
  <c r="I27" i="8" s="1"/>
  <c r="E194" i="8"/>
  <c r="J194" i="8" s="1"/>
  <c r="R194" i="4"/>
  <c r="I194" i="8" s="1"/>
  <c r="E98" i="8"/>
  <c r="R98" i="4"/>
  <c r="I98" i="8" s="1"/>
  <c r="E257" i="8"/>
  <c r="J257" i="8" s="1"/>
  <c r="R257" i="4"/>
  <c r="I257" i="8" s="1"/>
  <c r="E249" i="8"/>
  <c r="J249" i="8" s="1"/>
  <c r="R249" i="4"/>
  <c r="I249" i="8" s="1"/>
  <c r="E241" i="8"/>
  <c r="J241" i="8" s="1"/>
  <c r="R241" i="4"/>
  <c r="I241" i="8" s="1"/>
  <c r="E233" i="8"/>
  <c r="J233" i="8" s="1"/>
  <c r="R233" i="4"/>
  <c r="I233" i="8" s="1"/>
  <c r="E225" i="8"/>
  <c r="J225" i="8" s="1"/>
  <c r="R225" i="4"/>
  <c r="I225" i="8" s="1"/>
  <c r="E217" i="8"/>
  <c r="J217" i="8" s="1"/>
  <c r="R217" i="4"/>
  <c r="I217" i="8" s="1"/>
  <c r="E209" i="8"/>
  <c r="J209" i="8" s="1"/>
  <c r="R209" i="4"/>
  <c r="I209" i="8" s="1"/>
  <c r="E201" i="8"/>
  <c r="J201" i="8" s="1"/>
  <c r="R201" i="4"/>
  <c r="I201" i="8" s="1"/>
  <c r="E193" i="8"/>
  <c r="J193" i="8" s="1"/>
  <c r="R193" i="4"/>
  <c r="I193" i="8" s="1"/>
  <c r="E185" i="8"/>
  <c r="J185" i="8" s="1"/>
  <c r="R185" i="4"/>
  <c r="I185" i="8" s="1"/>
  <c r="E177" i="8"/>
  <c r="J177" i="8" s="1"/>
  <c r="R177" i="4"/>
  <c r="I177" i="8" s="1"/>
  <c r="E169" i="8"/>
  <c r="J169" i="8" s="1"/>
  <c r="R169" i="4"/>
  <c r="I169" i="8" s="1"/>
  <c r="E161" i="8"/>
  <c r="J161" i="8" s="1"/>
  <c r="R161" i="4"/>
  <c r="I161" i="8" s="1"/>
  <c r="E153" i="8"/>
  <c r="J153" i="8" s="1"/>
  <c r="R153" i="4"/>
  <c r="I153" i="8" s="1"/>
  <c r="E145" i="8"/>
  <c r="J145" i="8" s="1"/>
  <c r="R145" i="4"/>
  <c r="I145" i="8" s="1"/>
  <c r="E137" i="8"/>
  <c r="J137" i="8" s="1"/>
  <c r="R137" i="4"/>
  <c r="I137" i="8" s="1"/>
  <c r="E129" i="8"/>
  <c r="J129" i="8" s="1"/>
  <c r="R129" i="4"/>
  <c r="I129" i="8" s="1"/>
  <c r="E121" i="8"/>
  <c r="R121" i="4"/>
  <c r="I121" i="8" s="1"/>
  <c r="E113" i="8"/>
  <c r="R113" i="4"/>
  <c r="I113" i="8" s="1"/>
  <c r="E105" i="8"/>
  <c r="R105" i="4"/>
  <c r="I105" i="8" s="1"/>
  <c r="E97" i="8"/>
  <c r="R97" i="4"/>
  <c r="I97" i="8" s="1"/>
  <c r="E89" i="8"/>
  <c r="R89" i="4"/>
  <c r="I89" i="8" s="1"/>
  <c r="E81" i="8"/>
  <c r="R81" i="4"/>
  <c r="I81" i="8" s="1"/>
  <c r="E73" i="8"/>
  <c r="R73" i="4"/>
  <c r="I73" i="8" s="1"/>
  <c r="E65" i="8"/>
  <c r="R65" i="4"/>
  <c r="I65" i="8" s="1"/>
  <c r="E57" i="8"/>
  <c r="R57" i="4"/>
  <c r="I57" i="8" s="1"/>
  <c r="E49" i="8"/>
  <c r="R49" i="4"/>
  <c r="I49" i="8" s="1"/>
  <c r="E41" i="8"/>
  <c r="R41" i="4"/>
  <c r="I41" i="8" s="1"/>
  <c r="E33" i="8"/>
  <c r="R33" i="4"/>
  <c r="I33" i="8" s="1"/>
  <c r="E25" i="8"/>
  <c r="R25" i="4"/>
  <c r="I25" i="8" s="1"/>
  <c r="E17" i="8"/>
  <c r="R17" i="4"/>
  <c r="I17" i="8" s="1"/>
  <c r="E211" i="8"/>
  <c r="J211" i="8" s="1"/>
  <c r="R211" i="4"/>
  <c r="I211" i="8" s="1"/>
  <c r="E59" i="8"/>
  <c r="R59" i="4"/>
  <c r="I59" i="8" s="1"/>
  <c r="E226" i="8"/>
  <c r="J226" i="8" s="1"/>
  <c r="R226" i="4"/>
  <c r="I226" i="8" s="1"/>
  <c r="E138" i="8"/>
  <c r="J138" i="8" s="1"/>
  <c r="R138" i="4"/>
  <c r="I138" i="8" s="1"/>
  <c r="E34" i="8"/>
  <c r="R34" i="4"/>
  <c r="I34" i="8" s="1"/>
  <c r="E12" i="8"/>
  <c r="R12" i="4"/>
  <c r="I12" i="8" s="1"/>
  <c r="E256" i="8"/>
  <c r="J256" i="8" s="1"/>
  <c r="R256" i="4"/>
  <c r="I256" i="8" s="1"/>
  <c r="E248" i="8"/>
  <c r="J248" i="8" s="1"/>
  <c r="R248" i="4"/>
  <c r="I248" i="8" s="1"/>
  <c r="E240" i="8"/>
  <c r="J240" i="8" s="1"/>
  <c r="R240" i="4"/>
  <c r="I240" i="8" s="1"/>
  <c r="E232" i="8"/>
  <c r="J232" i="8" s="1"/>
  <c r="R232" i="4"/>
  <c r="I232" i="8" s="1"/>
  <c r="E224" i="8"/>
  <c r="J224" i="8" s="1"/>
  <c r="R224" i="4"/>
  <c r="I224" i="8" s="1"/>
  <c r="E216" i="8"/>
  <c r="J216" i="8" s="1"/>
  <c r="R216" i="4"/>
  <c r="I216" i="8" s="1"/>
  <c r="E208" i="8"/>
  <c r="J208" i="8" s="1"/>
  <c r="R208" i="4"/>
  <c r="I208" i="8" s="1"/>
  <c r="E200" i="8"/>
  <c r="J200" i="8" s="1"/>
  <c r="R200" i="4"/>
  <c r="I200" i="8" s="1"/>
  <c r="E192" i="8"/>
  <c r="J192" i="8" s="1"/>
  <c r="R192" i="4"/>
  <c r="I192" i="8" s="1"/>
  <c r="E184" i="8"/>
  <c r="J184" i="8" s="1"/>
  <c r="R184" i="4"/>
  <c r="I184" i="8" s="1"/>
  <c r="E176" i="8"/>
  <c r="J176" i="8" s="1"/>
  <c r="R176" i="4"/>
  <c r="I176" i="8" s="1"/>
  <c r="E168" i="8"/>
  <c r="J168" i="8" s="1"/>
  <c r="R168" i="4"/>
  <c r="I168" i="8" s="1"/>
  <c r="E160" i="8"/>
  <c r="J160" i="8" s="1"/>
  <c r="R160" i="4"/>
  <c r="I160" i="8" s="1"/>
  <c r="E152" i="8"/>
  <c r="J152" i="8" s="1"/>
  <c r="R152" i="4"/>
  <c r="I152" i="8" s="1"/>
  <c r="E144" i="8"/>
  <c r="J144" i="8" s="1"/>
  <c r="R144" i="4"/>
  <c r="I144" i="8" s="1"/>
  <c r="E136" i="8"/>
  <c r="J136" i="8" s="1"/>
  <c r="R136" i="4"/>
  <c r="I136" i="8" s="1"/>
  <c r="E128" i="8"/>
  <c r="J128" i="8" s="1"/>
  <c r="R128" i="4"/>
  <c r="I128" i="8" s="1"/>
  <c r="E120" i="8"/>
  <c r="R120" i="4"/>
  <c r="I120" i="8" s="1"/>
  <c r="E112" i="8"/>
  <c r="R112" i="4"/>
  <c r="I112" i="8" s="1"/>
  <c r="E104" i="8"/>
  <c r="R104" i="4"/>
  <c r="I104" i="8" s="1"/>
  <c r="E96" i="8"/>
  <c r="R96" i="4"/>
  <c r="I96" i="8" s="1"/>
  <c r="E88" i="8"/>
  <c r="R88" i="4"/>
  <c r="I88" i="8" s="1"/>
  <c r="E80" i="8"/>
  <c r="R80" i="4"/>
  <c r="I80" i="8" s="1"/>
  <c r="E72" i="8"/>
  <c r="R72" i="4"/>
  <c r="I72" i="8" s="1"/>
  <c r="E64" i="8"/>
  <c r="R64" i="4"/>
  <c r="I64" i="8" s="1"/>
  <c r="E56" i="8"/>
  <c r="R56" i="4"/>
  <c r="I56" i="8" s="1"/>
  <c r="E48" i="8"/>
  <c r="R48" i="4"/>
  <c r="I48" i="8" s="1"/>
  <c r="E40" i="8"/>
  <c r="R40" i="4"/>
  <c r="I40" i="8" s="1"/>
  <c r="E32" i="8"/>
  <c r="R32" i="4"/>
  <c r="I32" i="8" s="1"/>
  <c r="E24" i="8"/>
  <c r="R24" i="4"/>
  <c r="I24" i="8" s="1"/>
  <c r="E16" i="8"/>
  <c r="R16" i="4"/>
  <c r="I16" i="8" s="1"/>
  <c r="E227" i="8"/>
  <c r="J227" i="8" s="1"/>
  <c r="R227" i="4"/>
  <c r="I227" i="8" s="1"/>
  <c r="E179" i="8"/>
  <c r="J179" i="8" s="1"/>
  <c r="R179" i="4"/>
  <c r="I179" i="8" s="1"/>
  <c r="E123" i="8"/>
  <c r="J123" i="8" s="1"/>
  <c r="R123" i="4"/>
  <c r="I123" i="8" s="1"/>
  <c r="E43" i="8"/>
  <c r="R43" i="4"/>
  <c r="I43" i="8" s="1"/>
  <c r="E242" i="8"/>
  <c r="J242" i="8" s="1"/>
  <c r="R242" i="4"/>
  <c r="I242" i="8" s="1"/>
  <c r="E210" i="8"/>
  <c r="J210" i="8" s="1"/>
  <c r="R210" i="4"/>
  <c r="I210" i="8" s="1"/>
  <c r="E178" i="8"/>
  <c r="J178" i="8" s="1"/>
  <c r="R178" i="4"/>
  <c r="I178" i="8" s="1"/>
  <c r="E154" i="8"/>
  <c r="J154" i="8" s="1"/>
  <c r="R154" i="4"/>
  <c r="I154" i="8" s="1"/>
  <c r="E114" i="8"/>
  <c r="R114" i="4"/>
  <c r="I114" i="8" s="1"/>
  <c r="E74" i="8"/>
  <c r="R74" i="4"/>
  <c r="I74" i="8" s="1"/>
  <c r="E26" i="8"/>
  <c r="R26" i="4"/>
  <c r="I26" i="8" s="1"/>
  <c r="E11" i="8"/>
  <c r="R11" i="4"/>
  <c r="I11" i="8" s="1"/>
  <c r="E255" i="8"/>
  <c r="J255" i="8" s="1"/>
  <c r="R255" i="4"/>
  <c r="I255" i="8" s="1"/>
  <c r="E247" i="8"/>
  <c r="J247" i="8" s="1"/>
  <c r="R247" i="4"/>
  <c r="I247" i="8" s="1"/>
  <c r="E239" i="8"/>
  <c r="J239" i="8" s="1"/>
  <c r="R239" i="4"/>
  <c r="I239" i="8" s="1"/>
  <c r="E231" i="8"/>
  <c r="J231" i="8" s="1"/>
  <c r="R231" i="4"/>
  <c r="I231" i="8" s="1"/>
  <c r="E223" i="8"/>
  <c r="J223" i="8" s="1"/>
  <c r="R223" i="4"/>
  <c r="I223" i="8" s="1"/>
  <c r="E215" i="8"/>
  <c r="J215" i="8" s="1"/>
  <c r="R215" i="4"/>
  <c r="I215" i="8" s="1"/>
  <c r="E207" i="8"/>
  <c r="J207" i="8" s="1"/>
  <c r="R207" i="4"/>
  <c r="I207" i="8" s="1"/>
  <c r="E199" i="8"/>
  <c r="J199" i="8" s="1"/>
  <c r="R199" i="4"/>
  <c r="I199" i="8" s="1"/>
  <c r="E191" i="8"/>
  <c r="J191" i="8" s="1"/>
  <c r="R191" i="4"/>
  <c r="I191" i="8" s="1"/>
  <c r="E183" i="8"/>
  <c r="J183" i="8" s="1"/>
  <c r="R183" i="4"/>
  <c r="I183" i="8" s="1"/>
  <c r="E175" i="8"/>
  <c r="J175" i="8" s="1"/>
  <c r="R175" i="4"/>
  <c r="I175" i="8" s="1"/>
  <c r="E167" i="8"/>
  <c r="J167" i="8" s="1"/>
  <c r="R167" i="4"/>
  <c r="I167" i="8" s="1"/>
  <c r="E159" i="8"/>
  <c r="J159" i="8" s="1"/>
  <c r="R159" i="4"/>
  <c r="I159" i="8" s="1"/>
  <c r="E151" i="8"/>
  <c r="J151" i="8" s="1"/>
  <c r="R151" i="4"/>
  <c r="I151" i="8" s="1"/>
  <c r="E143" i="8"/>
  <c r="J143" i="8" s="1"/>
  <c r="R143" i="4"/>
  <c r="I143" i="8" s="1"/>
  <c r="E135" i="8"/>
  <c r="J135" i="8" s="1"/>
  <c r="R135" i="4"/>
  <c r="I135" i="8" s="1"/>
  <c r="E127" i="8"/>
  <c r="J127" i="8" s="1"/>
  <c r="R127" i="4"/>
  <c r="I127" i="8" s="1"/>
  <c r="E119" i="8"/>
  <c r="R119" i="4"/>
  <c r="I119" i="8" s="1"/>
  <c r="E111" i="8"/>
  <c r="R111" i="4"/>
  <c r="I111" i="8" s="1"/>
  <c r="E103" i="8"/>
  <c r="R103" i="4"/>
  <c r="I103" i="8" s="1"/>
  <c r="E95" i="8"/>
  <c r="R95" i="4"/>
  <c r="I95" i="8" s="1"/>
  <c r="E87" i="8"/>
  <c r="R87" i="4"/>
  <c r="I87" i="8" s="1"/>
  <c r="E79" i="8"/>
  <c r="R79" i="4"/>
  <c r="I79" i="8" s="1"/>
  <c r="E71" i="8"/>
  <c r="R71" i="4"/>
  <c r="I71" i="8" s="1"/>
  <c r="E63" i="8"/>
  <c r="R63" i="4"/>
  <c r="I63" i="8" s="1"/>
  <c r="E55" i="8"/>
  <c r="R55" i="4"/>
  <c r="I55" i="8" s="1"/>
  <c r="E47" i="8"/>
  <c r="R47" i="4"/>
  <c r="I47" i="8" s="1"/>
  <c r="E39" i="8"/>
  <c r="R39" i="4"/>
  <c r="I39" i="8" s="1"/>
  <c r="E31" i="8"/>
  <c r="R31" i="4"/>
  <c r="I31" i="8" s="1"/>
  <c r="E23" i="8"/>
  <c r="R23" i="4"/>
  <c r="I23" i="8" s="1"/>
  <c r="E15" i="8"/>
  <c r="R15" i="4"/>
  <c r="I15" i="8" s="1"/>
  <c r="E243" i="8"/>
  <c r="J243" i="8" s="1"/>
  <c r="R243" i="4"/>
  <c r="I243" i="8" s="1"/>
  <c r="E195" i="8"/>
  <c r="J195" i="8" s="1"/>
  <c r="R195" i="4"/>
  <c r="I195" i="8" s="1"/>
  <c r="E147" i="8"/>
  <c r="J147" i="8" s="1"/>
  <c r="R147" i="4"/>
  <c r="I147" i="8" s="1"/>
  <c r="E51" i="8"/>
  <c r="R51" i="4"/>
  <c r="I51" i="8" s="1"/>
  <c r="E234" i="8"/>
  <c r="J234" i="8" s="1"/>
  <c r="R234" i="4"/>
  <c r="I234" i="8" s="1"/>
  <c r="E202" i="8"/>
  <c r="J202" i="8" s="1"/>
  <c r="R202" i="4"/>
  <c r="I202" i="8" s="1"/>
  <c r="E170" i="8"/>
  <c r="J170" i="8" s="1"/>
  <c r="R170" i="4"/>
  <c r="I170" i="8" s="1"/>
  <c r="E146" i="8"/>
  <c r="J146" i="8" s="1"/>
  <c r="R146" i="4"/>
  <c r="I146" i="8" s="1"/>
  <c r="E122" i="8"/>
  <c r="J122" i="8" s="1"/>
  <c r="R122" i="4"/>
  <c r="I122" i="8" s="1"/>
  <c r="E90" i="8"/>
  <c r="R90" i="4"/>
  <c r="I90" i="8" s="1"/>
  <c r="E42" i="8"/>
  <c r="R42" i="4"/>
  <c r="I42" i="8" s="1"/>
  <c r="E10" i="8"/>
  <c r="R10" i="4"/>
  <c r="I10" i="8" s="1"/>
  <c r="E254" i="8"/>
  <c r="J254" i="8" s="1"/>
  <c r="R254" i="4"/>
  <c r="I254" i="8" s="1"/>
  <c r="E246" i="8"/>
  <c r="J246" i="8" s="1"/>
  <c r="R246" i="4"/>
  <c r="I246" i="8" s="1"/>
  <c r="E238" i="8"/>
  <c r="J238" i="8" s="1"/>
  <c r="R238" i="4"/>
  <c r="I238" i="8" s="1"/>
  <c r="E230" i="8"/>
  <c r="J230" i="8" s="1"/>
  <c r="R230" i="4"/>
  <c r="I230" i="8" s="1"/>
  <c r="E222" i="8"/>
  <c r="J222" i="8" s="1"/>
  <c r="R222" i="4"/>
  <c r="I222" i="8" s="1"/>
  <c r="E214" i="8"/>
  <c r="J214" i="8" s="1"/>
  <c r="R214" i="4"/>
  <c r="I214" i="8" s="1"/>
  <c r="E206" i="8"/>
  <c r="J206" i="8" s="1"/>
  <c r="R206" i="4"/>
  <c r="I206" i="8" s="1"/>
  <c r="E198" i="8"/>
  <c r="J198" i="8" s="1"/>
  <c r="R198" i="4"/>
  <c r="I198" i="8" s="1"/>
  <c r="E190" i="8"/>
  <c r="J190" i="8" s="1"/>
  <c r="R190" i="4"/>
  <c r="I190" i="8" s="1"/>
  <c r="E182" i="8"/>
  <c r="J182" i="8" s="1"/>
  <c r="R182" i="4"/>
  <c r="I182" i="8" s="1"/>
  <c r="E174" i="8"/>
  <c r="J174" i="8" s="1"/>
  <c r="R174" i="4"/>
  <c r="I174" i="8" s="1"/>
  <c r="E166" i="8"/>
  <c r="J166" i="8" s="1"/>
  <c r="R166" i="4"/>
  <c r="I166" i="8" s="1"/>
  <c r="E158" i="8"/>
  <c r="J158" i="8" s="1"/>
  <c r="R158" i="4"/>
  <c r="I158" i="8" s="1"/>
  <c r="E150" i="8"/>
  <c r="J150" i="8" s="1"/>
  <c r="R150" i="4"/>
  <c r="I150" i="8" s="1"/>
  <c r="E142" i="8"/>
  <c r="J142" i="8" s="1"/>
  <c r="R142" i="4"/>
  <c r="I142" i="8" s="1"/>
  <c r="E134" i="8"/>
  <c r="J134" i="8" s="1"/>
  <c r="R134" i="4"/>
  <c r="I134" i="8" s="1"/>
  <c r="E126" i="8"/>
  <c r="J126" i="8" s="1"/>
  <c r="R126" i="4"/>
  <c r="I126" i="8" s="1"/>
  <c r="E118" i="8"/>
  <c r="R118" i="4"/>
  <c r="I118" i="8" s="1"/>
  <c r="E110" i="8"/>
  <c r="R110" i="4"/>
  <c r="I110" i="8" s="1"/>
  <c r="E102" i="8"/>
  <c r="R102" i="4"/>
  <c r="I102" i="8" s="1"/>
  <c r="E94" i="8"/>
  <c r="R94" i="4"/>
  <c r="I94" i="8" s="1"/>
  <c r="E86" i="8"/>
  <c r="R86" i="4"/>
  <c r="I86" i="8" s="1"/>
  <c r="E78" i="8"/>
  <c r="R78" i="4"/>
  <c r="I78" i="8" s="1"/>
  <c r="E70" i="8"/>
  <c r="R70" i="4"/>
  <c r="I70" i="8" s="1"/>
  <c r="E62" i="8"/>
  <c r="R62" i="4"/>
  <c r="I62" i="8" s="1"/>
  <c r="E54" i="8"/>
  <c r="R54" i="4"/>
  <c r="I54" i="8" s="1"/>
  <c r="E46" i="8"/>
  <c r="R46" i="4"/>
  <c r="I46" i="8" s="1"/>
  <c r="E38" i="8"/>
  <c r="R38" i="4"/>
  <c r="I38" i="8" s="1"/>
  <c r="E30" i="8"/>
  <c r="R30" i="4"/>
  <c r="I30" i="8" s="1"/>
  <c r="E22" i="8"/>
  <c r="R22" i="4"/>
  <c r="I22" i="8" s="1"/>
  <c r="E14" i="8"/>
  <c r="R14" i="4"/>
  <c r="I14" i="8" s="1"/>
  <c r="E251" i="8"/>
  <c r="J251" i="8" s="1"/>
  <c r="R251" i="4"/>
  <c r="I251" i="8" s="1"/>
  <c r="E219" i="8"/>
  <c r="J219" i="8" s="1"/>
  <c r="R219" i="4"/>
  <c r="I219" i="8" s="1"/>
  <c r="E187" i="8"/>
  <c r="J187" i="8" s="1"/>
  <c r="R187" i="4"/>
  <c r="I187" i="8" s="1"/>
  <c r="E163" i="8"/>
  <c r="J163" i="8" s="1"/>
  <c r="R163" i="4"/>
  <c r="I163" i="8" s="1"/>
  <c r="E139" i="8"/>
  <c r="J139" i="8" s="1"/>
  <c r="R139" i="4"/>
  <c r="I139" i="8" s="1"/>
  <c r="E115" i="8"/>
  <c r="R115" i="4"/>
  <c r="I115" i="8" s="1"/>
  <c r="E99" i="8"/>
  <c r="R99" i="4"/>
  <c r="I99" i="8" s="1"/>
  <c r="E83" i="8"/>
  <c r="R83" i="4"/>
  <c r="I83" i="8" s="1"/>
  <c r="E67" i="8"/>
  <c r="R67" i="4"/>
  <c r="I67" i="8" s="1"/>
  <c r="E35" i="8"/>
  <c r="R35" i="4"/>
  <c r="I35" i="8" s="1"/>
  <c r="E19" i="8"/>
  <c r="R19" i="4"/>
  <c r="I19" i="8" s="1"/>
  <c r="E250" i="8"/>
  <c r="J250" i="8" s="1"/>
  <c r="R250" i="4"/>
  <c r="I250" i="8" s="1"/>
  <c r="E218" i="8"/>
  <c r="J218" i="8" s="1"/>
  <c r="R218" i="4"/>
  <c r="I218" i="8" s="1"/>
  <c r="E186" i="8"/>
  <c r="J186" i="8" s="1"/>
  <c r="R186" i="4"/>
  <c r="I186" i="8" s="1"/>
  <c r="E162" i="8"/>
  <c r="J162" i="8" s="1"/>
  <c r="R162" i="4"/>
  <c r="I162" i="8" s="1"/>
  <c r="E130" i="8"/>
  <c r="J130" i="8" s="1"/>
  <c r="R130" i="4"/>
  <c r="I130" i="8" s="1"/>
  <c r="E106" i="8"/>
  <c r="R106" i="4"/>
  <c r="I106" i="8" s="1"/>
  <c r="E82" i="8"/>
  <c r="R82" i="4"/>
  <c r="I82" i="8" s="1"/>
  <c r="E66" i="8"/>
  <c r="R66" i="4"/>
  <c r="I66" i="8" s="1"/>
  <c r="E58" i="8"/>
  <c r="R58" i="4"/>
  <c r="I58" i="8" s="1"/>
  <c r="E50" i="8"/>
  <c r="R50" i="4"/>
  <c r="I50" i="8" s="1"/>
  <c r="E18" i="8"/>
  <c r="R18" i="4"/>
  <c r="I18" i="8" s="1"/>
  <c r="E253" i="8"/>
  <c r="J253" i="8" s="1"/>
  <c r="R253" i="4"/>
  <c r="I253" i="8" s="1"/>
  <c r="E245" i="8"/>
  <c r="J245" i="8" s="1"/>
  <c r="R245" i="4"/>
  <c r="I245" i="8" s="1"/>
  <c r="E237" i="8"/>
  <c r="J237" i="8" s="1"/>
  <c r="R237" i="4"/>
  <c r="I237" i="8" s="1"/>
  <c r="E229" i="8"/>
  <c r="J229" i="8" s="1"/>
  <c r="R229" i="4"/>
  <c r="I229" i="8" s="1"/>
  <c r="E221" i="8"/>
  <c r="J221" i="8" s="1"/>
  <c r="R221" i="4"/>
  <c r="I221" i="8" s="1"/>
  <c r="E213" i="8"/>
  <c r="J213" i="8" s="1"/>
  <c r="R213" i="4"/>
  <c r="I213" i="8" s="1"/>
  <c r="E205" i="8"/>
  <c r="J205" i="8" s="1"/>
  <c r="R205" i="4"/>
  <c r="I205" i="8" s="1"/>
  <c r="E197" i="8"/>
  <c r="J197" i="8" s="1"/>
  <c r="R197" i="4"/>
  <c r="I197" i="8" s="1"/>
  <c r="E189" i="8"/>
  <c r="J189" i="8" s="1"/>
  <c r="R189" i="4"/>
  <c r="I189" i="8" s="1"/>
  <c r="E181" i="8"/>
  <c r="J181" i="8" s="1"/>
  <c r="R181" i="4"/>
  <c r="I181" i="8" s="1"/>
  <c r="E173" i="8"/>
  <c r="J173" i="8" s="1"/>
  <c r="R173" i="4"/>
  <c r="I173" i="8" s="1"/>
  <c r="E165" i="8"/>
  <c r="J165" i="8" s="1"/>
  <c r="R165" i="4"/>
  <c r="I165" i="8" s="1"/>
  <c r="E157" i="8"/>
  <c r="J157" i="8" s="1"/>
  <c r="R157" i="4"/>
  <c r="I157" i="8" s="1"/>
  <c r="E149" i="8"/>
  <c r="J149" i="8" s="1"/>
  <c r="R149" i="4"/>
  <c r="I149" i="8" s="1"/>
  <c r="E141" i="8"/>
  <c r="J141" i="8" s="1"/>
  <c r="R141" i="4"/>
  <c r="I141" i="8" s="1"/>
  <c r="E133" i="8"/>
  <c r="J133" i="8" s="1"/>
  <c r="R133" i="4"/>
  <c r="I133" i="8" s="1"/>
  <c r="E125" i="8"/>
  <c r="J125" i="8" s="1"/>
  <c r="R125" i="4"/>
  <c r="I125" i="8" s="1"/>
  <c r="E117" i="8"/>
  <c r="R117" i="4"/>
  <c r="I117" i="8" s="1"/>
  <c r="E109" i="8"/>
  <c r="R109" i="4"/>
  <c r="I109" i="8" s="1"/>
  <c r="E101" i="8"/>
  <c r="R101" i="4"/>
  <c r="I101" i="8" s="1"/>
  <c r="E93" i="8"/>
  <c r="R93" i="4"/>
  <c r="I93" i="8" s="1"/>
  <c r="E85" i="8"/>
  <c r="R85" i="4"/>
  <c r="I85" i="8" s="1"/>
  <c r="E77" i="8"/>
  <c r="R77" i="4"/>
  <c r="I77" i="8" s="1"/>
  <c r="E69" i="8"/>
  <c r="R69" i="4"/>
  <c r="I69" i="8" s="1"/>
  <c r="E61" i="8"/>
  <c r="R61" i="4"/>
  <c r="I61" i="8" s="1"/>
  <c r="E53" i="8"/>
  <c r="R53" i="4"/>
  <c r="I53" i="8" s="1"/>
  <c r="E45" i="8"/>
  <c r="R45" i="4"/>
  <c r="I45" i="8" s="1"/>
  <c r="E37" i="8"/>
  <c r="R37" i="4"/>
  <c r="I37" i="8" s="1"/>
  <c r="E29" i="8"/>
  <c r="R29" i="4"/>
  <c r="I29" i="8" s="1"/>
  <c r="E21" i="8"/>
  <c r="R21" i="4"/>
  <c r="I21" i="8" s="1"/>
  <c r="E13" i="8"/>
  <c r="R13" i="4"/>
  <c r="I13" i="8" s="1"/>
  <c r="E252" i="8"/>
  <c r="J252" i="8" s="1"/>
  <c r="R252" i="4"/>
  <c r="I252" i="8" s="1"/>
  <c r="E244" i="8"/>
  <c r="J244" i="8" s="1"/>
  <c r="R244" i="4"/>
  <c r="I244" i="8" s="1"/>
  <c r="E236" i="8"/>
  <c r="J236" i="8" s="1"/>
  <c r="R236" i="4"/>
  <c r="I236" i="8" s="1"/>
  <c r="E228" i="8"/>
  <c r="J228" i="8" s="1"/>
  <c r="R228" i="4"/>
  <c r="I228" i="8" s="1"/>
  <c r="E220" i="8"/>
  <c r="J220" i="8" s="1"/>
  <c r="R220" i="4"/>
  <c r="I220" i="8" s="1"/>
  <c r="E212" i="8"/>
  <c r="J212" i="8" s="1"/>
  <c r="R212" i="4"/>
  <c r="I212" i="8" s="1"/>
  <c r="E204" i="8"/>
  <c r="J204" i="8" s="1"/>
  <c r="R204" i="4"/>
  <c r="I204" i="8" s="1"/>
  <c r="E196" i="8"/>
  <c r="J196" i="8" s="1"/>
  <c r="R196" i="4"/>
  <c r="I196" i="8" s="1"/>
  <c r="E188" i="8"/>
  <c r="J188" i="8" s="1"/>
  <c r="R188" i="4"/>
  <c r="I188" i="8" s="1"/>
  <c r="E180" i="8"/>
  <c r="J180" i="8" s="1"/>
  <c r="R180" i="4"/>
  <c r="I180" i="8" s="1"/>
  <c r="E172" i="8"/>
  <c r="J172" i="8" s="1"/>
  <c r="R172" i="4"/>
  <c r="I172" i="8" s="1"/>
  <c r="E164" i="8"/>
  <c r="J164" i="8" s="1"/>
  <c r="R164" i="4"/>
  <c r="I164" i="8" s="1"/>
  <c r="E156" i="8"/>
  <c r="J156" i="8" s="1"/>
  <c r="R156" i="4"/>
  <c r="I156" i="8" s="1"/>
  <c r="E148" i="8"/>
  <c r="J148" i="8" s="1"/>
  <c r="R148" i="4"/>
  <c r="I148" i="8" s="1"/>
  <c r="E140" i="8"/>
  <c r="J140" i="8" s="1"/>
  <c r="R140" i="4"/>
  <c r="I140" i="8" s="1"/>
  <c r="E132" i="8"/>
  <c r="J132" i="8" s="1"/>
  <c r="R132" i="4"/>
  <c r="I132" i="8" s="1"/>
  <c r="E124" i="8"/>
  <c r="J124" i="8" s="1"/>
  <c r="R124" i="4"/>
  <c r="I124" i="8" s="1"/>
  <c r="E116" i="8"/>
  <c r="R116" i="4"/>
  <c r="I116" i="8" s="1"/>
  <c r="E108" i="8"/>
  <c r="R108" i="4"/>
  <c r="I108" i="8" s="1"/>
  <c r="E100" i="8"/>
  <c r="R100" i="4"/>
  <c r="I100" i="8" s="1"/>
  <c r="E92" i="8"/>
  <c r="R92" i="4"/>
  <c r="I92" i="8" s="1"/>
  <c r="E84" i="8"/>
  <c r="R84" i="4"/>
  <c r="I84" i="8" s="1"/>
  <c r="E76" i="8"/>
  <c r="R76" i="4"/>
  <c r="I76" i="8" s="1"/>
  <c r="E68" i="8"/>
  <c r="R68" i="4"/>
  <c r="I68" i="8" s="1"/>
  <c r="E60" i="8"/>
  <c r="R60" i="4"/>
  <c r="I60" i="8" s="1"/>
  <c r="E52" i="8"/>
  <c r="R52" i="4"/>
  <c r="I52" i="8" s="1"/>
  <c r="E44" i="8"/>
  <c r="R44" i="4"/>
  <c r="I44" i="8" s="1"/>
  <c r="E36" i="8"/>
  <c r="R36" i="4"/>
  <c r="I36" i="8" s="1"/>
  <c r="E28" i="8"/>
  <c r="R28" i="4"/>
  <c r="I28" i="8" s="1"/>
  <c r="E20" i="8"/>
  <c r="R20" i="4"/>
  <c r="I20" i="8" s="1"/>
  <c r="E297" i="3"/>
  <c r="F296" i="3"/>
  <c r="H297" i="3"/>
  <c r="B232" i="6"/>
  <c r="H298" i="3" l="1"/>
  <c r="B233" i="6"/>
  <c r="E298" i="3"/>
  <c r="F297" i="3"/>
  <c r="E299" i="3" l="1"/>
  <c r="F298" i="3"/>
  <c r="H299" i="3"/>
  <c r="B234" i="6"/>
  <c r="H300" i="3" l="1"/>
  <c r="B235" i="6"/>
  <c r="E300" i="3"/>
  <c r="F299" i="3"/>
  <c r="E301" i="3" l="1"/>
  <c r="F300" i="3"/>
  <c r="H301" i="3"/>
  <c r="B236" i="6"/>
  <c r="H302" i="3" l="1"/>
  <c r="B237" i="6"/>
  <c r="E302" i="3"/>
  <c r="F301" i="3"/>
  <c r="E303" i="3" l="1"/>
  <c r="F302" i="3"/>
  <c r="H303" i="3"/>
  <c r="B238" i="6"/>
  <c r="H304" i="3" l="1"/>
  <c r="B239" i="6"/>
  <c r="E304" i="3"/>
  <c r="F303" i="3"/>
  <c r="E305" i="3" l="1"/>
  <c r="F305" i="3" s="1"/>
  <c r="F304" i="3"/>
  <c r="H305" i="3"/>
  <c r="B241" i="6" s="1"/>
  <c r="B24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tc={11BD895C-4B66-4C73-B71A-8B4D994D4368}</author>
  </authors>
  <commentList>
    <comment ref="E1" authorId="0" shapeId="0" xr:uid="{11BD895C-4B66-4C73-B71A-8B4D994D436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it the definition?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tc={5471700F-6D67-4B3C-83E8-1C8B8CC275CA}</author>
  </authors>
  <commentList>
    <comment ref="C235" authorId="0" shapeId="0" xr:uid="{5471700F-6D67-4B3C-83E8-1C8B8CC275C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not the inflation rate. Inflation is (T/T-12)-1</t>
      </text>
    </comment>
  </commentList>
</comments>
</file>

<file path=xl/sharedStrings.xml><?xml version="1.0" encoding="utf-8"?>
<sst xmlns="http://schemas.openxmlformats.org/spreadsheetml/2006/main" count="3840" uniqueCount="385">
  <si>
    <t>Real Effective Exchange Rate</t>
  </si>
  <si>
    <t>observation_date</t>
  </si>
  <si>
    <t>unemployment rate</t>
  </si>
  <si>
    <t xml:space="preserve">CPI </t>
  </si>
  <si>
    <t>inflation_expectations</t>
  </si>
  <si>
    <t>interest rates</t>
  </si>
  <si>
    <t>Potential GDP</t>
  </si>
  <si>
    <t>Date</t>
  </si>
  <si>
    <t>Population</t>
  </si>
  <si>
    <t>Labour Force Participation</t>
  </si>
  <si>
    <t>NAIRU</t>
  </si>
  <si>
    <t>Labour Productivity</t>
  </si>
  <si>
    <t>1960-01</t>
  </si>
  <si>
    <t>NA</t>
  </si>
  <si>
    <t>1960-04</t>
  </si>
  <si>
    <t>1960-07</t>
  </si>
  <si>
    <t>1960-10</t>
  </si>
  <si>
    <t>1961-01</t>
  </si>
  <si>
    <t>1961-04</t>
  </si>
  <si>
    <t>1961-07</t>
  </si>
  <si>
    <t>1961-10</t>
  </si>
  <si>
    <t>1962-01</t>
  </si>
  <si>
    <t>1962-04</t>
  </si>
  <si>
    <t>1962-07</t>
  </si>
  <si>
    <t>1962-10</t>
  </si>
  <si>
    <t>1963-01</t>
  </si>
  <si>
    <t>1963-04</t>
  </si>
  <si>
    <t>1963-07</t>
  </si>
  <si>
    <t>1963-10</t>
  </si>
  <si>
    <t>1964-01</t>
  </si>
  <si>
    <t>1964-04</t>
  </si>
  <si>
    <t>1964-07</t>
  </si>
  <si>
    <t>1964-10</t>
  </si>
  <si>
    <t>1965-01</t>
  </si>
  <si>
    <t>1965-04</t>
  </si>
  <si>
    <t>1965-07</t>
  </si>
  <si>
    <t>1965-10</t>
  </si>
  <si>
    <t>1966-01</t>
  </si>
  <si>
    <t>1966-04</t>
  </si>
  <si>
    <t>1966-07</t>
  </si>
  <si>
    <t>1966-10</t>
  </si>
  <si>
    <t>1967-01</t>
  </si>
  <si>
    <t>1967-04</t>
  </si>
  <si>
    <t>1967-07</t>
  </si>
  <si>
    <t>1967-10</t>
  </si>
  <si>
    <t>1968-01</t>
  </si>
  <si>
    <t>1968-04</t>
  </si>
  <si>
    <t>1968-07</t>
  </si>
  <si>
    <t>1968-10</t>
  </si>
  <si>
    <t>1969-01</t>
  </si>
  <si>
    <t>1969-04</t>
  </si>
  <si>
    <t>1969-07</t>
  </si>
  <si>
    <t>1969-10</t>
  </si>
  <si>
    <t>1970-01</t>
  </si>
  <si>
    <t>1970-04</t>
  </si>
  <si>
    <t>1970-07</t>
  </si>
  <si>
    <t>1970-10</t>
  </si>
  <si>
    <t>1971-01</t>
  </si>
  <si>
    <t>1971-04</t>
  </si>
  <si>
    <t>1971-07</t>
  </si>
  <si>
    <t>1971-10</t>
  </si>
  <si>
    <t>1972-01</t>
  </si>
  <si>
    <t>1972-04</t>
  </si>
  <si>
    <t>1972-07</t>
  </si>
  <si>
    <t>1972-10</t>
  </si>
  <si>
    <t>1973-01</t>
  </si>
  <si>
    <t>1973-04</t>
  </si>
  <si>
    <t>1973-07</t>
  </si>
  <si>
    <t>1973-10</t>
  </si>
  <si>
    <t>1974-01</t>
  </si>
  <si>
    <t>1974-04</t>
  </si>
  <si>
    <t>1974-07</t>
  </si>
  <si>
    <t>1974-10</t>
  </si>
  <si>
    <t>1975-01</t>
  </si>
  <si>
    <t>1975-04</t>
  </si>
  <si>
    <t>1975-07</t>
  </si>
  <si>
    <t>1975-10</t>
  </si>
  <si>
    <t>1976-01</t>
  </si>
  <si>
    <t>1976-04</t>
  </si>
  <si>
    <t>1976-07</t>
  </si>
  <si>
    <t>1976-10</t>
  </si>
  <si>
    <t>1977-01</t>
  </si>
  <si>
    <t>1977-04</t>
  </si>
  <si>
    <t>1977-07</t>
  </si>
  <si>
    <t>1977-10</t>
  </si>
  <si>
    <t>1978-01</t>
  </si>
  <si>
    <t>1978-04</t>
  </si>
  <si>
    <t>1978-07</t>
  </si>
  <si>
    <t>1978-10</t>
  </si>
  <si>
    <t>1979-01</t>
  </si>
  <si>
    <t>1979-04</t>
  </si>
  <si>
    <t>1979-07</t>
  </si>
  <si>
    <t>1979-10</t>
  </si>
  <si>
    <t>1980-01</t>
  </si>
  <si>
    <t>1980-04</t>
  </si>
  <si>
    <t>1980-07</t>
  </si>
  <si>
    <t>1980-10</t>
  </si>
  <si>
    <t>1981-01</t>
  </si>
  <si>
    <t>1981-04</t>
  </si>
  <si>
    <t>1981-07</t>
  </si>
  <si>
    <t>1981-10</t>
  </si>
  <si>
    <t>1982-01</t>
  </si>
  <si>
    <t>1982-04</t>
  </si>
  <si>
    <t>1982-07</t>
  </si>
  <si>
    <t>1982-10</t>
  </si>
  <si>
    <t>1983-01</t>
  </si>
  <si>
    <t>1983-04</t>
  </si>
  <si>
    <t>1983-07</t>
  </si>
  <si>
    <t>1983-10</t>
  </si>
  <si>
    <t>1984-01</t>
  </si>
  <si>
    <t>1984-04</t>
  </si>
  <si>
    <t>1984-07</t>
  </si>
  <si>
    <t>1984-10</t>
  </si>
  <si>
    <t>1985-01</t>
  </si>
  <si>
    <t>1985-04</t>
  </si>
  <si>
    <t>1985-07</t>
  </si>
  <si>
    <t>1985-10</t>
  </si>
  <si>
    <t>1986-01</t>
  </si>
  <si>
    <t>1986-04</t>
  </si>
  <si>
    <t>1986-07</t>
  </si>
  <si>
    <t>1986-10</t>
  </si>
  <si>
    <t>1987-01</t>
  </si>
  <si>
    <t>1987-04</t>
  </si>
  <si>
    <t>1987-07</t>
  </si>
  <si>
    <t>1987-10</t>
  </si>
  <si>
    <t>1988-01</t>
  </si>
  <si>
    <t>1988-04</t>
  </si>
  <si>
    <t>1988-07</t>
  </si>
  <si>
    <t>1988-10</t>
  </si>
  <si>
    <t>1989-01</t>
  </si>
  <si>
    <t>1989-04</t>
  </si>
  <si>
    <t>1989-07</t>
  </si>
  <si>
    <t>1989-10</t>
  </si>
  <si>
    <t>1990-01</t>
  </si>
  <si>
    <t>1990-04</t>
  </si>
  <si>
    <t>1990-07</t>
  </si>
  <si>
    <t>1990-10</t>
  </si>
  <si>
    <t>1991-01</t>
  </si>
  <si>
    <t>1991-04</t>
  </si>
  <si>
    <t>1991-07</t>
  </si>
  <si>
    <t>1991-10</t>
  </si>
  <si>
    <t>1992-01</t>
  </si>
  <si>
    <t>1992-04</t>
  </si>
  <si>
    <t>1992-07</t>
  </si>
  <si>
    <t>1992-10</t>
  </si>
  <si>
    <t>1993-01</t>
  </si>
  <si>
    <t>1993-04</t>
  </si>
  <si>
    <t>1993-07</t>
  </si>
  <si>
    <t>1993-10</t>
  </si>
  <si>
    <t>1994-01</t>
  </si>
  <si>
    <t>1994-04</t>
  </si>
  <si>
    <t>1994-07</t>
  </si>
  <si>
    <t>1994-10</t>
  </si>
  <si>
    <t>1995-01</t>
  </si>
  <si>
    <t>1995-04</t>
  </si>
  <si>
    <t>1995-07</t>
  </si>
  <si>
    <t>1995-10</t>
  </si>
  <si>
    <t>1996-01</t>
  </si>
  <si>
    <t>1996-04</t>
  </si>
  <si>
    <t>1996-07</t>
  </si>
  <si>
    <t>1996-10</t>
  </si>
  <si>
    <t>1997-01</t>
  </si>
  <si>
    <t>1997-04</t>
  </si>
  <si>
    <t>1997-07</t>
  </si>
  <si>
    <t>1997-10</t>
  </si>
  <si>
    <t>1998-01</t>
  </si>
  <si>
    <t>1998-04</t>
  </si>
  <si>
    <t>1998-07</t>
  </si>
  <si>
    <t>1998-10</t>
  </si>
  <si>
    <t>1999-01</t>
  </si>
  <si>
    <t>1999-04</t>
  </si>
  <si>
    <t>1999-07</t>
  </si>
  <si>
    <t>1999-10</t>
  </si>
  <si>
    <t>2000-01</t>
  </si>
  <si>
    <t>2000-04</t>
  </si>
  <si>
    <t>2000-07</t>
  </si>
  <si>
    <t>2000-10</t>
  </si>
  <si>
    <t>2001-01</t>
  </si>
  <si>
    <t>2001-04</t>
  </si>
  <si>
    <t>2001-07</t>
  </si>
  <si>
    <t>2001-10</t>
  </si>
  <si>
    <t>2002-01</t>
  </si>
  <si>
    <t>2002-04</t>
  </si>
  <si>
    <t>2002-07</t>
  </si>
  <si>
    <t>2002-10</t>
  </si>
  <si>
    <t>2003-01</t>
  </si>
  <si>
    <t>2003-04</t>
  </si>
  <si>
    <t>2003-07</t>
  </si>
  <si>
    <t>2003-10</t>
  </si>
  <si>
    <t>2004-01</t>
  </si>
  <si>
    <t>2004-04</t>
  </si>
  <si>
    <t>2004-07</t>
  </si>
  <si>
    <t>2004-10</t>
  </si>
  <si>
    <t>2005-01</t>
  </si>
  <si>
    <t>2005-04</t>
  </si>
  <si>
    <t>2005-07</t>
  </si>
  <si>
    <t>2005-10</t>
  </si>
  <si>
    <t>2006-01</t>
  </si>
  <si>
    <t>2006-04</t>
  </si>
  <si>
    <t>2006-07</t>
  </si>
  <si>
    <t>2006-10</t>
  </si>
  <si>
    <t>2007-01</t>
  </si>
  <si>
    <t>2007-04</t>
  </si>
  <si>
    <t>2007-07</t>
  </si>
  <si>
    <t>2007-10</t>
  </si>
  <si>
    <t>2008-01</t>
  </si>
  <si>
    <t>2008-04</t>
  </si>
  <si>
    <t>2008-07</t>
  </si>
  <si>
    <t>2008-10</t>
  </si>
  <si>
    <t>2009-01</t>
  </si>
  <si>
    <t>2009-04</t>
  </si>
  <si>
    <t>2009-07</t>
  </si>
  <si>
    <t>2009-10</t>
  </si>
  <si>
    <t>2010-01</t>
  </si>
  <si>
    <t>2010-04</t>
  </si>
  <si>
    <t>2010-07</t>
  </si>
  <si>
    <t>2010-10</t>
  </si>
  <si>
    <t>2011-01</t>
  </si>
  <si>
    <t>2011-04</t>
  </si>
  <si>
    <t>2011-07</t>
  </si>
  <si>
    <t>2011-10</t>
  </si>
  <si>
    <t>2012-01</t>
  </si>
  <si>
    <t>2012-04</t>
  </si>
  <si>
    <t>2012-07</t>
  </si>
  <si>
    <t>2012-10</t>
  </si>
  <si>
    <t>2013-01</t>
  </si>
  <si>
    <t>2013-04</t>
  </si>
  <si>
    <t>2013-07</t>
  </si>
  <si>
    <t>2013-10</t>
  </si>
  <si>
    <t>2014-01</t>
  </si>
  <si>
    <t>2014-04</t>
  </si>
  <si>
    <t>2014-07</t>
  </si>
  <si>
    <t>2014-10</t>
  </si>
  <si>
    <t>2015-01</t>
  </si>
  <si>
    <t>2015-04</t>
  </si>
  <si>
    <t>2015-07</t>
  </si>
  <si>
    <t>2015-10</t>
  </si>
  <si>
    <t>2016-01</t>
  </si>
  <si>
    <t>2016-04</t>
  </si>
  <si>
    <t>2016-07</t>
  </si>
  <si>
    <t>2016-10</t>
  </si>
  <si>
    <t>2017-01</t>
  </si>
  <si>
    <t>2017-04</t>
  </si>
  <si>
    <t>2017-07</t>
  </si>
  <si>
    <t>2017-10</t>
  </si>
  <si>
    <t>2018-01</t>
  </si>
  <si>
    <t>2018-04</t>
  </si>
  <si>
    <t>2018-07</t>
  </si>
  <si>
    <t>2018-10</t>
  </si>
  <si>
    <t>2019-01</t>
  </si>
  <si>
    <t>2019-04</t>
  </si>
  <si>
    <t>2019-07</t>
  </si>
  <si>
    <t>2019-10</t>
  </si>
  <si>
    <t>2020-01</t>
  </si>
  <si>
    <t>2020-04</t>
  </si>
  <si>
    <t>2020-07</t>
  </si>
  <si>
    <t>2020-10</t>
  </si>
  <si>
    <t>2021-01</t>
  </si>
  <si>
    <t>2021-04</t>
  </si>
  <si>
    <t>2021-07</t>
  </si>
  <si>
    <t>2021-10</t>
  </si>
  <si>
    <t>2022-01</t>
  </si>
  <si>
    <t>2022-04</t>
  </si>
  <si>
    <t>2022-07</t>
  </si>
  <si>
    <t>2022-10</t>
  </si>
  <si>
    <t>2023-01</t>
  </si>
  <si>
    <t>2023-04</t>
  </si>
  <si>
    <t>2023-07</t>
  </si>
  <si>
    <t>2023-10</t>
  </si>
  <si>
    <t>2024-01</t>
  </si>
  <si>
    <t>2024-04</t>
  </si>
  <si>
    <t>2024-07</t>
  </si>
  <si>
    <t>2024-10</t>
  </si>
  <si>
    <t>2025-01</t>
  </si>
  <si>
    <t>Real Interest Rate</t>
  </si>
  <si>
    <t xml:space="preserve">Nominal interest rate </t>
  </si>
  <si>
    <t xml:space="preserve">Foreign Demand </t>
  </si>
  <si>
    <t>Real GDP</t>
  </si>
  <si>
    <t xml:space="preserve">Output Gap </t>
  </si>
  <si>
    <t>Real effective exchange rate</t>
  </si>
  <si>
    <t xml:space="preserve">Commodity price index </t>
  </si>
  <si>
    <t>Inflation rate</t>
  </si>
  <si>
    <t>Target inflation rate</t>
  </si>
  <si>
    <t>CPI</t>
  </si>
  <si>
    <t xml:space="preserve">NA </t>
  </si>
  <si>
    <t xml:space="preserve">Inflation Rate </t>
  </si>
  <si>
    <t>Nominal Interest rate</t>
  </si>
  <si>
    <t xml:space="preserve">Brent Crude </t>
  </si>
  <si>
    <t>Output_Gap_multivariate</t>
  </si>
  <si>
    <t>Output_Gap_Integrated</t>
  </si>
  <si>
    <t>Labour Productivity_Trend</t>
  </si>
  <si>
    <t>Labour Productivity_Cycle</t>
  </si>
  <si>
    <t>Potential Output_Trend</t>
  </si>
  <si>
    <t>Potential Output_Cycle</t>
  </si>
  <si>
    <t>Hours Worked_Trend</t>
  </si>
  <si>
    <t>Hours Worked_Cycle</t>
  </si>
  <si>
    <t>Unemployment</t>
  </si>
  <si>
    <t>15+</t>
  </si>
  <si>
    <t>15-24</t>
  </si>
  <si>
    <t>25-54</t>
  </si>
  <si>
    <t>55-64</t>
  </si>
  <si>
    <t>65+</t>
  </si>
  <si>
    <t>Y/Y</t>
  </si>
  <si>
    <t>Population Projection</t>
  </si>
  <si>
    <t xml:space="preserve">Potential </t>
  </si>
  <si>
    <t>Total Hours Worked</t>
  </si>
  <si>
    <t xml:space="preserve">Total Employees </t>
  </si>
  <si>
    <t>Real GDP Expenditure</t>
  </si>
  <si>
    <t xml:space="preserve">2025-04 </t>
  </si>
  <si>
    <t>2025-07</t>
  </si>
  <si>
    <t>2025-10</t>
  </si>
  <si>
    <t>2026-01</t>
  </si>
  <si>
    <t xml:space="preserve">2026-04 </t>
  </si>
  <si>
    <t>2026-07</t>
  </si>
  <si>
    <t>2026-10</t>
  </si>
  <si>
    <t>2027-01</t>
  </si>
  <si>
    <t xml:space="preserve">2027-04 </t>
  </si>
  <si>
    <t>2027-07</t>
  </si>
  <si>
    <t>2027-10</t>
  </si>
  <si>
    <t>2028-01</t>
  </si>
  <si>
    <t xml:space="preserve">2028-04 </t>
  </si>
  <si>
    <t>2028-07</t>
  </si>
  <si>
    <t>2028-10</t>
  </si>
  <si>
    <t>Pop Projection</t>
  </si>
  <si>
    <t>Participation Rate</t>
  </si>
  <si>
    <t>Average Hours Worked</t>
  </si>
  <si>
    <t>2029-01</t>
  </si>
  <si>
    <t xml:space="preserve">2029-04 </t>
  </si>
  <si>
    <t>2029-07</t>
  </si>
  <si>
    <t>2029-10</t>
  </si>
  <si>
    <t>2030-01</t>
  </si>
  <si>
    <t>2030-04</t>
  </si>
  <si>
    <t>2030-07</t>
  </si>
  <si>
    <t>2030-10</t>
  </si>
  <si>
    <t>2031-01</t>
  </si>
  <si>
    <t>2031-04</t>
  </si>
  <si>
    <t>2031-07</t>
  </si>
  <si>
    <t>2031-10</t>
  </si>
  <si>
    <t xml:space="preserve">2032-01 </t>
  </si>
  <si>
    <t>2032-04</t>
  </si>
  <si>
    <t>2032-07</t>
  </si>
  <si>
    <t>2032-10</t>
  </si>
  <si>
    <t xml:space="preserve">2033-01 </t>
  </si>
  <si>
    <t>2033-04</t>
  </si>
  <si>
    <t>2033-07</t>
  </si>
  <si>
    <t xml:space="preserve">2033-10 </t>
  </si>
  <si>
    <t>2034-01</t>
  </si>
  <si>
    <t>2034-04</t>
  </si>
  <si>
    <t>2034-07</t>
  </si>
  <si>
    <t>2034-10</t>
  </si>
  <si>
    <t>2035-01</t>
  </si>
  <si>
    <t>2035-04</t>
  </si>
  <si>
    <t>2035-07</t>
  </si>
  <si>
    <t xml:space="preserve">2035-10 </t>
  </si>
  <si>
    <t>AVERAGE (2010-2019)</t>
  </si>
  <si>
    <t>Real GDP Growth Rate</t>
  </si>
  <si>
    <t>Hours Growth</t>
  </si>
  <si>
    <t>Employees</t>
  </si>
  <si>
    <t xml:space="preserve">Employees growth </t>
  </si>
  <si>
    <t>Output_Gap_Internal</t>
  </si>
  <si>
    <t xml:space="preserve">Neutral Interest Rate </t>
  </si>
  <si>
    <t>Commodity Price Index Energy</t>
  </si>
  <si>
    <t>Commodity Price Index Non-Energy</t>
  </si>
  <si>
    <t>Expected Future Inflation Rate</t>
  </si>
  <si>
    <t>2036-01</t>
  </si>
  <si>
    <t>2036-04</t>
  </si>
  <si>
    <t>2036-07</t>
  </si>
  <si>
    <t>2036-10</t>
  </si>
  <si>
    <t>WTI Crude (USD)</t>
  </si>
  <si>
    <t xml:space="preserve">WTI Crude (CAD) </t>
  </si>
  <si>
    <t>Inflation Rate</t>
  </si>
  <si>
    <t>US CPI (192-1984=100)</t>
  </si>
  <si>
    <t xml:space="preserve">Commodity Price (US deflated) </t>
  </si>
  <si>
    <t>US Imports</t>
  </si>
  <si>
    <t>US GDP Growth</t>
  </si>
  <si>
    <t>2007 US Import</t>
  </si>
  <si>
    <t>US Imports Adjusted</t>
  </si>
  <si>
    <t>Expected Real GDP</t>
  </si>
  <si>
    <t>Commodity Price Energy (deflated)</t>
  </si>
  <si>
    <t>Commodity Price Non-Energy (deflated)</t>
  </si>
  <si>
    <t xml:space="preserve">Commodity Price Index </t>
  </si>
  <si>
    <t>Inflation Gap</t>
  </si>
  <si>
    <t>Output Gap</t>
  </si>
  <si>
    <t>Neutral Interest Rate</t>
  </si>
  <si>
    <t>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</si>
</sst>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yyyy\-mm\-dd"/>
    <numFmt numFmtId="166" formatCode="0.000"/>
    <numFmt numFmtId="167" formatCode="0.0000000000000"/>
    <numFmt numFmtId="168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9" fontId="6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vertical="center"/>
    </xf>
    <xf numFmtId="14" fontId="0" fillId="0" borderId="0" xfId="0" applyNumberFormat="1"/>
    <xf numFmtId="0" fontId="1" fillId="0" borderId="4" xfId="0" applyFont="1" applyBorder="1"/>
    <xf numFmtId="166" fontId="1" fillId="0" borderId="3" xfId="0" applyNumberFormat="1" applyFont="1" applyBorder="1"/>
    <xf numFmtId="166" fontId="0" fillId="0" borderId="0" xfId="0" applyNumberFormat="1"/>
    <xf numFmtId="17" fontId="0" fillId="0" borderId="0" xfId="0" applyNumberFormat="1"/>
    <xf numFmtId="16" fontId="0" fillId="0" borderId="0" xfId="0" applyNumberFormat="1"/>
    <xf numFmtId="167" fontId="0" fillId="0" borderId="0" xfId="0" applyNumberFormat="1"/>
    <xf numFmtId="0" fontId="1" fillId="2" borderId="3" xfId="0" applyFont="1" applyFill="1" applyBorder="1"/>
    <xf numFmtId="0" fontId="5" fillId="0" borderId="1" xfId="0" applyFont="1" applyBorder="1" applyAlignment="1">
      <alignment horizontal="center" vertical="top"/>
    </xf>
    <xf numFmtId="10" fontId="0" fillId="0" borderId="0" xfId="3" applyNumberFormat="1" applyFont="1"/>
    <xf numFmtId="1" fontId="0" fillId="0" borderId="0" xfId="0" applyNumberFormat="1"/>
    <xf numFmtId="2" fontId="7" fillId="0" borderId="0" xfId="0" applyNumberFormat="1" applyFont="1"/>
    <xf numFmtId="1" fontId="1" fillId="0" borderId="3" xfId="0" applyNumberFormat="1" applyFont="1" applyBorder="1"/>
    <xf numFmtId="0" fontId="1" fillId="0" borderId="0" xfId="0" applyFont="1"/>
    <xf numFmtId="168" fontId="0" fillId="0" borderId="0" xfId="0" applyNumberFormat="1"/>
    <xf numFmtId="0" fontId="0" fillId="3" borderId="0" xfId="0" applyFill="1" applyAlignment="1">
      <alignment horizontal="right" vertical="center" wrapText="1"/>
    </xf>
    <xf numFmtId="166" fontId="1" fillId="0" borderId="0" xfId="0" applyNumberFormat="1" applyFont="1"/>
    <xf numFmtId="168" fontId="1" fillId="0" borderId="0" xfId="0" applyNumberFormat="1" applyFont="1"/>
    <xf numFmtId="14" fontId="1" fillId="0" borderId="3" xfId="0" applyNumberFormat="1" applyFont="1" applyBorder="1"/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</cellXfs>
  <cellStyles count="4">
    <cellStyle name="Normal" xfId="0" builtinId="0"/>
    <cellStyle name="Normal 2" xfId="2" xr:uid="{485AC853-E8EB-4A09-8592-9C11CC594BA3}"/>
    <cellStyle name="Normal 5" xfId="1" xr:uid="{745DF83F-8685-4607-AD5E-3F79F33A1CB4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rles St-Arnaud" id="{73394F5F-698F-48CC-8A65-71CC5A624198}" userId="S::Charles.StArnaud@albertacentral.com::e8653aa8-7d01-49c9-adfd-c59867fd5503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7-25T18:22:34.10" personId="{73394F5F-698F-48CC-8A65-71CC5A624198}" id="{11BD895C-4B66-4C73-B71A-8B4D994D4368}">
    <text>What it the definition?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35" dT="2025-07-25T18:25:10.71" personId="{73394F5F-698F-48CC-8A65-71CC5A624198}" id="{5471700F-6D67-4B3C-83E8-1C8B8CC275CA}">
    <text>This is not the inflation rate. Inflation is (T/T-12)-1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4"/>
  <sheetViews>
    <sheetView workbookViewId="0">
      <selection activeCell="C263" sqref="C263"/>
    </sheetView>
  </sheetViews>
  <sheetFormatPr defaultRowHeight="14.4" x14ac:dyDescent="0.3"/>
  <cols>
    <col min="1" max="1" width="16.5546875" bestFit="1" customWidth="1"/>
    <col min="2" max="2" width="29.33203125" customWidth="1"/>
    <col min="3" max="3" width="22.88671875" customWidth="1"/>
    <col min="4" max="4" width="30.44140625" customWidth="1"/>
    <col min="5" max="5" width="26.6640625" customWidth="1"/>
    <col min="6" max="6" width="30.6640625" customWidth="1"/>
    <col min="7" max="7" width="20.6640625" customWidth="1"/>
    <col min="8" max="8" width="19.6640625" customWidth="1"/>
  </cols>
  <sheetData>
    <row r="1" spans="1:10" x14ac:dyDescent="0.3">
      <c r="A1" s="2" t="s">
        <v>1</v>
      </c>
      <c r="B1" s="5" t="s">
        <v>2</v>
      </c>
      <c r="C1" s="6" t="s">
        <v>3</v>
      </c>
      <c r="D1" s="6" t="s">
        <v>4</v>
      </c>
      <c r="E1" s="6" t="s">
        <v>5</v>
      </c>
      <c r="F1" s="16" t="s">
        <v>277</v>
      </c>
      <c r="G1" s="16" t="s">
        <v>304</v>
      </c>
    </row>
    <row r="2" spans="1:10" x14ac:dyDescent="0.3">
      <c r="A2" s="3">
        <v>22282</v>
      </c>
      <c r="B2" s="4">
        <v>7.6333330000000004</v>
      </c>
      <c r="C2" s="4">
        <v>13.4118274573948</v>
      </c>
      <c r="D2" s="4">
        <v>13.4118274573948</v>
      </c>
      <c r="E2" s="1">
        <v>4.4800000000000004</v>
      </c>
      <c r="F2">
        <v>90980.800000000003</v>
      </c>
      <c r="G2">
        <v>92498.651360632124</v>
      </c>
    </row>
    <row r="3" spans="1:10" x14ac:dyDescent="0.3">
      <c r="A3" s="3">
        <v>22372</v>
      </c>
      <c r="B3" s="4">
        <v>7.5333329999999998</v>
      </c>
      <c r="C3" s="4">
        <v>13.3043064777785</v>
      </c>
      <c r="D3" s="4">
        <v>13.3043064777785</v>
      </c>
      <c r="E3" s="1">
        <v>3.4366666666666599</v>
      </c>
      <c r="F3">
        <v>93284.5</v>
      </c>
      <c r="G3">
        <v>93957.544275305656</v>
      </c>
    </row>
    <row r="4" spans="1:10" x14ac:dyDescent="0.3">
      <c r="A4" s="3">
        <v>22463</v>
      </c>
      <c r="B4" s="4">
        <v>6.9666670000000002</v>
      </c>
      <c r="C4" s="4">
        <v>13.3722144649046</v>
      </c>
      <c r="D4" s="4">
        <v>13.3722144649046</v>
      </c>
      <c r="E4" s="1">
        <v>2.62333333333333</v>
      </c>
      <c r="F4">
        <v>95554.5</v>
      </c>
      <c r="G4">
        <v>95438.459982656728</v>
      </c>
    </row>
    <row r="5" spans="1:10" x14ac:dyDescent="0.3">
      <c r="A5" s="3">
        <v>22555</v>
      </c>
      <c r="B5" s="4">
        <v>6.2</v>
      </c>
      <c r="C5" s="4">
        <v>13.553302430574099</v>
      </c>
      <c r="D5" s="4">
        <v>13.553302430574099</v>
      </c>
      <c r="E5" s="1">
        <v>3.61666666666666</v>
      </c>
      <c r="F5">
        <v>96854.5</v>
      </c>
      <c r="G5">
        <v>96940.276689742706</v>
      </c>
    </row>
    <row r="6" spans="1:10" x14ac:dyDescent="0.3">
      <c r="A6" s="3">
        <v>22647</v>
      </c>
      <c r="B6" s="4">
        <v>6.0666669999999998</v>
      </c>
      <c r="C6" s="4">
        <v>13.4967124413023</v>
      </c>
      <c r="D6" s="4">
        <v>13.4967124413023</v>
      </c>
      <c r="E6" s="1">
        <v>3.34666666666666</v>
      </c>
      <c r="F6">
        <v>99431.8</v>
      </c>
      <c r="G6">
        <v>98461.861253177471</v>
      </c>
      <c r="J6" s="7"/>
    </row>
    <row r="7" spans="1:10" x14ac:dyDescent="0.3">
      <c r="A7" s="3">
        <v>22737</v>
      </c>
      <c r="B7" s="4">
        <v>5.733333</v>
      </c>
      <c r="C7" s="4">
        <v>13.519348437011001</v>
      </c>
      <c r="D7" s="4">
        <v>13.519348437011001</v>
      </c>
      <c r="E7" s="1">
        <v>3.2633333333333301</v>
      </c>
      <c r="F7">
        <v>100222</v>
      </c>
      <c r="G7">
        <v>100001.94073717701</v>
      </c>
      <c r="J7" s="7"/>
    </row>
    <row r="8" spans="1:10" x14ac:dyDescent="0.3">
      <c r="A8" s="3">
        <v>22828</v>
      </c>
      <c r="B8" s="4">
        <v>5.8</v>
      </c>
      <c r="C8" s="4">
        <v>13.6042334209186</v>
      </c>
      <c r="D8" s="4">
        <v>13.6042334209186</v>
      </c>
      <c r="E8" s="1">
        <v>2.7699999999999898</v>
      </c>
      <c r="F8">
        <v>101503.8</v>
      </c>
      <c r="G8">
        <v>101559.77379151341</v>
      </c>
      <c r="J8" s="7"/>
    </row>
    <row r="9" spans="1:10" x14ac:dyDescent="0.3">
      <c r="A9" s="3">
        <v>22920</v>
      </c>
      <c r="B9" s="4">
        <v>5.8666669999999996</v>
      </c>
      <c r="C9" s="4">
        <v>13.672141408044601</v>
      </c>
      <c r="D9" s="4">
        <v>13.672141408044601</v>
      </c>
      <c r="E9" s="1">
        <v>2.8633333333333302</v>
      </c>
      <c r="F9">
        <v>103495.5</v>
      </c>
      <c r="G9">
        <v>103134.70603291311</v>
      </c>
      <c r="J9" s="7"/>
    </row>
    <row r="10" spans="1:10" x14ac:dyDescent="0.3">
      <c r="A10" s="3">
        <v>23012</v>
      </c>
      <c r="B10" s="4">
        <v>5.8666669999999996</v>
      </c>
      <c r="C10" s="4">
        <v>13.717413399462</v>
      </c>
      <c r="D10" s="4">
        <v>13.717413399462</v>
      </c>
      <c r="E10" s="1">
        <v>3.37333333333333</v>
      </c>
      <c r="F10">
        <v>104151.8</v>
      </c>
      <c r="G10">
        <v>104725.9994848366</v>
      </c>
      <c r="J10" s="7"/>
    </row>
    <row r="11" spans="1:10" x14ac:dyDescent="0.3">
      <c r="A11" s="3">
        <v>23102</v>
      </c>
      <c r="B11" s="4">
        <v>5.6333330000000004</v>
      </c>
      <c r="C11" s="4">
        <v>13.723072398389199</v>
      </c>
      <c r="D11" s="4">
        <v>13.723072398389199</v>
      </c>
      <c r="E11" s="1">
        <v>4.36666666666666</v>
      </c>
      <c r="F11">
        <v>105666.5</v>
      </c>
      <c r="G11">
        <v>106333.0972791286</v>
      </c>
      <c r="J11" s="7"/>
    </row>
    <row r="12" spans="1:10" x14ac:dyDescent="0.3">
      <c r="A12" s="3">
        <v>23193</v>
      </c>
      <c r="B12" s="4">
        <v>5.3333330000000014</v>
      </c>
      <c r="C12" s="4">
        <v>13.8532293737141</v>
      </c>
      <c r="D12" s="4">
        <v>13.8532293737141</v>
      </c>
      <c r="E12" s="1">
        <v>5.8333333333333304</v>
      </c>
      <c r="F12">
        <v>106469.5</v>
      </c>
      <c r="G12">
        <v>107955.033524143</v>
      </c>
      <c r="J12" s="7"/>
    </row>
    <row r="13" spans="1:10" x14ac:dyDescent="0.3">
      <c r="A13" s="3">
        <v>23285</v>
      </c>
      <c r="B13" s="4">
        <v>5.0999999999999996</v>
      </c>
      <c r="C13" s="4">
        <v>13.8871833672771</v>
      </c>
      <c r="D13" s="4">
        <v>13.8871833672771</v>
      </c>
      <c r="E13" s="1">
        <v>4.3333333333333304</v>
      </c>
      <c r="F13">
        <v>109801.5</v>
      </c>
      <c r="G13">
        <v>109590.3501582273</v>
      </c>
      <c r="J13" s="7"/>
    </row>
    <row r="14" spans="1:10" x14ac:dyDescent="0.3">
      <c r="A14" s="3">
        <v>23377</v>
      </c>
      <c r="B14" s="4">
        <v>4.8666669999999996</v>
      </c>
      <c r="C14" s="4">
        <v>13.932455358694501</v>
      </c>
      <c r="D14" s="4">
        <v>13.932455358694501</v>
      </c>
      <c r="E14" s="1">
        <v>4</v>
      </c>
      <c r="F14">
        <v>112550.3</v>
      </c>
      <c r="G14">
        <v>111236.5371560973</v>
      </c>
      <c r="J14" s="7"/>
    </row>
    <row r="15" spans="1:10" x14ac:dyDescent="0.3">
      <c r="A15" s="3">
        <v>23468</v>
      </c>
      <c r="B15" s="4">
        <v>4.766667</v>
      </c>
      <c r="C15" s="4">
        <v>13.9777273501119</v>
      </c>
      <c r="D15" s="4">
        <v>13.9777273501119</v>
      </c>
      <c r="E15" s="1">
        <v>3.6666666666666599</v>
      </c>
      <c r="F15">
        <v>112971.8</v>
      </c>
      <c r="G15">
        <v>112891.0726894231</v>
      </c>
      <c r="J15" s="7"/>
    </row>
    <row r="16" spans="1:10" x14ac:dyDescent="0.3">
      <c r="A16" s="3">
        <v>23559</v>
      </c>
      <c r="B16" s="4">
        <v>4.5666669999999998</v>
      </c>
      <c r="C16" s="4">
        <v>14.0512943361651</v>
      </c>
      <c r="D16" s="4">
        <v>14.0512943361651</v>
      </c>
      <c r="E16" s="1">
        <v>3.8333333333333299</v>
      </c>
      <c r="F16">
        <v>114177.5</v>
      </c>
      <c r="G16">
        <v>114552.1339321719</v>
      </c>
      <c r="J16" s="7"/>
    </row>
    <row r="17" spans="1:10" x14ac:dyDescent="0.3">
      <c r="A17" s="3">
        <v>23651</v>
      </c>
      <c r="B17" s="4">
        <v>4.4333330000000002</v>
      </c>
      <c r="C17" s="4">
        <v>14.0795893308009</v>
      </c>
      <c r="D17" s="4">
        <v>14.0795893308009</v>
      </c>
      <c r="E17" s="1">
        <v>4</v>
      </c>
      <c r="F17">
        <v>114750.3</v>
      </c>
      <c r="G17">
        <v>116217.85593022899</v>
      </c>
      <c r="J17" s="7"/>
    </row>
    <row r="18" spans="1:10" x14ac:dyDescent="0.3">
      <c r="A18" s="3">
        <v>23743</v>
      </c>
      <c r="B18" s="4">
        <v>4.1333330000000004</v>
      </c>
      <c r="C18" s="4">
        <v>14.141838318999801</v>
      </c>
      <c r="D18" s="4">
        <v>14.141838318999801</v>
      </c>
      <c r="E18" s="1">
        <v>4</v>
      </c>
      <c r="F18">
        <v>118400.5</v>
      </c>
      <c r="G18">
        <v>117886.04076089981</v>
      </c>
      <c r="J18" s="7"/>
    </row>
    <row r="19" spans="1:10" x14ac:dyDescent="0.3">
      <c r="A19" s="3">
        <v>23833</v>
      </c>
      <c r="B19" s="4">
        <v>4.1666669999999986</v>
      </c>
      <c r="C19" s="4">
        <v>14.266336295397601</v>
      </c>
      <c r="D19" s="4">
        <v>14.266336295397601</v>
      </c>
      <c r="E19" s="1">
        <v>4</v>
      </c>
      <c r="F19">
        <v>119484.5</v>
      </c>
      <c r="G19">
        <v>119553.4354487653</v>
      </c>
      <c r="J19" s="7"/>
    </row>
    <row r="20" spans="1:10" x14ac:dyDescent="0.3">
      <c r="A20" s="3">
        <v>23924</v>
      </c>
      <c r="B20" s="4">
        <v>3.766667</v>
      </c>
      <c r="C20" s="4">
        <v>14.379516273941</v>
      </c>
      <c r="D20" s="4">
        <v>14.379516273941</v>
      </c>
      <c r="E20" s="1">
        <v>4</v>
      </c>
      <c r="F20">
        <v>121152</v>
      </c>
      <c r="G20">
        <v>121216.95869516861</v>
      </c>
      <c r="J20" s="7"/>
    </row>
    <row r="21" spans="1:10" x14ac:dyDescent="0.3">
      <c r="A21" s="3">
        <v>24016</v>
      </c>
      <c r="B21" s="4">
        <v>3.4</v>
      </c>
      <c r="C21" s="4">
        <v>14.4530832599942</v>
      </c>
      <c r="D21" s="4">
        <v>14.4530832599942</v>
      </c>
      <c r="E21" s="1">
        <v>4.1666666666666599</v>
      </c>
      <c r="F21">
        <v>124121.3</v>
      </c>
      <c r="G21">
        <v>122873.3458088023</v>
      </c>
      <c r="J21" s="7"/>
    </row>
    <row r="22" spans="1:10" x14ac:dyDescent="0.3">
      <c r="A22" s="3">
        <v>24108</v>
      </c>
      <c r="B22" s="4">
        <v>3.3666670000000001</v>
      </c>
      <c r="C22" s="4">
        <v>14.6058762310278</v>
      </c>
      <c r="D22" s="4">
        <v>14.6058762310278</v>
      </c>
      <c r="E22" s="1">
        <v>4.25</v>
      </c>
      <c r="F22">
        <v>126536.5</v>
      </c>
      <c r="G22">
        <v>124519.15069182179</v>
      </c>
      <c r="J22" s="7"/>
    </row>
    <row r="23" spans="1:10" x14ac:dyDescent="0.3">
      <c r="A23" s="3">
        <v>24198</v>
      </c>
      <c r="B23" s="4">
        <v>3.1</v>
      </c>
      <c r="C23" s="4">
        <v>14.707738211716901</v>
      </c>
      <c r="D23" s="4">
        <v>14.707738211716901</v>
      </c>
      <c r="E23" s="1">
        <v>4.25</v>
      </c>
      <c r="F23">
        <v>129268</v>
      </c>
      <c r="G23">
        <v>126151.58478448739</v>
      </c>
      <c r="J23" s="7"/>
    </row>
    <row r="24" spans="1:10" x14ac:dyDescent="0.3">
      <c r="A24" s="3">
        <v>24289</v>
      </c>
      <c r="B24" s="4">
        <v>3.4333330000000002</v>
      </c>
      <c r="C24" s="4">
        <v>14.7869641966973</v>
      </c>
      <c r="D24" s="4">
        <v>14.7869641966973</v>
      </c>
      <c r="E24" s="1">
        <v>4.25</v>
      </c>
      <c r="F24">
        <v>129206.3</v>
      </c>
      <c r="G24">
        <v>127769.0481536407</v>
      </c>
      <c r="J24" s="7"/>
    </row>
    <row r="25" spans="1:10" x14ac:dyDescent="0.3">
      <c r="A25" s="3">
        <v>24381</v>
      </c>
      <c r="B25" s="4">
        <v>3.4</v>
      </c>
      <c r="C25" s="4">
        <v>14.871849180604899</v>
      </c>
      <c r="D25" s="4">
        <v>14.871849180604899</v>
      </c>
      <c r="E25" s="1">
        <v>4.4166666666666599</v>
      </c>
      <c r="F25">
        <v>130807.5</v>
      </c>
      <c r="G25">
        <v>129371.8868984187</v>
      </c>
      <c r="J25" s="7"/>
    </row>
    <row r="26" spans="1:10" x14ac:dyDescent="0.3">
      <c r="A26" s="3">
        <v>24473</v>
      </c>
      <c r="B26" s="4">
        <v>3.7</v>
      </c>
      <c r="C26" s="4">
        <v>15.013324153784099</v>
      </c>
      <c r="D26" s="4">
        <v>15.013324153784099</v>
      </c>
      <c r="E26" s="1">
        <v>4.9166666666666599</v>
      </c>
      <c r="F26">
        <v>130512.8</v>
      </c>
      <c r="G26">
        <v>130961.4341821933</v>
      </c>
      <c r="J26" s="7"/>
    </row>
    <row r="27" spans="1:10" x14ac:dyDescent="0.3">
      <c r="A27" s="3">
        <v>24563</v>
      </c>
      <c r="B27" s="4">
        <v>3.733333</v>
      </c>
      <c r="C27" s="4">
        <v>15.273638104433999</v>
      </c>
      <c r="D27" s="4">
        <v>15.273638104433999</v>
      </c>
      <c r="E27" s="1">
        <v>5.25</v>
      </c>
      <c r="F27">
        <v>133231.79999999999</v>
      </c>
      <c r="G27">
        <v>132540.05235905611</v>
      </c>
      <c r="J27" s="7"/>
    </row>
    <row r="28" spans="1:10" x14ac:dyDescent="0.3">
      <c r="A28" s="3">
        <v>24654</v>
      </c>
      <c r="B28" s="4">
        <v>3.6666669999999999</v>
      </c>
      <c r="C28" s="4">
        <v>15.483021064739299</v>
      </c>
      <c r="D28" s="4">
        <v>15.483021064739299</v>
      </c>
      <c r="E28" s="1">
        <v>5.25</v>
      </c>
      <c r="F28">
        <v>133651.79999999999</v>
      </c>
      <c r="G28">
        <v>134109.97305553139</v>
      </c>
      <c r="J28" s="7"/>
    </row>
    <row r="29" spans="1:10" x14ac:dyDescent="0.3">
      <c r="A29" s="3">
        <v>24746</v>
      </c>
      <c r="B29" s="4">
        <v>4.1666669999999986</v>
      </c>
      <c r="C29" s="4">
        <v>15.505657060448</v>
      </c>
      <c r="D29" s="4">
        <v>15.505657060448</v>
      </c>
      <c r="E29" s="1">
        <v>5.25</v>
      </c>
      <c r="F29">
        <v>134234</v>
      </c>
      <c r="G29">
        <v>135674.0110225231</v>
      </c>
      <c r="J29" s="7"/>
    </row>
    <row r="30" spans="1:10" x14ac:dyDescent="0.3">
      <c r="A30" s="3">
        <v>24838</v>
      </c>
      <c r="B30" s="4">
        <v>4.4333330000000002</v>
      </c>
      <c r="C30" s="4">
        <v>15.664109030408699</v>
      </c>
      <c r="D30" s="4">
        <v>15.664109030408699</v>
      </c>
      <c r="E30" s="1">
        <v>5.0833333333333304</v>
      </c>
      <c r="F30">
        <v>135378.29999999999</v>
      </c>
      <c r="G30">
        <v>137234.84827180189</v>
      </c>
      <c r="J30" s="7"/>
    </row>
    <row r="31" spans="1:10" x14ac:dyDescent="0.3">
      <c r="A31" s="3">
        <v>24929</v>
      </c>
      <c r="B31" s="4">
        <v>4.5333329999999998</v>
      </c>
      <c r="C31" s="4">
        <v>15.7772890089522</v>
      </c>
      <c r="D31" s="4">
        <v>15.7772890089522</v>
      </c>
      <c r="E31" s="1">
        <v>4.5</v>
      </c>
      <c r="F31">
        <v>139017.79999999999</v>
      </c>
      <c r="G31">
        <v>138794.3878060522</v>
      </c>
      <c r="J31" s="7"/>
    </row>
    <row r="32" spans="1:10" x14ac:dyDescent="0.3">
      <c r="A32" s="3">
        <v>25020</v>
      </c>
      <c r="B32" s="4">
        <v>4.5333329999999998</v>
      </c>
      <c r="C32" s="4">
        <v>15.9074459842771</v>
      </c>
      <c r="D32" s="4">
        <v>15.9074459842771</v>
      </c>
      <c r="E32" s="1">
        <v>4.6666666666666599</v>
      </c>
      <c r="F32">
        <v>140954</v>
      </c>
      <c r="G32">
        <v>140353.44256573549</v>
      </c>
      <c r="J32" s="7"/>
    </row>
    <row r="33" spans="1:10" x14ac:dyDescent="0.3">
      <c r="A33" s="3">
        <v>25112</v>
      </c>
      <c r="B33" s="4">
        <v>4.4666670000000002</v>
      </c>
      <c r="C33" s="4">
        <v>16.003648966038998</v>
      </c>
      <c r="D33" s="4">
        <v>16.003648966038998</v>
      </c>
      <c r="E33" s="1">
        <v>5.6666666666666599</v>
      </c>
      <c r="F33">
        <v>142905.79999999999</v>
      </c>
      <c r="G33">
        <v>141913.01985034379</v>
      </c>
      <c r="J33" s="7"/>
    </row>
    <row r="34" spans="1:10" x14ac:dyDescent="0.3">
      <c r="A34" s="3">
        <v>25204</v>
      </c>
      <c r="B34" s="4">
        <v>4.266667</v>
      </c>
      <c r="C34" s="4">
        <v>16.116828944582402</v>
      </c>
      <c r="D34" s="4">
        <v>16.116828944582402</v>
      </c>
      <c r="E34" s="1">
        <v>7.1666666666666599</v>
      </c>
      <c r="F34">
        <v>144862.29999999999</v>
      </c>
      <c r="G34">
        <v>143474.56795902399</v>
      </c>
      <c r="J34" s="7"/>
    </row>
    <row r="35" spans="1:10" x14ac:dyDescent="0.3">
      <c r="A35" s="3">
        <v>25294</v>
      </c>
      <c r="B35" s="4">
        <v>4.3666669999999996</v>
      </c>
      <c r="C35" s="4">
        <v>16.314893907033401</v>
      </c>
      <c r="D35" s="4">
        <v>16.314893907033401</v>
      </c>
      <c r="E35" s="1">
        <v>7.5</v>
      </c>
      <c r="F35">
        <v>145458.29999999999</v>
      </c>
      <c r="G35">
        <v>145040.24218452201</v>
      </c>
      <c r="J35" s="7"/>
    </row>
    <row r="36" spans="1:10" x14ac:dyDescent="0.3">
      <c r="A36" s="3">
        <v>25385</v>
      </c>
      <c r="B36" s="4">
        <v>4.4000000000000004</v>
      </c>
      <c r="C36" s="4">
        <v>16.445050882358299</v>
      </c>
      <c r="D36" s="4">
        <v>16.445050882358299</v>
      </c>
      <c r="E36" s="1">
        <v>6.3333333333333304</v>
      </c>
      <c r="F36">
        <v>147072</v>
      </c>
      <c r="G36">
        <v>146613.18270702849</v>
      </c>
      <c r="J36" s="7"/>
    </row>
    <row r="37" spans="1:10" x14ac:dyDescent="0.3">
      <c r="A37" s="3">
        <v>25477</v>
      </c>
      <c r="B37" s="4">
        <v>4.5999999999999996</v>
      </c>
      <c r="C37" s="4">
        <v>16.445050882358299</v>
      </c>
      <c r="D37" s="4">
        <v>16.445050882358299</v>
      </c>
      <c r="E37" s="1">
        <v>6.1666666666666599</v>
      </c>
      <c r="F37">
        <v>149150.29999999999</v>
      </c>
      <c r="G37">
        <v>148196.93813677019</v>
      </c>
      <c r="J37" s="7"/>
    </row>
    <row r="38" spans="1:10" x14ac:dyDescent="0.3">
      <c r="A38" s="3">
        <v>25569</v>
      </c>
      <c r="B38" s="4">
        <v>4.8666669999999996</v>
      </c>
      <c r="C38" s="4">
        <v>16.6261388480278</v>
      </c>
      <c r="D38" s="4">
        <v>16.6261388480278</v>
      </c>
      <c r="E38" s="1">
        <v>6.6666666666666599</v>
      </c>
      <c r="F38">
        <v>150072</v>
      </c>
      <c r="G38">
        <v>149795.50500022239</v>
      </c>
      <c r="J38" s="7"/>
    </row>
    <row r="39" spans="1:10" x14ac:dyDescent="0.3">
      <c r="A39" s="3">
        <v>25659</v>
      </c>
      <c r="B39" s="4">
        <v>5.766667</v>
      </c>
      <c r="C39" s="4">
        <v>16.722341829789698</v>
      </c>
      <c r="D39" s="4">
        <v>16.722341829789698</v>
      </c>
      <c r="E39" s="1">
        <v>7.1666666666666599</v>
      </c>
      <c r="F39">
        <v>150084.5</v>
      </c>
      <c r="G39">
        <v>151413.6578187097</v>
      </c>
      <c r="J39" s="7"/>
    </row>
    <row r="40" spans="1:10" x14ac:dyDescent="0.3">
      <c r="A40" s="3">
        <v>25750</v>
      </c>
      <c r="B40" s="4">
        <v>6.1666669999999986</v>
      </c>
      <c r="C40" s="4">
        <v>16.7393188265712</v>
      </c>
      <c r="D40" s="4">
        <v>16.7393188265712</v>
      </c>
      <c r="E40" s="1">
        <v>8</v>
      </c>
      <c r="F40">
        <v>151637.79999999999</v>
      </c>
      <c r="G40">
        <v>153056.5495557189</v>
      </c>
      <c r="J40" s="7"/>
    </row>
    <row r="41" spans="1:10" x14ac:dyDescent="0.3">
      <c r="A41" s="3">
        <v>25842</v>
      </c>
      <c r="B41" s="4">
        <v>6.1</v>
      </c>
      <c r="C41" s="4">
        <v>16.6035028523191</v>
      </c>
      <c r="D41" s="4">
        <v>16.6035028523191</v>
      </c>
      <c r="E41" s="1">
        <v>8</v>
      </c>
      <c r="F41">
        <v>151868</v>
      </c>
      <c r="G41">
        <v>154728.69717091869</v>
      </c>
      <c r="J41" s="7"/>
    </row>
    <row r="42" spans="1:10" x14ac:dyDescent="0.3">
      <c r="A42" s="3">
        <v>25934</v>
      </c>
      <c r="B42" s="4">
        <v>6.233333</v>
      </c>
      <c r="C42" s="4">
        <v>16.734503236138</v>
      </c>
      <c r="D42" s="4">
        <v>16.734503236138</v>
      </c>
      <c r="E42" s="1">
        <v>8</v>
      </c>
      <c r="F42">
        <v>151086.79999999999</v>
      </c>
      <c r="G42">
        <v>156433.89515063821</v>
      </c>
      <c r="J42" s="7"/>
    </row>
    <row r="43" spans="1:10" x14ac:dyDescent="0.3">
      <c r="A43" s="3">
        <v>26024</v>
      </c>
      <c r="B43" s="4">
        <v>6.266667</v>
      </c>
      <c r="C43" s="4">
        <v>16.974711416561</v>
      </c>
      <c r="D43" s="4">
        <v>16.974711416561</v>
      </c>
      <c r="E43" s="1">
        <v>7.5</v>
      </c>
      <c r="F43">
        <v>155498.29999999999</v>
      </c>
      <c r="G43">
        <v>158174.2493139818</v>
      </c>
      <c r="J43" s="7"/>
    </row>
    <row r="44" spans="1:10" x14ac:dyDescent="0.3">
      <c r="A44" s="3">
        <v>26115</v>
      </c>
      <c r="B44" s="4">
        <v>6.1</v>
      </c>
      <c r="C44" s="4">
        <v>17.1348502035097</v>
      </c>
      <c r="D44" s="4">
        <v>17.1348502035097</v>
      </c>
      <c r="E44" s="1">
        <v>6.8333333333333304</v>
      </c>
      <c r="F44">
        <v>159795.5</v>
      </c>
      <c r="G44">
        <v>159948.46954507651</v>
      </c>
      <c r="J44" s="7"/>
    </row>
    <row r="45" spans="1:10" x14ac:dyDescent="0.3">
      <c r="A45" s="3">
        <v>26207</v>
      </c>
      <c r="B45" s="4">
        <v>6.1333330000000004</v>
      </c>
      <c r="C45" s="4">
        <v>17.188229799159298</v>
      </c>
      <c r="D45" s="4">
        <v>17.188229799159298</v>
      </c>
      <c r="E45" s="1">
        <v>6.1666666666666599</v>
      </c>
      <c r="F45">
        <v>161542</v>
      </c>
      <c r="G45">
        <v>161753.4679176599</v>
      </c>
      <c r="J45" s="7"/>
    </row>
    <row r="46" spans="1:10" x14ac:dyDescent="0.3">
      <c r="A46" s="3">
        <v>26299</v>
      </c>
      <c r="B46" s="4">
        <v>5.9666670000000002</v>
      </c>
      <c r="C46" s="4">
        <v>17.508507373056599</v>
      </c>
      <c r="D46" s="4">
        <v>17.508507373056599</v>
      </c>
      <c r="E46" s="1">
        <v>5.5</v>
      </c>
      <c r="F46">
        <v>161001.5</v>
      </c>
      <c r="G46">
        <v>163585.90370660101</v>
      </c>
      <c r="J46" s="7"/>
    </row>
    <row r="47" spans="1:10" x14ac:dyDescent="0.3">
      <c r="A47" s="3">
        <v>26390</v>
      </c>
      <c r="B47" s="4">
        <v>6.0666669999999998</v>
      </c>
      <c r="C47" s="4">
        <v>17.6152665643558</v>
      </c>
      <c r="D47" s="4">
        <v>17.6152665643558</v>
      </c>
      <c r="E47" s="1">
        <v>5.25</v>
      </c>
      <c r="F47">
        <v>165565.79999999999</v>
      </c>
      <c r="G47">
        <v>165442.1349132437</v>
      </c>
      <c r="J47" s="7"/>
    </row>
    <row r="48" spans="1:10" x14ac:dyDescent="0.3">
      <c r="A48" s="3">
        <v>26481</v>
      </c>
      <c r="B48" s="4">
        <v>6.3666669999999996</v>
      </c>
      <c r="C48" s="4">
        <v>17.935544138253199</v>
      </c>
      <c r="D48" s="4">
        <v>17.935544138253199</v>
      </c>
      <c r="E48" s="1">
        <v>5.25</v>
      </c>
      <c r="F48">
        <v>166057</v>
      </c>
      <c r="G48">
        <v>167316.67607165981</v>
      </c>
      <c r="J48" s="7"/>
    </row>
    <row r="49" spans="1:10" x14ac:dyDescent="0.3">
      <c r="A49" s="3">
        <v>26573</v>
      </c>
      <c r="B49" s="4">
        <v>6.4666670000000002</v>
      </c>
      <c r="C49" s="4">
        <v>17.988923733902698</v>
      </c>
      <c r="D49" s="4">
        <v>17.988923733902698</v>
      </c>
      <c r="E49" s="1">
        <v>4.75</v>
      </c>
      <c r="F49">
        <v>169957.5</v>
      </c>
      <c r="G49">
        <v>169203.8619377366</v>
      </c>
      <c r="J49" s="7"/>
    </row>
    <row r="50" spans="1:10" x14ac:dyDescent="0.3">
      <c r="A50" s="3">
        <v>26665</v>
      </c>
      <c r="B50" s="4">
        <v>5.8666669999999996</v>
      </c>
      <c r="C50" s="4">
        <v>18.362580903449601</v>
      </c>
      <c r="D50" s="4">
        <v>18.362580903449601</v>
      </c>
      <c r="E50" s="1">
        <v>4.75</v>
      </c>
      <c r="F50">
        <v>174319.5</v>
      </c>
      <c r="G50">
        <v>171096.9584977004</v>
      </c>
      <c r="J50" s="7"/>
    </row>
    <row r="51" spans="1:10" x14ac:dyDescent="0.3">
      <c r="A51" s="3">
        <v>26755</v>
      </c>
      <c r="B51" s="4">
        <v>5.4</v>
      </c>
      <c r="C51" s="4">
        <v>18.709548275171802</v>
      </c>
      <c r="D51" s="4">
        <v>18.709548275171802</v>
      </c>
      <c r="E51" s="1">
        <v>4.75</v>
      </c>
      <c r="F51">
        <v>175982.5</v>
      </c>
      <c r="G51">
        <v>172989.41251409979</v>
      </c>
      <c r="J51" s="7"/>
    </row>
    <row r="52" spans="1:10" x14ac:dyDescent="0.3">
      <c r="A52" s="3">
        <v>26846</v>
      </c>
      <c r="B52" s="4">
        <v>5.4</v>
      </c>
      <c r="C52" s="4">
        <v>19.296723827316999</v>
      </c>
      <c r="D52" s="4">
        <v>19.296723827316999</v>
      </c>
      <c r="E52" s="1">
        <v>4.75</v>
      </c>
      <c r="F52">
        <v>176800.8</v>
      </c>
      <c r="G52">
        <v>174876.4305856681</v>
      </c>
      <c r="J52" s="7"/>
    </row>
    <row r="53" spans="1:10" x14ac:dyDescent="0.3">
      <c r="A53" s="3">
        <v>26938</v>
      </c>
      <c r="B53" s="4">
        <v>5.5333329999999998</v>
      </c>
      <c r="C53" s="4">
        <v>19.7237605925135</v>
      </c>
      <c r="D53" s="4">
        <v>19.7237605925135</v>
      </c>
      <c r="E53" s="1">
        <v>4.75</v>
      </c>
      <c r="F53">
        <v>180061.8</v>
      </c>
      <c r="G53">
        <v>176754.9239416105</v>
      </c>
      <c r="J53" s="7"/>
    </row>
    <row r="54" spans="1:10" x14ac:dyDescent="0.3">
      <c r="A54" s="3">
        <v>27030</v>
      </c>
      <c r="B54" s="4">
        <v>5.233333</v>
      </c>
      <c r="C54" s="4">
        <v>20.2041769533596</v>
      </c>
      <c r="D54" s="4">
        <v>20.2041769533596</v>
      </c>
      <c r="E54" s="1">
        <v>4.75</v>
      </c>
      <c r="F54">
        <v>181552</v>
      </c>
      <c r="G54">
        <v>178622.91749332109</v>
      </c>
      <c r="J54" s="7"/>
    </row>
    <row r="55" spans="1:10" x14ac:dyDescent="0.3">
      <c r="A55" s="3">
        <v>27120</v>
      </c>
      <c r="B55" s="4">
        <v>5.2</v>
      </c>
      <c r="C55" s="4">
        <v>20.924801494628699</v>
      </c>
      <c r="D55" s="4">
        <v>20.924801494628699</v>
      </c>
      <c r="E55" s="1">
        <v>5.75</v>
      </c>
      <c r="F55">
        <v>183414.3</v>
      </c>
      <c r="G55">
        <v>180480.47151197161</v>
      </c>
      <c r="J55" s="7"/>
    </row>
    <row r="56" spans="1:10" x14ac:dyDescent="0.3">
      <c r="A56" s="3">
        <v>27211</v>
      </c>
      <c r="B56" s="4">
        <v>5.266667</v>
      </c>
      <c r="C56" s="4">
        <v>21.538666844598701</v>
      </c>
      <c r="D56" s="4">
        <v>21.538666844598701</v>
      </c>
      <c r="E56" s="1">
        <v>6.75</v>
      </c>
      <c r="F56">
        <v>183449.5</v>
      </c>
      <c r="G56">
        <v>182329.5310659238</v>
      </c>
      <c r="J56" s="7"/>
    </row>
    <row r="57" spans="1:10" x14ac:dyDescent="0.3">
      <c r="A57" s="3">
        <v>27303</v>
      </c>
      <c r="B57" s="4">
        <v>5.6666669999999986</v>
      </c>
      <c r="C57" s="4">
        <v>22.019083205444701</v>
      </c>
      <c r="D57" s="4">
        <v>22.019083205444701</v>
      </c>
      <c r="E57" s="1">
        <v>7.25</v>
      </c>
      <c r="F57">
        <v>182493.8</v>
      </c>
      <c r="G57">
        <v>184174.0034271875</v>
      </c>
      <c r="J57" s="7"/>
    </row>
    <row r="58" spans="1:10" x14ac:dyDescent="0.3">
      <c r="A58" s="3">
        <v>27395</v>
      </c>
      <c r="B58" s="4">
        <v>6.7</v>
      </c>
      <c r="C58" s="4">
        <v>22.606258757589899</v>
      </c>
      <c r="D58" s="4">
        <v>22.606258757589899</v>
      </c>
      <c r="E58" s="1">
        <v>7.25</v>
      </c>
      <c r="F58">
        <v>181499.5</v>
      </c>
      <c r="G58">
        <v>186018.6873680311</v>
      </c>
      <c r="J58" s="7"/>
    </row>
    <row r="59" spans="1:10" x14ac:dyDescent="0.3">
      <c r="A59" s="3">
        <v>27485</v>
      </c>
      <c r="B59" s="4">
        <v>6.8333330000000014</v>
      </c>
      <c r="C59" s="4">
        <v>23.059985320611201</v>
      </c>
      <c r="D59" s="4">
        <v>23.059985320611201</v>
      </c>
      <c r="E59" s="1">
        <v>8.5833333333333304</v>
      </c>
      <c r="F59">
        <v>183828</v>
      </c>
      <c r="G59">
        <v>187867.5129496592</v>
      </c>
      <c r="J59" s="7"/>
    </row>
    <row r="60" spans="1:10" x14ac:dyDescent="0.3">
      <c r="A60" s="3">
        <v>27576</v>
      </c>
      <c r="B60" s="4">
        <v>6.9666670000000002</v>
      </c>
      <c r="C60" s="4">
        <v>23.914058851004199</v>
      </c>
      <c r="D60" s="4">
        <v>23.914058851004199</v>
      </c>
      <c r="E60" s="1">
        <v>9.25</v>
      </c>
      <c r="F60">
        <v>187354.8</v>
      </c>
      <c r="G60">
        <v>189721.65957912119</v>
      </c>
      <c r="J60" s="7"/>
    </row>
    <row r="61" spans="1:10" x14ac:dyDescent="0.3">
      <c r="A61" s="3">
        <v>27668</v>
      </c>
      <c r="B61" s="4">
        <v>7.1333330000000004</v>
      </c>
      <c r="C61" s="4">
        <v>24.367785414025501</v>
      </c>
      <c r="D61" s="4">
        <v>24.367785414025501</v>
      </c>
      <c r="E61" s="1">
        <v>8.9166666666666607</v>
      </c>
      <c r="F61">
        <v>189522.8</v>
      </c>
      <c r="G61">
        <v>191579.75639497139</v>
      </c>
      <c r="J61" s="7"/>
    </row>
    <row r="62" spans="1:10" x14ac:dyDescent="0.3">
      <c r="A62" s="3">
        <v>27760</v>
      </c>
      <c r="B62" s="4">
        <v>6.9333330000000002</v>
      </c>
      <c r="C62" s="4">
        <v>24.5012344031494</v>
      </c>
      <c r="D62" s="4">
        <v>24.5012344031494</v>
      </c>
      <c r="E62" s="1">
        <v>8.25</v>
      </c>
      <c r="F62">
        <v>192825.5</v>
      </c>
      <c r="G62">
        <v>193438.86632739889</v>
      </c>
      <c r="J62" s="7"/>
    </row>
    <row r="63" spans="1:10" x14ac:dyDescent="0.3">
      <c r="A63" s="3">
        <v>27851</v>
      </c>
      <c r="B63" s="4">
        <v>6.8666669999999996</v>
      </c>
      <c r="C63" s="4">
        <v>24.874891572696299</v>
      </c>
      <c r="D63" s="4">
        <v>24.874891572696299</v>
      </c>
      <c r="E63" s="1">
        <v>8.25</v>
      </c>
      <c r="F63">
        <v>196983.8</v>
      </c>
      <c r="G63">
        <v>195294.6277404037</v>
      </c>
      <c r="J63" s="7"/>
    </row>
    <row r="64" spans="1:10" x14ac:dyDescent="0.3">
      <c r="A64" s="3">
        <v>27942</v>
      </c>
      <c r="B64" s="4">
        <v>7.1666669999999986</v>
      </c>
      <c r="C64" s="4">
        <v>25.275238540068099</v>
      </c>
      <c r="D64" s="4">
        <v>25.275238540068099</v>
      </c>
      <c r="E64" s="1">
        <v>8.5</v>
      </c>
      <c r="F64">
        <v>197893.3</v>
      </c>
      <c r="G64">
        <v>197142.1309906856</v>
      </c>
      <c r="J64" s="7"/>
    </row>
    <row r="65" spans="1:10" x14ac:dyDescent="0.3">
      <c r="A65" s="3">
        <v>28034</v>
      </c>
      <c r="B65" s="4">
        <v>7.4333330000000002</v>
      </c>
      <c r="C65" s="4">
        <v>25.6222059117902</v>
      </c>
      <c r="D65" s="4">
        <v>25.6222059117902</v>
      </c>
      <c r="E65" s="1">
        <v>9</v>
      </c>
      <c r="F65">
        <v>198213</v>
      </c>
      <c r="G65">
        <v>198977.36756493279</v>
      </c>
      <c r="J65" s="7"/>
    </row>
    <row r="66" spans="1:10" x14ac:dyDescent="0.3">
      <c r="A66" s="3">
        <v>28126</v>
      </c>
      <c r="B66" s="4">
        <v>7.766667</v>
      </c>
      <c r="C66" s="4">
        <v>26.3428304530593</v>
      </c>
      <c r="D66" s="4">
        <v>26.3428304530593</v>
      </c>
      <c r="E66" s="1">
        <v>9.1666666666666607</v>
      </c>
      <c r="F66">
        <v>201253.3</v>
      </c>
      <c r="G66">
        <v>200796.67827061311</v>
      </c>
      <c r="J66" s="7"/>
    </row>
    <row r="67" spans="1:10" x14ac:dyDescent="0.3">
      <c r="A67" s="3">
        <v>28216</v>
      </c>
      <c r="B67" s="4">
        <v>7.8333329999999997</v>
      </c>
      <c r="C67" s="4">
        <v>26.823246813905399</v>
      </c>
      <c r="D67" s="4">
        <v>26.823246813905399</v>
      </c>
      <c r="E67" s="1">
        <v>9.5</v>
      </c>
      <c r="F67">
        <v>202280.3</v>
      </c>
      <c r="G67">
        <v>202595.80864413359</v>
      </c>
      <c r="J67" s="7"/>
    </row>
    <row r="68" spans="1:10" x14ac:dyDescent="0.3">
      <c r="A68" s="3">
        <v>28307</v>
      </c>
      <c r="B68" s="4">
        <v>8.1999999999999993</v>
      </c>
      <c r="C68" s="4">
        <v>27.463801961700099</v>
      </c>
      <c r="D68" s="4">
        <v>27.463801961700099</v>
      </c>
      <c r="E68" s="1">
        <v>9.5</v>
      </c>
      <c r="F68">
        <v>203469.3</v>
      </c>
      <c r="G68">
        <v>204370.6725782193</v>
      </c>
      <c r="J68" s="7"/>
    </row>
    <row r="69" spans="1:10" x14ac:dyDescent="0.3">
      <c r="A69" s="3">
        <v>28399</v>
      </c>
      <c r="B69" s="4">
        <v>8.466666</v>
      </c>
      <c r="C69" s="4">
        <v>27.997597918195801</v>
      </c>
      <c r="D69" s="4">
        <v>27.997597918195801</v>
      </c>
      <c r="E69" s="1">
        <v>9</v>
      </c>
      <c r="F69">
        <v>206693.5</v>
      </c>
      <c r="G69">
        <v>206116.87591460001</v>
      </c>
      <c r="J69" s="7"/>
    </row>
    <row r="70" spans="1:10" x14ac:dyDescent="0.3">
      <c r="A70" s="3">
        <v>28491</v>
      </c>
      <c r="B70" s="4">
        <v>8.3666669999999996</v>
      </c>
      <c r="C70" s="4">
        <v>28.5313938746914</v>
      </c>
      <c r="D70" s="4">
        <v>28.5313938746914</v>
      </c>
      <c r="E70" s="1">
        <v>8.1666666666666607</v>
      </c>
      <c r="F70">
        <v>208478.5</v>
      </c>
      <c r="G70">
        <v>207829.3414350386</v>
      </c>
      <c r="J70" s="7"/>
    </row>
    <row r="71" spans="1:10" x14ac:dyDescent="0.3">
      <c r="A71" s="3">
        <v>28581</v>
      </c>
      <c r="B71" s="4">
        <v>8.466666</v>
      </c>
      <c r="C71" s="4">
        <v>29.145259224661402</v>
      </c>
      <c r="D71" s="4">
        <v>29.145259224661402</v>
      </c>
      <c r="E71" s="1">
        <v>7.6666666666666599</v>
      </c>
      <c r="F71">
        <v>209897.5</v>
      </c>
      <c r="G71">
        <v>209503.23656263301</v>
      </c>
      <c r="J71" s="7"/>
    </row>
    <row r="72" spans="1:10" x14ac:dyDescent="0.3">
      <c r="A72" s="3">
        <v>28672</v>
      </c>
      <c r="B72" s="4">
        <v>8.3666669999999996</v>
      </c>
      <c r="C72" s="4">
        <v>29.892573563755299</v>
      </c>
      <c r="D72" s="4">
        <v>29.892573563755299</v>
      </c>
      <c r="E72" s="1">
        <v>7.5</v>
      </c>
      <c r="F72">
        <v>211855.5</v>
      </c>
      <c r="G72">
        <v>211134.0388644558</v>
      </c>
      <c r="J72" s="7"/>
    </row>
    <row r="73" spans="1:10" x14ac:dyDescent="0.3">
      <c r="A73" s="3">
        <v>28764</v>
      </c>
      <c r="B73" s="4">
        <v>8.2666660000000007</v>
      </c>
      <c r="C73" s="4">
        <v>30.1594715420031</v>
      </c>
      <c r="D73" s="4">
        <v>30.1594715420031</v>
      </c>
      <c r="E73" s="1">
        <v>7.5</v>
      </c>
      <c r="F73">
        <v>213864.3</v>
      </c>
      <c r="G73">
        <v>212717.39559291839</v>
      </c>
      <c r="J73" s="7"/>
    </row>
    <row r="74" spans="1:10" x14ac:dyDescent="0.3">
      <c r="A74" s="3">
        <v>28856</v>
      </c>
      <c r="B74" s="4">
        <v>8.033334</v>
      </c>
      <c r="C74" s="4">
        <v>30.933475678921798</v>
      </c>
      <c r="D74" s="4">
        <v>30.933475678921798</v>
      </c>
      <c r="E74" s="1">
        <v>7.6666666666666599</v>
      </c>
      <c r="F74">
        <v>215570.5</v>
      </c>
      <c r="G74">
        <v>214249.34654035349</v>
      </c>
      <c r="J74" s="7"/>
    </row>
    <row r="75" spans="1:10" x14ac:dyDescent="0.3">
      <c r="A75" s="3">
        <v>28946</v>
      </c>
      <c r="B75" s="4">
        <v>7.6666670000000003</v>
      </c>
      <c r="C75" s="4">
        <v>31.760859411489999</v>
      </c>
      <c r="D75" s="4">
        <v>31.760859411489999</v>
      </c>
      <c r="E75" s="1">
        <v>8.5</v>
      </c>
      <c r="F75">
        <v>218430.3</v>
      </c>
      <c r="G75">
        <v>215726.61391687341</v>
      </c>
      <c r="J75" s="7"/>
    </row>
    <row r="76" spans="1:10" x14ac:dyDescent="0.3">
      <c r="A76" s="3">
        <v>29037</v>
      </c>
      <c r="B76" s="4">
        <v>7.1</v>
      </c>
      <c r="C76" s="4">
        <v>32.481483952759099</v>
      </c>
      <c r="D76" s="4">
        <v>32.481483952759099</v>
      </c>
      <c r="E76" s="1">
        <v>9.1666666666666607</v>
      </c>
      <c r="F76">
        <v>220031.5</v>
      </c>
      <c r="G76">
        <v>217146.7393300164</v>
      </c>
      <c r="J76" s="7"/>
    </row>
    <row r="77" spans="1:10" x14ac:dyDescent="0.3">
      <c r="A77" s="3">
        <v>29129</v>
      </c>
      <c r="B77" s="4">
        <v>7.2</v>
      </c>
      <c r="C77" s="4">
        <v>33.282177887502499</v>
      </c>
      <c r="D77" s="4">
        <v>33.282177887502499</v>
      </c>
      <c r="E77" s="1">
        <v>10.5833333333333</v>
      </c>
      <c r="F77">
        <v>221507.8</v>
      </c>
      <c r="G77">
        <v>218508.97843947931</v>
      </c>
      <c r="J77" s="7"/>
    </row>
    <row r="78" spans="1:10" x14ac:dyDescent="0.3">
      <c r="A78" s="3">
        <v>29221</v>
      </c>
      <c r="B78" s="4">
        <v>7.5666669999999998</v>
      </c>
      <c r="C78" s="4">
        <v>33.976112630946801</v>
      </c>
      <c r="D78" s="4">
        <v>33.976112630946801</v>
      </c>
      <c r="E78" s="1">
        <v>11.25</v>
      </c>
      <c r="F78">
        <v>223045.8</v>
      </c>
      <c r="G78">
        <v>219814.4586768992</v>
      </c>
      <c r="J78" s="7"/>
    </row>
    <row r="79" spans="1:10" x14ac:dyDescent="0.3">
      <c r="A79" s="3">
        <v>29312</v>
      </c>
      <c r="B79" s="4">
        <v>7.733333</v>
      </c>
      <c r="C79" s="4">
        <v>34.830186161339803</v>
      </c>
      <c r="D79" s="4">
        <v>34.830186161339803</v>
      </c>
      <c r="E79" s="1">
        <v>11.25</v>
      </c>
      <c r="F79">
        <v>222948.3</v>
      </c>
      <c r="G79">
        <v>221066.29097666021</v>
      </c>
      <c r="J79" s="7"/>
    </row>
    <row r="80" spans="1:10" x14ac:dyDescent="0.3">
      <c r="A80" s="3">
        <v>29403</v>
      </c>
      <c r="B80" s="4">
        <v>7.5</v>
      </c>
      <c r="C80" s="4">
        <v>35.951157669980603</v>
      </c>
      <c r="D80" s="4">
        <v>35.951157669980603</v>
      </c>
      <c r="E80" s="1">
        <v>11.9166666666666</v>
      </c>
      <c r="F80">
        <v>222763</v>
      </c>
      <c r="G80">
        <v>222269.75017712431</v>
      </c>
      <c r="J80" s="7"/>
    </row>
    <row r="81" spans="1:10" x14ac:dyDescent="0.3">
      <c r="A81" s="3">
        <v>29495</v>
      </c>
      <c r="B81" s="4">
        <v>7.266667</v>
      </c>
      <c r="C81" s="4">
        <v>36.992059785147099</v>
      </c>
      <c r="D81" s="4">
        <v>36.992059785147099</v>
      </c>
      <c r="E81" s="1">
        <v>14</v>
      </c>
      <c r="F81">
        <v>225845.3</v>
      </c>
      <c r="G81">
        <v>223431.4650828095</v>
      </c>
      <c r="J81" s="7"/>
    </row>
    <row r="82" spans="1:10" x14ac:dyDescent="0.3">
      <c r="A82" s="3">
        <v>29587</v>
      </c>
      <c r="B82" s="4">
        <v>7.4</v>
      </c>
      <c r="C82" s="4">
        <v>38.139721091612699</v>
      </c>
      <c r="D82" s="4">
        <v>38.139721091612699</v>
      </c>
      <c r="E82" s="1">
        <v>14.2633333333333</v>
      </c>
      <c r="F82">
        <v>230710.8</v>
      </c>
      <c r="G82">
        <v>224558.557646214</v>
      </c>
      <c r="J82" s="7"/>
    </row>
    <row r="83" spans="1:10" x14ac:dyDescent="0.3">
      <c r="A83" s="3">
        <v>29677</v>
      </c>
      <c r="B83" s="4">
        <v>7.1666669999999986</v>
      </c>
      <c r="C83" s="4">
        <v>39.340761993727902</v>
      </c>
      <c r="D83" s="4">
        <v>39.340761993727902</v>
      </c>
      <c r="E83" s="1">
        <v>12.723333333333301</v>
      </c>
      <c r="F83">
        <v>233233.3</v>
      </c>
      <c r="G83">
        <v>225659.84124720859</v>
      </c>
      <c r="J83" s="7"/>
    </row>
    <row r="84" spans="1:10" x14ac:dyDescent="0.3">
      <c r="A84" s="3">
        <v>29768</v>
      </c>
      <c r="B84" s="4">
        <v>7.4666670000000002</v>
      </c>
      <c r="C84" s="4">
        <v>40.4083539067191</v>
      </c>
      <c r="D84" s="4">
        <v>40.4083539067191</v>
      </c>
      <c r="E84" s="1">
        <v>10.549999999999899</v>
      </c>
      <c r="F84">
        <v>231136.3</v>
      </c>
      <c r="G84">
        <v>226748.15422509611</v>
      </c>
      <c r="J84" s="7"/>
    </row>
    <row r="85" spans="1:10" x14ac:dyDescent="0.3">
      <c r="A85" s="3">
        <v>29860</v>
      </c>
      <c r="B85" s="4">
        <v>8.4333329999999993</v>
      </c>
      <c r="C85" s="4">
        <v>41.529325415359999</v>
      </c>
      <c r="D85" s="4">
        <v>41.529325415359999</v>
      </c>
      <c r="E85" s="1">
        <v>14.0266666666666</v>
      </c>
      <c r="F85">
        <v>230073.3</v>
      </c>
      <c r="G85">
        <v>227841.2946742817</v>
      </c>
      <c r="J85" s="7"/>
    </row>
    <row r="86" spans="1:10" x14ac:dyDescent="0.3">
      <c r="A86" s="3">
        <v>29952</v>
      </c>
      <c r="B86" s="4">
        <v>8.9333329999999993</v>
      </c>
      <c r="C86" s="4">
        <v>42.730366317475102</v>
      </c>
      <c r="D86" s="4">
        <v>42.730366317475102</v>
      </c>
      <c r="E86" s="1">
        <v>16.91</v>
      </c>
      <c r="F86">
        <v>227440.3</v>
      </c>
      <c r="G86">
        <v>228960.15046243701</v>
      </c>
      <c r="J86" s="7"/>
    </row>
    <row r="87" spans="1:10" x14ac:dyDescent="0.3">
      <c r="A87" s="3">
        <v>30042</v>
      </c>
      <c r="B87" s="4">
        <v>10.4</v>
      </c>
      <c r="C87" s="4">
        <v>44.091546006538998</v>
      </c>
      <c r="D87" s="4">
        <v>44.091546006538998</v>
      </c>
      <c r="E87" s="1">
        <v>18.510000000000002</v>
      </c>
      <c r="F87">
        <v>224821.8</v>
      </c>
      <c r="G87">
        <v>230127.4252479701</v>
      </c>
      <c r="J87" s="7"/>
    </row>
    <row r="88" spans="1:10" x14ac:dyDescent="0.3">
      <c r="A88" s="3">
        <v>30133</v>
      </c>
      <c r="B88" s="4">
        <v>12.1</v>
      </c>
      <c r="C88" s="4">
        <v>45.132448121705501</v>
      </c>
      <c r="D88" s="4">
        <v>45.132448121705501</v>
      </c>
      <c r="E88" s="1">
        <v>20.183333333333302</v>
      </c>
      <c r="F88">
        <v>222828</v>
      </c>
      <c r="G88">
        <v>231365.33695128141</v>
      </c>
      <c r="J88" s="7"/>
    </row>
    <row r="89" spans="1:10" x14ac:dyDescent="0.3">
      <c r="A89" s="3">
        <v>30225</v>
      </c>
      <c r="B89" s="4">
        <v>12.966670000000001</v>
      </c>
      <c r="C89" s="4">
        <v>45.853072662974597</v>
      </c>
      <c r="D89" s="4">
        <v>45.853072662974597</v>
      </c>
      <c r="E89" s="1">
        <v>16.12</v>
      </c>
      <c r="F89">
        <v>220771.8</v>
      </c>
      <c r="G89">
        <v>232693.22587014729</v>
      </c>
      <c r="J89" s="7"/>
    </row>
    <row r="90" spans="1:10" x14ac:dyDescent="0.3">
      <c r="A90" s="3">
        <v>30317</v>
      </c>
      <c r="B90" s="4">
        <v>12.633330000000001</v>
      </c>
      <c r="C90" s="4">
        <v>45.9064522586241</v>
      </c>
      <c r="D90" s="4">
        <v>45.9064522586241</v>
      </c>
      <c r="E90" s="1">
        <v>14.8566666666666</v>
      </c>
      <c r="F90">
        <v>224379.8</v>
      </c>
      <c r="G90">
        <v>234125.43964702351</v>
      </c>
      <c r="J90" s="7"/>
    </row>
    <row r="91" spans="1:10" x14ac:dyDescent="0.3">
      <c r="A91" s="3">
        <v>30407</v>
      </c>
      <c r="B91" s="4">
        <v>12.4</v>
      </c>
      <c r="C91" s="4">
        <v>46.627076799893203</v>
      </c>
      <c r="D91" s="4">
        <v>46.627076799893203</v>
      </c>
      <c r="E91" s="1">
        <v>15.74</v>
      </c>
      <c r="F91">
        <v>228806.3</v>
      </c>
      <c r="G91">
        <v>235669.0237377857</v>
      </c>
      <c r="J91" s="7"/>
    </row>
    <row r="92" spans="1:10" x14ac:dyDescent="0.3">
      <c r="A92" s="3">
        <v>30498</v>
      </c>
      <c r="B92" s="4">
        <v>11.66667</v>
      </c>
      <c r="C92" s="4">
        <v>47.267631947688002</v>
      </c>
      <c r="D92" s="4">
        <v>47.267631947688002</v>
      </c>
      <c r="E92" s="1">
        <v>14.3466666666666</v>
      </c>
      <c r="F92">
        <v>231376.8</v>
      </c>
      <c r="G92">
        <v>237325.00718981671</v>
      </c>
      <c r="J92" s="7"/>
    </row>
    <row r="93" spans="1:10" x14ac:dyDescent="0.3">
      <c r="A93" s="3">
        <v>30590</v>
      </c>
      <c r="B93" s="4">
        <v>11.3</v>
      </c>
      <c r="C93" s="4">
        <v>47.801427904183598</v>
      </c>
      <c r="D93" s="4">
        <v>47.801427904183598</v>
      </c>
      <c r="E93" s="1">
        <v>10.886666666666599</v>
      </c>
      <c r="F93">
        <v>234253.3</v>
      </c>
      <c r="G93">
        <v>239090.13434985239</v>
      </c>
      <c r="J93" s="7"/>
    </row>
    <row r="94" spans="1:10" x14ac:dyDescent="0.3">
      <c r="A94" s="3">
        <v>30682</v>
      </c>
      <c r="B94" s="4">
        <v>11.3</v>
      </c>
      <c r="C94" s="4">
        <v>48.228464669380102</v>
      </c>
      <c r="D94" s="4">
        <v>48.228464669380102</v>
      </c>
      <c r="E94" s="1">
        <v>9.5533333333333292</v>
      </c>
      <c r="F94">
        <v>238310.5</v>
      </c>
      <c r="G94">
        <v>240957.31949215659</v>
      </c>
      <c r="J94" s="7"/>
    </row>
    <row r="95" spans="1:10" x14ac:dyDescent="0.3">
      <c r="A95" s="3">
        <v>30773</v>
      </c>
      <c r="B95" s="4">
        <v>11.5</v>
      </c>
      <c r="C95" s="4">
        <v>48.842330019350101</v>
      </c>
      <c r="D95" s="4">
        <v>48.842330019350101</v>
      </c>
      <c r="E95" s="1">
        <v>9.42</v>
      </c>
      <c r="F95">
        <v>242935.3</v>
      </c>
      <c r="G95">
        <v>242916.22161393671</v>
      </c>
      <c r="J95" s="7"/>
    </row>
    <row r="96" spans="1:10" x14ac:dyDescent="0.3">
      <c r="A96" s="3">
        <v>30864</v>
      </c>
      <c r="B96" s="4">
        <v>11.43333</v>
      </c>
      <c r="C96" s="4">
        <v>49.055848401948303</v>
      </c>
      <c r="D96" s="4">
        <v>49.055848401948303</v>
      </c>
      <c r="E96" s="1">
        <v>9.5333333333333297</v>
      </c>
      <c r="F96">
        <v>243979.8</v>
      </c>
      <c r="G96">
        <v>244954.51751470339</v>
      </c>
      <c r="J96" s="7"/>
    </row>
    <row r="97" spans="1:10" x14ac:dyDescent="0.3">
      <c r="A97" s="3">
        <v>30956</v>
      </c>
      <c r="B97" s="4">
        <v>11.26667</v>
      </c>
      <c r="C97" s="4">
        <v>49.376125975845703</v>
      </c>
      <c r="D97" s="4">
        <v>49.376125975845703</v>
      </c>
      <c r="E97" s="1">
        <v>9.7066666666666599</v>
      </c>
      <c r="F97">
        <v>247787.5</v>
      </c>
      <c r="G97">
        <v>247059.50509937221</v>
      </c>
      <c r="J97" s="7"/>
    </row>
    <row r="98" spans="1:10" x14ac:dyDescent="0.3">
      <c r="A98" s="3">
        <v>31048</v>
      </c>
      <c r="B98" s="4">
        <v>10.8</v>
      </c>
      <c r="C98" s="4">
        <v>50.043370921465304</v>
      </c>
      <c r="D98" s="4">
        <v>50.043370921465304</v>
      </c>
      <c r="E98" s="1">
        <v>10.26</v>
      </c>
      <c r="F98">
        <v>251594.5</v>
      </c>
      <c r="G98">
        <v>249217.4299256411</v>
      </c>
      <c r="J98" s="7"/>
    </row>
    <row r="99" spans="1:10" x14ac:dyDescent="0.3">
      <c r="A99" s="3">
        <v>31138</v>
      </c>
      <c r="B99" s="4">
        <v>10.7</v>
      </c>
      <c r="C99" s="4">
        <v>50.7639954627344</v>
      </c>
      <c r="D99" s="4">
        <v>50.7639954627344</v>
      </c>
      <c r="E99" s="1">
        <v>11.466666666666599</v>
      </c>
      <c r="F99">
        <v>252403.8</v>
      </c>
      <c r="G99">
        <v>251414.5127958238</v>
      </c>
      <c r="J99" s="7"/>
    </row>
    <row r="100" spans="1:10" x14ac:dyDescent="0.3">
      <c r="A100" s="3">
        <v>31229</v>
      </c>
      <c r="B100" s="4">
        <v>10.3</v>
      </c>
      <c r="C100" s="4">
        <v>51.457930206178702</v>
      </c>
      <c r="D100" s="4">
        <v>51.457930206178702</v>
      </c>
      <c r="E100" s="1">
        <v>12.636666666666599</v>
      </c>
      <c r="F100">
        <v>255608</v>
      </c>
      <c r="G100">
        <v>253637.98133300681</v>
      </c>
      <c r="J100" s="7"/>
    </row>
    <row r="101" spans="1:10" x14ac:dyDescent="0.3">
      <c r="A101" s="3">
        <v>31321</v>
      </c>
      <c r="B101" s="4">
        <v>10.23333</v>
      </c>
      <c r="C101" s="4">
        <v>51.858277173550398</v>
      </c>
      <c r="D101" s="4">
        <v>51.858277173550398</v>
      </c>
      <c r="E101" s="1">
        <v>10.883333333333301</v>
      </c>
      <c r="F101">
        <v>259505</v>
      </c>
      <c r="G101">
        <v>255875.22751707601</v>
      </c>
      <c r="J101" s="7"/>
    </row>
    <row r="102" spans="1:10" x14ac:dyDescent="0.3">
      <c r="A102" s="3">
        <v>31413</v>
      </c>
      <c r="B102" s="4">
        <v>9.8333329999999997</v>
      </c>
      <c r="C102" s="4">
        <v>52.5522119169947</v>
      </c>
      <c r="D102" s="4">
        <v>52.5522119169947</v>
      </c>
      <c r="E102" s="1">
        <v>10.5966666666666</v>
      </c>
      <c r="F102">
        <v>259373.5</v>
      </c>
      <c r="G102">
        <v>258114.43930949029</v>
      </c>
      <c r="J102" s="7"/>
    </row>
    <row r="103" spans="1:10" x14ac:dyDescent="0.3">
      <c r="A103" s="3">
        <v>31503</v>
      </c>
      <c r="B103" s="4">
        <v>9.6</v>
      </c>
      <c r="C103" s="4">
        <v>53.166077266964699</v>
      </c>
      <c r="D103" s="4">
        <v>53.166077266964699</v>
      </c>
      <c r="E103" s="1">
        <v>9.6366666666666596</v>
      </c>
      <c r="F103">
        <v>260864.3</v>
      </c>
      <c r="G103">
        <v>260345.68396896831</v>
      </c>
      <c r="J103" s="7"/>
    </row>
    <row r="104" spans="1:10" x14ac:dyDescent="0.3">
      <c r="A104" s="3">
        <v>31594</v>
      </c>
      <c r="B104" s="4">
        <v>9.5666670000000007</v>
      </c>
      <c r="C104" s="4">
        <v>53.779942616934697</v>
      </c>
      <c r="D104" s="4">
        <v>53.779942616934697</v>
      </c>
      <c r="E104" s="1">
        <v>9.2733333333333299</v>
      </c>
      <c r="F104">
        <v>261192.3</v>
      </c>
      <c r="G104">
        <v>262559.49443373608</v>
      </c>
      <c r="J104" s="7"/>
    </row>
    <row r="105" spans="1:10" x14ac:dyDescent="0.3">
      <c r="A105" s="3">
        <v>31686</v>
      </c>
      <c r="B105" s="4">
        <v>9.4333329999999993</v>
      </c>
      <c r="C105" s="4">
        <v>54.580636551678097</v>
      </c>
      <c r="D105" s="4">
        <v>54.580636551678097</v>
      </c>
      <c r="E105" s="1">
        <v>9.08</v>
      </c>
      <c r="F105">
        <v>259301.5</v>
      </c>
      <c r="G105">
        <v>264746.43187005079</v>
      </c>
      <c r="J105" s="7"/>
    </row>
    <row r="106" spans="1:10" x14ac:dyDescent="0.3">
      <c r="A106" s="3">
        <v>31778</v>
      </c>
      <c r="B106" s="4">
        <v>9.466666</v>
      </c>
      <c r="C106" s="4">
        <v>54.954293721225</v>
      </c>
      <c r="D106" s="4">
        <v>54.954293721225</v>
      </c>
      <c r="E106" s="1">
        <v>10.87</v>
      </c>
      <c r="F106">
        <v>265295</v>
      </c>
      <c r="G106">
        <v>266895.90438181272</v>
      </c>
      <c r="J106" s="7"/>
    </row>
    <row r="107" spans="1:10" x14ac:dyDescent="0.3">
      <c r="A107" s="3">
        <v>31868</v>
      </c>
      <c r="B107" s="4">
        <v>9</v>
      </c>
      <c r="C107" s="4">
        <v>55.648228464669401</v>
      </c>
      <c r="D107" s="4">
        <v>55.648228464669401</v>
      </c>
      <c r="E107" s="1">
        <v>8.8466666666666605</v>
      </c>
      <c r="F107">
        <v>268693.5</v>
      </c>
      <c r="G107">
        <v>268993.52800141892</v>
      </c>
      <c r="J107" s="7"/>
    </row>
    <row r="108" spans="1:10" x14ac:dyDescent="0.3">
      <c r="A108" s="3">
        <v>31959</v>
      </c>
      <c r="B108" s="4">
        <v>8.5666670000000007</v>
      </c>
      <c r="C108" s="4">
        <v>56.182024421165004</v>
      </c>
      <c r="D108" s="4">
        <v>56.182024421165004</v>
      </c>
      <c r="E108" s="1">
        <v>8.6133333333333297</v>
      </c>
      <c r="F108">
        <v>272798.8</v>
      </c>
      <c r="G108">
        <v>271023.51235779648</v>
      </c>
      <c r="J108" s="7"/>
    </row>
    <row r="109" spans="1:10" x14ac:dyDescent="0.3">
      <c r="A109" s="3">
        <v>32051</v>
      </c>
      <c r="B109" s="4">
        <v>8.1666670000000003</v>
      </c>
      <c r="C109" s="4">
        <v>56.849269366784497</v>
      </c>
      <c r="D109" s="4">
        <v>56.849269366784497</v>
      </c>
      <c r="E109" s="1">
        <v>8.5266666666666602</v>
      </c>
      <c r="F109">
        <v>276323</v>
      </c>
      <c r="G109">
        <v>272969.49127856508</v>
      </c>
      <c r="J109" s="7"/>
    </row>
    <row r="110" spans="1:10" x14ac:dyDescent="0.3">
      <c r="A110" s="3">
        <v>32143</v>
      </c>
      <c r="B110" s="4">
        <v>7.9</v>
      </c>
      <c r="C110" s="4">
        <v>57.2496163341563</v>
      </c>
      <c r="D110" s="4">
        <v>57.2496163341563</v>
      </c>
      <c r="E110" s="1">
        <v>7.4899999999999904</v>
      </c>
      <c r="F110">
        <v>280349</v>
      </c>
      <c r="G110">
        <v>274815.87248545128</v>
      </c>
      <c r="J110" s="7"/>
    </row>
    <row r="111" spans="1:10" x14ac:dyDescent="0.3">
      <c r="A111" s="3">
        <v>32234</v>
      </c>
      <c r="B111" s="4">
        <v>7.7</v>
      </c>
      <c r="C111" s="4">
        <v>57.863481684126299</v>
      </c>
      <c r="D111" s="4">
        <v>57.863481684126299</v>
      </c>
      <c r="E111" s="1">
        <v>8.4633333333333294</v>
      </c>
      <c r="F111">
        <v>282836.8</v>
      </c>
      <c r="G111">
        <v>276548.90833632043</v>
      </c>
      <c r="J111" s="7"/>
    </row>
    <row r="112" spans="1:10" x14ac:dyDescent="0.3">
      <c r="A112" s="3">
        <v>32325</v>
      </c>
      <c r="B112" s="4">
        <v>7.8</v>
      </c>
      <c r="C112" s="4">
        <v>58.3705878427971</v>
      </c>
      <c r="D112" s="4">
        <v>58.3705878427971</v>
      </c>
      <c r="E112" s="1">
        <v>9.19</v>
      </c>
      <c r="F112">
        <v>282878.8</v>
      </c>
      <c r="G112">
        <v>278158.15776326752</v>
      </c>
      <c r="J112" s="7"/>
    </row>
    <row r="113" spans="1:10" x14ac:dyDescent="0.3">
      <c r="A113" s="3">
        <v>32417</v>
      </c>
      <c r="B113" s="4">
        <v>7.7</v>
      </c>
      <c r="C113" s="4">
        <v>58.8510042036432</v>
      </c>
      <c r="D113" s="4">
        <v>58.8510042036432</v>
      </c>
      <c r="E113" s="1">
        <v>8.4666666666666597</v>
      </c>
      <c r="F113">
        <v>284820</v>
      </c>
      <c r="G113">
        <v>279637.07909049361</v>
      </c>
      <c r="J113" s="7"/>
    </row>
    <row r="114" spans="1:10" x14ac:dyDescent="0.3">
      <c r="A114" s="3">
        <v>32509</v>
      </c>
      <c r="B114" s="4">
        <v>7.5333329999999998</v>
      </c>
      <c r="C114" s="4">
        <v>59.518249149262701</v>
      </c>
      <c r="D114" s="4">
        <v>59.518249149262701</v>
      </c>
      <c r="E114" s="1">
        <v>8.6633333333333304</v>
      </c>
      <c r="F114">
        <v>288111</v>
      </c>
      <c r="G114">
        <v>280982.17467914411</v>
      </c>
      <c r="J114" s="7"/>
    </row>
    <row r="115" spans="1:10" x14ac:dyDescent="0.3">
      <c r="A115" s="3">
        <v>32599</v>
      </c>
      <c r="B115" s="4">
        <v>7.6666670000000003</v>
      </c>
      <c r="C115" s="4">
        <v>60.479081870954801</v>
      </c>
      <c r="D115" s="4">
        <v>60.479081870954801</v>
      </c>
      <c r="E115" s="1">
        <v>9.2066666666666599</v>
      </c>
      <c r="F115">
        <v>289231.8</v>
      </c>
      <c r="G115">
        <v>282193.35103862721</v>
      </c>
      <c r="J115" s="7"/>
    </row>
    <row r="116" spans="1:10" x14ac:dyDescent="0.3">
      <c r="A116" s="3">
        <v>32690</v>
      </c>
      <c r="B116" s="4">
        <v>7.3666669999999996</v>
      </c>
      <c r="C116" s="4">
        <v>61.146326816574401</v>
      </c>
      <c r="D116" s="4">
        <v>61.146326816574401</v>
      </c>
      <c r="E116" s="1">
        <v>10.033333333333299</v>
      </c>
      <c r="F116">
        <v>290276</v>
      </c>
      <c r="G116">
        <v>283275.1762744438</v>
      </c>
      <c r="J116" s="7"/>
    </row>
    <row r="117" spans="1:10" x14ac:dyDescent="0.3">
      <c r="A117" s="3">
        <v>32782</v>
      </c>
      <c r="B117" s="4">
        <v>7.4666670000000002</v>
      </c>
      <c r="C117" s="4">
        <v>61.439914592647</v>
      </c>
      <c r="D117" s="4">
        <v>61.439914592647</v>
      </c>
      <c r="E117" s="1">
        <v>10.8399999999999</v>
      </c>
      <c r="F117">
        <v>289698.3</v>
      </c>
      <c r="G117">
        <v>284236.87559548218</v>
      </c>
      <c r="J117" s="7"/>
    </row>
    <row r="118" spans="1:10" x14ac:dyDescent="0.3">
      <c r="A118" s="3">
        <v>32874</v>
      </c>
      <c r="B118" s="4">
        <v>7.6333330000000004</v>
      </c>
      <c r="C118" s="4">
        <v>62.267298325215201</v>
      </c>
      <c r="D118" s="4">
        <v>62.267298325215201</v>
      </c>
      <c r="E118" s="1">
        <v>11.88</v>
      </c>
      <c r="F118">
        <v>292484.3</v>
      </c>
      <c r="G118">
        <v>285092.33181865851</v>
      </c>
      <c r="J118" s="7"/>
    </row>
    <row r="119" spans="1:10" x14ac:dyDescent="0.3">
      <c r="A119" s="3">
        <v>32964</v>
      </c>
      <c r="B119" s="4">
        <v>7.6666670000000003</v>
      </c>
      <c r="C119" s="4">
        <v>62.7477146860613</v>
      </c>
      <c r="D119" s="4">
        <v>62.7477146860613</v>
      </c>
      <c r="E119" s="1">
        <v>12.44</v>
      </c>
      <c r="F119">
        <v>291310.8</v>
      </c>
      <c r="G119">
        <v>285859.14071423368</v>
      </c>
      <c r="J119" s="7"/>
    </row>
    <row r="120" spans="1:10" x14ac:dyDescent="0.3">
      <c r="A120" s="3">
        <v>33055</v>
      </c>
      <c r="B120" s="4">
        <v>8.1666670000000003</v>
      </c>
      <c r="C120" s="4">
        <v>63.441649429505603</v>
      </c>
      <c r="D120" s="4">
        <v>63.441649429505603</v>
      </c>
      <c r="E120" s="1">
        <v>12.396666666666601</v>
      </c>
      <c r="F120">
        <v>289223</v>
      </c>
      <c r="G120">
        <v>286559.77716146229</v>
      </c>
      <c r="J120" s="7"/>
    </row>
    <row r="121" spans="1:10" x14ac:dyDescent="0.3">
      <c r="A121" s="3">
        <v>33147</v>
      </c>
      <c r="B121" s="4">
        <v>9.1333330000000004</v>
      </c>
      <c r="C121" s="4">
        <v>64.535931140321594</v>
      </c>
      <c r="D121" s="4">
        <v>64.535931140321594</v>
      </c>
      <c r="E121" s="1">
        <v>12.456666666666599</v>
      </c>
      <c r="F121">
        <v>286647.8</v>
      </c>
      <c r="G121">
        <v>287220.39266370417</v>
      </c>
      <c r="J121" s="7"/>
    </row>
    <row r="122" spans="1:10" x14ac:dyDescent="0.3">
      <c r="A122" s="3">
        <v>33239</v>
      </c>
      <c r="B122" s="4">
        <v>10.16667</v>
      </c>
      <c r="C122" s="4">
        <v>67.231600720624499</v>
      </c>
      <c r="D122" s="4">
        <v>67.231600720624499</v>
      </c>
      <c r="E122" s="1">
        <v>12.973333333333301</v>
      </c>
      <c r="F122">
        <v>282524</v>
      </c>
      <c r="G122">
        <v>287869.07487718383</v>
      </c>
      <c r="J122" s="7"/>
    </row>
    <row r="123" spans="1:10" x14ac:dyDescent="0.3">
      <c r="A123" s="3">
        <v>33329</v>
      </c>
      <c r="B123" s="4">
        <v>10.33333</v>
      </c>
      <c r="C123" s="4">
        <v>67.872155868419298</v>
      </c>
      <c r="D123" s="4">
        <v>67.872155868419298</v>
      </c>
      <c r="E123" s="1">
        <v>13.906666666666601</v>
      </c>
      <c r="F123">
        <v>283880</v>
      </c>
      <c r="G123">
        <v>288533.8139357419</v>
      </c>
      <c r="J123" s="7"/>
    </row>
    <row r="124" spans="1:10" x14ac:dyDescent="0.3">
      <c r="A124" s="3">
        <v>33420</v>
      </c>
      <c r="B124" s="4">
        <v>10.43333</v>
      </c>
      <c r="C124" s="4">
        <v>68.165743644491897</v>
      </c>
      <c r="D124" s="4">
        <v>68.165743644491897</v>
      </c>
      <c r="E124" s="1">
        <v>13.07</v>
      </c>
      <c r="F124">
        <v>284256.5</v>
      </c>
      <c r="G124">
        <v>289239.47287879809</v>
      </c>
      <c r="J124" s="7"/>
    </row>
    <row r="125" spans="1:10" x14ac:dyDescent="0.3">
      <c r="A125" s="3">
        <v>33512</v>
      </c>
      <c r="B125" s="4">
        <v>10.33333</v>
      </c>
      <c r="C125" s="4">
        <v>68.352572229265405</v>
      </c>
      <c r="D125" s="4">
        <v>68.352572229265405</v>
      </c>
      <c r="E125" s="1">
        <v>12.229999999999899</v>
      </c>
      <c r="F125">
        <v>284756</v>
      </c>
      <c r="G125">
        <v>290008.22157609288</v>
      </c>
      <c r="J125" s="7"/>
    </row>
    <row r="126" spans="1:10" x14ac:dyDescent="0.3">
      <c r="A126" s="3">
        <v>33604</v>
      </c>
      <c r="B126" s="4">
        <v>10.6</v>
      </c>
      <c r="C126" s="4">
        <v>68.806298792286697</v>
      </c>
      <c r="D126" s="4">
        <v>68.806298792286697</v>
      </c>
      <c r="E126" s="1">
        <v>10.2733333333333</v>
      </c>
      <c r="F126">
        <v>284957</v>
      </c>
      <c r="G126">
        <v>290859.33622842882</v>
      </c>
      <c r="J126" s="7"/>
    </row>
    <row r="127" spans="1:10" x14ac:dyDescent="0.3">
      <c r="A127" s="3">
        <v>33695</v>
      </c>
      <c r="B127" s="4">
        <v>11</v>
      </c>
      <c r="C127" s="4">
        <v>68.966437579235304</v>
      </c>
      <c r="D127" s="4">
        <v>68.966437579235304</v>
      </c>
      <c r="E127" s="1">
        <v>9.2133333333333294</v>
      </c>
      <c r="F127">
        <v>285281.8</v>
      </c>
      <c r="G127">
        <v>291809.04038446659</v>
      </c>
      <c r="J127" s="7"/>
    </row>
    <row r="128" spans="1:10" x14ac:dyDescent="0.3">
      <c r="A128" s="3">
        <v>33786</v>
      </c>
      <c r="B128" s="4">
        <v>11.533329999999999</v>
      </c>
      <c r="C128" s="4">
        <v>69.340094748782306</v>
      </c>
      <c r="D128" s="4">
        <v>69.340094748782306</v>
      </c>
      <c r="E128" s="1">
        <v>8.8066666666666595</v>
      </c>
      <c r="F128">
        <v>286827</v>
      </c>
      <c r="G128">
        <v>292870.09747729072</v>
      </c>
      <c r="J128" s="7"/>
    </row>
    <row r="129" spans="1:10" x14ac:dyDescent="0.3">
      <c r="A129" s="3">
        <v>33878</v>
      </c>
      <c r="B129" s="4">
        <v>11.73333</v>
      </c>
      <c r="C129" s="4">
        <v>69.740441716153995</v>
      </c>
      <c r="D129" s="4">
        <v>69.740441716153995</v>
      </c>
      <c r="E129" s="1">
        <v>7.8433333333333302</v>
      </c>
      <c r="F129">
        <v>288461.3</v>
      </c>
      <c r="G129">
        <v>294051.40357621078</v>
      </c>
      <c r="J129" s="7"/>
    </row>
    <row r="130" spans="1:10" x14ac:dyDescent="0.3">
      <c r="A130" s="3">
        <v>33970</v>
      </c>
      <c r="B130" s="4">
        <v>11.133330000000001</v>
      </c>
      <c r="C130" s="4">
        <v>70.194168279175301</v>
      </c>
      <c r="D130" s="4">
        <v>70.194168279175301</v>
      </c>
      <c r="E130" s="1">
        <v>7.43</v>
      </c>
      <c r="F130">
        <v>290292.8</v>
      </c>
      <c r="G130">
        <v>295358.27165479423</v>
      </c>
      <c r="J130" s="7"/>
    </row>
    <row r="131" spans="1:10" x14ac:dyDescent="0.3">
      <c r="A131" s="3">
        <v>34060</v>
      </c>
      <c r="B131" s="4">
        <v>11.633330000000001</v>
      </c>
      <c r="C131" s="4">
        <v>70.140788683525699</v>
      </c>
      <c r="D131" s="4">
        <v>70.140788683525699</v>
      </c>
      <c r="E131" s="1">
        <v>6.4199999999999902</v>
      </c>
      <c r="F131">
        <v>292937</v>
      </c>
      <c r="G131">
        <v>296792.68065304001</v>
      </c>
      <c r="J131" s="7"/>
    </row>
    <row r="132" spans="1:10" x14ac:dyDescent="0.3">
      <c r="A132" s="3">
        <v>34151</v>
      </c>
      <c r="B132" s="4">
        <v>11.43333</v>
      </c>
      <c r="C132" s="4">
        <v>70.060719290051395</v>
      </c>
      <c r="D132" s="4">
        <v>70.060719290051395</v>
      </c>
      <c r="E132" s="1">
        <v>5.43333333333333</v>
      </c>
      <c r="F132">
        <v>295738.5</v>
      </c>
      <c r="G132">
        <v>298353.55515287461</v>
      </c>
      <c r="J132" s="7"/>
    </row>
    <row r="133" spans="1:10" x14ac:dyDescent="0.3">
      <c r="A133" s="3">
        <v>34243</v>
      </c>
      <c r="B133" s="4">
        <v>11.3</v>
      </c>
      <c r="C133" s="4">
        <v>70.434376459598298</v>
      </c>
      <c r="D133" s="4">
        <v>70.434376459598298</v>
      </c>
      <c r="E133" s="1">
        <v>7.85</v>
      </c>
      <c r="F133">
        <v>297003.5</v>
      </c>
      <c r="G133">
        <v>300037.47118815611</v>
      </c>
      <c r="J133" s="7"/>
    </row>
    <row r="134" spans="1:10" x14ac:dyDescent="0.3">
      <c r="A134" s="3">
        <v>34335</v>
      </c>
      <c r="B134" s="4">
        <v>11.033329999999999</v>
      </c>
      <c r="C134" s="4">
        <v>69.553613131380501</v>
      </c>
      <c r="D134" s="4">
        <v>69.553613131380501</v>
      </c>
      <c r="E134" s="1">
        <v>6.0866666666666598</v>
      </c>
      <c r="F134">
        <v>301382.8</v>
      </c>
      <c r="G134">
        <v>301839.38017890899</v>
      </c>
      <c r="J134" s="7"/>
    </row>
    <row r="135" spans="1:10" x14ac:dyDescent="0.3">
      <c r="A135" s="3">
        <v>34425</v>
      </c>
      <c r="B135" s="4">
        <v>10.633330000000001</v>
      </c>
      <c r="C135" s="4">
        <v>68.913057983585801</v>
      </c>
      <c r="D135" s="4">
        <v>68.913057983585801</v>
      </c>
      <c r="E135" s="1">
        <v>5.1633333333333304</v>
      </c>
      <c r="F135">
        <v>305782.5</v>
      </c>
      <c r="G135">
        <v>303752.28015823028</v>
      </c>
      <c r="J135" s="7"/>
    </row>
    <row r="136" spans="1:10" x14ac:dyDescent="0.3">
      <c r="A136" s="3">
        <v>34516</v>
      </c>
      <c r="B136" s="4">
        <v>10.133330000000001</v>
      </c>
      <c r="C136" s="4">
        <v>69.046506972709693</v>
      </c>
      <c r="D136" s="4">
        <v>69.046506972709693</v>
      </c>
      <c r="E136" s="1">
        <v>4.7366666666666601</v>
      </c>
      <c r="F136">
        <v>309702.8</v>
      </c>
      <c r="G136">
        <v>305768.78122132929</v>
      </c>
      <c r="J136" s="7"/>
    </row>
    <row r="137" spans="1:10" x14ac:dyDescent="0.3">
      <c r="A137" s="3">
        <v>34608</v>
      </c>
      <c r="B137" s="4">
        <v>9.7666660000000007</v>
      </c>
      <c r="C137" s="4">
        <v>69.179955961833599</v>
      </c>
      <c r="D137" s="4">
        <v>69.179955961833599</v>
      </c>
      <c r="E137" s="1">
        <v>4.36666666666666</v>
      </c>
      <c r="F137">
        <v>311952.5</v>
      </c>
      <c r="G137">
        <v>307882.63990080002</v>
      </c>
      <c r="J137" s="7"/>
    </row>
    <row r="138" spans="1:10" x14ac:dyDescent="0.3">
      <c r="A138" s="3">
        <v>34700</v>
      </c>
      <c r="B138" s="4">
        <v>9.6333330000000004</v>
      </c>
      <c r="C138" s="4">
        <v>69.873890705277901</v>
      </c>
      <c r="D138" s="4">
        <v>69.873890705277901</v>
      </c>
      <c r="E138" s="1">
        <v>4.54</v>
      </c>
      <c r="F138">
        <v>314818.8</v>
      </c>
      <c r="G138">
        <v>310089.96372028691</v>
      </c>
      <c r="J138" s="7"/>
    </row>
    <row r="139" spans="1:10" x14ac:dyDescent="0.3">
      <c r="A139" s="3">
        <v>34790</v>
      </c>
      <c r="B139" s="4">
        <v>9.5</v>
      </c>
      <c r="C139" s="4">
        <v>70.541135650897402</v>
      </c>
      <c r="D139" s="4">
        <v>70.541135650897402</v>
      </c>
      <c r="E139" s="1">
        <v>6.43333333333333</v>
      </c>
      <c r="F139">
        <v>314952.5</v>
      </c>
      <c r="G139">
        <v>312389.34835734888</v>
      </c>
      <c r="J139" s="7"/>
    </row>
    <row r="140" spans="1:10" x14ac:dyDescent="0.3">
      <c r="A140" s="3">
        <v>34881</v>
      </c>
      <c r="B140" s="4">
        <v>9.4333329999999993</v>
      </c>
      <c r="C140" s="4">
        <v>70.594515246547004</v>
      </c>
      <c r="D140" s="4">
        <v>70.594515246547004</v>
      </c>
      <c r="E140" s="1">
        <v>5.7266666666666604</v>
      </c>
      <c r="F140">
        <v>315368.8</v>
      </c>
      <c r="G140">
        <v>314782.35497752827</v>
      </c>
      <c r="J140" s="7"/>
    </row>
    <row r="141" spans="1:10" x14ac:dyDescent="0.3">
      <c r="A141" s="3">
        <v>34973</v>
      </c>
      <c r="B141" s="4">
        <v>9.3000000000000007</v>
      </c>
      <c r="C141" s="4">
        <v>70.647894842196493</v>
      </c>
      <c r="D141" s="4">
        <v>70.647894842196493</v>
      </c>
      <c r="E141" s="1">
        <v>6.3633333333333297</v>
      </c>
      <c r="F141">
        <v>316641.5</v>
      </c>
      <c r="G141">
        <v>317272.23990588932</v>
      </c>
      <c r="J141" s="7"/>
    </row>
    <row r="142" spans="1:10" x14ac:dyDescent="0.3">
      <c r="A142" s="3">
        <v>35065</v>
      </c>
      <c r="B142" s="4">
        <v>9.5</v>
      </c>
      <c r="C142" s="4">
        <v>70.968172416093907</v>
      </c>
      <c r="D142" s="4">
        <v>70.968172416093907</v>
      </c>
      <c r="E142" s="1">
        <v>8.41</v>
      </c>
      <c r="F142">
        <v>317101</v>
      </c>
      <c r="G142">
        <v>319862.76094028191</v>
      </c>
      <c r="J142" s="7"/>
    </row>
    <row r="143" spans="1:10" x14ac:dyDescent="0.3">
      <c r="A143" s="3">
        <v>35156</v>
      </c>
      <c r="B143" s="4">
        <v>9.4333329999999993</v>
      </c>
      <c r="C143" s="4">
        <v>71.662107159538294</v>
      </c>
      <c r="D143" s="4">
        <v>71.662107159538294</v>
      </c>
      <c r="E143" s="1">
        <v>7.5933333333333302</v>
      </c>
      <c r="F143">
        <v>319358.5</v>
      </c>
      <c r="G143">
        <v>322557.42359957239</v>
      </c>
      <c r="J143" s="7"/>
    </row>
    <row r="144" spans="1:10" x14ac:dyDescent="0.3">
      <c r="A144" s="3">
        <v>35247</v>
      </c>
      <c r="B144" s="4">
        <v>9.6666670000000003</v>
      </c>
      <c r="C144" s="4">
        <v>71.662107159538294</v>
      </c>
      <c r="D144" s="4">
        <v>71.662107159538294</v>
      </c>
      <c r="E144" s="1">
        <v>6.7233333333333301</v>
      </c>
      <c r="F144">
        <v>322040.8</v>
      </c>
      <c r="G144">
        <v>325358.11359371227</v>
      </c>
      <c r="J144" s="7"/>
    </row>
    <row r="145" spans="1:10" x14ac:dyDescent="0.3">
      <c r="A145" s="3">
        <v>35339</v>
      </c>
      <c r="B145" s="4">
        <v>9.8333329999999997</v>
      </c>
      <c r="C145" s="4">
        <v>72.009074531260396</v>
      </c>
      <c r="D145" s="4">
        <v>72.009074531260396</v>
      </c>
      <c r="E145" s="1">
        <v>6.5033333333333303</v>
      </c>
      <c r="F145">
        <v>324592.3</v>
      </c>
      <c r="G145">
        <v>328264.75994590978</v>
      </c>
      <c r="J145" s="7"/>
    </row>
    <row r="146" spans="1:10" x14ac:dyDescent="0.3">
      <c r="A146" s="3">
        <v>35431</v>
      </c>
      <c r="B146" s="4">
        <v>9.4333329999999993</v>
      </c>
      <c r="C146" s="4">
        <v>72.222592913858705</v>
      </c>
      <c r="D146" s="4">
        <v>72.222592913858705</v>
      </c>
      <c r="E146" s="1">
        <v>5.3733333333333304</v>
      </c>
      <c r="F146">
        <v>328941.5</v>
      </c>
      <c r="G146">
        <v>331275.18487819261</v>
      </c>
      <c r="J146" s="7"/>
    </row>
    <row r="147" spans="1:10" x14ac:dyDescent="0.3">
      <c r="A147" s="3">
        <v>35521</v>
      </c>
      <c r="B147" s="4">
        <v>9.3000000000000007</v>
      </c>
      <c r="C147" s="4">
        <v>72.649629679055195</v>
      </c>
      <c r="D147" s="4">
        <v>72.649629679055195</v>
      </c>
      <c r="E147" s="1">
        <v>5</v>
      </c>
      <c r="F147">
        <v>332643.3</v>
      </c>
      <c r="G147">
        <v>334384.78995062638</v>
      </c>
      <c r="J147" s="7"/>
    </row>
    <row r="148" spans="1:10" x14ac:dyDescent="0.3">
      <c r="A148" s="3">
        <v>35612</v>
      </c>
      <c r="B148" s="4">
        <v>8.8666669999999996</v>
      </c>
      <c r="C148" s="4">
        <v>72.703009274704698</v>
      </c>
      <c r="D148" s="4">
        <v>72.703009274704698</v>
      </c>
      <c r="E148" s="1">
        <v>4.4166666666666599</v>
      </c>
      <c r="F148">
        <v>336586.8</v>
      </c>
      <c r="G148">
        <v>337587.31425683468</v>
      </c>
      <c r="J148" s="7"/>
    </row>
    <row r="149" spans="1:10" x14ac:dyDescent="0.3">
      <c r="A149" s="3">
        <v>35704</v>
      </c>
      <c r="B149" s="4">
        <v>8.7666660000000007</v>
      </c>
      <c r="C149" s="4">
        <v>72.676319476879897</v>
      </c>
      <c r="D149" s="4">
        <v>72.676319476879897</v>
      </c>
      <c r="E149" s="1">
        <v>3.3333333333333299</v>
      </c>
      <c r="F149">
        <v>339839.5</v>
      </c>
      <c r="G149">
        <v>340875.13773748092</v>
      </c>
      <c r="J149" s="7"/>
    </row>
    <row r="150" spans="1:10" x14ac:dyDescent="0.3">
      <c r="A150" s="3">
        <v>35796</v>
      </c>
      <c r="B150" s="4">
        <v>8.6</v>
      </c>
      <c r="C150" s="4">
        <v>73.477013411623403</v>
      </c>
      <c r="D150" s="4">
        <v>73.477013411623403</v>
      </c>
      <c r="E150" s="1">
        <v>3.25</v>
      </c>
      <c r="F150">
        <v>344638</v>
      </c>
      <c r="G150">
        <v>344239.69047599722</v>
      </c>
      <c r="J150" s="7"/>
    </row>
    <row r="151" spans="1:10" x14ac:dyDescent="0.3">
      <c r="A151" s="3">
        <v>35886</v>
      </c>
      <c r="B151" s="4">
        <v>8.3333329999999997</v>
      </c>
      <c r="C151" s="4">
        <v>73.743911389871201</v>
      </c>
      <c r="D151" s="4">
        <v>73.743911389871201</v>
      </c>
      <c r="E151" s="1">
        <v>3.25</v>
      </c>
      <c r="F151">
        <v>344820.5</v>
      </c>
      <c r="G151">
        <v>347671.38296593248</v>
      </c>
      <c r="J151" s="7"/>
    </row>
    <row r="152" spans="1:10" x14ac:dyDescent="0.3">
      <c r="A152" s="3">
        <v>35977</v>
      </c>
      <c r="B152" s="4">
        <v>8.1999999999999993</v>
      </c>
      <c r="C152" s="4">
        <v>73.7172215920464</v>
      </c>
      <c r="D152" s="4">
        <v>73.7172215920464</v>
      </c>
      <c r="E152" s="1">
        <v>3.5</v>
      </c>
      <c r="F152">
        <v>347962.5</v>
      </c>
      <c r="G152">
        <v>351160.47367299878</v>
      </c>
      <c r="J152" s="7"/>
    </row>
    <row r="153" spans="1:10" x14ac:dyDescent="0.3">
      <c r="A153" s="3">
        <v>36069</v>
      </c>
      <c r="B153" s="4">
        <v>8.033334</v>
      </c>
      <c r="C153" s="4">
        <v>73.850670581170306</v>
      </c>
      <c r="D153" s="4">
        <v>73.850670581170306</v>
      </c>
      <c r="E153" s="1">
        <v>4.0833333333333304</v>
      </c>
      <c r="F153">
        <v>352677.3</v>
      </c>
      <c r="G153">
        <v>354694.98076441517</v>
      </c>
      <c r="J153" s="7"/>
    </row>
    <row r="154" spans="1:10" x14ac:dyDescent="0.3">
      <c r="A154" s="3">
        <v>36161</v>
      </c>
      <c r="B154" s="4">
        <v>7.9</v>
      </c>
      <c r="C154" s="4">
        <v>74.090878761593402</v>
      </c>
      <c r="D154" s="4">
        <v>74.090878761593402</v>
      </c>
      <c r="E154" s="1">
        <v>4.8333333333333304</v>
      </c>
      <c r="F154">
        <v>359045</v>
      </c>
      <c r="G154">
        <v>358260.36926882551</v>
      </c>
      <c r="J154" s="7"/>
    </row>
    <row r="155" spans="1:10" x14ac:dyDescent="0.3">
      <c r="A155" s="3">
        <v>36251</v>
      </c>
      <c r="B155" s="4">
        <v>7.9</v>
      </c>
      <c r="C155" s="4">
        <v>74.811503302862505</v>
      </c>
      <c r="D155" s="4">
        <v>74.811503302862505</v>
      </c>
      <c r="E155" s="1">
        <v>5</v>
      </c>
      <c r="F155">
        <v>362006.3</v>
      </c>
      <c r="G155">
        <v>361840.21319153119</v>
      </c>
      <c r="J155" s="7"/>
    </row>
    <row r="156" spans="1:10" x14ac:dyDescent="0.3">
      <c r="A156" s="3">
        <v>36342</v>
      </c>
      <c r="B156" s="4">
        <v>7.5</v>
      </c>
      <c r="C156" s="4">
        <v>75.185160472409393</v>
      </c>
      <c r="D156" s="4">
        <v>75.185160472409393</v>
      </c>
      <c r="E156" s="1">
        <v>5.25</v>
      </c>
      <c r="F156">
        <v>367680.5</v>
      </c>
      <c r="G156">
        <v>365417.92436793062</v>
      </c>
      <c r="J156" s="7"/>
    </row>
    <row r="157" spans="1:10" x14ac:dyDescent="0.3">
      <c r="A157" s="3">
        <v>36434</v>
      </c>
      <c r="B157" s="4">
        <v>6.9666670000000002</v>
      </c>
      <c r="C157" s="4">
        <v>75.371989057182901</v>
      </c>
      <c r="D157" s="4">
        <v>75.371989057182901</v>
      </c>
      <c r="E157" s="1">
        <v>5.3333333333333304</v>
      </c>
      <c r="F157">
        <v>372831.5</v>
      </c>
      <c r="G157">
        <v>368976.37554002239</v>
      </c>
      <c r="J157" s="7"/>
    </row>
    <row r="158" spans="1:10" x14ac:dyDescent="0.3">
      <c r="A158" s="3">
        <v>36526</v>
      </c>
      <c r="B158" s="4">
        <v>6.8666669999999996</v>
      </c>
      <c r="C158" s="4">
        <v>75.745646226729903</v>
      </c>
      <c r="D158" s="4">
        <v>75.745646226729903</v>
      </c>
      <c r="E158" s="1">
        <v>5.1666666666666599</v>
      </c>
      <c r="F158">
        <v>378669</v>
      </c>
      <c r="G158">
        <v>372499.24092726031</v>
      </c>
      <c r="J158" s="7"/>
    </row>
    <row r="159" spans="1:10" x14ac:dyDescent="0.3">
      <c r="A159" s="3">
        <v>36617</v>
      </c>
      <c r="B159" s="4">
        <v>6.6666669999999986</v>
      </c>
      <c r="C159" s="4">
        <v>76.412891172349404</v>
      </c>
      <c r="D159" s="4">
        <v>76.412891172349404</v>
      </c>
      <c r="E159" s="1">
        <v>4.8333333333333304</v>
      </c>
      <c r="F159">
        <v>383125.8</v>
      </c>
      <c r="G159">
        <v>375972.0686009705</v>
      </c>
      <c r="J159" s="7"/>
    </row>
    <row r="160" spans="1:10" x14ac:dyDescent="0.3">
      <c r="A160" s="3">
        <v>36708</v>
      </c>
      <c r="B160" s="4">
        <v>6.9</v>
      </c>
      <c r="C160" s="4">
        <v>77.053446320144104</v>
      </c>
      <c r="D160" s="4">
        <v>77.053446320144104</v>
      </c>
      <c r="E160" s="1">
        <v>4.75</v>
      </c>
      <c r="F160">
        <v>387053</v>
      </c>
      <c r="G160">
        <v>379383.84125619981</v>
      </c>
      <c r="J160" s="7"/>
    </row>
    <row r="161" spans="1:10" x14ac:dyDescent="0.3">
      <c r="A161" s="3">
        <v>36800</v>
      </c>
      <c r="B161" s="4">
        <v>6.9</v>
      </c>
      <c r="C161" s="4">
        <v>77.347034096216703</v>
      </c>
      <c r="D161" s="4">
        <v>77.347034096216703</v>
      </c>
      <c r="E161" s="1">
        <v>4.9166666666666599</v>
      </c>
      <c r="F161">
        <v>387818.5</v>
      </c>
      <c r="G161">
        <v>382727.74842848402</v>
      </c>
      <c r="J161" s="7"/>
    </row>
    <row r="162" spans="1:10" x14ac:dyDescent="0.3">
      <c r="A162" s="3">
        <v>36892</v>
      </c>
      <c r="B162" s="4">
        <v>7</v>
      </c>
      <c r="C162" s="4">
        <v>77.827450457062795</v>
      </c>
      <c r="D162" s="4">
        <v>77.827450457062795</v>
      </c>
      <c r="E162" s="1">
        <v>5.25</v>
      </c>
      <c r="F162">
        <v>390001.5</v>
      </c>
      <c r="G162">
        <v>386001.67829218152</v>
      </c>
      <c r="J162" s="7"/>
    </row>
    <row r="163" spans="1:10" x14ac:dyDescent="0.3">
      <c r="A163" s="3">
        <v>36982</v>
      </c>
      <c r="B163" s="4">
        <v>7.1</v>
      </c>
      <c r="C163" s="4">
        <v>78.868352572229298</v>
      </c>
      <c r="D163" s="4">
        <v>78.868352572229298</v>
      </c>
      <c r="E163" s="1">
        <v>5.8333333333333304</v>
      </c>
      <c r="F163">
        <v>391228</v>
      </c>
      <c r="G163">
        <v>389206.77491960442</v>
      </c>
      <c r="J163" s="7"/>
    </row>
    <row r="164" spans="1:10" x14ac:dyDescent="0.3">
      <c r="A164" s="3">
        <v>37073</v>
      </c>
      <c r="B164" s="4">
        <v>7.1666669999999986</v>
      </c>
      <c r="C164" s="4">
        <v>78.814972976579696</v>
      </c>
      <c r="D164" s="4">
        <v>78.814972976579696</v>
      </c>
      <c r="E164" s="1">
        <v>6</v>
      </c>
      <c r="F164">
        <v>390953</v>
      </c>
      <c r="G164">
        <v>392346.8576778844</v>
      </c>
      <c r="J164" s="7"/>
    </row>
    <row r="165" spans="1:10" x14ac:dyDescent="0.3">
      <c r="A165" s="3">
        <v>37165</v>
      </c>
      <c r="B165" s="4">
        <v>7.6333330000000004</v>
      </c>
      <c r="C165" s="4">
        <v>78.441315807032794</v>
      </c>
      <c r="D165" s="4">
        <v>78.441315807032794</v>
      </c>
      <c r="E165" s="1">
        <v>6</v>
      </c>
      <c r="F165">
        <v>393297.8</v>
      </c>
      <c r="G165">
        <v>395427.24905088352</v>
      </c>
      <c r="J165" s="7"/>
    </row>
    <row r="166" spans="1:10" x14ac:dyDescent="0.3">
      <c r="A166" s="3">
        <v>37257</v>
      </c>
      <c r="B166" s="4">
        <v>7.9333330000000002</v>
      </c>
      <c r="C166" s="4">
        <v>79.001801561353204</v>
      </c>
      <c r="D166" s="4">
        <v>79.001801561353204</v>
      </c>
      <c r="E166" s="1">
        <v>5.5833333333333304</v>
      </c>
      <c r="F166">
        <v>399048.5</v>
      </c>
      <c r="G166">
        <v>398452.63971917873</v>
      </c>
      <c r="J166" s="7"/>
    </row>
    <row r="167" spans="1:10" x14ac:dyDescent="0.3">
      <c r="A167" s="3">
        <v>37347</v>
      </c>
      <c r="B167" s="4">
        <v>7.7</v>
      </c>
      <c r="C167" s="4">
        <v>79.695736304797506</v>
      </c>
      <c r="D167" s="4">
        <v>79.695736304797506</v>
      </c>
      <c r="E167" s="1">
        <v>4.8333333333333304</v>
      </c>
      <c r="F167">
        <v>401406.3</v>
      </c>
      <c r="G167">
        <v>401426.58467449743</v>
      </c>
      <c r="J167" s="7"/>
    </row>
    <row r="168" spans="1:10" x14ac:dyDescent="0.3">
      <c r="A168" s="3">
        <v>37438</v>
      </c>
      <c r="B168" s="4">
        <v>7.5333329999999998</v>
      </c>
      <c r="C168" s="4">
        <v>80.576499633015302</v>
      </c>
      <c r="D168" s="4">
        <v>80.576499633015302</v>
      </c>
      <c r="E168" s="1">
        <v>4.1666666666666599</v>
      </c>
      <c r="F168">
        <v>404877.3</v>
      </c>
      <c r="G168">
        <v>404353.18885845481</v>
      </c>
      <c r="J168" s="7"/>
    </row>
    <row r="169" spans="1:10" x14ac:dyDescent="0.3">
      <c r="A169" s="3">
        <v>37530</v>
      </c>
      <c r="B169" s="4">
        <v>7.5666669999999998</v>
      </c>
      <c r="C169" s="4">
        <v>81.003536398211807</v>
      </c>
      <c r="D169" s="4">
        <v>81.003536398211807</v>
      </c>
      <c r="E169" s="1">
        <v>2.6666666666666599</v>
      </c>
      <c r="F169">
        <v>407101</v>
      </c>
      <c r="G169">
        <v>407236.72217744589</v>
      </c>
      <c r="J169" s="7"/>
    </row>
    <row r="170" spans="1:10" x14ac:dyDescent="0.3">
      <c r="A170" s="3">
        <v>37622</v>
      </c>
      <c r="B170" s="4">
        <v>7.4666670000000002</v>
      </c>
      <c r="C170" s="4">
        <v>82.1245079068526</v>
      </c>
      <c r="D170" s="4">
        <v>82.1245079068526</v>
      </c>
      <c r="E170" s="1">
        <v>2.25</v>
      </c>
      <c r="F170">
        <v>409366</v>
      </c>
      <c r="G170">
        <v>410081.95869561442</v>
      </c>
      <c r="J170" s="7"/>
    </row>
    <row r="171" spans="1:10" x14ac:dyDescent="0.3">
      <c r="A171" s="3">
        <v>37712</v>
      </c>
      <c r="B171" s="4">
        <v>7.6666670000000003</v>
      </c>
      <c r="C171" s="4">
        <v>81.830920130780001</v>
      </c>
      <c r="D171" s="4">
        <v>81.830920130780001</v>
      </c>
      <c r="E171" s="1">
        <v>2.5833333333333299</v>
      </c>
      <c r="F171">
        <v>408772.3</v>
      </c>
      <c r="G171">
        <v>412893.76286275242</v>
      </c>
      <c r="J171" s="7"/>
    </row>
    <row r="172" spans="1:10" x14ac:dyDescent="0.3">
      <c r="A172" s="3">
        <v>37803</v>
      </c>
      <c r="B172" s="4">
        <v>7.8</v>
      </c>
      <c r="C172" s="4">
        <v>81.937679322079106</v>
      </c>
      <c r="D172" s="4">
        <v>81.937679322079106</v>
      </c>
      <c r="E172" s="1">
        <v>3</v>
      </c>
      <c r="F172">
        <v>410300.5</v>
      </c>
      <c r="G172">
        <v>415676.71461487637</v>
      </c>
      <c r="J172" s="7"/>
    </row>
    <row r="173" spans="1:10" x14ac:dyDescent="0.3">
      <c r="A173" s="3">
        <v>37895</v>
      </c>
      <c r="B173" s="4">
        <v>7.4333330000000002</v>
      </c>
      <c r="C173" s="4">
        <v>82.071128311202997</v>
      </c>
      <c r="D173" s="4">
        <v>82.071128311202997</v>
      </c>
      <c r="E173" s="1">
        <v>3</v>
      </c>
      <c r="F173">
        <v>413121</v>
      </c>
      <c r="G173">
        <v>418432.92371975922</v>
      </c>
      <c r="J173" s="7"/>
    </row>
    <row r="174" spans="1:10" x14ac:dyDescent="0.3">
      <c r="A174" s="3">
        <v>37987</v>
      </c>
      <c r="B174" s="4">
        <v>7.3</v>
      </c>
      <c r="C174" s="4">
        <v>82.818442650296902</v>
      </c>
      <c r="D174" s="4">
        <v>82.818442650296902</v>
      </c>
      <c r="E174" s="1">
        <v>3.0833333333333299</v>
      </c>
      <c r="F174">
        <v>416125</v>
      </c>
      <c r="G174">
        <v>421161.15491378552</v>
      </c>
      <c r="J174" s="7"/>
    </row>
    <row r="175" spans="1:10" x14ac:dyDescent="0.3">
      <c r="A175" s="3">
        <v>38078</v>
      </c>
      <c r="B175" s="4">
        <v>7.1666669999999986</v>
      </c>
      <c r="C175" s="4">
        <v>83.512377393741303</v>
      </c>
      <c r="D175" s="4">
        <v>83.512377393741303</v>
      </c>
      <c r="E175" s="1">
        <v>3.5</v>
      </c>
      <c r="F175">
        <v>421055.5</v>
      </c>
      <c r="G175">
        <v>423856.78058313899</v>
      </c>
      <c r="J175" s="7"/>
    </row>
    <row r="176" spans="1:10" x14ac:dyDescent="0.3">
      <c r="A176" s="3">
        <v>38169</v>
      </c>
      <c r="B176" s="4">
        <v>7</v>
      </c>
      <c r="C176" s="4">
        <v>83.672516180689897</v>
      </c>
      <c r="D176" s="4">
        <v>83.672516180689897</v>
      </c>
      <c r="E176" s="1">
        <v>3.1666666666666599</v>
      </c>
      <c r="F176">
        <v>426033.8</v>
      </c>
      <c r="G176">
        <v>426511.87409890449</v>
      </c>
      <c r="J176" s="7"/>
    </row>
    <row r="177" spans="1:10" x14ac:dyDescent="0.3">
      <c r="A177" s="3">
        <v>38261</v>
      </c>
      <c r="B177" s="4">
        <v>7.1333330000000004</v>
      </c>
      <c r="C177" s="4">
        <v>84.259691732835094</v>
      </c>
      <c r="D177" s="4">
        <v>84.259691732835094</v>
      </c>
      <c r="E177" s="1">
        <v>3</v>
      </c>
      <c r="F177">
        <v>429108.5</v>
      </c>
      <c r="G177">
        <v>429116.56333572982</v>
      </c>
      <c r="J177" s="7"/>
    </row>
    <row r="178" spans="1:10" x14ac:dyDescent="0.3">
      <c r="A178" s="3">
        <v>38353</v>
      </c>
      <c r="B178" s="4">
        <v>6.9333330000000002</v>
      </c>
      <c r="C178" s="4">
        <v>84.526589711082906</v>
      </c>
      <c r="D178" s="4">
        <v>84.526589711082906</v>
      </c>
      <c r="E178" s="1">
        <v>2.6666666666666599</v>
      </c>
      <c r="F178">
        <v>430611.3</v>
      </c>
      <c r="G178">
        <v>431660.47236796247</v>
      </c>
      <c r="J178" s="7"/>
    </row>
    <row r="179" spans="1:10" x14ac:dyDescent="0.3">
      <c r="A179" s="3">
        <v>38443</v>
      </c>
      <c r="B179" s="4">
        <v>6.8333330000000014</v>
      </c>
      <c r="C179" s="4">
        <v>85.220524454527293</v>
      </c>
      <c r="D179" s="4">
        <v>85.220524454527293</v>
      </c>
      <c r="E179" s="1">
        <v>2.25</v>
      </c>
      <c r="F179">
        <v>433723.5</v>
      </c>
      <c r="G179">
        <v>434133.02443580568</v>
      </c>
      <c r="J179" s="7"/>
    </row>
    <row r="180" spans="1:10" x14ac:dyDescent="0.3">
      <c r="A180" s="3">
        <v>38534</v>
      </c>
      <c r="B180" s="4">
        <v>6.7</v>
      </c>
      <c r="C180" s="4">
        <v>86.0212183892707</v>
      </c>
      <c r="D180" s="4">
        <v>86.0212183892707</v>
      </c>
      <c r="E180" s="1">
        <v>2.3333333333333299</v>
      </c>
      <c r="F180">
        <v>438979.8</v>
      </c>
      <c r="G180">
        <v>436522.79835822521</v>
      </c>
      <c r="J180" s="7"/>
    </row>
    <row r="181" spans="1:10" x14ac:dyDescent="0.3">
      <c r="A181" s="3">
        <v>38626</v>
      </c>
      <c r="B181" s="4">
        <v>6.5333329999999998</v>
      </c>
      <c r="C181" s="4">
        <v>86.0212183892707</v>
      </c>
      <c r="D181" s="4">
        <v>86.0212183892707</v>
      </c>
      <c r="E181" s="1">
        <v>2.75</v>
      </c>
      <c r="F181">
        <v>443339.5</v>
      </c>
      <c r="G181">
        <v>438817.93757615518</v>
      </c>
      <c r="J181" s="7"/>
    </row>
    <row r="182" spans="1:10" x14ac:dyDescent="0.3">
      <c r="A182" s="3">
        <v>38718</v>
      </c>
      <c r="B182" s="4">
        <v>6.6</v>
      </c>
      <c r="C182" s="4">
        <v>86.474944952292006</v>
      </c>
      <c r="D182" s="4">
        <v>86.474944952292006</v>
      </c>
      <c r="E182" s="1">
        <v>2.75</v>
      </c>
      <c r="F182">
        <v>446939</v>
      </c>
      <c r="G182">
        <v>441007.97300948913</v>
      </c>
      <c r="J182" s="7"/>
    </row>
    <row r="183" spans="1:10" x14ac:dyDescent="0.3">
      <c r="A183" s="3">
        <v>38808</v>
      </c>
      <c r="B183" s="4">
        <v>6.3333330000000014</v>
      </c>
      <c r="C183" s="4">
        <v>87.195569493561095</v>
      </c>
      <c r="D183" s="4">
        <v>87.195569493561095</v>
      </c>
      <c r="E183" s="1">
        <v>2.75</v>
      </c>
      <c r="F183">
        <v>447162.5</v>
      </c>
      <c r="G183">
        <v>443085.16975368263</v>
      </c>
      <c r="J183" s="7"/>
    </row>
    <row r="184" spans="1:10" x14ac:dyDescent="0.3">
      <c r="A184" s="3">
        <v>38899</v>
      </c>
      <c r="B184" s="4">
        <v>6.5</v>
      </c>
      <c r="C184" s="4">
        <v>87.062120504437203</v>
      </c>
      <c r="D184" s="4">
        <v>87.062120504437203</v>
      </c>
      <c r="E184" s="1">
        <v>2.8333333333333299</v>
      </c>
      <c r="F184">
        <v>448421.3</v>
      </c>
      <c r="G184">
        <v>445045.47862370429</v>
      </c>
      <c r="J184" s="7"/>
    </row>
    <row r="185" spans="1:10" x14ac:dyDescent="0.3">
      <c r="A185" s="3">
        <v>38991</v>
      </c>
      <c r="B185" s="4">
        <v>6.3666669999999996</v>
      </c>
      <c r="C185" s="4">
        <v>86.9820511109629</v>
      </c>
      <c r="D185" s="4">
        <v>86.9820511109629</v>
      </c>
      <c r="E185" s="1">
        <v>3.3333333333333299</v>
      </c>
      <c r="F185">
        <v>450207</v>
      </c>
      <c r="G185">
        <v>446887.45829355821</v>
      </c>
      <c r="J185" s="7"/>
    </row>
    <row r="186" spans="1:10" x14ac:dyDescent="0.3">
      <c r="A186" s="3">
        <v>39083</v>
      </c>
      <c r="B186" s="4">
        <v>6.3333330000000014</v>
      </c>
      <c r="C186" s="4">
        <v>87.675985854407102</v>
      </c>
      <c r="D186" s="4">
        <v>87.675985854407102</v>
      </c>
      <c r="E186" s="1">
        <v>3.8333333333333299</v>
      </c>
      <c r="F186">
        <v>453080.3</v>
      </c>
      <c r="G186">
        <v>448611.88358023949</v>
      </c>
      <c r="J186" s="7"/>
    </row>
    <row r="187" spans="1:10" x14ac:dyDescent="0.3">
      <c r="A187" s="3">
        <v>39173</v>
      </c>
      <c r="B187" s="4">
        <v>6.2</v>
      </c>
      <c r="C187" s="4">
        <v>88.556749182624898</v>
      </c>
      <c r="D187" s="4">
        <v>88.556749182624898</v>
      </c>
      <c r="E187" s="1">
        <v>4.4166666666666599</v>
      </c>
      <c r="F187">
        <v>457455.8</v>
      </c>
      <c r="G187">
        <v>450221.74107723322</v>
      </c>
      <c r="J187" s="7"/>
    </row>
    <row r="188" spans="1:10" x14ac:dyDescent="0.3">
      <c r="A188" s="3">
        <v>39264</v>
      </c>
      <c r="B188" s="4">
        <v>6</v>
      </c>
      <c r="C188" s="4">
        <v>88.316541002201902</v>
      </c>
      <c r="D188" s="4">
        <v>88.316541002201902</v>
      </c>
      <c r="E188" s="1">
        <v>4.5</v>
      </c>
      <c r="F188">
        <v>459169.8</v>
      </c>
      <c r="G188">
        <v>451722.96843199612</v>
      </c>
      <c r="J188" s="7"/>
    </row>
    <row r="189" spans="1:10" x14ac:dyDescent="0.3">
      <c r="A189" s="3">
        <v>39356</v>
      </c>
      <c r="B189" s="4">
        <v>6.1</v>
      </c>
      <c r="C189" s="4">
        <v>88.636818576099301</v>
      </c>
      <c r="D189" s="4">
        <v>88.636818576099301</v>
      </c>
      <c r="E189" s="1">
        <v>4.5</v>
      </c>
      <c r="F189">
        <v>459773.3</v>
      </c>
      <c r="G189">
        <v>453126.19553740701</v>
      </c>
      <c r="J189" s="7"/>
    </row>
    <row r="190" spans="1:10" x14ac:dyDescent="0.3">
      <c r="A190" s="3">
        <v>39448</v>
      </c>
      <c r="B190" s="4">
        <v>6.1333330000000004</v>
      </c>
      <c r="C190" s="4">
        <v>89.037165543471005</v>
      </c>
      <c r="D190" s="4">
        <v>89.037165543471005</v>
      </c>
      <c r="E190" s="1">
        <v>4.5</v>
      </c>
      <c r="F190">
        <v>460118.3</v>
      </c>
      <c r="G190">
        <v>454446.91103582969</v>
      </c>
      <c r="J190" s="7"/>
    </row>
    <row r="191" spans="1:10" x14ac:dyDescent="0.3">
      <c r="A191" s="3">
        <v>39539</v>
      </c>
      <c r="B191" s="4">
        <v>6.1666669999999986</v>
      </c>
      <c r="C191" s="4">
        <v>90.585173817308402</v>
      </c>
      <c r="D191" s="4">
        <v>90.585173817308402</v>
      </c>
      <c r="E191" s="1">
        <v>4.5</v>
      </c>
      <c r="F191">
        <v>461794.8</v>
      </c>
      <c r="G191">
        <v>455704.99380857142</v>
      </c>
      <c r="J191" s="7"/>
    </row>
    <row r="192" spans="1:10" x14ac:dyDescent="0.3">
      <c r="A192" s="3">
        <v>39630</v>
      </c>
      <c r="B192" s="4">
        <v>6.233333</v>
      </c>
      <c r="C192" s="4">
        <v>91.012210582504807</v>
      </c>
      <c r="D192" s="4">
        <v>91.012210582504807</v>
      </c>
      <c r="E192" s="1">
        <v>4.75</v>
      </c>
      <c r="F192">
        <v>465589.5</v>
      </c>
      <c r="G192">
        <v>456924.12475998438</v>
      </c>
      <c r="J192" s="7"/>
    </row>
    <row r="193" spans="1:10" x14ac:dyDescent="0.3">
      <c r="A193" s="3">
        <v>39722</v>
      </c>
      <c r="B193" s="4">
        <v>6.7</v>
      </c>
      <c r="C193" s="4">
        <v>89.971308467338403</v>
      </c>
      <c r="D193" s="4">
        <v>89.971308467338403</v>
      </c>
      <c r="E193" s="1">
        <v>4.6666666666666599</v>
      </c>
      <c r="F193">
        <v>460187.3</v>
      </c>
      <c r="G193">
        <v>458132.05966466008</v>
      </c>
      <c r="J193" s="7"/>
    </row>
    <row r="194" spans="1:10" x14ac:dyDescent="0.3">
      <c r="A194" s="3">
        <v>39814</v>
      </c>
      <c r="B194" s="4">
        <v>8</v>
      </c>
      <c r="C194" s="4">
        <v>89.891239073864</v>
      </c>
      <c r="D194" s="4">
        <v>89.891239073864</v>
      </c>
      <c r="E194" s="1">
        <v>4.0833333333333304</v>
      </c>
      <c r="F194">
        <v>449802.8</v>
      </c>
      <c r="G194">
        <v>459362.248121907</v>
      </c>
      <c r="J194" s="7"/>
    </row>
    <row r="195" spans="1:10" x14ac:dyDescent="0.3">
      <c r="A195" s="3">
        <v>39904</v>
      </c>
      <c r="B195" s="4">
        <v>8.6333330000000004</v>
      </c>
      <c r="C195" s="4">
        <v>91.038900380329594</v>
      </c>
      <c r="D195" s="4">
        <v>91.038900380329594</v>
      </c>
      <c r="E195" s="1">
        <v>3.25</v>
      </c>
      <c r="F195">
        <v>444950.8</v>
      </c>
      <c r="G195">
        <v>460649.79030421702</v>
      </c>
      <c r="J195" s="7"/>
    </row>
    <row r="196" spans="1:10" x14ac:dyDescent="0.3">
      <c r="A196" s="3">
        <v>39995</v>
      </c>
      <c r="B196" s="4">
        <v>8.6666670000000003</v>
      </c>
      <c r="C196" s="4">
        <v>91.172349369453499</v>
      </c>
      <c r="D196" s="4">
        <v>91.172349369453499</v>
      </c>
      <c r="E196" s="1">
        <v>3.25</v>
      </c>
      <c r="F196">
        <v>446940.8</v>
      </c>
      <c r="G196">
        <v>462024.11973423761</v>
      </c>
      <c r="J196" s="7"/>
    </row>
    <row r="197" spans="1:10" x14ac:dyDescent="0.3">
      <c r="A197" s="3">
        <v>40087</v>
      </c>
      <c r="B197" s="4">
        <v>8.6</v>
      </c>
      <c r="C197" s="4">
        <v>91.305798358577405</v>
      </c>
      <c r="D197" s="4">
        <v>91.305798358577405</v>
      </c>
      <c r="E197" s="1">
        <v>2.25</v>
      </c>
      <c r="F197">
        <v>452133.8</v>
      </c>
      <c r="G197">
        <v>463505.0097052824</v>
      </c>
      <c r="J197" s="7"/>
    </row>
    <row r="198" spans="1:10" x14ac:dyDescent="0.3">
      <c r="A198" s="3">
        <v>40179</v>
      </c>
      <c r="B198" s="4">
        <v>8.3666669999999996</v>
      </c>
      <c r="C198" s="4">
        <v>91.465937145526098</v>
      </c>
      <c r="D198" s="4">
        <v>91.465937145526098</v>
      </c>
      <c r="E198" s="1">
        <v>1.0833333333333299</v>
      </c>
      <c r="F198">
        <v>457611.5</v>
      </c>
      <c r="G198">
        <v>465102.89398334501</v>
      </c>
      <c r="J198" s="7"/>
    </row>
    <row r="199" spans="1:10" x14ac:dyDescent="0.3">
      <c r="A199" s="3">
        <v>40269</v>
      </c>
      <c r="B199" s="4">
        <v>8.1333330000000004</v>
      </c>
      <c r="C199" s="4">
        <v>91.946353506372205</v>
      </c>
      <c r="D199" s="4">
        <v>91.946353506372205</v>
      </c>
      <c r="E199" s="1">
        <v>0.5</v>
      </c>
      <c r="F199">
        <v>460007.8</v>
      </c>
      <c r="G199">
        <v>466821.17281304009</v>
      </c>
      <c r="J199" s="7"/>
    </row>
    <row r="200" spans="1:10" x14ac:dyDescent="0.3">
      <c r="A200" s="3">
        <v>40360</v>
      </c>
      <c r="B200" s="4">
        <v>8.1999999999999993</v>
      </c>
      <c r="C200" s="4">
        <v>91.759524921598697</v>
      </c>
      <c r="D200" s="4">
        <v>91.759524921598697</v>
      </c>
      <c r="E200" s="1">
        <v>0.5</v>
      </c>
      <c r="F200">
        <v>463228</v>
      </c>
      <c r="G200">
        <v>468658.61506412178</v>
      </c>
      <c r="J200" s="7"/>
    </row>
    <row r="201" spans="1:10" x14ac:dyDescent="0.3">
      <c r="A201" s="3">
        <v>40452</v>
      </c>
      <c r="B201" s="4">
        <v>7.9333330000000002</v>
      </c>
      <c r="C201" s="4">
        <v>92.533529058517402</v>
      </c>
      <c r="D201" s="4">
        <v>92.533529058517402</v>
      </c>
      <c r="E201" s="1">
        <v>0.5</v>
      </c>
      <c r="F201">
        <v>468424.5</v>
      </c>
      <c r="G201">
        <v>470609.71780813689</v>
      </c>
      <c r="J201" s="7"/>
    </row>
    <row r="202" spans="1:10" x14ac:dyDescent="0.3">
      <c r="A202" s="3">
        <v>40544</v>
      </c>
      <c r="B202" s="4">
        <v>7.8</v>
      </c>
      <c r="C202" s="4">
        <v>93.654500567158195</v>
      </c>
      <c r="D202" s="4">
        <v>93.654500567158195</v>
      </c>
      <c r="E202" s="1">
        <v>0.5</v>
      </c>
      <c r="F202">
        <v>471992</v>
      </c>
      <c r="G202">
        <v>472665.50705123169</v>
      </c>
      <c r="J202" s="7"/>
    </row>
    <row r="203" spans="1:10" x14ac:dyDescent="0.3">
      <c r="A203" s="3">
        <v>40634</v>
      </c>
      <c r="B203" s="4">
        <v>7.733333</v>
      </c>
      <c r="C203" s="4">
        <v>94.695402682324698</v>
      </c>
      <c r="D203" s="4">
        <v>94.695402682324698</v>
      </c>
      <c r="E203" s="1">
        <v>0.58333333333333304</v>
      </c>
      <c r="F203">
        <v>472848.8</v>
      </c>
      <c r="G203">
        <v>474815.5221829933</v>
      </c>
      <c r="J203" s="7"/>
    </row>
    <row r="204" spans="1:10" x14ac:dyDescent="0.3">
      <c r="A204" s="3">
        <v>40725</v>
      </c>
      <c r="B204" s="4">
        <v>7.4333330000000002</v>
      </c>
      <c r="C204" s="4">
        <v>94.642023086675096</v>
      </c>
      <c r="D204" s="4">
        <v>94.642023086675096</v>
      </c>
      <c r="E204" s="1">
        <v>1.0833333333333299</v>
      </c>
      <c r="F204">
        <v>479318.5</v>
      </c>
      <c r="G204">
        <v>477048.72533106228</v>
      </c>
      <c r="J204" s="7"/>
    </row>
    <row r="205" spans="1:10" x14ac:dyDescent="0.3">
      <c r="A205" s="3">
        <v>40817</v>
      </c>
      <c r="B205" s="4">
        <v>7.5333329999999998</v>
      </c>
      <c r="C205" s="4">
        <v>95.0690598518716</v>
      </c>
      <c r="D205" s="4">
        <v>95.0690598518716</v>
      </c>
      <c r="E205" s="1">
        <v>1.25</v>
      </c>
      <c r="F205">
        <v>483127.8</v>
      </c>
      <c r="G205">
        <v>479352.65371983481</v>
      </c>
      <c r="J205" s="7"/>
    </row>
    <row r="206" spans="1:10" x14ac:dyDescent="0.3">
      <c r="A206" s="3">
        <v>40909</v>
      </c>
      <c r="B206" s="4">
        <v>7.5666669999999998</v>
      </c>
      <c r="C206" s="4">
        <v>96.0298925735637</v>
      </c>
      <c r="D206" s="4">
        <v>96.0298925735637</v>
      </c>
      <c r="E206" s="1">
        <v>1.25</v>
      </c>
      <c r="F206">
        <v>483432.8</v>
      </c>
      <c r="G206">
        <v>481716.04859299818</v>
      </c>
      <c r="J206" s="7"/>
    </row>
    <row r="207" spans="1:10" x14ac:dyDescent="0.3">
      <c r="A207" s="3">
        <v>41000</v>
      </c>
      <c r="B207" s="4">
        <v>7.4666670000000002</v>
      </c>
      <c r="C207" s="4">
        <v>96.563688530059395</v>
      </c>
      <c r="D207" s="4">
        <v>96.563688530059395</v>
      </c>
      <c r="E207" s="1">
        <v>1.25</v>
      </c>
      <c r="F207">
        <v>485004.3</v>
      </c>
      <c r="G207">
        <v>484129.8106631859</v>
      </c>
      <c r="J207" s="7"/>
    </row>
    <row r="208" spans="1:10" x14ac:dyDescent="0.3">
      <c r="A208" s="3">
        <v>41091</v>
      </c>
      <c r="B208" s="4">
        <v>7.3666669999999996</v>
      </c>
      <c r="C208" s="4">
        <v>96.403549743110702</v>
      </c>
      <c r="D208" s="4">
        <v>96.403549743110702</v>
      </c>
      <c r="E208" s="1">
        <v>1.25</v>
      </c>
      <c r="F208">
        <v>485668</v>
      </c>
      <c r="G208">
        <v>486585.74317919509</v>
      </c>
      <c r="J208" s="7"/>
    </row>
    <row r="209" spans="1:10" x14ac:dyDescent="0.3">
      <c r="A209" s="3">
        <v>41183</v>
      </c>
      <c r="B209" s="4">
        <v>7.3666669999999996</v>
      </c>
      <c r="C209" s="4">
        <v>96.563688530059395</v>
      </c>
      <c r="D209" s="4">
        <v>96.563688530059395</v>
      </c>
      <c r="E209" s="1">
        <v>1.25</v>
      </c>
      <c r="F209">
        <v>486667.5</v>
      </c>
      <c r="G209">
        <v>489076.03471180302</v>
      </c>
      <c r="J209" s="7"/>
    </row>
    <row r="210" spans="1:10" x14ac:dyDescent="0.3">
      <c r="A210" s="3">
        <v>41275</v>
      </c>
      <c r="B210" s="4">
        <v>7.1666669999999986</v>
      </c>
      <c r="C210" s="4">
        <v>96.937345699606297</v>
      </c>
      <c r="D210" s="4">
        <v>96.937345699606297</v>
      </c>
      <c r="E210" s="1">
        <v>1.25</v>
      </c>
      <c r="F210">
        <v>491023.8</v>
      </c>
      <c r="G210">
        <v>491592.13206745539</v>
      </c>
      <c r="J210" s="7"/>
    </row>
    <row r="211" spans="1:10" x14ac:dyDescent="0.3">
      <c r="A211" s="3">
        <v>41365</v>
      </c>
      <c r="B211" s="4">
        <v>7.1666669999999986</v>
      </c>
      <c r="C211" s="4">
        <v>97.257623273503697</v>
      </c>
      <c r="D211" s="4">
        <v>97.257623273503697</v>
      </c>
      <c r="E211" s="1">
        <v>1.25</v>
      </c>
      <c r="F211">
        <v>493851.5</v>
      </c>
      <c r="G211">
        <v>494123.77864222042</v>
      </c>
      <c r="J211" s="7"/>
    </row>
    <row r="212" spans="1:10" x14ac:dyDescent="0.3">
      <c r="A212" s="3">
        <v>41456</v>
      </c>
      <c r="B212" s="4">
        <v>7.233333</v>
      </c>
      <c r="C212" s="4">
        <v>97.284313071328498</v>
      </c>
      <c r="D212" s="4">
        <v>97.284313071328498</v>
      </c>
      <c r="E212" s="1">
        <v>1.25</v>
      </c>
      <c r="F212">
        <v>497912.5</v>
      </c>
      <c r="G212">
        <v>496660.14476332389</v>
      </c>
      <c r="J212" s="7"/>
    </row>
    <row r="213" spans="1:10" x14ac:dyDescent="0.3">
      <c r="A213" s="3">
        <v>41548</v>
      </c>
      <c r="B213" s="4">
        <v>7.266667</v>
      </c>
      <c r="C213" s="4">
        <v>97.204243677854095</v>
      </c>
      <c r="D213" s="4">
        <v>97.204243677854095</v>
      </c>
      <c r="E213" s="1">
        <v>1.25</v>
      </c>
      <c r="F213">
        <v>503123.5</v>
      </c>
      <c r="G213">
        <v>499190.00529168028</v>
      </c>
      <c r="J213" s="7"/>
    </row>
    <row r="214" spans="1:10" x14ac:dyDescent="0.3">
      <c r="A214" s="3">
        <v>41640</v>
      </c>
      <c r="B214" s="4">
        <v>7.233333</v>
      </c>
      <c r="C214" s="4">
        <v>97.791419229999306</v>
      </c>
      <c r="D214" s="4">
        <v>97.791419229999306</v>
      </c>
      <c r="E214" s="1">
        <v>1.25</v>
      </c>
      <c r="F214">
        <v>503973.8</v>
      </c>
      <c r="G214">
        <v>501702.69799775881</v>
      </c>
      <c r="J214" s="7"/>
    </row>
    <row r="215" spans="1:10" x14ac:dyDescent="0.3">
      <c r="A215" s="3">
        <v>41730</v>
      </c>
      <c r="B215" s="4">
        <v>7.2</v>
      </c>
      <c r="C215" s="4">
        <v>98.832321345165795</v>
      </c>
      <c r="D215" s="4">
        <v>98.832321345165795</v>
      </c>
      <c r="E215" s="1">
        <v>1.25</v>
      </c>
      <c r="F215">
        <v>508567.8</v>
      </c>
      <c r="G215">
        <v>504189.82565202081</v>
      </c>
      <c r="J215" s="7"/>
    </row>
    <row r="216" spans="1:10" x14ac:dyDescent="0.3">
      <c r="A216" s="3">
        <v>41821</v>
      </c>
      <c r="B216" s="4">
        <v>7.0333329999999998</v>
      </c>
      <c r="C216" s="4">
        <v>99.019149929939303</v>
      </c>
      <c r="D216" s="4">
        <v>99.019149929939303</v>
      </c>
      <c r="E216" s="1">
        <v>1.25</v>
      </c>
      <c r="F216">
        <v>513442.8</v>
      </c>
      <c r="G216">
        <v>506644.26579751272</v>
      </c>
      <c r="J216" s="7"/>
    </row>
    <row r="217" spans="1:10" x14ac:dyDescent="0.3">
      <c r="A217" s="3">
        <v>41913</v>
      </c>
      <c r="B217" s="4">
        <v>6.766667</v>
      </c>
      <c r="C217" s="4">
        <v>98.965770334289701</v>
      </c>
      <c r="D217" s="4">
        <v>98.965770334289701</v>
      </c>
      <c r="E217" s="1">
        <v>1.25</v>
      </c>
      <c r="F217">
        <v>516991.5</v>
      </c>
      <c r="G217">
        <v>509061.5235014034</v>
      </c>
      <c r="J217" s="7"/>
    </row>
    <row r="218" spans="1:10" x14ac:dyDescent="0.3">
      <c r="A218" s="3">
        <v>42005</v>
      </c>
      <c r="B218" s="4">
        <v>6.8666669999999996</v>
      </c>
      <c r="C218" s="4">
        <v>99.232668312537498</v>
      </c>
      <c r="D218" s="4">
        <v>99.232668312537498</v>
      </c>
      <c r="E218" s="1">
        <v>1.25</v>
      </c>
      <c r="F218">
        <v>514113</v>
      </c>
      <c r="G218">
        <v>511441.2976702241</v>
      </c>
      <c r="J218" s="7"/>
    </row>
    <row r="219" spans="1:10" x14ac:dyDescent="0.3">
      <c r="A219" s="3">
        <v>42095</v>
      </c>
      <c r="B219" s="4">
        <v>6.9333330000000002</v>
      </c>
      <c r="C219" s="4">
        <v>100.2468806298793</v>
      </c>
      <c r="D219" s="4">
        <v>100.2468806298793</v>
      </c>
      <c r="E219" s="1">
        <v>1.25</v>
      </c>
      <c r="F219">
        <v>512709.5</v>
      </c>
      <c r="G219">
        <v>513788.26510970842</v>
      </c>
      <c r="J219" s="7"/>
    </row>
    <row r="220" spans="1:10" x14ac:dyDescent="0.3">
      <c r="A220" s="3">
        <v>42186</v>
      </c>
      <c r="B220" s="4">
        <v>7.0666669999999998</v>
      </c>
      <c r="C220" s="4">
        <v>100.326950023354</v>
      </c>
      <c r="D220" s="4">
        <v>100.326950023354</v>
      </c>
      <c r="E220" s="1">
        <v>1.25</v>
      </c>
      <c r="F220">
        <v>514545.5</v>
      </c>
      <c r="G220">
        <v>516108.88686765538</v>
      </c>
      <c r="J220" s="7"/>
    </row>
    <row r="221" spans="1:10" x14ac:dyDescent="0.3">
      <c r="A221" s="3">
        <v>42278</v>
      </c>
      <c r="B221" s="4">
        <v>7.1333330000000004</v>
      </c>
      <c r="C221" s="4">
        <v>100.1935010342298</v>
      </c>
      <c r="D221" s="4">
        <v>100.1935010342298</v>
      </c>
      <c r="E221" s="1">
        <v>1.25</v>
      </c>
      <c r="F221">
        <v>514886.5</v>
      </c>
      <c r="G221">
        <v>518409.07354657759</v>
      </c>
      <c r="J221" s="7"/>
    </row>
    <row r="222" spans="1:10" x14ac:dyDescent="0.3">
      <c r="A222" s="3">
        <v>42370</v>
      </c>
      <c r="B222" s="4">
        <v>7.233333</v>
      </c>
      <c r="C222" s="4">
        <v>100.35363982117831</v>
      </c>
      <c r="D222" s="4">
        <v>100.35363982117831</v>
      </c>
      <c r="E222" s="1">
        <v>1</v>
      </c>
      <c r="F222">
        <v>517933</v>
      </c>
      <c r="G222">
        <v>520693.86398901697</v>
      </c>
      <c r="J222" s="7"/>
    </row>
    <row r="223" spans="1:10" x14ac:dyDescent="0.3">
      <c r="A223" s="3">
        <v>42461</v>
      </c>
      <c r="B223" s="4">
        <v>7.1333330000000004</v>
      </c>
      <c r="C223" s="4">
        <v>101.154333755922</v>
      </c>
      <c r="D223" s="4">
        <v>101.154333755922</v>
      </c>
      <c r="E223" s="1">
        <v>1</v>
      </c>
      <c r="F223">
        <v>515353</v>
      </c>
      <c r="G223">
        <v>522966.16470170661</v>
      </c>
      <c r="J223" s="7"/>
    </row>
    <row r="224" spans="1:10" x14ac:dyDescent="0.3">
      <c r="A224" s="3">
        <v>42552</v>
      </c>
      <c r="B224" s="4">
        <v>6.9666670000000002</v>
      </c>
      <c r="C224" s="4">
        <v>100.9141255754987</v>
      </c>
      <c r="D224" s="4">
        <v>100.9141255754987</v>
      </c>
      <c r="E224" s="1">
        <v>0.75</v>
      </c>
      <c r="F224">
        <v>520701.3</v>
      </c>
      <c r="G224">
        <v>525227.19329594437</v>
      </c>
      <c r="J224" s="7"/>
    </row>
    <row r="225" spans="1:10" x14ac:dyDescent="0.3">
      <c r="A225" s="3">
        <v>42644</v>
      </c>
      <c r="B225" s="4">
        <v>6.8666669999999996</v>
      </c>
      <c r="C225" s="4">
        <v>100.8073663841997</v>
      </c>
      <c r="D225" s="4">
        <v>100.8073663841997</v>
      </c>
      <c r="E225" s="1">
        <v>0.75</v>
      </c>
      <c r="F225">
        <v>523622.5</v>
      </c>
      <c r="G225">
        <v>527473.35856217798</v>
      </c>
      <c r="J225" s="7"/>
    </row>
    <row r="226" spans="1:10" x14ac:dyDescent="0.3">
      <c r="A226" s="3">
        <v>42736</v>
      </c>
      <c r="B226" s="4">
        <v>6.733333</v>
      </c>
      <c r="C226" s="4">
        <v>101.39454193634469</v>
      </c>
      <c r="D226" s="4">
        <v>101.39454193634469</v>
      </c>
      <c r="E226" s="1">
        <v>0.75</v>
      </c>
      <c r="F226">
        <v>530210.80000000005</v>
      </c>
      <c r="G226">
        <v>529698.14767363889</v>
      </c>
      <c r="J226" s="7"/>
    </row>
    <row r="227" spans="1:10" x14ac:dyDescent="0.3">
      <c r="A227" s="3">
        <v>42826</v>
      </c>
      <c r="B227" s="4">
        <v>6.5333329999999998</v>
      </c>
      <c r="C227" s="4">
        <v>102.00840728631469</v>
      </c>
      <c r="D227" s="4">
        <v>102.00840728631469</v>
      </c>
      <c r="E227" s="1">
        <v>0.75</v>
      </c>
      <c r="F227">
        <v>535791.5</v>
      </c>
      <c r="G227">
        <v>531892.50896440772</v>
      </c>
      <c r="J227" s="7"/>
    </row>
    <row r="228" spans="1:10" x14ac:dyDescent="0.3">
      <c r="A228" s="3">
        <v>42917</v>
      </c>
      <c r="B228" s="4">
        <v>6.233333</v>
      </c>
      <c r="C228" s="4">
        <v>102.0350970841393</v>
      </c>
      <c r="D228" s="4">
        <v>102.0350970841393</v>
      </c>
      <c r="E228" s="1">
        <v>0.75</v>
      </c>
      <c r="F228">
        <v>535959.80000000005</v>
      </c>
      <c r="G228">
        <v>534047.57415431028</v>
      </c>
      <c r="J228" s="7"/>
    </row>
    <row r="229" spans="1:10" x14ac:dyDescent="0.3">
      <c r="A229" s="3">
        <v>43009</v>
      </c>
      <c r="B229" s="4">
        <v>6.1666669999999986</v>
      </c>
      <c r="C229" s="4">
        <v>102.40875425368669</v>
      </c>
      <c r="D229" s="4">
        <v>102.40875425368669</v>
      </c>
      <c r="E229" s="1">
        <v>0.75</v>
      </c>
      <c r="F229">
        <v>538679</v>
      </c>
      <c r="G229">
        <v>536156.79393019935</v>
      </c>
      <c r="J229" s="7"/>
    </row>
    <row r="230" spans="1:10" x14ac:dyDescent="0.3">
      <c r="A230" s="3">
        <v>43101</v>
      </c>
      <c r="B230" s="4">
        <v>5.9</v>
      </c>
      <c r="C230" s="4">
        <v>103.0759991993063</v>
      </c>
      <c r="D230" s="4">
        <v>103.0759991993063</v>
      </c>
      <c r="E230" s="1">
        <v>0.75</v>
      </c>
      <c r="F230">
        <v>544941.30000000005</v>
      </c>
      <c r="G230">
        <v>538214.73748695012</v>
      </c>
      <c r="J230" s="7"/>
    </row>
    <row r="231" spans="1:10" x14ac:dyDescent="0.3">
      <c r="A231" s="3">
        <v>43191</v>
      </c>
      <c r="B231" s="4">
        <v>5.9</v>
      </c>
      <c r="C231" s="4">
        <v>103.689864549276</v>
      </c>
      <c r="D231" s="4">
        <v>103.689864549276</v>
      </c>
      <c r="E231" s="1">
        <v>0.75</v>
      </c>
      <c r="F231">
        <v>549192</v>
      </c>
      <c r="G231">
        <v>540217.49850149022</v>
      </c>
      <c r="J231" s="7"/>
    </row>
    <row r="232" spans="1:10" x14ac:dyDescent="0.3">
      <c r="A232" s="3">
        <v>43282</v>
      </c>
      <c r="B232" s="4">
        <v>5.9</v>
      </c>
      <c r="C232" s="4">
        <v>104.0902115166477</v>
      </c>
      <c r="D232" s="4">
        <v>104.0902115166477</v>
      </c>
      <c r="E232" s="1">
        <v>1.0833333333333299</v>
      </c>
      <c r="F232">
        <v>551962.30000000005</v>
      </c>
      <c r="G232">
        <v>542165.34722995572</v>
      </c>
      <c r="J232" s="7"/>
    </row>
    <row r="233" spans="1:10" x14ac:dyDescent="0.3">
      <c r="A233" s="3">
        <v>43374</v>
      </c>
      <c r="B233" s="4">
        <v>5.6333330000000004</v>
      </c>
      <c r="C233" s="4">
        <v>103.8766931340497</v>
      </c>
      <c r="D233" s="4">
        <v>103.8766931340497</v>
      </c>
      <c r="E233" s="1">
        <v>1.25</v>
      </c>
      <c r="F233">
        <v>553262.5</v>
      </c>
      <c r="G233">
        <v>544064.18680395535</v>
      </c>
      <c r="J233" s="7"/>
    </row>
    <row r="234" spans="1:10" x14ac:dyDescent="0.3">
      <c r="A234" s="3">
        <v>43466</v>
      </c>
      <c r="B234" s="4">
        <v>5.766667</v>
      </c>
      <c r="C234" s="4">
        <v>104.7040768666177</v>
      </c>
      <c r="D234" s="4">
        <v>104.7040768666177</v>
      </c>
      <c r="E234" s="1">
        <v>1.5</v>
      </c>
      <c r="F234">
        <v>554594</v>
      </c>
      <c r="G234">
        <v>545926.13665054995</v>
      </c>
      <c r="J234" s="7"/>
    </row>
    <row r="235" spans="1:10" x14ac:dyDescent="0.3">
      <c r="A235" s="3">
        <v>43556</v>
      </c>
      <c r="B235" s="4">
        <v>5.6</v>
      </c>
      <c r="C235" s="4">
        <v>105.985187162207</v>
      </c>
      <c r="D235" s="4">
        <v>105.985187162207</v>
      </c>
      <c r="E235" s="1">
        <v>1.5</v>
      </c>
      <c r="F235">
        <v>560665.5</v>
      </c>
      <c r="G235">
        <v>547769.23824221164</v>
      </c>
      <c r="J235" s="7"/>
    </row>
    <row r="236" spans="1:10" x14ac:dyDescent="0.3">
      <c r="A236" s="3">
        <v>43647</v>
      </c>
      <c r="B236" s="4">
        <v>5.6666669999999986</v>
      </c>
      <c r="C236" s="4">
        <v>106.652432107827</v>
      </c>
      <c r="D236" s="4">
        <v>106.652432107827</v>
      </c>
      <c r="E236" s="1">
        <v>1.75</v>
      </c>
      <c r="F236">
        <v>562233.30000000005</v>
      </c>
      <c r="G236">
        <v>549617.19643146987</v>
      </c>
      <c r="J236" s="7"/>
    </row>
    <row r="237" spans="1:10" x14ac:dyDescent="0.3">
      <c r="A237" s="3">
        <v>43739</v>
      </c>
      <c r="B237" s="4">
        <v>5.7</v>
      </c>
      <c r="C237" s="4">
        <v>106.7858810969507</v>
      </c>
      <c r="D237" s="4">
        <v>106.7858810969507</v>
      </c>
      <c r="E237" s="1">
        <v>2</v>
      </c>
      <c r="F237">
        <v>563838.5</v>
      </c>
      <c r="G237">
        <v>551502.05961024668</v>
      </c>
      <c r="J237" s="7"/>
    </row>
    <row r="238" spans="1:10" x14ac:dyDescent="0.3">
      <c r="A238" s="3">
        <v>43831</v>
      </c>
      <c r="B238" s="4">
        <v>6.6</v>
      </c>
      <c r="C238" s="4">
        <v>106.9460198838993</v>
      </c>
      <c r="D238" s="4">
        <v>106.9460198838993</v>
      </c>
      <c r="E238" s="1">
        <v>2</v>
      </c>
      <c r="F238">
        <v>552844</v>
      </c>
      <c r="G238">
        <v>553464.16954372998</v>
      </c>
      <c r="J238" s="7"/>
    </row>
    <row r="239" spans="1:10" x14ac:dyDescent="0.3">
      <c r="A239" s="3">
        <v>43922</v>
      </c>
      <c r="B239" s="4">
        <v>13.5</v>
      </c>
      <c r="C239" s="4">
        <v>106.57236271435229</v>
      </c>
      <c r="D239" s="4">
        <v>106.57236271435229</v>
      </c>
      <c r="E239" s="1">
        <v>2</v>
      </c>
      <c r="F239">
        <v>492031.5</v>
      </c>
      <c r="G239">
        <v>555552.14068673609</v>
      </c>
      <c r="J239" s="7"/>
    </row>
    <row r="240" spans="1:10" x14ac:dyDescent="0.3">
      <c r="A240" s="3">
        <v>44013</v>
      </c>
      <c r="B240" s="4">
        <v>10.033329999999999</v>
      </c>
      <c r="C240" s="4">
        <v>106.946019883899</v>
      </c>
      <c r="D240" s="4">
        <v>106.946019883899</v>
      </c>
      <c r="E240" s="1">
        <v>2</v>
      </c>
      <c r="F240">
        <v>536725.30000000005</v>
      </c>
      <c r="G240">
        <v>557814.98413824581</v>
      </c>
      <c r="J240" s="7"/>
    </row>
    <row r="241" spans="1:10" x14ac:dyDescent="0.3">
      <c r="A241" s="3">
        <v>44105</v>
      </c>
      <c r="B241" s="4">
        <v>8.8333329999999997</v>
      </c>
      <c r="C241" s="4">
        <v>107.7200240208183</v>
      </c>
      <c r="D241" s="4">
        <v>107.7200240208183</v>
      </c>
      <c r="E241" s="1">
        <v>2</v>
      </c>
      <c r="F241">
        <v>546807</v>
      </c>
      <c r="G241">
        <v>560260.10523002455</v>
      </c>
      <c r="J241" s="7"/>
    </row>
    <row r="242" spans="1:10" x14ac:dyDescent="0.3">
      <c r="A242" s="3">
        <v>44197</v>
      </c>
      <c r="B242" s="4">
        <v>8.466666</v>
      </c>
      <c r="C242" s="4">
        <v>108.7609261359847</v>
      </c>
      <c r="D242" s="4">
        <v>108.7609261359847</v>
      </c>
      <c r="E242" s="1">
        <v>1.6666666666666601</v>
      </c>
      <c r="F242">
        <v>556122.30000000005</v>
      </c>
      <c r="G242">
        <v>562881.61850615533</v>
      </c>
      <c r="J242" s="7"/>
    </row>
    <row r="243" spans="1:10" x14ac:dyDescent="0.3">
      <c r="A243" s="3">
        <v>44287</v>
      </c>
      <c r="B243" s="4">
        <v>8.1333330000000004</v>
      </c>
      <c r="C243" s="4">
        <v>110.44238339894569</v>
      </c>
      <c r="D243" s="4">
        <v>110.44238339894569</v>
      </c>
      <c r="E243" s="1">
        <v>0.5</v>
      </c>
      <c r="F243">
        <v>555470.5</v>
      </c>
      <c r="G243">
        <v>565665.06416326528</v>
      </c>
      <c r="J243" s="7"/>
    </row>
    <row r="244" spans="1:10" x14ac:dyDescent="0.3">
      <c r="A244" s="3">
        <v>44378</v>
      </c>
      <c r="B244" s="4">
        <v>7.1666669999999986</v>
      </c>
      <c r="C244" s="4">
        <v>111.8302528858343</v>
      </c>
      <c r="D244" s="4">
        <v>111.8302528858343</v>
      </c>
      <c r="E244" s="1">
        <v>0.5</v>
      </c>
      <c r="F244">
        <v>566660.5</v>
      </c>
      <c r="G244">
        <v>568591.50699837389</v>
      </c>
      <c r="J244" s="7"/>
    </row>
    <row r="245" spans="1:10" x14ac:dyDescent="0.3">
      <c r="A245" s="3">
        <v>44470</v>
      </c>
      <c r="B245" s="4">
        <v>6.1666669999999986</v>
      </c>
      <c r="C245" s="4">
        <v>113.111363181424</v>
      </c>
      <c r="D245" s="4">
        <v>113.111363181424</v>
      </c>
      <c r="E245" s="1">
        <v>0.5</v>
      </c>
      <c r="F245">
        <v>576806</v>
      </c>
      <c r="G245">
        <v>571635.19651391194</v>
      </c>
      <c r="J245" s="7"/>
    </row>
    <row r="246" spans="1:10" x14ac:dyDescent="0.3">
      <c r="A246" s="3">
        <v>44562</v>
      </c>
      <c r="B246" s="4">
        <v>5.766667</v>
      </c>
      <c r="C246" s="4">
        <v>114.89957963568401</v>
      </c>
      <c r="D246" s="4">
        <v>114.89957963568401</v>
      </c>
      <c r="E246" s="1">
        <v>0.5</v>
      </c>
      <c r="F246">
        <v>581725.30000000005</v>
      </c>
      <c r="G246">
        <v>574768.65182196535</v>
      </c>
      <c r="J246" s="7"/>
    </row>
    <row r="247" spans="1:10" x14ac:dyDescent="0.3">
      <c r="A247" s="3">
        <v>44652</v>
      </c>
      <c r="B247" s="4">
        <v>5.1666669999999986</v>
      </c>
      <c r="C247" s="4">
        <v>118.2891839594313</v>
      </c>
      <c r="D247" s="4">
        <v>118.2891839594313</v>
      </c>
      <c r="E247" s="1">
        <v>0.5</v>
      </c>
      <c r="F247">
        <v>587179.30000000005</v>
      </c>
      <c r="G247">
        <v>577967.05995034252</v>
      </c>
      <c r="J247" s="7"/>
    </row>
    <row r="248" spans="1:10" x14ac:dyDescent="0.3">
      <c r="A248" s="3">
        <v>44743</v>
      </c>
      <c r="B248" s="4">
        <v>5.0333329999999998</v>
      </c>
      <c r="C248" s="4">
        <v>119.7304330419697</v>
      </c>
      <c r="D248" s="4">
        <v>119.7304330419697</v>
      </c>
      <c r="E248" s="1">
        <v>0.5</v>
      </c>
      <c r="F248">
        <v>590733.30000000005</v>
      </c>
      <c r="G248">
        <v>581209.42815581395</v>
      </c>
      <c r="J248" s="7"/>
    </row>
    <row r="249" spans="1:10" x14ac:dyDescent="0.3">
      <c r="A249" s="3">
        <v>44835</v>
      </c>
      <c r="B249" s="4">
        <v>5.0333329999999998</v>
      </c>
      <c r="C249" s="4">
        <v>120.8514045506103</v>
      </c>
      <c r="D249" s="4">
        <v>120.8514045506103</v>
      </c>
      <c r="E249" s="1">
        <v>0.5</v>
      </c>
      <c r="F249">
        <v>589886.80000000005</v>
      </c>
      <c r="G249">
        <v>584480.06495465629</v>
      </c>
      <c r="J249" s="7"/>
    </row>
    <row r="250" spans="1:10" x14ac:dyDescent="0.3">
      <c r="A250" s="3">
        <v>44927</v>
      </c>
      <c r="B250" s="4">
        <v>5.0666669999999998</v>
      </c>
      <c r="C250" s="4">
        <v>121.918996463602</v>
      </c>
      <c r="D250" s="4">
        <v>121.918996463602</v>
      </c>
      <c r="E250" s="1">
        <v>0.58333333333333304</v>
      </c>
      <c r="F250">
        <v>595588.80000000005</v>
      </c>
      <c r="G250">
        <v>587768.8913330608</v>
      </c>
      <c r="J250" s="7"/>
    </row>
    <row r="251" spans="1:10" x14ac:dyDescent="0.3">
      <c r="A251" s="3">
        <v>45017</v>
      </c>
      <c r="B251" s="4">
        <v>5.233333</v>
      </c>
      <c r="C251" s="4">
        <v>124.40114766130669</v>
      </c>
      <c r="D251" s="4">
        <v>124.40114766130669</v>
      </c>
      <c r="E251" s="1">
        <v>1.4166666666666601</v>
      </c>
      <c r="F251">
        <v>596820</v>
      </c>
      <c r="G251">
        <v>591068.99954350898</v>
      </c>
      <c r="J251" s="7"/>
    </row>
    <row r="252" spans="1:10" x14ac:dyDescent="0.3">
      <c r="A252" s="3">
        <v>45108</v>
      </c>
      <c r="B252" s="4">
        <v>5.5</v>
      </c>
      <c r="C252" s="4">
        <v>125.7089477547207</v>
      </c>
      <c r="D252" s="4">
        <v>125.7089477547207</v>
      </c>
      <c r="E252" s="1">
        <v>3</v>
      </c>
      <c r="F252">
        <v>595994.80000000005</v>
      </c>
      <c r="G252">
        <v>594378.23496756866</v>
      </c>
      <c r="J252" s="7"/>
    </row>
    <row r="253" spans="1:10" x14ac:dyDescent="0.3">
      <c r="A253" s="3">
        <v>45200</v>
      </c>
      <c r="B253" s="4">
        <v>5.733333</v>
      </c>
      <c r="C253">
        <v>158.6</v>
      </c>
      <c r="D253">
        <v>158.6</v>
      </c>
      <c r="E253" s="1">
        <v>4</v>
      </c>
      <c r="F253">
        <v>597039.30000000005</v>
      </c>
      <c r="G253">
        <v>597698.01184300857</v>
      </c>
      <c r="J253" s="7"/>
    </row>
    <row r="254" spans="1:10" x14ac:dyDescent="0.3">
      <c r="A254" s="3">
        <v>45292</v>
      </c>
      <c r="B254" s="4">
        <v>5.9</v>
      </c>
      <c r="C254">
        <v>158.30000000000001</v>
      </c>
      <c r="D254">
        <v>158.30000000000001</v>
      </c>
      <c r="E254" s="1">
        <v>4.6666666666666599</v>
      </c>
      <c r="F254">
        <v>599751.5</v>
      </c>
      <c r="G254">
        <v>601030.79666172911</v>
      </c>
      <c r="J254" s="7"/>
    </row>
    <row r="255" spans="1:10" x14ac:dyDescent="0.3">
      <c r="A255" s="3">
        <v>45383</v>
      </c>
      <c r="B255" s="4">
        <v>6.3</v>
      </c>
      <c r="C255">
        <v>160.6</v>
      </c>
      <c r="D255">
        <v>160.6</v>
      </c>
      <c r="E255" s="1">
        <v>4.8333333333333304</v>
      </c>
      <c r="F255">
        <v>603862.80000000005</v>
      </c>
      <c r="G255">
        <v>604378.69436966965</v>
      </c>
      <c r="J255" s="7"/>
    </row>
    <row r="256" spans="1:10" x14ac:dyDescent="0.3">
      <c r="A256" s="3">
        <v>45474</v>
      </c>
      <c r="B256" s="4">
        <v>6.5666669999999998</v>
      </c>
      <c r="C256">
        <v>162.1</v>
      </c>
      <c r="D256">
        <v>162.1</v>
      </c>
      <c r="E256" s="1">
        <v>5.25</v>
      </c>
      <c r="F256">
        <v>607176.5</v>
      </c>
      <c r="G256">
        <v>607743.04685393418</v>
      </c>
      <c r="J256" s="7"/>
    </row>
    <row r="257" spans="1:10" x14ac:dyDescent="0.3">
      <c r="A257" s="3">
        <v>45566</v>
      </c>
      <c r="B257" s="4">
        <v>6.733333</v>
      </c>
      <c r="C257">
        <v>161.80000000000001</v>
      </c>
      <c r="D257">
        <v>161.80000000000001</v>
      </c>
      <c r="E257" s="1">
        <v>5.25</v>
      </c>
      <c r="F257">
        <v>611103.5</v>
      </c>
      <c r="G257">
        <v>611124.89866027364</v>
      </c>
      <c r="J257" s="7"/>
    </row>
    <row r="258" spans="1:10" x14ac:dyDescent="0.3">
      <c r="A258" s="3">
        <v>45658</v>
      </c>
      <c r="B258" s="4">
        <v>6.6333330000000004</v>
      </c>
      <c r="C258">
        <v>161.30000000000001</v>
      </c>
      <c r="D258">
        <v>161.30000000000001</v>
      </c>
      <c r="F258">
        <v>613548</v>
      </c>
      <c r="G258">
        <v>614524.95806118473</v>
      </c>
      <c r="J258" s="7"/>
    </row>
    <row r="259" spans="1:10" x14ac:dyDescent="0.3">
      <c r="G259" s="8"/>
      <c r="J259" s="7"/>
    </row>
    <row r="260" spans="1:10" x14ac:dyDescent="0.3">
      <c r="G260" s="8"/>
      <c r="J260" s="7"/>
    </row>
    <row r="261" spans="1:10" x14ac:dyDescent="0.3">
      <c r="G261" s="8"/>
      <c r="J261" s="7"/>
    </row>
    <row r="262" spans="1:10" x14ac:dyDescent="0.3">
      <c r="G262" s="8"/>
    </row>
    <row r="263" spans="1:10" x14ac:dyDescent="0.3">
      <c r="G263" s="8"/>
    </row>
    <row r="264" spans="1:10" x14ac:dyDescent="0.3">
      <c r="G264" s="8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38640-F6D4-4242-A31E-E95E7112A3C7}">
  <dimension ref="A1:P53"/>
  <sheetViews>
    <sheetView workbookViewId="0">
      <selection activeCell="C7" sqref="C7"/>
    </sheetView>
  </sheetViews>
  <sheetFormatPr defaultRowHeight="14.4" x14ac:dyDescent="0.3"/>
  <sheetData>
    <row r="1" spans="1:16" x14ac:dyDescent="0.3">
      <c r="A1" t="s">
        <v>323</v>
      </c>
      <c r="L1" t="s">
        <v>324</v>
      </c>
    </row>
    <row r="2" spans="1:16" x14ac:dyDescent="0.3">
      <c r="A2" t="s">
        <v>7</v>
      </c>
      <c r="B2" t="s">
        <v>297</v>
      </c>
      <c r="C2" t="s">
        <v>298</v>
      </c>
      <c r="D2" t="s">
        <v>299</v>
      </c>
      <c r="E2" t="s">
        <v>300</v>
      </c>
      <c r="F2" t="s">
        <v>301</v>
      </c>
      <c r="L2" t="s">
        <v>297</v>
      </c>
      <c r="M2" t="s">
        <v>298</v>
      </c>
      <c r="N2" t="s">
        <v>299</v>
      </c>
      <c r="O2" t="s">
        <v>300</v>
      </c>
      <c r="P2" t="s">
        <v>301</v>
      </c>
    </row>
    <row r="3" spans="1:16" x14ac:dyDescent="0.3">
      <c r="A3">
        <v>2024</v>
      </c>
      <c r="B3">
        <v>35578.699999999997</v>
      </c>
      <c r="C3">
        <v>5059.6000000000004</v>
      </c>
      <c r="D3">
        <v>16937.8</v>
      </c>
      <c r="E3">
        <v>5206.5</v>
      </c>
      <c r="F3">
        <v>8374.8000000000011</v>
      </c>
      <c r="L3">
        <v>64.006159417725485</v>
      </c>
      <c r="M3">
        <v>9.0764690671665935</v>
      </c>
      <c r="N3">
        <v>41.743030614759192</v>
      </c>
      <c r="O3">
        <v>9.8912273563142268</v>
      </c>
      <c r="P3">
        <v>3.2954323794854785</v>
      </c>
    </row>
    <row r="4" spans="1:16" x14ac:dyDescent="0.3">
      <c r="A4">
        <v>2025</v>
      </c>
      <c r="B4">
        <v>35770.699999999997</v>
      </c>
      <c r="C4">
        <v>5056.1000000000004</v>
      </c>
      <c r="D4">
        <v>16920.8</v>
      </c>
      <c r="E4">
        <v>5142.7000000000007</v>
      </c>
      <c r="F4">
        <v>8651.0999999999985</v>
      </c>
      <c r="L4">
        <v>63.83264985424163</v>
      </c>
      <c r="M4">
        <v>9.1098481438719414</v>
      </c>
      <c r="N4">
        <v>41.745355835921579</v>
      </c>
      <c r="O4">
        <v>9.5371470404862304</v>
      </c>
      <c r="P4">
        <v>3.4402988339618736</v>
      </c>
    </row>
    <row r="5" spans="1:16" x14ac:dyDescent="0.3">
      <c r="A5">
        <v>2026</v>
      </c>
      <c r="B5">
        <v>35769.4</v>
      </c>
      <c r="C5">
        <v>4998.8</v>
      </c>
      <c r="D5">
        <v>16768.2</v>
      </c>
      <c r="E5">
        <v>5071.8999999999996</v>
      </c>
      <c r="F5">
        <v>8930.4999999999982</v>
      </c>
      <c r="L5">
        <v>64.084703187693705</v>
      </c>
      <c r="M5">
        <v>9.0803041146902093</v>
      </c>
      <c r="N5">
        <v>41.620398720694233</v>
      </c>
      <c r="O5">
        <v>9.638969683637157</v>
      </c>
      <c r="P5">
        <v>3.7450306686721047</v>
      </c>
    </row>
    <row r="6" spans="1:16" x14ac:dyDescent="0.3">
      <c r="A6">
        <v>2027</v>
      </c>
      <c r="B6">
        <v>35958.300000000003</v>
      </c>
      <c r="C6">
        <v>5005.7</v>
      </c>
      <c r="D6">
        <v>16755.7</v>
      </c>
      <c r="E6">
        <v>4993.6000000000004</v>
      </c>
      <c r="F6">
        <v>9203.3000000000011</v>
      </c>
      <c r="L6">
        <v>65.480276683602924</v>
      </c>
      <c r="M6">
        <v>9.1195922776374641</v>
      </c>
      <c r="N6">
        <v>42.789064673652668</v>
      </c>
      <c r="O6">
        <v>10.233499304568134</v>
      </c>
      <c r="P6">
        <v>3.3381204277446574</v>
      </c>
    </row>
    <row r="7" spans="1:16" x14ac:dyDescent="0.3">
      <c r="A7">
        <v>2028</v>
      </c>
      <c r="B7">
        <v>36366.400000000001</v>
      </c>
      <c r="C7">
        <v>5083.2</v>
      </c>
      <c r="D7">
        <v>16890.3</v>
      </c>
      <c r="E7">
        <v>4903.2000000000007</v>
      </c>
      <c r="F7">
        <v>9489.6999999999989</v>
      </c>
      <c r="L7">
        <v>65.179069532698563</v>
      </c>
      <c r="M7">
        <v>9.3172255842102736</v>
      </c>
      <c r="N7">
        <v>42.637689029638793</v>
      </c>
      <c r="O7">
        <v>9.878069298018394</v>
      </c>
      <c r="P7">
        <v>3.3460856208310958</v>
      </c>
    </row>
    <row r="8" spans="1:16" x14ac:dyDescent="0.3">
      <c r="A8">
        <v>2029</v>
      </c>
      <c r="B8">
        <v>36773.100000000006</v>
      </c>
      <c r="C8">
        <v>5150.7</v>
      </c>
      <c r="D8">
        <v>17033.2</v>
      </c>
      <c r="E8">
        <v>4822</v>
      </c>
      <c r="F8">
        <v>9767.2000000000025</v>
      </c>
      <c r="L8">
        <v>64.906267050159528</v>
      </c>
      <c r="M8">
        <v>9.3358103560555836</v>
      </c>
      <c r="N8">
        <v>42.526963120072359</v>
      </c>
      <c r="O8">
        <v>9.6286170640008297</v>
      </c>
      <c r="P8">
        <v>3.4148765100307608</v>
      </c>
    </row>
    <row r="9" spans="1:16" x14ac:dyDescent="0.3">
      <c r="A9">
        <v>2030</v>
      </c>
      <c r="B9">
        <v>37177</v>
      </c>
      <c r="C9">
        <v>5204.7</v>
      </c>
      <c r="D9">
        <v>17176.400000000001</v>
      </c>
      <c r="E9">
        <v>4769</v>
      </c>
      <c r="F9">
        <v>10026.900000000001</v>
      </c>
      <c r="L9">
        <v>64.665639326255516</v>
      </c>
      <c r="M9">
        <v>9.3313700373357715</v>
      </c>
      <c r="N9">
        <v>42.422454439995079</v>
      </c>
      <c r="O9">
        <v>9.4364195488956248</v>
      </c>
      <c r="P9">
        <v>3.4753953000290392</v>
      </c>
    </row>
    <row r="10" spans="1:16" x14ac:dyDescent="0.3">
      <c r="A10">
        <v>2031</v>
      </c>
      <c r="B10">
        <v>37585.9</v>
      </c>
      <c r="C10">
        <v>5252.4</v>
      </c>
      <c r="D10">
        <v>17328.100000000002</v>
      </c>
      <c r="E10">
        <v>4750.8999999999996</v>
      </c>
      <c r="F10">
        <v>10254.5</v>
      </c>
      <c r="L10">
        <v>64.481173919561016</v>
      </c>
      <c r="M10">
        <v>9.3150774254006308</v>
      </c>
      <c r="N10">
        <v>42.334786078620169</v>
      </c>
      <c r="O10">
        <v>9.3098412960957297</v>
      </c>
      <c r="P10">
        <v>3.5214691194444847</v>
      </c>
    </row>
    <row r="11" spans="1:16" x14ac:dyDescent="0.3">
      <c r="A11">
        <v>2032</v>
      </c>
      <c r="B11">
        <v>38016.5</v>
      </c>
      <c r="C11">
        <v>5283.9</v>
      </c>
      <c r="D11">
        <v>17490.599999999999</v>
      </c>
      <c r="E11">
        <v>4760.2999999999993</v>
      </c>
      <c r="F11">
        <v>10481.699999999999</v>
      </c>
      <c r="L11">
        <v>64.311638181461475</v>
      </c>
      <c r="M11">
        <v>9.2666884767537709</v>
      </c>
      <c r="N11">
        <v>42.250906744730507</v>
      </c>
      <c r="O11">
        <v>9.229971533217407</v>
      </c>
      <c r="P11">
        <v>3.5640714267597953</v>
      </c>
    </row>
    <row r="12" spans="1:16" x14ac:dyDescent="0.3">
      <c r="A12">
        <v>2033</v>
      </c>
      <c r="B12">
        <v>38429.5</v>
      </c>
      <c r="C12">
        <v>5296.3</v>
      </c>
      <c r="D12">
        <v>17663.300000000003</v>
      </c>
      <c r="E12">
        <v>4779.2000000000007</v>
      </c>
      <c r="F12">
        <v>10690.7</v>
      </c>
      <c r="L12">
        <v>64.175584809481222</v>
      </c>
      <c r="M12">
        <v>9.1915593485478357</v>
      </c>
      <c r="N12">
        <v>42.211021994271626</v>
      </c>
      <c r="O12">
        <v>9.172391797639488</v>
      </c>
      <c r="P12">
        <v>3.6006116690222743</v>
      </c>
    </row>
    <row r="13" spans="1:16" x14ac:dyDescent="0.3">
      <c r="A13">
        <v>2034</v>
      </c>
      <c r="B13">
        <v>38827.199999999997</v>
      </c>
      <c r="C13">
        <v>5299.2999999999993</v>
      </c>
      <c r="D13">
        <v>17831.699999999997</v>
      </c>
      <c r="E13">
        <v>4806.1000000000004</v>
      </c>
      <c r="F13">
        <v>10890.100000000002</v>
      </c>
      <c r="L13">
        <v>64.051721476795692</v>
      </c>
      <c r="M13">
        <v>9.1059510960745076</v>
      </c>
      <c r="N13">
        <v>42.178200226619204</v>
      </c>
      <c r="O13">
        <v>9.1332127280190498</v>
      </c>
      <c r="P13">
        <v>3.634357426082933</v>
      </c>
    </row>
    <row r="14" spans="1:16" x14ac:dyDescent="0.3">
      <c r="A14">
        <v>2035</v>
      </c>
      <c r="B14">
        <v>39213</v>
      </c>
      <c r="C14">
        <v>5296.3</v>
      </c>
      <c r="D14">
        <v>17988.8</v>
      </c>
      <c r="E14">
        <v>4842.5</v>
      </c>
      <c r="F14">
        <v>11085.399999999998</v>
      </c>
      <c r="L14">
        <v>63.928582874972719</v>
      </c>
      <c r="M14">
        <v>9.0148941342391851</v>
      </c>
      <c r="N14">
        <v>42.132860642506849</v>
      </c>
      <c r="O14">
        <v>9.113686145056846</v>
      </c>
      <c r="P14">
        <v>3.6671419531698373</v>
      </c>
    </row>
    <row r="15" spans="1:16" x14ac:dyDescent="0.3">
      <c r="A15">
        <v>2036</v>
      </c>
      <c r="B15">
        <v>39579.699999999997</v>
      </c>
      <c r="C15">
        <v>5288.7999999999993</v>
      </c>
      <c r="D15">
        <v>18135</v>
      </c>
      <c r="E15">
        <v>4886.3</v>
      </c>
      <c r="F15">
        <v>11269.6</v>
      </c>
      <c r="L15">
        <v>63.814390614148039</v>
      </c>
      <c r="M15">
        <v>8.9224557822657466</v>
      </c>
      <c r="N15">
        <v>42.083600810783587</v>
      </c>
      <c r="O15">
        <v>9.1111568255712658</v>
      </c>
      <c r="P15">
        <v>3.6971771955274377</v>
      </c>
    </row>
    <row r="16" spans="1:16" x14ac:dyDescent="0.3">
      <c r="A16">
        <v>2037</v>
      </c>
      <c r="B16">
        <v>39924.5</v>
      </c>
      <c r="C16">
        <v>5279.2000000000007</v>
      </c>
      <c r="D16">
        <v>18284.3</v>
      </c>
      <c r="E16">
        <v>4951.1000000000004</v>
      </c>
      <c r="F16">
        <v>11409.900000000001</v>
      </c>
      <c r="L16">
        <v>63.758796920025574</v>
      </c>
      <c r="M16">
        <v>8.8329926938152283</v>
      </c>
      <c r="N16">
        <v>42.064344511144611</v>
      </c>
      <c r="O16">
        <v>9.1487080236383314</v>
      </c>
      <c r="P16">
        <v>3.7127516914273997</v>
      </c>
    </row>
    <row r="17" spans="1:16" x14ac:dyDescent="0.3">
      <c r="A17">
        <v>2038</v>
      </c>
      <c r="B17">
        <v>40260.100000000006</v>
      </c>
      <c r="C17">
        <v>5252.2000000000007</v>
      </c>
      <c r="D17">
        <v>18431.400000000001</v>
      </c>
      <c r="E17">
        <v>5031.1000000000004</v>
      </c>
      <c r="F17">
        <v>11545.4</v>
      </c>
      <c r="L17">
        <v>63.709355152423441</v>
      </c>
      <c r="M17">
        <v>8.7192527166488496</v>
      </c>
      <c r="N17">
        <v>42.049841052073802</v>
      </c>
      <c r="O17">
        <v>9.2129943025639953</v>
      </c>
      <c r="P17">
        <v>3.727267081136787</v>
      </c>
    </row>
    <row r="18" spans="1:16" x14ac:dyDescent="0.3">
      <c r="A18">
        <v>2039</v>
      </c>
      <c r="B18">
        <v>40609.300000000003</v>
      </c>
      <c r="C18">
        <v>5232.2</v>
      </c>
      <c r="D18">
        <v>18574.300000000003</v>
      </c>
      <c r="E18">
        <v>5115.8999999999996</v>
      </c>
      <c r="F18">
        <v>11686.900000000001</v>
      </c>
      <c r="L18">
        <v>63.652184259375467</v>
      </c>
      <c r="M18">
        <v>8.6156865794790836</v>
      </c>
      <c r="N18">
        <v>42.012851773167505</v>
      </c>
      <c r="O18">
        <v>9.2813449074619445</v>
      </c>
      <c r="P18">
        <v>3.7423009992669352</v>
      </c>
    </row>
    <row r="19" spans="1:16" x14ac:dyDescent="0.3">
      <c r="A19">
        <v>2040</v>
      </c>
      <c r="B19">
        <v>40962.699999999997</v>
      </c>
      <c r="C19">
        <v>5209.8999999999996</v>
      </c>
      <c r="D19">
        <v>18714.7</v>
      </c>
      <c r="E19">
        <v>5199.2</v>
      </c>
      <c r="F19">
        <v>11838.9</v>
      </c>
      <c r="L19">
        <v>63.581996794394975</v>
      </c>
      <c r="M19">
        <v>8.5094470534429121</v>
      </c>
      <c r="N19">
        <v>41.966941679081749</v>
      </c>
      <c r="O19">
        <v>9.3451828478837982</v>
      </c>
      <c r="P19">
        <v>3.7604252139865153</v>
      </c>
    </row>
    <row r="20" spans="1:16" x14ac:dyDescent="0.3">
      <c r="A20">
        <v>2041</v>
      </c>
      <c r="B20">
        <v>41307.500000000007</v>
      </c>
      <c r="C20">
        <v>5182.2000000000007</v>
      </c>
      <c r="D20">
        <v>18855.600000000002</v>
      </c>
      <c r="E20">
        <v>5285.9</v>
      </c>
      <c r="F20">
        <v>11983.800000000001</v>
      </c>
      <c r="L20">
        <v>63.521483679264996</v>
      </c>
      <c r="M20">
        <v>8.3983151955309037</v>
      </c>
      <c r="N20">
        <v>41.931300353261356</v>
      </c>
      <c r="O20">
        <v>9.4152740087599174</v>
      </c>
      <c r="P20">
        <v>3.7765941217128218</v>
      </c>
    </row>
    <row r="21" spans="1:16" x14ac:dyDescent="0.3">
      <c r="A21">
        <v>2042</v>
      </c>
      <c r="B21">
        <v>41647.699999999997</v>
      </c>
      <c r="C21">
        <v>5154.8</v>
      </c>
      <c r="D21">
        <v>18995.599999999999</v>
      </c>
      <c r="E21">
        <v>5369.2999999999993</v>
      </c>
      <c r="F21">
        <v>12127.999999999996</v>
      </c>
      <c r="L21">
        <v>63.461702240473315</v>
      </c>
      <c r="M21">
        <v>8.2903622761867446</v>
      </c>
      <c r="N21">
        <v>41.898795644754045</v>
      </c>
      <c r="O21">
        <v>9.479822338093431</v>
      </c>
      <c r="P21">
        <v>3.7927219814391018</v>
      </c>
    </row>
    <row r="22" spans="1:16" x14ac:dyDescent="0.3">
      <c r="A22">
        <v>2043</v>
      </c>
      <c r="B22">
        <v>41982.7</v>
      </c>
      <c r="C22">
        <v>5132.5</v>
      </c>
      <c r="D22">
        <v>19126.800000000003</v>
      </c>
      <c r="E22">
        <v>5454.7</v>
      </c>
      <c r="F22">
        <v>12268.7</v>
      </c>
      <c r="L22">
        <v>63.401694336054732</v>
      </c>
      <c r="M22">
        <v>8.1929226023146136</v>
      </c>
      <c r="N22">
        <v>41.853257735715353</v>
      </c>
      <c r="O22">
        <v>9.54762172283667</v>
      </c>
      <c r="P22">
        <v>3.807892275188097</v>
      </c>
    </row>
    <row r="23" spans="1:16" x14ac:dyDescent="0.3">
      <c r="A23">
        <v>2044</v>
      </c>
      <c r="B23">
        <v>42307.9</v>
      </c>
      <c r="C23">
        <v>5115.5</v>
      </c>
      <c r="D23">
        <v>19236</v>
      </c>
      <c r="E23">
        <v>5549.7000000000007</v>
      </c>
      <c r="F23">
        <v>12406.7</v>
      </c>
      <c r="L23">
        <v>63.333169883188646</v>
      </c>
      <c r="M23">
        <v>8.1068571020970932</v>
      </c>
      <c r="N23">
        <v>41.771736258499764</v>
      </c>
      <c r="O23">
        <v>9.6316935047904941</v>
      </c>
      <c r="P23">
        <v>3.8228830178012849</v>
      </c>
    </row>
    <row r="24" spans="1:16" x14ac:dyDescent="0.3">
      <c r="A24">
        <v>2045</v>
      </c>
      <c r="B24">
        <v>42630.3</v>
      </c>
      <c r="C24">
        <v>5104.5</v>
      </c>
      <c r="D24">
        <v>19318</v>
      </c>
      <c r="E24">
        <v>5656.5</v>
      </c>
      <c r="F24">
        <v>12551.300000000001</v>
      </c>
      <c r="L24">
        <v>63.243196957439189</v>
      </c>
      <c r="M24">
        <v>8.0316380961871712</v>
      </c>
      <c r="N24">
        <v>41.637608900612186</v>
      </c>
      <c r="O24">
        <v>9.7337343075529663</v>
      </c>
      <c r="P24">
        <v>3.8402156530868656</v>
      </c>
    </row>
    <row r="25" spans="1:16" x14ac:dyDescent="0.3">
      <c r="A25">
        <v>2046</v>
      </c>
      <c r="B25">
        <v>42953.7</v>
      </c>
      <c r="C25">
        <v>5103.1000000000004</v>
      </c>
      <c r="D25">
        <v>19388.5</v>
      </c>
      <c r="E25">
        <v>5761.2</v>
      </c>
      <c r="F25">
        <v>12700.899999999998</v>
      </c>
      <c r="L25">
        <v>63.142211420746634</v>
      </c>
      <c r="M25">
        <v>7.9717096906112772</v>
      </c>
      <c r="N25">
        <v>41.480861071593452</v>
      </c>
      <c r="O25">
        <v>9.8307358829936238</v>
      </c>
      <c r="P25">
        <v>3.858904775548281</v>
      </c>
    </row>
    <row r="26" spans="1:16" x14ac:dyDescent="0.3">
      <c r="A26">
        <v>2047</v>
      </c>
      <c r="B26">
        <v>43267.200000000004</v>
      </c>
      <c r="C26">
        <v>5102.6000000000004</v>
      </c>
      <c r="D26">
        <v>19467.2</v>
      </c>
      <c r="E26">
        <v>5859.7000000000007</v>
      </c>
      <c r="F26">
        <v>12837.7</v>
      </c>
      <c r="L26">
        <v>63.060752046221836</v>
      </c>
      <c r="M26">
        <v>7.9157419295268481</v>
      </c>
      <c r="N26">
        <v>41.352343235959552</v>
      </c>
      <c r="O26">
        <v>9.9187162722572833</v>
      </c>
      <c r="P26">
        <v>3.8739506084781525</v>
      </c>
    </row>
    <row r="27" spans="1:16" x14ac:dyDescent="0.3">
      <c r="A27">
        <v>2048</v>
      </c>
      <c r="B27">
        <v>43585</v>
      </c>
      <c r="C27">
        <v>5119.8</v>
      </c>
      <c r="D27">
        <v>19532.5</v>
      </c>
      <c r="E27">
        <v>5952.9</v>
      </c>
      <c r="F27">
        <v>12979.8</v>
      </c>
      <c r="L27">
        <v>62.966892826098658</v>
      </c>
      <c r="M27">
        <v>7.8858921432263722</v>
      </c>
      <c r="N27">
        <v>41.194537833293232</v>
      </c>
      <c r="O27">
        <v>9.9963214590056495</v>
      </c>
      <c r="P27">
        <v>3.8901413905734055</v>
      </c>
    </row>
    <row r="28" spans="1:16" x14ac:dyDescent="0.3">
      <c r="A28">
        <v>2049</v>
      </c>
      <c r="B28">
        <v>43899.8</v>
      </c>
      <c r="C28">
        <v>5134.6000000000004</v>
      </c>
      <c r="D28">
        <v>19605.600000000002</v>
      </c>
      <c r="E28">
        <v>6041.3</v>
      </c>
      <c r="F28">
        <v>13118.300000000003</v>
      </c>
      <c r="L28">
        <v>62.882181725338114</v>
      </c>
      <c r="M28">
        <v>7.853480115798793</v>
      </c>
      <c r="N28">
        <v>41.057448142775428</v>
      </c>
      <c r="O28">
        <v>10.066064682495425</v>
      </c>
      <c r="P28">
        <v>3.9051887842684714</v>
      </c>
    </row>
    <row r="29" spans="1:16" x14ac:dyDescent="0.3">
      <c r="A29">
        <v>2050</v>
      </c>
      <c r="B29">
        <v>44202.700000000004</v>
      </c>
      <c r="C29">
        <v>5152.3999999999996</v>
      </c>
      <c r="D29">
        <v>19674.400000000001</v>
      </c>
      <c r="E29">
        <v>6127.9</v>
      </c>
      <c r="F29">
        <v>13248</v>
      </c>
      <c r="L29">
        <v>62.805061795290257</v>
      </c>
      <c r="M29">
        <v>7.8278953228761621</v>
      </c>
      <c r="N29">
        <v>40.924306167975637</v>
      </c>
      <c r="O29">
        <v>10.134585590694286</v>
      </c>
      <c r="P29">
        <v>3.9182747137441774</v>
      </c>
    </row>
    <row r="30" spans="1:16" x14ac:dyDescent="0.3">
      <c r="A30">
        <v>2051</v>
      </c>
      <c r="B30">
        <v>44485.499999999993</v>
      </c>
      <c r="C30">
        <v>5179.7000000000007</v>
      </c>
      <c r="D30">
        <v>19740.699999999997</v>
      </c>
      <c r="E30">
        <v>6210.4</v>
      </c>
      <c r="F30">
        <v>13354.699999999999</v>
      </c>
      <c r="L30">
        <v>62.751242166563529</v>
      </c>
      <c r="M30">
        <v>7.8197268545463565</v>
      </c>
      <c r="N30">
        <v>40.805746547993749</v>
      </c>
      <c r="O30">
        <v>10.200213303796033</v>
      </c>
      <c r="P30">
        <v>3.9255554602273892</v>
      </c>
    </row>
    <row r="31" spans="1:16" x14ac:dyDescent="0.3">
      <c r="A31">
        <v>2052</v>
      </c>
      <c r="B31">
        <v>44762.099999999991</v>
      </c>
      <c r="C31">
        <v>5216.8</v>
      </c>
      <c r="D31">
        <v>19816</v>
      </c>
      <c r="E31">
        <v>6282</v>
      </c>
      <c r="F31">
        <v>13447.299999999996</v>
      </c>
      <c r="L31">
        <v>62.717265688958946</v>
      </c>
      <c r="M31">
        <v>7.8267410488749229</v>
      </c>
      <c r="N31">
        <v>40.711911031330963</v>
      </c>
      <c r="O31">
        <v>10.249904336016682</v>
      </c>
      <c r="P31">
        <v>3.9287092727363748</v>
      </c>
    </row>
    <row r="32" spans="1:16" x14ac:dyDescent="0.3">
      <c r="A32">
        <v>2053</v>
      </c>
      <c r="B32">
        <v>45040.299999999996</v>
      </c>
      <c r="C32">
        <v>5261.4</v>
      </c>
      <c r="D32">
        <v>19899.399999999998</v>
      </c>
      <c r="E32">
        <v>6339.6</v>
      </c>
      <c r="F32">
        <v>13539.9</v>
      </c>
      <c r="L32">
        <v>62.687200673483794</v>
      </c>
      <c r="M32">
        <v>7.8440862573059054</v>
      </c>
      <c r="N32">
        <v>40.6337608140309</v>
      </c>
      <c r="O32">
        <v>10.277686894797535</v>
      </c>
      <c r="P32">
        <v>3.9316667073494567</v>
      </c>
    </row>
    <row r="33" spans="1:16" x14ac:dyDescent="0.3">
      <c r="A33">
        <v>2054</v>
      </c>
      <c r="B33">
        <v>45334.899999999994</v>
      </c>
      <c r="C33">
        <v>5312.1</v>
      </c>
      <c r="D33">
        <v>19993.399999999998</v>
      </c>
      <c r="E33">
        <v>6368.7999999999993</v>
      </c>
      <c r="F33">
        <v>13660.599999999999</v>
      </c>
      <c r="L33">
        <v>62.631854925813393</v>
      </c>
      <c r="M33">
        <v>7.8671336094722246</v>
      </c>
      <c r="N33">
        <v>40.563148465896909</v>
      </c>
      <c r="O33">
        <v>10.259441929729437</v>
      </c>
      <c r="P33">
        <v>3.9421309207148263</v>
      </c>
    </row>
    <row r="34" spans="1:16" x14ac:dyDescent="0.3">
      <c r="A34">
        <v>2055</v>
      </c>
      <c r="B34">
        <v>45650.2</v>
      </c>
      <c r="C34">
        <v>5368.8</v>
      </c>
      <c r="D34">
        <v>20091.900000000001</v>
      </c>
      <c r="E34">
        <v>6371.2999999999993</v>
      </c>
      <c r="F34">
        <v>13818.2</v>
      </c>
      <c r="L34">
        <v>62.539473837460214</v>
      </c>
      <c r="M34">
        <v>7.894896527069311</v>
      </c>
      <c r="N34">
        <v>40.484502058024397</v>
      </c>
      <c r="O34">
        <v>10.197705109567375</v>
      </c>
      <c r="P34">
        <v>3.9623701427991276</v>
      </c>
    </row>
    <row r="35" spans="1:16" x14ac:dyDescent="0.3">
      <c r="A35">
        <v>2056</v>
      </c>
      <c r="B35">
        <v>45993.600000000006</v>
      </c>
      <c r="C35">
        <v>5430.5</v>
      </c>
      <c r="D35">
        <v>20206.900000000001</v>
      </c>
      <c r="E35">
        <v>6353.4</v>
      </c>
      <c r="F35">
        <v>14002.8</v>
      </c>
      <c r="L35">
        <v>62.429011548405391</v>
      </c>
      <c r="M35">
        <v>7.9246264829796651</v>
      </c>
      <c r="N35">
        <v>40.414936511848545</v>
      </c>
      <c r="O35">
        <v>10.101193547081289</v>
      </c>
      <c r="P35">
        <v>3.9882550064958884</v>
      </c>
    </row>
    <row r="36" spans="1:16" x14ac:dyDescent="0.3">
      <c r="A36">
        <v>2057</v>
      </c>
      <c r="B36">
        <v>46346.400000000001</v>
      </c>
      <c r="C36">
        <v>5496.9</v>
      </c>
      <c r="D36">
        <v>20321.600000000002</v>
      </c>
      <c r="E36">
        <v>6342.5</v>
      </c>
      <c r="F36">
        <v>14185.4</v>
      </c>
      <c r="L36">
        <v>62.323463252241886</v>
      </c>
      <c r="M36">
        <v>7.9588795322007542</v>
      </c>
      <c r="N36">
        <v>40.337953898298714</v>
      </c>
      <c r="O36">
        <v>10.014427258464529</v>
      </c>
      <c r="P36">
        <v>4.0122025632778859</v>
      </c>
    </row>
    <row r="37" spans="1:16" x14ac:dyDescent="0.3">
      <c r="A37">
        <v>2058</v>
      </c>
      <c r="B37">
        <v>46705.899999999994</v>
      </c>
      <c r="C37">
        <v>5566.9</v>
      </c>
      <c r="D37">
        <v>20430.899999999998</v>
      </c>
      <c r="E37">
        <v>6339.7000000000007</v>
      </c>
      <c r="F37">
        <v>14368.400000000001</v>
      </c>
      <c r="L37">
        <v>62.21742249135157</v>
      </c>
      <c r="M37">
        <v>7.9964636435205687</v>
      </c>
      <c r="N37">
        <v>40.246340687783395</v>
      </c>
      <c r="O37">
        <v>9.9393549491145929</v>
      </c>
      <c r="P37">
        <v>4.0352632109330102</v>
      </c>
    </row>
    <row r="38" spans="1:16" x14ac:dyDescent="0.3">
      <c r="A38">
        <v>2059</v>
      </c>
      <c r="B38">
        <v>47073.599999999999</v>
      </c>
      <c r="C38">
        <v>5639.2999999999993</v>
      </c>
      <c r="D38">
        <v>20534.8</v>
      </c>
      <c r="E38">
        <v>6345.5</v>
      </c>
      <c r="F38">
        <v>14554.000000000002</v>
      </c>
      <c r="L38">
        <v>62.108805792779364</v>
      </c>
      <c r="M38">
        <v>8.0354060311200435</v>
      </c>
      <c r="N38">
        <v>40.139240523970457</v>
      </c>
      <c r="O38">
        <v>9.8761673565833163</v>
      </c>
      <c r="P38">
        <v>4.05799188110554</v>
      </c>
    </row>
    <row r="39" spans="1:16" x14ac:dyDescent="0.3">
      <c r="A39">
        <v>2060</v>
      </c>
      <c r="B39">
        <v>47456</v>
      </c>
      <c r="C39">
        <v>5712.8</v>
      </c>
      <c r="D39">
        <v>20642.3</v>
      </c>
      <c r="E39">
        <v>6347</v>
      </c>
      <c r="F39">
        <v>14753.899999999998</v>
      </c>
      <c r="L39">
        <v>61.989873795856163</v>
      </c>
      <c r="M39">
        <v>8.0728392521890235</v>
      </c>
      <c r="N39">
        <v>40.028586160126245</v>
      </c>
      <c r="O39">
        <v>9.8050527721116669</v>
      </c>
      <c r="P39">
        <v>4.0833956114292329</v>
      </c>
    </row>
    <row r="40" spans="1:16" x14ac:dyDescent="0.3">
      <c r="A40">
        <v>2061</v>
      </c>
      <c r="B40">
        <v>47845.600000000006</v>
      </c>
      <c r="C40">
        <v>5786</v>
      </c>
      <c r="D40">
        <v>20747.7</v>
      </c>
      <c r="E40">
        <v>6357.8</v>
      </c>
      <c r="F40">
        <v>14954.100000000004</v>
      </c>
      <c r="L40">
        <v>61.872767318746952</v>
      </c>
      <c r="M40">
        <v>8.1081040084945162</v>
      </c>
      <c r="N40">
        <v>39.910036253265616</v>
      </c>
      <c r="O40">
        <v>9.7468356536202272</v>
      </c>
      <c r="P40">
        <v>4.1077914033665879</v>
      </c>
    </row>
    <row r="41" spans="1:16" x14ac:dyDescent="0.3">
      <c r="A41">
        <v>2062</v>
      </c>
      <c r="B41">
        <v>48253.1</v>
      </c>
      <c r="C41">
        <v>5857.4</v>
      </c>
      <c r="D41">
        <v>20848</v>
      </c>
      <c r="E41">
        <v>6392.2</v>
      </c>
      <c r="F41">
        <v>15155.499999999998</v>
      </c>
      <c r="L41">
        <v>61.75703703033227</v>
      </c>
      <c r="M41">
        <v>8.1375149558968474</v>
      </c>
      <c r="N41">
        <v>39.76984563879769</v>
      </c>
      <c r="O41">
        <v>9.7192365994755612</v>
      </c>
      <c r="P41">
        <v>4.130439836162167</v>
      </c>
    </row>
    <row r="42" spans="1:16" x14ac:dyDescent="0.3">
      <c r="A42">
        <v>2063</v>
      </c>
      <c r="B42">
        <v>48673.1</v>
      </c>
      <c r="C42">
        <v>5925.7000000000007</v>
      </c>
      <c r="D42">
        <v>20942.2</v>
      </c>
      <c r="E42">
        <v>6448.2999999999993</v>
      </c>
      <c r="F42">
        <v>15356.900000000001</v>
      </c>
      <c r="L42">
        <v>61.642847881986384</v>
      </c>
      <c r="M42">
        <v>8.1603397789466463</v>
      </c>
      <c r="N42">
        <v>39.61111939326647</v>
      </c>
      <c r="O42">
        <v>9.7198761435439298</v>
      </c>
      <c r="P42">
        <v>4.1515125662293411</v>
      </c>
    </row>
    <row r="43" spans="1:16" x14ac:dyDescent="0.3">
      <c r="A43">
        <v>2064</v>
      </c>
      <c r="B43">
        <v>49103.3</v>
      </c>
      <c r="C43">
        <v>5989.2999999999993</v>
      </c>
      <c r="D43">
        <v>21038.3</v>
      </c>
      <c r="E43">
        <v>6519</v>
      </c>
      <c r="F43">
        <v>15556.700000000004</v>
      </c>
      <c r="L43">
        <v>61.535131258116664</v>
      </c>
      <c r="M43">
        <v>8.1750061891766901</v>
      </c>
      <c r="N43">
        <v>39.450654330161697</v>
      </c>
      <c r="O43">
        <v>9.7386987260192406</v>
      </c>
      <c r="P43">
        <v>4.170772012759028</v>
      </c>
    </row>
    <row r="44" spans="1:16" x14ac:dyDescent="0.3">
      <c r="A44">
        <v>2065</v>
      </c>
      <c r="B44">
        <v>49540.799999999996</v>
      </c>
      <c r="C44">
        <v>6047.2</v>
      </c>
      <c r="D44">
        <v>21140.1</v>
      </c>
      <c r="E44">
        <v>6594.9</v>
      </c>
      <c r="F44">
        <v>15758.6</v>
      </c>
      <c r="L44">
        <v>61.43105902226354</v>
      </c>
      <c r="M44">
        <v>8.1808811139096722</v>
      </c>
      <c r="N44">
        <v>39.297596722599295</v>
      </c>
      <c r="O44">
        <v>9.7629504451497624</v>
      </c>
      <c r="P44">
        <v>4.189630740604815</v>
      </c>
    </row>
    <row r="45" spans="1:16" x14ac:dyDescent="0.3">
      <c r="A45">
        <v>2066</v>
      </c>
      <c r="B45">
        <v>49985.899999999994</v>
      </c>
      <c r="C45">
        <v>6099.1</v>
      </c>
      <c r="D45">
        <v>21251</v>
      </c>
      <c r="E45">
        <v>6682.7</v>
      </c>
      <c r="F45">
        <v>15953.099999999999</v>
      </c>
      <c r="L45">
        <v>61.342095901544411</v>
      </c>
      <c r="M45">
        <v>8.1777607962246286</v>
      </c>
      <c r="N45">
        <v>39.157615229034406</v>
      </c>
      <c r="O45">
        <v>9.8014625605690036</v>
      </c>
      <c r="P45">
        <v>4.2052573157163629</v>
      </c>
    </row>
    <row r="46" spans="1:16" x14ac:dyDescent="0.3">
      <c r="A46">
        <v>2067</v>
      </c>
      <c r="B46">
        <v>50432.4</v>
      </c>
      <c r="C46">
        <v>6145.1</v>
      </c>
      <c r="D46">
        <v>21364.9</v>
      </c>
      <c r="E46">
        <v>6771.9</v>
      </c>
      <c r="F46">
        <v>16150.500000000002</v>
      </c>
      <c r="L46">
        <v>61.253544099054281</v>
      </c>
      <c r="M46">
        <v>8.166972888950248</v>
      </c>
      <c r="N46">
        <v>39.024330082014551</v>
      </c>
      <c r="O46">
        <v>9.8409154753297958</v>
      </c>
      <c r="P46">
        <v>4.221325652759691</v>
      </c>
    </row>
    <row r="47" spans="1:16" x14ac:dyDescent="0.3">
      <c r="A47">
        <v>2068</v>
      </c>
      <c r="B47">
        <v>50881.600000000006</v>
      </c>
      <c r="C47">
        <v>6185.2000000000007</v>
      </c>
      <c r="D47">
        <v>21482.2</v>
      </c>
      <c r="E47">
        <v>6856.4</v>
      </c>
      <c r="F47">
        <v>16357.800000000001</v>
      </c>
      <c r="L47">
        <v>61.158534781062173</v>
      </c>
      <c r="M47">
        <v>8.1485208829803693</v>
      </c>
      <c r="N47">
        <v>38.897316971845783</v>
      </c>
      <c r="O47">
        <v>9.8729645783034261</v>
      </c>
      <c r="P47">
        <v>4.239732347932593</v>
      </c>
    </row>
    <row r="48" spans="1:16" x14ac:dyDescent="0.3">
      <c r="A48">
        <v>2069</v>
      </c>
      <c r="B48">
        <v>51328.1</v>
      </c>
      <c r="C48">
        <v>6219.8</v>
      </c>
      <c r="D48">
        <v>21605.3</v>
      </c>
      <c r="E48">
        <v>6932.5</v>
      </c>
      <c r="F48">
        <v>16570.5</v>
      </c>
      <c r="L48">
        <v>61.061934551375607</v>
      </c>
      <c r="M48">
        <v>8.1239266009614752</v>
      </c>
      <c r="N48">
        <v>38.784490664032667</v>
      </c>
      <c r="O48">
        <v>9.8938968713039852</v>
      </c>
      <c r="P48">
        <v>4.259620415077479</v>
      </c>
    </row>
    <row r="49" spans="1:16" x14ac:dyDescent="0.3">
      <c r="A49">
        <v>2070</v>
      </c>
      <c r="B49">
        <v>51773.3</v>
      </c>
      <c r="C49">
        <v>6249.8</v>
      </c>
      <c r="D49">
        <v>21730.3</v>
      </c>
      <c r="E49">
        <v>7011.4</v>
      </c>
      <c r="F49">
        <v>16781.800000000003</v>
      </c>
      <c r="L49">
        <v>60.969273967612011</v>
      </c>
      <c r="M49">
        <v>8.0942509666025479</v>
      </c>
      <c r="N49">
        <v>38.677792346073105</v>
      </c>
      <c r="O49">
        <v>9.918344206144539</v>
      </c>
      <c r="P49">
        <v>4.2788864487918206</v>
      </c>
    </row>
    <row r="50" spans="1:16" x14ac:dyDescent="0.3">
      <c r="A50">
        <v>2071</v>
      </c>
      <c r="B50">
        <v>52213.600000000006</v>
      </c>
      <c r="C50">
        <v>6275.9</v>
      </c>
      <c r="D50">
        <v>21858.6</v>
      </c>
      <c r="E50">
        <v>7084.7999999999993</v>
      </c>
      <c r="F50">
        <v>16994.3</v>
      </c>
      <c r="L50">
        <v>60.877744497681348</v>
      </c>
      <c r="M50">
        <v>8.061013410804696</v>
      </c>
      <c r="N50">
        <v>38.581986239740424</v>
      </c>
      <c r="O50">
        <v>9.9361308348725483</v>
      </c>
      <c r="P50">
        <v>4.2986140122636796</v>
      </c>
    </row>
    <row r="51" spans="1:16" x14ac:dyDescent="0.3">
      <c r="A51">
        <v>2072</v>
      </c>
      <c r="B51">
        <v>52650.5</v>
      </c>
      <c r="C51">
        <v>6299</v>
      </c>
      <c r="D51">
        <v>21995</v>
      </c>
      <c r="E51">
        <v>7143.8</v>
      </c>
      <c r="F51">
        <v>17212.699999999997</v>
      </c>
      <c r="L51">
        <v>60.78470858499329</v>
      </c>
      <c r="M51">
        <v>8.0251720369957926</v>
      </c>
      <c r="N51">
        <v>38.503790160913049</v>
      </c>
      <c r="O51">
        <v>9.9357691102759258</v>
      </c>
      <c r="P51">
        <v>4.3199772768085216</v>
      </c>
    </row>
    <row r="52" spans="1:16" x14ac:dyDescent="0.3">
      <c r="A52">
        <v>2073</v>
      </c>
      <c r="B52">
        <v>53085.2</v>
      </c>
      <c r="C52">
        <v>6320.3</v>
      </c>
      <c r="D52">
        <v>22139.599999999999</v>
      </c>
      <c r="E52">
        <v>7185.3</v>
      </c>
      <c r="F52">
        <v>17440.000000000004</v>
      </c>
      <c r="L52">
        <v>60.687375597615365</v>
      </c>
      <c r="M52">
        <v>7.9880618597012214</v>
      </c>
      <c r="N52">
        <v>38.442086372477156</v>
      </c>
      <c r="O52">
        <v>9.913562817856894</v>
      </c>
      <c r="P52">
        <v>4.343664547580099</v>
      </c>
    </row>
    <row r="53" spans="1:16" x14ac:dyDescent="0.3">
      <c r="A53">
        <v>2074</v>
      </c>
      <c r="B53">
        <v>53529.5</v>
      </c>
      <c r="C53">
        <v>6341.2</v>
      </c>
      <c r="D53">
        <v>22290.100000000002</v>
      </c>
      <c r="E53">
        <v>7218.2000000000007</v>
      </c>
      <c r="F53">
        <v>17680</v>
      </c>
      <c r="L53">
        <v>60.583089758361432</v>
      </c>
      <c r="M53">
        <v>7.9497117986188215</v>
      </c>
      <c r="N53">
        <v>38.384532043290555</v>
      </c>
      <c r="O53">
        <v>9.8792506561763087</v>
      </c>
      <c r="P53">
        <v>4.3695952602757435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226B-6D90-464A-BFA0-71531558B400}">
  <dimension ref="A1:G258"/>
  <sheetViews>
    <sheetView workbookViewId="0">
      <selection activeCell="H15" sqref="H15"/>
    </sheetView>
  </sheetViews>
  <sheetFormatPr defaultRowHeight="14.4" x14ac:dyDescent="0.3"/>
  <cols>
    <col min="1" max="1" width="21.5546875" customWidth="1"/>
    <col min="2" max="2" width="28.6640625" customWidth="1"/>
    <col min="3" max="3" width="24.6640625" customWidth="1"/>
    <col min="4" max="4" width="25.109375" customWidth="1"/>
    <col min="5" max="5" width="26.5546875" customWidth="1"/>
    <col min="6" max="6" width="25.109375" customWidth="1"/>
    <col min="7" max="7" width="18.33203125" customWidth="1"/>
  </cols>
  <sheetData>
    <row r="1" spans="1:7" x14ac:dyDescent="0.3">
      <c r="B1" s="16" t="s">
        <v>290</v>
      </c>
      <c r="C1" s="16" t="s">
        <v>291</v>
      </c>
      <c r="D1" s="16" t="s">
        <v>292</v>
      </c>
      <c r="E1" s="16" t="s">
        <v>293</v>
      </c>
      <c r="F1" s="16" t="s">
        <v>294</v>
      </c>
      <c r="G1" s="16" t="s">
        <v>295</v>
      </c>
    </row>
    <row r="2" spans="1:7" x14ac:dyDescent="0.3">
      <c r="A2" s="3">
        <v>22282</v>
      </c>
      <c r="B2">
        <v>65.68029010321996</v>
      </c>
      <c r="C2">
        <v>1.9709896780042872E-2</v>
      </c>
      <c r="D2">
        <v>40530.762953544829</v>
      </c>
      <c r="E2">
        <v>2.2943659129726509E-2</v>
      </c>
      <c r="F2">
        <v>106.6728286190226</v>
      </c>
      <c r="G2">
        <v>0.89817138097744476</v>
      </c>
    </row>
    <row r="3" spans="1:7" x14ac:dyDescent="0.3">
      <c r="A3" s="3">
        <v>22372</v>
      </c>
      <c r="B3">
        <v>65.96467279594296</v>
      </c>
      <c r="C3">
        <v>2.9327204057040031E-2</v>
      </c>
      <c r="D3">
        <v>40703.947125318962</v>
      </c>
      <c r="E3">
        <v>2.130739523448355E-2</v>
      </c>
      <c r="F3">
        <v>106.6014677387209</v>
      </c>
      <c r="G3">
        <v>0.82653226127911239</v>
      </c>
    </row>
    <row r="4" spans="1:7" x14ac:dyDescent="0.3">
      <c r="A4" s="3">
        <v>22463</v>
      </c>
      <c r="B4">
        <v>66.249067807351423</v>
      </c>
      <c r="C4">
        <v>-0.5580678073514207</v>
      </c>
      <c r="D4">
        <v>40878.457481083133</v>
      </c>
      <c r="E4">
        <v>8.5686979917696249E-3</v>
      </c>
      <c r="F4">
        <v>106.5306682155323</v>
      </c>
      <c r="G4">
        <v>0.85233178446766544</v>
      </c>
    </row>
    <row r="5" spans="1:7" x14ac:dyDescent="0.3">
      <c r="A5" s="3">
        <v>22555</v>
      </c>
      <c r="B5">
        <v>66.533505785633395</v>
      </c>
      <c r="C5">
        <v>-0.55250578563340014</v>
      </c>
      <c r="D5">
        <v>41055.44017311401</v>
      </c>
      <c r="E5">
        <v>1.701420892127103E-3</v>
      </c>
      <c r="F5">
        <v>106.4615079892333</v>
      </c>
      <c r="G5">
        <v>0.30349201076673182</v>
      </c>
    </row>
    <row r="6" spans="1:7" x14ac:dyDescent="0.3">
      <c r="A6" s="3">
        <v>22647</v>
      </c>
      <c r="B6">
        <v>66.817668586597279</v>
      </c>
      <c r="C6">
        <v>-0.73266858659728484</v>
      </c>
      <c r="D6">
        <v>41236.282087135252</v>
      </c>
      <c r="E6">
        <v>-1.296793265748164E-2</v>
      </c>
      <c r="F6">
        <v>106.3955977069654</v>
      </c>
      <c r="G6">
        <v>2.6402293034607279E-2</v>
      </c>
    </row>
    <row r="7" spans="1:7" x14ac:dyDescent="0.3">
      <c r="A7" s="3">
        <v>22737</v>
      </c>
      <c r="B7">
        <v>67.100892749935483</v>
      </c>
      <c r="C7">
        <v>-0.43589274993547628</v>
      </c>
      <c r="D7">
        <v>41422.438888591329</v>
      </c>
      <c r="E7">
        <v>-1.412559194524299E-2</v>
      </c>
      <c r="F7">
        <v>106.3347376983771</v>
      </c>
      <c r="G7">
        <v>-0.20073769837709679</v>
      </c>
    </row>
    <row r="8" spans="1:7" x14ac:dyDescent="0.3">
      <c r="A8" s="3">
        <v>22828</v>
      </c>
      <c r="B8">
        <v>67.382056897473774</v>
      </c>
      <c r="C8">
        <v>-6.6056897473771414E-2</v>
      </c>
      <c r="D8">
        <v>41615.056039852301</v>
      </c>
      <c r="E8">
        <v>-1.4783152093926329E-2</v>
      </c>
      <c r="F8">
        <v>106.28074479455</v>
      </c>
      <c r="G8">
        <v>-0.66774479454997504</v>
      </c>
    </row>
    <row r="9" spans="1:7" x14ac:dyDescent="0.3">
      <c r="A9" s="3">
        <v>22920</v>
      </c>
      <c r="B9">
        <v>67.659767218069192</v>
      </c>
      <c r="C9">
        <v>-0.54776721806919682</v>
      </c>
      <c r="D9">
        <v>41814.932531656719</v>
      </c>
      <c r="E9">
        <v>-2.3581040979617999E-2</v>
      </c>
      <c r="F9">
        <v>106.23531036550411</v>
      </c>
      <c r="G9">
        <v>-0.72731036550408135</v>
      </c>
    </row>
    <row r="10" spans="1:7" x14ac:dyDescent="0.3">
      <c r="A10" s="3">
        <v>23012</v>
      </c>
      <c r="B10">
        <v>67.932588615017892</v>
      </c>
      <c r="C10">
        <v>0.17841138498211251</v>
      </c>
      <c r="D10">
        <v>42022.496317303689</v>
      </c>
      <c r="E10">
        <v>-2.091326761813939E-2</v>
      </c>
      <c r="F10">
        <v>106.1997084407629</v>
      </c>
      <c r="G10">
        <v>-1.208708440762891</v>
      </c>
    </row>
    <row r="11" spans="1:7" x14ac:dyDescent="0.3">
      <c r="A11" s="3">
        <v>23102</v>
      </c>
      <c r="B11">
        <v>68.198743637104769</v>
      </c>
      <c r="C11">
        <v>-1.7743637104771889E-2</v>
      </c>
      <c r="D11">
        <v>42237.563478874938</v>
      </c>
      <c r="E11">
        <v>-1.1463561819047291E-2</v>
      </c>
      <c r="F11">
        <v>106.1747584808715</v>
      </c>
      <c r="G11">
        <v>-0.47975848087151007</v>
      </c>
    </row>
    <row r="12" spans="1:7" x14ac:dyDescent="0.3">
      <c r="A12" s="3">
        <v>23193</v>
      </c>
      <c r="B12">
        <v>68.456566340230324</v>
      </c>
      <c r="C12">
        <v>-0.58056634023031961</v>
      </c>
      <c r="D12">
        <v>42459.393305645834</v>
      </c>
      <c r="E12">
        <v>-1.852633703816586E-2</v>
      </c>
      <c r="F12">
        <v>106.1605245035996</v>
      </c>
      <c r="G12">
        <v>-0.50152450359956902</v>
      </c>
    </row>
    <row r="13" spans="1:7" x14ac:dyDescent="0.3">
      <c r="A13" s="3">
        <v>23285</v>
      </c>
      <c r="B13">
        <v>68.704379690521876</v>
      </c>
      <c r="C13">
        <v>7.0620309478130139E-2</v>
      </c>
      <c r="D13">
        <v>42686.925052887433</v>
      </c>
      <c r="E13">
        <v>-1.5022613865131261E-2</v>
      </c>
      <c r="F13">
        <v>106.1567706776662</v>
      </c>
      <c r="G13">
        <v>-0.70177067766616119</v>
      </c>
    </row>
    <row r="14" spans="1:7" x14ac:dyDescent="0.3">
      <c r="A14" s="3">
        <v>23377</v>
      </c>
      <c r="B14">
        <v>68.940143800144085</v>
      </c>
      <c r="C14">
        <v>0.7208561998559162</v>
      </c>
      <c r="D14">
        <v>42918.578948824288</v>
      </c>
      <c r="E14">
        <v>-4.9208456844294091E-3</v>
      </c>
      <c r="F14">
        <v>106.1629477189756</v>
      </c>
      <c r="G14">
        <v>-0.35894771897558542</v>
      </c>
    </row>
    <row r="15" spans="1:7" x14ac:dyDescent="0.3">
      <c r="A15" s="3">
        <v>23468</v>
      </c>
      <c r="B15">
        <v>69.161862918955066</v>
      </c>
      <c r="C15">
        <v>1.1631370810449371</v>
      </c>
      <c r="D15">
        <v>43152.335744293101</v>
      </c>
      <c r="E15">
        <v>5.359123347044914E-3</v>
      </c>
      <c r="F15">
        <v>106.17806773675871</v>
      </c>
      <c r="G15">
        <v>-0.32906773675871648</v>
      </c>
    </row>
    <row r="16" spans="1:7" x14ac:dyDescent="0.3">
      <c r="A16" s="3">
        <v>23559</v>
      </c>
      <c r="B16">
        <v>69.367991831937871</v>
      </c>
      <c r="C16">
        <v>0.4880081680621231</v>
      </c>
      <c r="D16">
        <v>43385.998371376569</v>
      </c>
      <c r="E16">
        <v>3.9552836865990324E-3</v>
      </c>
      <c r="F16">
        <v>106.2009184979221</v>
      </c>
      <c r="G16">
        <v>-1.291849792205824E-2</v>
      </c>
    </row>
    <row r="17" spans="1:7" x14ac:dyDescent="0.3">
      <c r="A17" s="3">
        <v>23651</v>
      </c>
      <c r="B17">
        <v>69.557712284751261</v>
      </c>
      <c r="C17">
        <v>0.89328771524873218</v>
      </c>
      <c r="D17">
        <v>43617.468113392497</v>
      </c>
      <c r="E17">
        <v>9.6285593121656632E-3</v>
      </c>
      <c r="F17">
        <v>106.2300821020367</v>
      </c>
      <c r="G17">
        <v>0.22891789796329931</v>
      </c>
    </row>
    <row r="18" spans="1:7" x14ac:dyDescent="0.3">
      <c r="A18" s="3">
        <v>23743</v>
      </c>
      <c r="B18">
        <v>69.730511028159015</v>
      </c>
      <c r="C18">
        <v>1.269488971840985</v>
      </c>
      <c r="D18">
        <v>43844.710570302159</v>
      </c>
      <c r="E18">
        <v>1.1369160046580619E-2</v>
      </c>
      <c r="F18">
        <v>106.2641325746126</v>
      </c>
      <c r="G18">
        <v>-0.1171325746125973</v>
      </c>
    </row>
    <row r="19" spans="1:7" x14ac:dyDescent="0.3">
      <c r="A19" s="3">
        <v>23833</v>
      </c>
      <c r="B19">
        <v>69.886433117746918</v>
      </c>
      <c r="C19">
        <v>0.76956688225308767</v>
      </c>
      <c r="D19">
        <v>44065.916229448943</v>
      </c>
      <c r="E19">
        <v>7.0938617638365287E-3</v>
      </c>
      <c r="F19">
        <v>106.3017870148459</v>
      </c>
      <c r="G19">
        <v>-0.2757870148459034</v>
      </c>
    </row>
    <row r="20" spans="1:7" x14ac:dyDescent="0.3">
      <c r="A20" s="3">
        <v>23924</v>
      </c>
      <c r="B20">
        <v>70.026317039708232</v>
      </c>
      <c r="C20">
        <v>0.58168296029177213</v>
      </c>
      <c r="D20">
        <v>44279.557498965281</v>
      </c>
      <c r="E20">
        <v>6.4105691890183891E-3</v>
      </c>
      <c r="F20">
        <v>106.34168931407361</v>
      </c>
      <c r="G20">
        <v>-3.568931407365028E-2</v>
      </c>
    </row>
    <row r="21" spans="1:7" x14ac:dyDescent="0.3">
      <c r="A21" s="3">
        <v>24016</v>
      </c>
      <c r="B21">
        <v>70.151482259537531</v>
      </c>
      <c r="C21">
        <v>0.69851774046246362</v>
      </c>
      <c r="D21">
        <v>44484.279933889353</v>
      </c>
      <c r="E21">
        <v>1.46544452695494E-2</v>
      </c>
      <c r="F21">
        <v>106.3823109967485</v>
      </c>
      <c r="G21">
        <v>0.26468900325151878</v>
      </c>
    </row>
    <row r="22" spans="1:7" x14ac:dyDescent="0.3">
      <c r="A22" s="3">
        <v>24108</v>
      </c>
      <c r="B22">
        <v>70.263611794579603</v>
      </c>
      <c r="C22">
        <v>-0.1226117945795977</v>
      </c>
      <c r="D22">
        <v>44678.890278777522</v>
      </c>
      <c r="E22">
        <v>4.3988348586907478E-3</v>
      </c>
      <c r="F22">
        <v>106.4221012815019</v>
      </c>
      <c r="G22">
        <v>0.2808987184981504</v>
      </c>
    </row>
    <row r="23" spans="1:7" x14ac:dyDescent="0.3">
      <c r="A23" s="3">
        <v>24198</v>
      </c>
      <c r="B23">
        <v>70.364825235767071</v>
      </c>
      <c r="C23">
        <v>3.6174764232924872E-2</v>
      </c>
      <c r="D23">
        <v>44862.594113667408</v>
      </c>
      <c r="E23">
        <v>4.3424521445771802E-3</v>
      </c>
      <c r="F23">
        <v>106.4596748175922</v>
      </c>
      <c r="G23">
        <v>9.3251824077640322E-3</v>
      </c>
    </row>
    <row r="24" spans="1:7" x14ac:dyDescent="0.3">
      <c r="A24" s="3">
        <v>24289</v>
      </c>
      <c r="B24">
        <v>70.457165541660885</v>
      </c>
      <c r="C24">
        <v>0.13983445833910929</v>
      </c>
      <c r="D24">
        <v>45034.717778431237</v>
      </c>
      <c r="E24">
        <v>-2.3663823092334721E-4</v>
      </c>
      <c r="F24">
        <v>106.4938218159771</v>
      </c>
      <c r="G24">
        <v>-0.38882181597708149</v>
      </c>
    </row>
    <row r="25" spans="1:7" x14ac:dyDescent="0.3">
      <c r="A25" s="3">
        <v>24381</v>
      </c>
      <c r="B25">
        <v>70.542698280049692</v>
      </c>
      <c r="C25">
        <v>-1.160698280049687</v>
      </c>
      <c r="D25">
        <v>45194.710814432226</v>
      </c>
      <c r="E25">
        <v>-1.492738768368795E-2</v>
      </c>
      <c r="F25">
        <v>106.523338315853</v>
      </c>
      <c r="G25">
        <v>0.1106616841470185</v>
      </c>
    </row>
    <row r="26" spans="1:7" x14ac:dyDescent="0.3">
      <c r="A26" s="3">
        <v>24473</v>
      </c>
      <c r="B26">
        <v>70.623576415258583</v>
      </c>
      <c r="C26">
        <v>-0.43357641525858531</v>
      </c>
      <c r="D26">
        <v>45342.019799266563</v>
      </c>
      <c r="E26">
        <v>-1.4472149112343399E-4</v>
      </c>
      <c r="F26">
        <v>106.5467773427815</v>
      </c>
      <c r="G26">
        <v>0.45022265721853222</v>
      </c>
    </row>
    <row r="27" spans="1:7" x14ac:dyDescent="0.3">
      <c r="A27" s="3">
        <v>24563</v>
      </c>
      <c r="B27">
        <v>70.701227475187622</v>
      </c>
      <c r="C27">
        <v>-0.45522747518762691</v>
      </c>
      <c r="D27">
        <v>45475.672022681007</v>
      </c>
      <c r="E27">
        <v>2.0816693531546799E-3</v>
      </c>
      <c r="F27">
        <v>106.5627610858766</v>
      </c>
      <c r="G27">
        <v>0.43823891412337451</v>
      </c>
    </row>
    <row r="28" spans="1:7" x14ac:dyDescent="0.3">
      <c r="A28" s="3">
        <v>24654</v>
      </c>
      <c r="B28">
        <v>70.776808002477324</v>
      </c>
      <c r="C28">
        <v>4.4191997522673887E-2</v>
      </c>
      <c r="D28">
        <v>45594.692558287978</v>
      </c>
      <c r="E28">
        <v>7.1388305446262734E-3</v>
      </c>
      <c r="F28">
        <v>106.5701931234134</v>
      </c>
      <c r="G28">
        <v>0.31880687658660628</v>
      </c>
    </row>
    <row r="29" spans="1:7" x14ac:dyDescent="0.3">
      <c r="A29" s="3">
        <v>24746</v>
      </c>
      <c r="B29">
        <v>70.851190022596199</v>
      </c>
      <c r="C29">
        <v>-7.9190022596193899E-2</v>
      </c>
      <c r="D29">
        <v>45698.170634426533</v>
      </c>
      <c r="E29">
        <v>9.6680514918805471E-3</v>
      </c>
      <c r="F29">
        <v>106.56825093298789</v>
      </c>
      <c r="G29">
        <v>0.3937490670120809</v>
      </c>
    </row>
    <row r="30" spans="1:7" x14ac:dyDescent="0.3">
      <c r="A30" s="3">
        <v>24838</v>
      </c>
      <c r="B30">
        <v>70.925273181011221</v>
      </c>
      <c r="C30">
        <v>0.355726818988785</v>
      </c>
      <c r="D30">
        <v>45785.407938837358</v>
      </c>
      <c r="E30">
        <v>1.592771913787239E-2</v>
      </c>
      <c r="F30">
        <v>106.5563112464943</v>
      </c>
      <c r="G30">
        <v>0.29668875350567703</v>
      </c>
    </row>
    <row r="31" spans="1:7" x14ac:dyDescent="0.3">
      <c r="A31" s="3">
        <v>24929</v>
      </c>
      <c r="B31">
        <v>70.999907629425195</v>
      </c>
      <c r="C31">
        <v>0.25109237057480982</v>
      </c>
      <c r="D31">
        <v>45855.995641740963</v>
      </c>
      <c r="E31">
        <v>1.6621539503155699E-2</v>
      </c>
      <c r="F31">
        <v>106.5339968889935</v>
      </c>
      <c r="G31">
        <v>0.79100311100653187</v>
      </c>
    </row>
    <row r="32" spans="1:7" x14ac:dyDescent="0.3">
      <c r="A32" s="3">
        <v>25020</v>
      </c>
      <c r="B32">
        <v>71.076165848802802</v>
      </c>
      <c r="C32">
        <v>6.1834151197203369E-2</v>
      </c>
      <c r="D32">
        <v>45909.997932654827</v>
      </c>
      <c r="E32">
        <v>1.0792406208970821E-2</v>
      </c>
      <c r="F32">
        <v>106.5011161160172</v>
      </c>
      <c r="G32">
        <v>0.49888388398278488</v>
      </c>
    </row>
    <row r="33" spans="1:7" x14ac:dyDescent="0.3">
      <c r="A33" s="3">
        <v>25112</v>
      </c>
      <c r="B33">
        <v>71.155277252840293</v>
      </c>
      <c r="C33">
        <v>1.8722747159714E-2</v>
      </c>
      <c r="D33">
        <v>45947.975089844564</v>
      </c>
      <c r="E33">
        <v>1.032431954976509E-2</v>
      </c>
      <c r="F33">
        <v>106.4579715600417</v>
      </c>
      <c r="G33">
        <v>0.34502843995825572</v>
      </c>
    </row>
    <row r="34" spans="1:7" x14ac:dyDescent="0.3">
      <c r="A34" s="3">
        <v>25204</v>
      </c>
      <c r="B34">
        <v>71.238509901578425</v>
      </c>
      <c r="C34">
        <v>0.31149009842157233</v>
      </c>
      <c r="D34">
        <v>45970.816739960414</v>
      </c>
      <c r="E34">
        <v>1.5793410681602889E-2</v>
      </c>
      <c r="F34">
        <v>106.4051776559707</v>
      </c>
      <c r="G34">
        <v>-0.1041776559707301</v>
      </c>
    </row>
    <row r="35" spans="1:7" x14ac:dyDescent="0.3">
      <c r="A35" s="3">
        <v>25294</v>
      </c>
      <c r="B35">
        <v>71.327143556774899</v>
      </c>
      <c r="C35">
        <v>0.1148564432250936</v>
      </c>
      <c r="D35">
        <v>45979.726634514664</v>
      </c>
      <c r="E35">
        <v>1.6983612338609792E-2</v>
      </c>
      <c r="F35">
        <v>106.3435644814828</v>
      </c>
      <c r="G35">
        <v>0.50543551851716018</v>
      </c>
    </row>
    <row r="36" spans="1:7" x14ac:dyDescent="0.3">
      <c r="A36" s="3">
        <v>25385</v>
      </c>
      <c r="B36">
        <v>71.422652661498944</v>
      </c>
      <c r="C36">
        <v>-0.26165266149894251</v>
      </c>
      <c r="D36">
        <v>45976.376740857297</v>
      </c>
      <c r="E36">
        <v>1.1225739146343731E-2</v>
      </c>
      <c r="F36">
        <v>106.27389700322171</v>
      </c>
      <c r="G36">
        <v>0.89810299677833427</v>
      </c>
    </row>
    <row r="37" spans="1:7" x14ac:dyDescent="0.3">
      <c r="A37" s="3">
        <v>25477</v>
      </c>
      <c r="B37">
        <v>71.526583444096786</v>
      </c>
      <c r="C37">
        <v>-0.22958344409678941</v>
      </c>
      <c r="D37">
        <v>45962.937182531743</v>
      </c>
      <c r="E37">
        <v>5.6804080530312717E-3</v>
      </c>
      <c r="F37">
        <v>106.19725608502991</v>
      </c>
      <c r="G37">
        <v>0.26174391497005439</v>
      </c>
    </row>
    <row r="38" spans="1:7" x14ac:dyDescent="0.3">
      <c r="A38" s="3">
        <v>25569</v>
      </c>
      <c r="B38">
        <v>71.640318600001237</v>
      </c>
      <c r="C38">
        <v>9.6813999987688248E-3</v>
      </c>
      <c r="D38">
        <v>45941.905575722507</v>
      </c>
      <c r="E38">
        <v>1.236463117525766E-2</v>
      </c>
      <c r="F38">
        <v>106.1152839051235</v>
      </c>
      <c r="G38">
        <v>0.28671609487653882</v>
      </c>
    </row>
    <row r="39" spans="1:7" x14ac:dyDescent="0.3">
      <c r="A39" s="3">
        <v>25659</v>
      </c>
      <c r="B39">
        <v>71.765097334992532</v>
      </c>
      <c r="C39">
        <v>-0.24709733499253159</v>
      </c>
      <c r="D39">
        <v>45915.942712453703</v>
      </c>
      <c r="E39">
        <v>5.1571050438141697E-3</v>
      </c>
      <c r="F39">
        <v>106.0297862316648</v>
      </c>
      <c r="G39">
        <v>0.28821376833518292</v>
      </c>
    </row>
    <row r="40" spans="1:7" x14ac:dyDescent="0.3">
      <c r="A40" s="3">
        <v>25750</v>
      </c>
      <c r="B40">
        <v>71.902164905725954</v>
      </c>
      <c r="C40">
        <v>-0.80016490572594989</v>
      </c>
      <c r="D40">
        <v>45888.060317843541</v>
      </c>
      <c r="E40">
        <v>-7.2358340487177486E-4</v>
      </c>
      <c r="F40">
        <v>105.94274803037599</v>
      </c>
      <c r="G40">
        <v>0.48025196962404948</v>
      </c>
    </row>
    <row r="41" spans="1:7" x14ac:dyDescent="0.3">
      <c r="A41" s="3">
        <v>25842</v>
      </c>
      <c r="B41">
        <v>72.052612133022407</v>
      </c>
      <c r="C41">
        <v>-0.77861213302240628</v>
      </c>
      <c r="D41">
        <v>45861.411326171983</v>
      </c>
      <c r="E41">
        <v>-6.1335809158702403E-3</v>
      </c>
      <c r="F41">
        <v>105.856334400584</v>
      </c>
      <c r="G41">
        <v>5.1665599415969148E-2</v>
      </c>
    </row>
    <row r="42" spans="1:7" x14ac:dyDescent="0.3">
      <c r="A42" s="3">
        <v>25934</v>
      </c>
      <c r="B42">
        <v>72.217029734636753</v>
      </c>
      <c r="C42">
        <v>-0.79202973463675619</v>
      </c>
      <c r="D42">
        <v>45839.120767151042</v>
      </c>
      <c r="E42">
        <v>-1.5228287941276619E-2</v>
      </c>
      <c r="F42">
        <v>105.7730105990973</v>
      </c>
      <c r="G42">
        <v>-0.5780105990972686</v>
      </c>
    </row>
    <row r="43" spans="1:7" x14ac:dyDescent="0.3">
      <c r="A43" s="3">
        <v>26024</v>
      </c>
      <c r="B43">
        <v>72.395521795740706</v>
      </c>
      <c r="C43">
        <v>-0.4645217957407084</v>
      </c>
      <c r="D43">
        <v>45824.132781504501</v>
      </c>
      <c r="E43">
        <v>-1.3754439601507681E-2</v>
      </c>
      <c r="F43">
        <v>105.6952741737235</v>
      </c>
      <c r="G43">
        <v>-0.9842741737235059</v>
      </c>
    </row>
    <row r="44" spans="1:7" x14ac:dyDescent="0.3">
      <c r="A44" s="3">
        <v>26115</v>
      </c>
      <c r="B44">
        <v>72.587697382921846</v>
      </c>
      <c r="C44">
        <v>-0.47269738292185082</v>
      </c>
      <c r="D44">
        <v>45818.954296305274</v>
      </c>
      <c r="E44">
        <v>-1.181085994565834E-2</v>
      </c>
      <c r="F44">
        <v>105.62526141564619</v>
      </c>
      <c r="G44">
        <v>-0.61126141564618308</v>
      </c>
    </row>
    <row r="45" spans="1:7" x14ac:dyDescent="0.3">
      <c r="A45" s="3">
        <v>26207</v>
      </c>
      <c r="B45">
        <v>72.792875236645415</v>
      </c>
      <c r="C45">
        <v>-0.48787523664540799</v>
      </c>
      <c r="D45">
        <v>45825.702519501167</v>
      </c>
      <c r="E45">
        <v>-1.548895368965475E-2</v>
      </c>
      <c r="F45">
        <v>105.5644934446902</v>
      </c>
      <c r="G45">
        <v>-0.31149344469015722</v>
      </c>
    </row>
    <row r="46" spans="1:7" x14ac:dyDescent="0.3">
      <c r="A46" s="3">
        <v>26299</v>
      </c>
      <c r="B46">
        <v>73.010078661512338</v>
      </c>
      <c r="C46">
        <v>-0.30207866151233992</v>
      </c>
      <c r="D46">
        <v>45846.165789042643</v>
      </c>
      <c r="E46">
        <v>-1.6954193655928759E-2</v>
      </c>
      <c r="F46">
        <v>105.5141093422955</v>
      </c>
      <c r="G46">
        <v>-0.35110934229554402</v>
      </c>
    </row>
    <row r="47" spans="1:7" x14ac:dyDescent="0.3">
      <c r="A47" s="3">
        <v>26390</v>
      </c>
      <c r="B47">
        <v>73.238026040100635</v>
      </c>
      <c r="C47">
        <v>-0.15302604010064161</v>
      </c>
      <c r="D47">
        <v>45881.70278093448</v>
      </c>
      <c r="E47">
        <v>-1.625386662615291E-2</v>
      </c>
      <c r="F47">
        <v>105.47505350649951</v>
      </c>
      <c r="G47">
        <v>-0.49605350649949292</v>
      </c>
    </row>
    <row r="48" spans="1:7" x14ac:dyDescent="0.3">
      <c r="A48" s="3">
        <v>26481</v>
      </c>
      <c r="B48">
        <v>73.475246955824872</v>
      </c>
      <c r="C48">
        <v>0.15775304417512359</v>
      </c>
      <c r="D48">
        <v>45933.203625765404</v>
      </c>
      <c r="E48">
        <v>-1.0250590731207151E-2</v>
      </c>
      <c r="F48">
        <v>105.4480508920003</v>
      </c>
      <c r="G48">
        <v>-0.59305089200024952</v>
      </c>
    </row>
    <row r="49" spans="1:7" x14ac:dyDescent="0.3">
      <c r="A49" s="3">
        <v>26573</v>
      </c>
      <c r="B49">
        <v>73.720175350824547</v>
      </c>
      <c r="C49">
        <v>0.25082464917545622</v>
      </c>
      <c r="D49">
        <v>46001.111065036734</v>
      </c>
      <c r="E49">
        <v>-7.728773756861429E-3</v>
      </c>
      <c r="F49">
        <v>105.4335164200545</v>
      </c>
      <c r="G49">
        <v>-0.53951642005445422</v>
      </c>
    </row>
    <row r="50" spans="1:7" x14ac:dyDescent="0.3">
      <c r="A50" s="3">
        <v>26665</v>
      </c>
      <c r="B50">
        <v>73.971343762891777</v>
      </c>
      <c r="C50">
        <v>8.86562371082249E-2</v>
      </c>
      <c r="D50">
        <v>46085.592192967197</v>
      </c>
      <c r="E50">
        <v>-1.23505179839718E-2</v>
      </c>
      <c r="F50">
        <v>105.4314943551113</v>
      </c>
      <c r="G50">
        <v>-0.45249435511128411</v>
      </c>
    </row>
    <row r="51" spans="1:7" x14ac:dyDescent="0.3">
      <c r="A51" s="3">
        <v>26755</v>
      </c>
      <c r="B51">
        <v>74.227441495224383</v>
      </c>
      <c r="C51">
        <v>0.36955850477561109</v>
      </c>
      <c r="D51">
        <v>46186.609540583522</v>
      </c>
      <c r="E51">
        <v>-4.8979605083925293E-3</v>
      </c>
      <c r="F51">
        <v>105.44169176385731</v>
      </c>
      <c r="G51">
        <v>-0.42169176385735341</v>
      </c>
    </row>
    <row r="52" spans="1:7" x14ac:dyDescent="0.3">
      <c r="A52" s="3">
        <v>26846</v>
      </c>
      <c r="B52">
        <v>74.487213261168421</v>
      </c>
      <c r="C52">
        <v>0.78578673883157535</v>
      </c>
      <c r="D52">
        <v>46303.784984762002</v>
      </c>
      <c r="E52">
        <v>-2.761661066280396E-3</v>
      </c>
      <c r="F52">
        <v>105.46353290400729</v>
      </c>
      <c r="G52">
        <v>-0.91753290400733079</v>
      </c>
    </row>
    <row r="53" spans="1:7" x14ac:dyDescent="0.3">
      <c r="A53" s="3">
        <v>26938</v>
      </c>
      <c r="B53">
        <v>74.749634748135435</v>
      </c>
      <c r="C53">
        <v>0.2453652518645697</v>
      </c>
      <c r="D53">
        <v>46436.610628020098</v>
      </c>
      <c r="E53">
        <v>-4.8353916792081009E-3</v>
      </c>
      <c r="F53">
        <v>105.4961784759235</v>
      </c>
      <c r="G53">
        <v>-0.40717847592354423</v>
      </c>
    </row>
    <row r="54" spans="1:7" x14ac:dyDescent="0.3">
      <c r="A54" s="3">
        <v>27030</v>
      </c>
      <c r="B54">
        <v>75.014172760248783</v>
      </c>
      <c r="C54">
        <v>0.83282723975121087</v>
      </c>
      <c r="D54">
        <v>46584.507257018748</v>
      </c>
      <c r="E54">
        <v>3.421976108047176E-3</v>
      </c>
      <c r="F54">
        <v>105.5382157219034</v>
      </c>
      <c r="G54">
        <v>-0.2142157219033578</v>
      </c>
    </row>
    <row r="55" spans="1:7" x14ac:dyDescent="0.3">
      <c r="A55" s="3">
        <v>27120</v>
      </c>
      <c r="B55">
        <v>75.280447454914182</v>
      </c>
      <c r="C55">
        <v>0.82355254508581766</v>
      </c>
      <c r="D55">
        <v>46746.760476145733</v>
      </c>
      <c r="E55">
        <v>7.7417336214757881E-3</v>
      </c>
      <c r="F55">
        <v>105.5879773976966</v>
      </c>
      <c r="G55">
        <v>3.3022602303404369E-2</v>
      </c>
    </row>
    <row r="56" spans="1:7" x14ac:dyDescent="0.3">
      <c r="A56" s="3">
        <v>27211</v>
      </c>
      <c r="B56">
        <v>75.548599506562269</v>
      </c>
      <c r="C56">
        <v>0.56540049343773546</v>
      </c>
      <c r="D56">
        <v>46922.758162391343</v>
      </c>
      <c r="E56">
        <v>7.8323829362467734E-3</v>
      </c>
      <c r="F56">
        <v>105.64366237422691</v>
      </c>
      <c r="G56">
        <v>8.3337625773125978E-2</v>
      </c>
    </row>
    <row r="57" spans="1:7" x14ac:dyDescent="0.3">
      <c r="A57" s="3">
        <v>27303</v>
      </c>
      <c r="B57">
        <v>75.819284309964331</v>
      </c>
      <c r="C57">
        <v>8.7715690035665261E-2</v>
      </c>
      <c r="D57">
        <v>47112.117325700288</v>
      </c>
      <c r="E57">
        <v>6.5911734097259256E-3</v>
      </c>
      <c r="F57">
        <v>105.70349016154439</v>
      </c>
      <c r="G57">
        <v>0.58250983845564974</v>
      </c>
    </row>
    <row r="58" spans="1:7" x14ac:dyDescent="0.3">
      <c r="A58" s="3">
        <v>27395</v>
      </c>
      <c r="B58">
        <v>76.093510635200104</v>
      </c>
      <c r="C58">
        <v>0.88448936479989015</v>
      </c>
      <c r="D58">
        <v>47314.689709046383</v>
      </c>
      <c r="E58">
        <v>8.4425826479179733E-3</v>
      </c>
      <c r="F58">
        <v>105.7657323557152</v>
      </c>
      <c r="G58">
        <v>-0.3447323557152373</v>
      </c>
    </row>
    <row r="59" spans="1:7" x14ac:dyDescent="0.3">
      <c r="A59" s="3">
        <v>27485</v>
      </c>
      <c r="B59">
        <v>76.372342074655577</v>
      </c>
      <c r="C59">
        <v>0.67065792534442892</v>
      </c>
      <c r="D59">
        <v>47530.528901914819</v>
      </c>
      <c r="E59">
        <v>3.4007255984693781E-3</v>
      </c>
      <c r="F59">
        <v>105.82902462145481</v>
      </c>
      <c r="G59">
        <v>-0.2620246214548132</v>
      </c>
    </row>
    <row r="60" spans="1:7" x14ac:dyDescent="0.3">
      <c r="A60" s="3">
        <v>27576</v>
      </c>
      <c r="B60">
        <v>76.657395026569716</v>
      </c>
      <c r="C60">
        <v>-1.2395026569720359E-2</v>
      </c>
      <c r="D60">
        <v>47759.94969007749</v>
      </c>
      <c r="E60">
        <v>-3.3883510247889599E-3</v>
      </c>
      <c r="F60">
        <v>105.8917871657559</v>
      </c>
      <c r="G60">
        <v>2.5212834244086931E-2</v>
      </c>
    </row>
    <row r="61" spans="1:7" x14ac:dyDescent="0.3">
      <c r="A61" s="3">
        <v>27668</v>
      </c>
      <c r="B61">
        <v>76.950705050384784</v>
      </c>
      <c r="C61">
        <v>-0.30370505038477802</v>
      </c>
      <c r="D61">
        <v>48003.383124100466</v>
      </c>
      <c r="E61">
        <v>-8.5022864463706327E-3</v>
      </c>
      <c r="F61">
        <v>105.95227643022309</v>
      </c>
      <c r="G61">
        <v>1.9723569776928681E-2</v>
      </c>
    </row>
    <row r="62" spans="1:7" x14ac:dyDescent="0.3">
      <c r="A62" s="3">
        <v>27760</v>
      </c>
      <c r="B62">
        <v>77.254299958651472</v>
      </c>
      <c r="C62">
        <v>-0.94629995865146554</v>
      </c>
      <c r="D62">
        <v>48261.175141664942</v>
      </c>
      <c r="E62">
        <v>-1.338206947141529E-2</v>
      </c>
      <c r="F62">
        <v>106.0087646144822</v>
      </c>
      <c r="G62">
        <v>0.10323538551782011</v>
      </c>
    </row>
    <row r="63" spans="1:7" x14ac:dyDescent="0.3">
      <c r="A63" s="3">
        <v>27851</v>
      </c>
      <c r="B63">
        <v>77.57001774826395</v>
      </c>
      <c r="C63">
        <v>-0.99401774826395695</v>
      </c>
      <c r="D63">
        <v>48533.429568490559</v>
      </c>
      <c r="E63">
        <v>-1.557658120710848E-2</v>
      </c>
      <c r="F63">
        <v>106.05953624539021</v>
      </c>
      <c r="G63">
        <v>4.3463754609817329E-2</v>
      </c>
    </row>
    <row r="64" spans="1:7" x14ac:dyDescent="0.3">
      <c r="A64" s="3">
        <v>27942</v>
      </c>
      <c r="B64">
        <v>77.899104978642256</v>
      </c>
      <c r="C64">
        <v>-1.2311049786422501</v>
      </c>
      <c r="D64">
        <v>48819.852337489901</v>
      </c>
      <c r="E64">
        <v>-9.5285019071500443E-3</v>
      </c>
      <c r="F64">
        <v>106.10294037192</v>
      </c>
      <c r="G64">
        <v>0.86605962807998083</v>
      </c>
    </row>
    <row r="65" spans="1:7" x14ac:dyDescent="0.3">
      <c r="A65" s="3">
        <v>28034</v>
      </c>
      <c r="B65">
        <v>78.242186948113698</v>
      </c>
      <c r="C65">
        <v>-0.76918694811369903</v>
      </c>
      <c r="D65">
        <v>49119.671519135547</v>
      </c>
      <c r="E65">
        <v>-6.3021533368328164E-3</v>
      </c>
      <c r="F65">
        <v>106.13735320789119</v>
      </c>
      <c r="G65">
        <v>0.71164679210879456</v>
      </c>
    </row>
    <row r="66" spans="1:7" x14ac:dyDescent="0.3">
      <c r="A66" s="3">
        <v>28126</v>
      </c>
      <c r="B66">
        <v>78.599119514393976</v>
      </c>
      <c r="C66">
        <v>-4.9119514393979102E-2</v>
      </c>
      <c r="D66">
        <v>49431.807743650708</v>
      </c>
      <c r="E66">
        <v>-3.6044228393947719E-3</v>
      </c>
      <c r="F66">
        <v>106.1616922543909</v>
      </c>
      <c r="G66">
        <v>-9.6692254390859489E-2</v>
      </c>
    </row>
    <row r="67" spans="1:7" x14ac:dyDescent="0.3">
      <c r="A67" s="3">
        <v>28216</v>
      </c>
      <c r="B67">
        <v>78.969277793356227</v>
      </c>
      <c r="C67">
        <v>-3.5277793356229381E-2</v>
      </c>
      <c r="D67">
        <v>49754.962494368912</v>
      </c>
      <c r="E67">
        <v>1.5606749633665369E-3</v>
      </c>
      <c r="F67">
        <v>106.17531979175109</v>
      </c>
      <c r="G67">
        <v>0.34068020824885542</v>
      </c>
    </row>
    <row r="68" spans="1:7" x14ac:dyDescent="0.3">
      <c r="A68" s="3">
        <v>28307</v>
      </c>
      <c r="B68">
        <v>79.352006201177062</v>
      </c>
      <c r="C68">
        <v>-0.3810062011770583</v>
      </c>
      <c r="D68">
        <v>50087.693105095568</v>
      </c>
      <c r="E68">
        <v>-1.1532118642740841E-3</v>
      </c>
      <c r="F68">
        <v>106.1775376676453</v>
      </c>
      <c r="G68">
        <v>0.22246233235475191</v>
      </c>
    </row>
    <row r="69" spans="1:7" x14ac:dyDescent="0.3">
      <c r="A69" s="3">
        <v>28399</v>
      </c>
      <c r="B69">
        <v>79.746627105412287</v>
      </c>
      <c r="C69">
        <v>-0.5366271054122933</v>
      </c>
      <c r="D69">
        <v>50428.568729822131</v>
      </c>
      <c r="E69">
        <v>1.7997866559138489E-3</v>
      </c>
      <c r="F69">
        <v>106.16786065487651</v>
      </c>
      <c r="G69">
        <v>0.68613934512346475</v>
      </c>
    </row>
    <row r="70" spans="1:7" x14ac:dyDescent="0.3">
      <c r="A70" s="3">
        <v>28491</v>
      </c>
      <c r="B70">
        <v>80.152224744742014</v>
      </c>
      <c r="C70">
        <v>0.37077525525798188</v>
      </c>
      <c r="D70">
        <v>50776.083142047573</v>
      </c>
      <c r="E70">
        <v>7.4901006055316799E-3</v>
      </c>
      <c r="F70">
        <v>106.1459425652061</v>
      </c>
      <c r="G70">
        <v>0.20405743479389571</v>
      </c>
    </row>
    <row r="71" spans="1:7" x14ac:dyDescent="0.3">
      <c r="A71" s="3">
        <v>28581</v>
      </c>
      <c r="B71">
        <v>80.567547965905433</v>
      </c>
      <c r="C71">
        <v>-0.5055479659054356</v>
      </c>
      <c r="D71">
        <v>51128.745556535869</v>
      </c>
      <c r="E71">
        <v>-5.2299354645661822E-3</v>
      </c>
      <c r="F71">
        <v>106.11186604748571</v>
      </c>
      <c r="G71">
        <v>4.2133952514276977E-2</v>
      </c>
    </row>
    <row r="72" spans="1:7" x14ac:dyDescent="0.3">
      <c r="A72" s="3">
        <v>28672</v>
      </c>
      <c r="B72">
        <v>80.991577350176286</v>
      </c>
      <c r="C72">
        <v>-0.75457735017629091</v>
      </c>
      <c r="D72">
        <v>51485.263879392507</v>
      </c>
      <c r="E72">
        <v>-5.7204755226862858E-3</v>
      </c>
      <c r="F72">
        <v>106.06584128646401</v>
      </c>
      <c r="G72">
        <v>-1.784128646396255E-2</v>
      </c>
    </row>
    <row r="73" spans="1:7" x14ac:dyDescent="0.3">
      <c r="A73" s="3">
        <v>28764</v>
      </c>
      <c r="B73">
        <v>81.422977511349615</v>
      </c>
      <c r="C73">
        <v>-0.76697751134960868</v>
      </c>
      <c r="D73">
        <v>51844.139592129759</v>
      </c>
      <c r="E73">
        <v>-4.3648976914436588E-3</v>
      </c>
      <c r="F73">
        <v>106.0081048006098</v>
      </c>
      <c r="G73">
        <v>0.1458951993902389</v>
      </c>
    </row>
    <row r="74" spans="1:7" x14ac:dyDescent="0.3">
      <c r="A74" s="3">
        <v>28856</v>
      </c>
      <c r="B74">
        <v>81.859941452376617</v>
      </c>
      <c r="C74">
        <v>8.9058547623380946E-2</v>
      </c>
      <c r="D74">
        <v>52203.645024358542</v>
      </c>
      <c r="E74">
        <v>4.5126674880524584E-3</v>
      </c>
      <c r="F74">
        <v>105.9388819575879</v>
      </c>
      <c r="G74">
        <v>-6.0881957587909603E-2</v>
      </c>
    </row>
    <row r="75" spans="1:7" x14ac:dyDescent="0.3">
      <c r="A75" s="3">
        <v>28946</v>
      </c>
      <c r="B75">
        <v>82.30018281526381</v>
      </c>
      <c r="C75">
        <v>-0.66218281526380451</v>
      </c>
      <c r="D75">
        <v>52561.861005071863</v>
      </c>
      <c r="E75">
        <v>1.7782501616210309E-3</v>
      </c>
      <c r="F75">
        <v>105.8584893095628</v>
      </c>
      <c r="G75">
        <v>0.49951069043720508</v>
      </c>
    </row>
    <row r="76" spans="1:7" x14ac:dyDescent="0.3">
      <c r="A76" s="3">
        <v>29037</v>
      </c>
      <c r="B76">
        <v>82.741470903609923</v>
      </c>
      <c r="C76">
        <v>0.13152909639008209</v>
      </c>
      <c r="D76">
        <v>52916.965722170833</v>
      </c>
      <c r="E76">
        <v>2.9118659114732992E-3</v>
      </c>
      <c r="F76">
        <v>105.76720535747521</v>
      </c>
      <c r="G76">
        <v>-0.18920535747523101</v>
      </c>
    </row>
    <row r="77" spans="1:7" x14ac:dyDescent="0.3">
      <c r="A77" s="3">
        <v>29129</v>
      </c>
      <c r="B77">
        <v>83.181161156754186</v>
      </c>
      <c r="C77">
        <v>-0.326161156754182</v>
      </c>
      <c r="D77">
        <v>53267.149477077008</v>
      </c>
      <c r="E77">
        <v>3.2677438346837562E-3</v>
      </c>
      <c r="F77">
        <v>105.6656207964476</v>
      </c>
      <c r="G77">
        <v>0.7693792035524325</v>
      </c>
    </row>
    <row r="78" spans="1:7" x14ac:dyDescent="0.3">
      <c r="A78" s="3">
        <v>29221</v>
      </c>
      <c r="B78">
        <v>83.616691219721076</v>
      </c>
      <c r="C78">
        <v>0.45930878027891708</v>
      </c>
      <c r="D78">
        <v>53610.655985469522</v>
      </c>
      <c r="E78">
        <v>1.204409535278117E-2</v>
      </c>
      <c r="F78">
        <v>105.5542080682537</v>
      </c>
      <c r="G78">
        <v>0.45579193174626198</v>
      </c>
    </row>
    <row r="79" spans="1:7" x14ac:dyDescent="0.3">
      <c r="A79" s="3">
        <v>29312</v>
      </c>
      <c r="B79">
        <v>84.045294886812016</v>
      </c>
      <c r="C79">
        <v>0.79970511318798287</v>
      </c>
      <c r="D79">
        <v>53945.799408201463</v>
      </c>
      <c r="E79">
        <v>1.1892371359250481E-2</v>
      </c>
      <c r="F79">
        <v>105.4339204766698</v>
      </c>
      <c r="G79">
        <v>0.31807952333016942</v>
      </c>
    </row>
    <row r="80" spans="1:7" x14ac:dyDescent="0.3">
      <c r="A80" s="3">
        <v>29403</v>
      </c>
      <c r="B80">
        <v>84.464493020316155</v>
      </c>
      <c r="C80">
        <v>1.1625069796838401</v>
      </c>
      <c r="D80">
        <v>54271.267806302261</v>
      </c>
      <c r="E80">
        <v>1.444307421211732E-2</v>
      </c>
      <c r="F80">
        <v>105.3059961954293</v>
      </c>
      <c r="G80">
        <v>0.18300380457071699</v>
      </c>
    </row>
    <row r="81" spans="1:7" x14ac:dyDescent="0.3">
      <c r="A81" s="3">
        <v>29495</v>
      </c>
      <c r="B81">
        <v>84.87230629821839</v>
      </c>
      <c r="C81">
        <v>0.34069370178160341</v>
      </c>
      <c r="D81">
        <v>54586.132592048809</v>
      </c>
      <c r="E81">
        <v>5.8043080719034634E-3</v>
      </c>
      <c r="F81">
        <v>105.1718721979677</v>
      </c>
      <c r="G81">
        <v>0.121127802032305</v>
      </c>
    </row>
    <row r="82" spans="1:7" x14ac:dyDescent="0.3">
      <c r="A82" s="3">
        <v>29587</v>
      </c>
      <c r="B82">
        <v>85.267481965365931</v>
      </c>
      <c r="C82">
        <v>0.2275180346340733</v>
      </c>
      <c r="D82">
        <v>54889.949666416338</v>
      </c>
      <c r="E82">
        <v>3.5320515568653121E-3</v>
      </c>
      <c r="F82">
        <v>105.0330998350985</v>
      </c>
      <c r="G82">
        <v>0.33390016490149321</v>
      </c>
    </row>
    <row r="83" spans="1:7" x14ac:dyDescent="0.3">
      <c r="A83" s="3">
        <v>29677</v>
      </c>
      <c r="B83">
        <v>85.648980200169561</v>
      </c>
      <c r="C83">
        <v>0.47301979983043912</v>
      </c>
      <c r="D83">
        <v>55182.476365323753</v>
      </c>
      <c r="E83">
        <v>1.334187327202585E-3</v>
      </c>
      <c r="F83">
        <v>104.8913061625114</v>
      </c>
      <c r="G83">
        <v>-4.6306162511370992E-2</v>
      </c>
    </row>
    <row r="84" spans="1:7" x14ac:dyDescent="0.3">
      <c r="A84" s="3">
        <v>29768</v>
      </c>
      <c r="B84">
        <v>86.015903379811718</v>
      </c>
      <c r="C84">
        <v>0.44009662018828521</v>
      </c>
      <c r="D84">
        <v>55463.59850587089</v>
      </c>
      <c r="E84">
        <v>-1.132418720914075E-3</v>
      </c>
      <c r="F84">
        <v>104.74832692349899</v>
      </c>
      <c r="G84">
        <v>0.20167307650100949</v>
      </c>
    </row>
    <row r="85" spans="1:7" x14ac:dyDescent="0.3">
      <c r="A85" s="3">
        <v>29860</v>
      </c>
      <c r="B85">
        <v>86.367649518849731</v>
      </c>
      <c r="C85">
        <v>0.91135048115026507</v>
      </c>
      <c r="D85">
        <v>55733.257105304197</v>
      </c>
      <c r="E85">
        <v>-6.7129141733346387E-5</v>
      </c>
      <c r="F85">
        <v>104.6059689200025</v>
      </c>
      <c r="G85">
        <v>-0.42796892000251319</v>
      </c>
    </row>
    <row r="86" spans="1:7" x14ac:dyDescent="0.3">
      <c r="A86" s="3">
        <v>29952</v>
      </c>
      <c r="B86">
        <v>86.703891692228552</v>
      </c>
      <c r="C86">
        <v>0.9971083077714411</v>
      </c>
      <c r="D86">
        <v>55991.363177824816</v>
      </c>
      <c r="E86">
        <v>4.610417263144484E-3</v>
      </c>
      <c r="F86">
        <v>104.46616499963589</v>
      </c>
      <c r="G86">
        <v>-0.37816499963588512</v>
      </c>
    </row>
    <row r="87" spans="1:7" x14ac:dyDescent="0.3">
      <c r="A87" s="3">
        <v>30042</v>
      </c>
      <c r="B87">
        <v>87.02487256894392</v>
      </c>
      <c r="C87">
        <v>0.52012743105608195</v>
      </c>
      <c r="D87">
        <v>56237.834235906703</v>
      </c>
      <c r="E87">
        <v>2.4005420696582291E-3</v>
      </c>
      <c r="F87">
        <v>104.33058052943819</v>
      </c>
      <c r="G87">
        <v>-0.33358052943815147</v>
      </c>
    </row>
    <row r="88" spans="1:7" x14ac:dyDescent="0.3">
      <c r="A88" s="3">
        <v>30133</v>
      </c>
      <c r="B88">
        <v>87.331458010683917</v>
      </c>
      <c r="C88">
        <v>0.46154198931608897</v>
      </c>
      <c r="D88">
        <v>56472.759337294869</v>
      </c>
      <c r="E88">
        <v>2.6793091303822791E-3</v>
      </c>
      <c r="F88">
        <v>104.2006445233236</v>
      </c>
      <c r="G88">
        <v>-0.64164452332363453</v>
      </c>
    </row>
    <row r="89" spans="1:7" x14ac:dyDescent="0.3">
      <c r="A89" s="3">
        <v>30225</v>
      </c>
      <c r="B89">
        <v>87.624838958781041</v>
      </c>
      <c r="C89">
        <v>0.14916104121896009</v>
      </c>
      <c r="D89">
        <v>56696.323988853554</v>
      </c>
      <c r="E89">
        <v>-6.4270396181598244E-4</v>
      </c>
      <c r="F89">
        <v>104.07757750737569</v>
      </c>
      <c r="G89">
        <v>-0.77857750737568665</v>
      </c>
    </row>
    <row r="90" spans="1:7" x14ac:dyDescent="0.3">
      <c r="A90" s="3">
        <v>30317</v>
      </c>
      <c r="B90">
        <v>87.906494818311131</v>
      </c>
      <c r="C90">
        <v>-0.21149481831113801</v>
      </c>
      <c r="D90">
        <v>56908.821303463563</v>
      </c>
      <c r="E90">
        <v>3.3240158305147821E-4</v>
      </c>
      <c r="F90">
        <v>103.9621989798506</v>
      </c>
      <c r="G90">
        <v>-0.53319897985061004</v>
      </c>
    </row>
    <row r="91" spans="1:7" x14ac:dyDescent="0.3">
      <c r="A91" s="3">
        <v>30407</v>
      </c>
      <c r="B91">
        <v>88.177998220000745</v>
      </c>
      <c r="C91">
        <v>-0.13499822000073891</v>
      </c>
      <c r="D91">
        <v>57110.534585897192</v>
      </c>
      <c r="E91">
        <v>-1.4080469416040129E-3</v>
      </c>
      <c r="F91">
        <v>103.8548418280625</v>
      </c>
      <c r="G91">
        <v>-0.69184182806255023</v>
      </c>
    </row>
    <row r="92" spans="1:7" x14ac:dyDescent="0.3">
      <c r="A92" s="3">
        <v>30498</v>
      </c>
      <c r="B92">
        <v>88.440789610315093</v>
      </c>
      <c r="C92">
        <v>-0.30078961031509271</v>
      </c>
      <c r="D92">
        <v>57301.771165035789</v>
      </c>
      <c r="E92">
        <v>-5.7633047812402083E-3</v>
      </c>
      <c r="F92">
        <v>103.7555056899634</v>
      </c>
      <c r="G92">
        <v>-0.95450568996335505</v>
      </c>
    </row>
    <row r="93" spans="1:7" x14ac:dyDescent="0.3">
      <c r="A93" s="3">
        <v>30590</v>
      </c>
      <c r="B93">
        <v>88.696225061831839</v>
      </c>
      <c r="C93">
        <v>-1.003225061831841</v>
      </c>
      <c r="D93">
        <v>57482.799397087227</v>
      </c>
      <c r="E93">
        <v>-9.1923009855108262E-3</v>
      </c>
      <c r="F93">
        <v>103.6637578023623</v>
      </c>
      <c r="G93">
        <v>-0.5107578023623347</v>
      </c>
    </row>
    <row r="94" spans="1:7" x14ac:dyDescent="0.3">
      <c r="A94" s="3">
        <v>30682</v>
      </c>
      <c r="B94">
        <v>88.945472653622161</v>
      </c>
      <c r="C94">
        <v>-1.2864726536221549</v>
      </c>
      <c r="D94">
        <v>57653.690308609839</v>
      </c>
      <c r="E94">
        <v>-6.9169527251560234E-3</v>
      </c>
      <c r="F94">
        <v>103.57856883601249</v>
      </c>
      <c r="G94">
        <v>0.21943116398752241</v>
      </c>
    </row>
    <row r="95" spans="1:7" x14ac:dyDescent="0.3">
      <c r="A95" s="3">
        <v>30773</v>
      </c>
      <c r="B95">
        <v>89.189073449093655</v>
      </c>
      <c r="C95">
        <v>-1.0480734490936501</v>
      </c>
      <c r="D95">
        <v>57814.190220761782</v>
      </c>
      <c r="E95">
        <v>-9.675542660119163E-4</v>
      </c>
      <c r="F95">
        <v>103.49859023804041</v>
      </c>
      <c r="G95">
        <v>0.60040976195962514</v>
      </c>
    </row>
    <row r="96" spans="1:7" x14ac:dyDescent="0.3">
      <c r="A96" s="3">
        <v>30864</v>
      </c>
      <c r="B96">
        <v>89.426764466245373</v>
      </c>
      <c r="C96">
        <v>-0.28476446624537738</v>
      </c>
      <c r="D96">
        <v>57963.798648298813</v>
      </c>
      <c r="E96">
        <v>-1.1074688006065261E-3</v>
      </c>
      <c r="F96">
        <v>103.42261060005011</v>
      </c>
      <c r="G96">
        <v>3.4389399949887427E-2</v>
      </c>
    </row>
    <row r="97" spans="1:7" x14ac:dyDescent="0.3">
      <c r="A97" s="3">
        <v>30956</v>
      </c>
      <c r="B97">
        <v>89.65762767717068</v>
      </c>
      <c r="C97">
        <v>-0.16962767717068061</v>
      </c>
      <c r="D97">
        <v>58101.981726328377</v>
      </c>
      <c r="E97">
        <v>3.268893474368539E-3</v>
      </c>
      <c r="F97">
        <v>103.3497937697469</v>
      </c>
      <c r="G97">
        <v>0.22720623025307421</v>
      </c>
    </row>
    <row r="98" spans="1:7" x14ac:dyDescent="0.3">
      <c r="A98" s="3">
        <v>31048</v>
      </c>
      <c r="B98">
        <v>89.880567076171545</v>
      </c>
      <c r="C98">
        <v>-0.17056707617155101</v>
      </c>
      <c r="D98">
        <v>58228.167613392703</v>
      </c>
      <c r="E98">
        <v>-3.714186633771988E-3</v>
      </c>
      <c r="F98">
        <v>103.2793250882111</v>
      </c>
      <c r="G98">
        <v>-0.21732508821109769</v>
      </c>
    </row>
    <row r="99" spans="1:7" x14ac:dyDescent="0.3">
      <c r="A99" s="3">
        <v>31138</v>
      </c>
      <c r="B99">
        <v>90.094380640251728</v>
      </c>
      <c r="C99">
        <v>8.5619359748278612E-2</v>
      </c>
      <c r="D99">
        <v>58341.906662892019</v>
      </c>
      <c r="E99">
        <v>-3.702628342226788E-3</v>
      </c>
      <c r="F99">
        <v>103.2105319004168</v>
      </c>
      <c r="G99">
        <v>-0.2375319004167977</v>
      </c>
    </row>
    <row r="100" spans="1:7" x14ac:dyDescent="0.3">
      <c r="A100" s="3">
        <v>31229</v>
      </c>
      <c r="B100">
        <v>90.29775974199238</v>
      </c>
      <c r="C100">
        <v>0.61824025800761717</v>
      </c>
      <c r="D100">
        <v>58442.618499749311</v>
      </c>
      <c r="E100">
        <v>4.3649616568721683E-3</v>
      </c>
      <c r="F100">
        <v>103.1426057231581</v>
      </c>
      <c r="G100">
        <v>3.3942768419166209E-3</v>
      </c>
    </row>
    <row r="101" spans="1:7" x14ac:dyDescent="0.3">
      <c r="A101" s="3">
        <v>31321</v>
      </c>
      <c r="B101">
        <v>90.489449266074502</v>
      </c>
      <c r="C101">
        <v>0.97655073392549241</v>
      </c>
      <c r="D101">
        <v>58529.592316563743</v>
      </c>
      <c r="E101">
        <v>1.0441326955815461E-2</v>
      </c>
      <c r="F101">
        <v>103.0745896157913</v>
      </c>
      <c r="G101">
        <v>0.34441038420872871</v>
      </c>
    </row>
    <row r="102" spans="1:7" x14ac:dyDescent="0.3">
      <c r="A102" s="3">
        <v>31413</v>
      </c>
      <c r="B102">
        <v>90.668580497340344</v>
      </c>
      <c r="C102">
        <v>1.201419502659661</v>
      </c>
      <c r="D102">
        <v>58602.282752392712</v>
      </c>
      <c r="E102">
        <v>1.3593724016750739E-2</v>
      </c>
      <c r="F102">
        <v>103.0055287590956</v>
      </c>
      <c r="G102">
        <v>0.28147124090438069</v>
      </c>
    </row>
    <row r="103" spans="1:7" x14ac:dyDescent="0.3">
      <c r="A103" s="3">
        <v>31503</v>
      </c>
      <c r="B103">
        <v>90.834895064840808</v>
      </c>
      <c r="C103">
        <v>0.46710493515919888</v>
      </c>
      <c r="D103">
        <v>58660.5350795095</v>
      </c>
      <c r="E103">
        <v>7.4225872783859606E-3</v>
      </c>
      <c r="F103">
        <v>102.9346835903406</v>
      </c>
      <c r="G103">
        <v>0.33931640965943188</v>
      </c>
    </row>
    <row r="104" spans="1:7" x14ac:dyDescent="0.3">
      <c r="A104" s="3">
        <v>31594</v>
      </c>
      <c r="B104">
        <v>90.988885484816052</v>
      </c>
      <c r="C104">
        <v>0.78111451518394404</v>
      </c>
      <c r="D104">
        <v>58704.703546721488</v>
      </c>
      <c r="E104">
        <v>6.2861358879082729E-3</v>
      </c>
      <c r="F104">
        <v>102.8614904663211</v>
      </c>
      <c r="G104">
        <v>-5.6490466321122312E-2</v>
      </c>
    </row>
    <row r="105" spans="1:7" x14ac:dyDescent="0.3">
      <c r="A105" s="3">
        <v>31686</v>
      </c>
      <c r="B105">
        <v>91.131336214090652</v>
      </c>
      <c r="C105">
        <v>0.81766378590934607</v>
      </c>
      <c r="D105">
        <v>58735.426415141192</v>
      </c>
      <c r="E105">
        <v>5.1122048989409308E-3</v>
      </c>
      <c r="F105">
        <v>102.78559781658829</v>
      </c>
      <c r="G105">
        <v>-8.85978165883472E-2</v>
      </c>
    </row>
    <row r="106" spans="1:7" x14ac:dyDescent="0.3">
      <c r="A106" s="3">
        <v>31778</v>
      </c>
      <c r="B106">
        <v>91.263519906061191</v>
      </c>
      <c r="C106">
        <v>0.73448009393881364</v>
      </c>
      <c r="D106">
        <v>58753.583732511048</v>
      </c>
      <c r="E106">
        <v>7.1640349821375793E-3</v>
      </c>
      <c r="F106">
        <v>102.7066187641518</v>
      </c>
      <c r="G106">
        <v>-0.1616187641518394</v>
      </c>
    </row>
    <row r="107" spans="1:7" x14ac:dyDescent="0.3">
      <c r="A107" s="3">
        <v>31868</v>
      </c>
      <c r="B107">
        <v>91.38722025399035</v>
      </c>
      <c r="C107">
        <v>0.50177974600964603</v>
      </c>
      <c r="D107">
        <v>58760.252869682627</v>
      </c>
      <c r="E107">
        <v>1.0247078724805901E-2</v>
      </c>
      <c r="F107">
        <v>102.62411105838569</v>
      </c>
      <c r="G107">
        <v>0.5488889416142797</v>
      </c>
    </row>
    <row r="108" spans="1:7" x14ac:dyDescent="0.3">
      <c r="A108" s="3">
        <v>31959</v>
      </c>
      <c r="B108">
        <v>91.50468000119956</v>
      </c>
      <c r="C108">
        <v>0.26031999880044049</v>
      </c>
      <c r="D108">
        <v>58756.781960313681</v>
      </c>
      <c r="E108">
        <v>1.1620484238026311E-2</v>
      </c>
      <c r="F108">
        <v>102.5375314369365</v>
      </c>
      <c r="G108">
        <v>0.78846856306348911</v>
      </c>
    </row>
    <row r="109" spans="1:7" x14ac:dyDescent="0.3">
      <c r="A109" s="3">
        <v>32051</v>
      </c>
      <c r="B109">
        <v>91.618455503351441</v>
      </c>
      <c r="C109">
        <v>-0.32145550335144429</v>
      </c>
      <c r="D109">
        <v>58744.90079156898</v>
      </c>
      <c r="E109">
        <v>5.8776954838819506E-3</v>
      </c>
      <c r="F109">
        <v>102.4466796930391</v>
      </c>
      <c r="G109">
        <v>0.62432030696085405</v>
      </c>
    </row>
    <row r="110" spans="1:7" x14ac:dyDescent="0.3">
      <c r="A110" s="3">
        <v>32143</v>
      </c>
      <c r="B110">
        <v>91.731265816107893</v>
      </c>
      <c r="C110">
        <v>-0.72526581610789265</v>
      </c>
      <c r="D110">
        <v>58726.768429114927</v>
      </c>
      <c r="E110">
        <v>1.2135839898625991E-3</v>
      </c>
      <c r="F110">
        <v>102.3518484127805</v>
      </c>
      <c r="G110">
        <v>0.57015158721947046</v>
      </c>
    </row>
    <row r="111" spans="1:7" x14ac:dyDescent="0.3">
      <c r="A111" s="3">
        <v>32234</v>
      </c>
      <c r="B111">
        <v>91.845629085441246</v>
      </c>
      <c r="C111">
        <v>-0.61162908544125116</v>
      </c>
      <c r="D111">
        <v>58704.759466872332</v>
      </c>
      <c r="E111">
        <v>2.6705191196025879E-3</v>
      </c>
      <c r="F111">
        <v>102.2537203824394</v>
      </c>
      <c r="G111">
        <v>0.80627961756060529</v>
      </c>
    </row>
    <row r="112" spans="1:7" x14ac:dyDescent="0.3">
      <c r="A112" s="3">
        <v>32325</v>
      </c>
      <c r="B112">
        <v>91.963610166188801</v>
      </c>
      <c r="C112">
        <v>0.149389833811199</v>
      </c>
      <c r="D112">
        <v>58681.29063196131</v>
      </c>
      <c r="E112">
        <v>9.7994935982033127E-3</v>
      </c>
      <c r="F112">
        <v>102.1533347330365</v>
      </c>
      <c r="G112">
        <v>0.88966526696347614</v>
      </c>
    </row>
    <row r="113" spans="1:7" x14ac:dyDescent="0.3">
      <c r="A113" s="3">
        <v>32417</v>
      </c>
      <c r="B113">
        <v>92.086891645009388</v>
      </c>
      <c r="C113">
        <v>-0.32989164500938267</v>
      </c>
      <c r="D113">
        <v>58658.873026480978</v>
      </c>
      <c r="E113">
        <v>4.1672802970893491E-4</v>
      </c>
      <c r="F113">
        <v>102.05223452035369</v>
      </c>
      <c r="G113">
        <v>0.1967654796463307</v>
      </c>
    </row>
    <row r="114" spans="1:7" x14ac:dyDescent="0.3">
      <c r="A114" s="3">
        <v>32509</v>
      </c>
      <c r="B114">
        <v>92.217249477208014</v>
      </c>
      <c r="C114">
        <v>-0.80124947720801742</v>
      </c>
      <c r="D114">
        <v>58640.373142940887</v>
      </c>
      <c r="E114">
        <v>-1.434470751149242E-2</v>
      </c>
      <c r="F114">
        <v>101.9525188409644</v>
      </c>
      <c r="G114">
        <v>-0.55551884096435344</v>
      </c>
    </row>
    <row r="115" spans="1:7" x14ac:dyDescent="0.3">
      <c r="A115" s="3">
        <v>32599</v>
      </c>
      <c r="B115">
        <v>92.356253435811539</v>
      </c>
      <c r="C115">
        <v>-0.81025343581153209</v>
      </c>
      <c r="D115">
        <v>58628.66966680302</v>
      </c>
      <c r="E115">
        <v>-1.839630147910221E-2</v>
      </c>
      <c r="F115">
        <v>101.856409769867</v>
      </c>
      <c r="G115">
        <v>-0.99240976986695273</v>
      </c>
    </row>
    <row r="116" spans="1:7" x14ac:dyDescent="0.3">
      <c r="A116" s="3">
        <v>32690</v>
      </c>
      <c r="B116">
        <v>92.504972512923587</v>
      </c>
      <c r="C116">
        <v>-0.74797251292358169</v>
      </c>
      <c r="D116">
        <v>58626.115206708761</v>
      </c>
      <c r="E116">
        <v>-2.1220931520124608E-2</v>
      </c>
      <c r="F116">
        <v>101.76578218278421</v>
      </c>
      <c r="G116">
        <v>-0.89478218278419774</v>
      </c>
    </row>
    <row r="117" spans="1:7" x14ac:dyDescent="0.3">
      <c r="A117" s="3">
        <v>32782</v>
      </c>
      <c r="B117">
        <v>92.663969292250471</v>
      </c>
      <c r="C117">
        <v>-0.15296929225047509</v>
      </c>
      <c r="D117">
        <v>58634.391438988787</v>
      </c>
      <c r="E117">
        <v>-1.415063504327208E-2</v>
      </c>
      <c r="F117">
        <v>101.6818906993328</v>
      </c>
      <c r="G117">
        <v>-0.99189069933278518</v>
      </c>
    </row>
    <row r="118" spans="1:7" x14ac:dyDescent="0.3">
      <c r="A118" s="3">
        <v>32874</v>
      </c>
      <c r="B118">
        <v>92.833338874677978</v>
      </c>
      <c r="C118">
        <v>-0.35433887467797831</v>
      </c>
      <c r="D118">
        <v>58654.408476438817</v>
      </c>
      <c r="E118">
        <v>-8.5291632161048625E-3</v>
      </c>
      <c r="F118">
        <v>101.6054307002652</v>
      </c>
      <c r="G118">
        <v>3.0569299734793279E-2</v>
      </c>
    </row>
    <row r="119" spans="1:7" x14ac:dyDescent="0.3">
      <c r="A119" s="3">
        <v>32964</v>
      </c>
      <c r="B119">
        <v>93.013080755284193</v>
      </c>
      <c r="C119">
        <v>-0.72408075528419147</v>
      </c>
      <c r="D119">
        <v>58686.565338124543</v>
      </c>
      <c r="E119">
        <v>-1.1495909160750269E-2</v>
      </c>
      <c r="F119">
        <v>101.5364776346468</v>
      </c>
      <c r="G119">
        <v>-0.1934776346467828</v>
      </c>
    </row>
    <row r="120" spans="1:7" x14ac:dyDescent="0.3">
      <c r="A120" s="3">
        <v>33055</v>
      </c>
      <c r="B120">
        <v>93.202972967350505</v>
      </c>
      <c r="C120">
        <v>-0.24597296735051091</v>
      </c>
      <c r="D120">
        <v>58730.956192776554</v>
      </c>
      <c r="E120">
        <v>-9.0824477243227619E-3</v>
      </c>
      <c r="F120">
        <v>101.4751260573552</v>
      </c>
      <c r="G120">
        <v>-0.70412605735522504</v>
      </c>
    </row>
    <row r="121" spans="1:7" x14ac:dyDescent="0.3">
      <c r="A121" s="3">
        <v>33147</v>
      </c>
      <c r="B121">
        <v>93.402340993686266</v>
      </c>
      <c r="C121">
        <v>1.5659006313740061E-2</v>
      </c>
      <c r="D121">
        <v>58787.260669603347</v>
      </c>
      <c r="E121">
        <v>-4.7004087043021059E-3</v>
      </c>
      <c r="F121">
        <v>101.42134959974661</v>
      </c>
      <c r="G121">
        <v>-0.2303495997465603</v>
      </c>
    </row>
    <row r="122" spans="1:7" x14ac:dyDescent="0.3">
      <c r="A122" s="3">
        <v>33239</v>
      </c>
      <c r="B122">
        <v>93.610356583996207</v>
      </c>
      <c r="C122">
        <v>0.39564341600379288</v>
      </c>
      <c r="D122">
        <v>58854.830365343441</v>
      </c>
      <c r="E122">
        <v>-7.2376551460706651E-4</v>
      </c>
      <c r="F122">
        <v>101.374681814391</v>
      </c>
      <c r="G122">
        <v>-0.52868181439097839</v>
      </c>
    </row>
    <row r="123" spans="1:7" x14ac:dyDescent="0.3">
      <c r="A123" s="3">
        <v>33329</v>
      </c>
      <c r="B123">
        <v>93.826201274864104</v>
      </c>
      <c r="C123">
        <v>0.16679872513589089</v>
      </c>
      <c r="D123">
        <v>58932.847356339007</v>
      </c>
      <c r="E123">
        <v>-5.6274658258477217E-3</v>
      </c>
      <c r="F123">
        <v>101.3345122853589</v>
      </c>
      <c r="G123">
        <v>-0.61851228535887515</v>
      </c>
    </row>
    <row r="124" spans="1:7" x14ac:dyDescent="0.3">
      <c r="A124" s="3">
        <v>33420</v>
      </c>
      <c r="B124">
        <v>94.049303880008651</v>
      </c>
      <c r="C124">
        <v>0.50969611999134656</v>
      </c>
      <c r="D124">
        <v>59020.468363272958</v>
      </c>
      <c r="E124">
        <v>4.8458365209036458E-4</v>
      </c>
      <c r="F124">
        <v>101.2999001705866</v>
      </c>
      <c r="G124">
        <v>-0.1599001705866385</v>
      </c>
    </row>
    <row r="125" spans="1:7" x14ac:dyDescent="0.3">
      <c r="A125" s="3">
        <v>33512</v>
      </c>
      <c r="B125">
        <v>94.279197462351803</v>
      </c>
      <c r="C125">
        <v>0.80880253764819088</v>
      </c>
      <c r="D125">
        <v>59116.641925442978</v>
      </c>
      <c r="E125">
        <v>4.7769513087914106E-3</v>
      </c>
      <c r="F125">
        <v>101.2695180578323</v>
      </c>
      <c r="G125">
        <v>6.4481942167702755E-2</v>
      </c>
    </row>
    <row r="126" spans="1:7" x14ac:dyDescent="0.3">
      <c r="A126" s="3">
        <v>33604</v>
      </c>
      <c r="B126">
        <v>94.515733644890446</v>
      </c>
      <c r="C126">
        <v>0.29826635510954702</v>
      </c>
      <c r="D126">
        <v>59220.331451842088</v>
      </c>
      <c r="E126">
        <v>2.25535213025907E-3</v>
      </c>
      <c r="F126">
        <v>101.2419385972473</v>
      </c>
      <c r="G126">
        <v>0.41306140275274572</v>
      </c>
    </row>
    <row r="127" spans="1:7" x14ac:dyDescent="0.3">
      <c r="A127" s="3">
        <v>33695</v>
      </c>
      <c r="B127">
        <v>94.759269552207527</v>
      </c>
      <c r="C127">
        <v>-0.45226955220752529</v>
      </c>
      <c r="D127">
        <v>59330.673096663602</v>
      </c>
      <c r="E127">
        <v>-2.1573207076652778E-3</v>
      </c>
      <c r="F127">
        <v>101.21577474019681</v>
      </c>
      <c r="G127">
        <v>0.32022525980320887</v>
      </c>
    </row>
    <row r="128" spans="1:7" x14ac:dyDescent="0.3">
      <c r="A128" s="3">
        <v>33786</v>
      </c>
      <c r="B128">
        <v>95.010348725357943</v>
      </c>
      <c r="C128">
        <v>-0.98534872535793738</v>
      </c>
      <c r="D128">
        <v>59446.882549492228</v>
      </c>
      <c r="E128">
        <v>-3.5173282403722079E-3</v>
      </c>
      <c r="F128">
        <v>101.1898976014229</v>
      </c>
      <c r="G128">
        <v>0.61010239857706949</v>
      </c>
    </row>
    <row r="129" spans="1:7" x14ac:dyDescent="0.3">
      <c r="A129" s="3">
        <v>33878</v>
      </c>
      <c r="B129">
        <v>95.269232036926411</v>
      </c>
      <c r="C129">
        <v>-1.165232036926412</v>
      </c>
      <c r="D129">
        <v>59568.090676514403</v>
      </c>
      <c r="E129">
        <v>-5.834919102024827E-3</v>
      </c>
      <c r="F129">
        <v>101.16337843645501</v>
      </c>
      <c r="G129">
        <v>0.26862156354503952</v>
      </c>
    </row>
    <row r="130" spans="1:7" x14ac:dyDescent="0.3">
      <c r="A130" s="3">
        <v>33970</v>
      </c>
      <c r="B130">
        <v>95.535564516544341</v>
      </c>
      <c r="C130">
        <v>-0.9405645165443417</v>
      </c>
      <c r="D130">
        <v>59693.291193752782</v>
      </c>
      <c r="E130">
        <v>-6.2714143286690671E-3</v>
      </c>
      <c r="F130">
        <v>101.1356698148214</v>
      </c>
      <c r="G130">
        <v>3.7330185178632291E-2</v>
      </c>
    </row>
    <row r="131" spans="1:7" x14ac:dyDescent="0.3">
      <c r="A131" s="3">
        <v>34060</v>
      </c>
      <c r="B131">
        <v>95.808262923820138</v>
      </c>
      <c r="C131">
        <v>-0.70926292382013401</v>
      </c>
      <c r="D131">
        <v>59821.251924678261</v>
      </c>
      <c r="E131">
        <v>-1.6184206456184571E-3</v>
      </c>
      <c r="F131">
        <v>101.1063921945278</v>
      </c>
      <c r="G131">
        <v>0.16460780547221529</v>
      </c>
    </row>
    <row r="132" spans="1:7" x14ac:dyDescent="0.3">
      <c r="A132" s="3">
        <v>34151</v>
      </c>
      <c r="B132">
        <v>96.085656165539348</v>
      </c>
      <c r="C132">
        <v>-0.1426561655393499</v>
      </c>
      <c r="D132">
        <v>59950.495481351063</v>
      </c>
      <c r="E132">
        <v>6.9628182913028525E-4</v>
      </c>
      <c r="F132">
        <v>101.0751893649457</v>
      </c>
      <c r="G132">
        <v>-4.4189364945665943E-2</v>
      </c>
    </row>
    <row r="133" spans="1:7" x14ac:dyDescent="0.3">
      <c r="A133" s="3">
        <v>34243</v>
      </c>
      <c r="B133">
        <v>96.365629859160194</v>
      </c>
      <c r="C133">
        <v>0.49037014083980068</v>
      </c>
      <c r="D133">
        <v>60079.471002226652</v>
      </c>
      <c r="E133">
        <v>8.3726028247443907E-3</v>
      </c>
      <c r="F133">
        <v>101.0418079953249</v>
      </c>
      <c r="G133">
        <v>0.1771920046750779</v>
      </c>
    </row>
    <row r="134" spans="1:7" x14ac:dyDescent="0.3">
      <c r="A134" s="3">
        <v>34335</v>
      </c>
      <c r="B134">
        <v>96.645980462037414</v>
      </c>
      <c r="C134">
        <v>0.1080195379625906</v>
      </c>
      <c r="D134">
        <v>60206.640475582193</v>
      </c>
      <c r="E134">
        <v>3.7220509154174408E-3</v>
      </c>
      <c r="F134">
        <v>101.0059671365623</v>
      </c>
      <c r="G134">
        <v>0.26803286343769628</v>
      </c>
    </row>
    <row r="135" spans="1:7" x14ac:dyDescent="0.3">
      <c r="A135" s="3">
        <v>34425</v>
      </c>
      <c r="B135">
        <v>96.924810912863791</v>
      </c>
      <c r="C135">
        <v>1.476189087136206</v>
      </c>
      <c r="D135">
        <v>60330.76873079918</v>
      </c>
      <c r="E135">
        <v>1.1298900750587039E-2</v>
      </c>
      <c r="F135">
        <v>100.96749658455759</v>
      </c>
      <c r="G135">
        <v>-0.31949658455759788</v>
      </c>
    </row>
    <row r="136" spans="1:7" x14ac:dyDescent="0.3">
      <c r="A136" s="3">
        <v>34516</v>
      </c>
      <c r="B136">
        <v>97.200291662543364</v>
      </c>
      <c r="C136">
        <v>1.7347083374566381</v>
      </c>
      <c r="D136">
        <v>60450.751522242557</v>
      </c>
      <c r="E136">
        <v>1.531865244043651E-2</v>
      </c>
      <c r="F136">
        <v>100.9263936557502</v>
      </c>
      <c r="G136">
        <v>-0.11139365575016311</v>
      </c>
    </row>
    <row r="137" spans="1:7" x14ac:dyDescent="0.3">
      <c r="A137" s="3">
        <v>34608</v>
      </c>
      <c r="B137">
        <v>97.471515780159663</v>
      </c>
      <c r="C137">
        <v>1.86048421984033</v>
      </c>
      <c r="D137">
        <v>60565.904423250788</v>
      </c>
      <c r="E137">
        <v>1.7038856042397299E-2</v>
      </c>
      <c r="F137">
        <v>100.88245598121409</v>
      </c>
      <c r="G137">
        <v>5.4544018785890103E-2</v>
      </c>
    </row>
    <row r="138" spans="1:7" x14ac:dyDescent="0.3">
      <c r="A138" s="3">
        <v>34700</v>
      </c>
      <c r="B138">
        <v>97.738660527507122</v>
      </c>
      <c r="C138">
        <v>0.98433947249287712</v>
      </c>
      <c r="D138">
        <v>60676.119976356611</v>
      </c>
      <c r="E138">
        <v>9.1950507169809015E-3</v>
      </c>
      <c r="F138">
        <v>100.8354115709887</v>
      </c>
      <c r="G138">
        <v>-7.9411570988696667E-2</v>
      </c>
    </row>
    <row r="139" spans="1:7" x14ac:dyDescent="0.3">
      <c r="A139" s="3">
        <v>34790</v>
      </c>
      <c r="B139">
        <v>98.003065969017598</v>
      </c>
      <c r="C139">
        <v>-0.2820659690175944</v>
      </c>
      <c r="D139">
        <v>60781.938624397088</v>
      </c>
      <c r="E139">
        <v>7.8122171392358553E-4</v>
      </c>
      <c r="F139">
        <v>100.7850225251249</v>
      </c>
      <c r="G139">
        <v>0.33997747487509861</v>
      </c>
    </row>
    <row r="140" spans="1:7" x14ac:dyDescent="0.3">
      <c r="A140" s="3">
        <v>34881</v>
      </c>
      <c r="B140">
        <v>98.266687381293195</v>
      </c>
      <c r="C140">
        <v>-0.39768738129319559</v>
      </c>
      <c r="D140">
        <v>60884.255703720293</v>
      </c>
      <c r="E140">
        <v>8.7024076466413192E-4</v>
      </c>
      <c r="F140">
        <v>100.7310013114418</v>
      </c>
      <c r="G140">
        <v>0.3849986885581842</v>
      </c>
    </row>
    <row r="141" spans="1:7" x14ac:dyDescent="0.3">
      <c r="A141" s="3">
        <v>34973</v>
      </c>
      <c r="B141">
        <v>98.531303749705458</v>
      </c>
      <c r="C141">
        <v>-0.6463037497054529</v>
      </c>
      <c r="D141">
        <v>60984.003227837668</v>
      </c>
      <c r="E141">
        <v>-3.3858033461022789E-3</v>
      </c>
      <c r="F141">
        <v>100.6732728836804</v>
      </c>
      <c r="G141">
        <v>0.23272711631963719</v>
      </c>
    </row>
    <row r="142" spans="1:7" x14ac:dyDescent="0.3">
      <c r="A142" s="3">
        <v>35065</v>
      </c>
      <c r="B142">
        <v>98.798445505012623</v>
      </c>
      <c r="C142">
        <v>-0.62244550501262097</v>
      </c>
      <c r="D142">
        <v>61082.153069187218</v>
      </c>
      <c r="E142">
        <v>6.1350948239180525E-4</v>
      </c>
      <c r="F142">
        <v>100.6120028197619</v>
      </c>
      <c r="G142">
        <v>0.63699718023812579</v>
      </c>
    </row>
    <row r="143" spans="1:7" x14ac:dyDescent="0.3">
      <c r="A143" s="3">
        <v>35156</v>
      </c>
      <c r="B143">
        <v>99.069239138129348</v>
      </c>
      <c r="C143">
        <v>-1.054239138129347</v>
      </c>
      <c r="D143">
        <v>61179.554159618317</v>
      </c>
      <c r="E143">
        <v>-9.3198938758902727E-3</v>
      </c>
      <c r="F143">
        <v>100.5475021520552</v>
      </c>
      <c r="G143">
        <v>0.15849784794475849</v>
      </c>
    </row>
    <row r="144" spans="1:7" x14ac:dyDescent="0.3">
      <c r="A144" s="3">
        <v>35247</v>
      </c>
      <c r="B144">
        <v>99.344422111529582</v>
      </c>
      <c r="C144">
        <v>-0.33342211152958612</v>
      </c>
      <c r="D144">
        <v>61277.084445521134</v>
      </c>
      <c r="E144">
        <v>-5.3382880275698597E-3</v>
      </c>
      <c r="F144">
        <v>100.48048003616709</v>
      </c>
      <c r="G144">
        <v>-3.9480036167077508E-2</v>
      </c>
    </row>
    <row r="145" spans="1:7" x14ac:dyDescent="0.3">
      <c r="A145" s="3">
        <v>35339</v>
      </c>
      <c r="B145">
        <v>99.624072988225905</v>
      </c>
      <c r="C145">
        <v>-0.39007298822591002</v>
      </c>
      <c r="D145">
        <v>61375.269989848683</v>
      </c>
      <c r="E145">
        <v>-6.2393660762332104E-3</v>
      </c>
      <c r="F145">
        <v>100.4117446888588</v>
      </c>
      <c r="G145">
        <v>-0.23274468885882979</v>
      </c>
    </row>
    <row r="146" spans="1:7" x14ac:dyDescent="0.3">
      <c r="A146" s="3">
        <v>35431</v>
      </c>
      <c r="B146">
        <v>99.908061942411152</v>
      </c>
      <c r="C146">
        <v>0.45893805758885259</v>
      </c>
      <c r="D146">
        <v>61474.435129120982</v>
      </c>
      <c r="E146">
        <v>-3.0374124913024051E-5</v>
      </c>
      <c r="F146">
        <v>100.3420796518694</v>
      </c>
      <c r="G146">
        <v>-0.81507965186938236</v>
      </c>
    </row>
    <row r="147" spans="1:7" x14ac:dyDescent="0.3">
      <c r="A147" s="3">
        <v>35521</v>
      </c>
      <c r="B147">
        <v>100.1960153526605</v>
      </c>
      <c r="C147">
        <v>0.1579846473394895</v>
      </c>
      <c r="D147">
        <v>61574.666195814563</v>
      </c>
      <c r="E147">
        <v>3.4851906109700792E-3</v>
      </c>
      <c r="F147">
        <v>100.272123001507</v>
      </c>
      <c r="G147">
        <v>-0.25712300150703982</v>
      </c>
    </row>
    <row r="148" spans="1:7" x14ac:dyDescent="0.3">
      <c r="A148" s="3">
        <v>35612</v>
      </c>
      <c r="B148">
        <v>100.4878464338352</v>
      </c>
      <c r="C148">
        <v>-1.0238464338352029</v>
      </c>
      <c r="D148">
        <v>61676.04893797011</v>
      </c>
      <c r="E148">
        <v>-5.4178350530094121E-3</v>
      </c>
      <c r="F148">
        <v>100.2020033892978</v>
      </c>
      <c r="G148">
        <v>9.9996610702248745E-2</v>
      </c>
    </row>
    <row r="149" spans="1:7" x14ac:dyDescent="0.3">
      <c r="A149" s="3">
        <v>35704</v>
      </c>
      <c r="B149">
        <v>100.783567141201</v>
      </c>
      <c r="C149">
        <v>-0.95756714120105357</v>
      </c>
      <c r="D149">
        <v>61778.804266607491</v>
      </c>
      <c r="E149">
        <v>-2.7193661303250849E-3</v>
      </c>
      <c r="F149">
        <v>100.13168876489151</v>
      </c>
      <c r="G149">
        <v>1.8311235108527061E-2</v>
      </c>
    </row>
    <row r="150" spans="1:7" x14ac:dyDescent="0.3">
      <c r="A150" s="3">
        <v>35796</v>
      </c>
      <c r="B150">
        <v>101.08254952600269</v>
      </c>
      <c r="C150">
        <v>-0.92854952600265506</v>
      </c>
      <c r="D150">
        <v>61882.945065071137</v>
      </c>
      <c r="E150">
        <v>-1.873534259935639E-3</v>
      </c>
      <c r="F150">
        <v>100.0612095758198</v>
      </c>
      <c r="G150">
        <v>0.50379042418015274</v>
      </c>
    </row>
    <row r="151" spans="1:7" x14ac:dyDescent="0.3">
      <c r="A151" s="3">
        <v>35886</v>
      </c>
      <c r="B151">
        <v>101.3835671600214</v>
      </c>
      <c r="C151">
        <v>-0.80156716002142048</v>
      </c>
      <c r="D151">
        <v>61988.378997188462</v>
      </c>
      <c r="E151">
        <v>-1.5339447099460559E-3</v>
      </c>
      <c r="F151">
        <v>99.990607714136431</v>
      </c>
      <c r="G151">
        <v>0.59239228586356774</v>
      </c>
    </row>
    <row r="152" spans="1:7" x14ac:dyDescent="0.3">
      <c r="A152" s="3">
        <v>35977</v>
      </c>
      <c r="B152">
        <v>101.684813271585</v>
      </c>
      <c r="C152">
        <v>-1.461813271585001</v>
      </c>
      <c r="D152">
        <v>62094.940428503673</v>
      </c>
      <c r="E152">
        <v>-2.487933481727822E-3</v>
      </c>
      <c r="F152">
        <v>99.920239940909966</v>
      </c>
      <c r="G152">
        <v>0.93376005909003368</v>
      </c>
    </row>
    <row r="153" spans="1:7" x14ac:dyDescent="0.3">
      <c r="A153" s="3">
        <v>36069</v>
      </c>
      <c r="B153">
        <v>101.9839801095461</v>
      </c>
      <c r="C153">
        <v>-1.864980109546053</v>
      </c>
      <c r="D153">
        <v>62202.402979045008</v>
      </c>
      <c r="E153">
        <v>-9.938626200627354E-3</v>
      </c>
      <c r="F153">
        <v>99.850833262387852</v>
      </c>
      <c r="G153">
        <v>0.51616673761215282</v>
      </c>
    </row>
    <row r="154" spans="1:7" x14ac:dyDescent="0.3">
      <c r="A154" s="3">
        <v>36161</v>
      </c>
      <c r="B154">
        <v>102.2778462894625</v>
      </c>
      <c r="C154">
        <v>-1.717846289462472</v>
      </c>
      <c r="D154">
        <v>62310.441824001588</v>
      </c>
      <c r="E154">
        <v>-1.247136764903445E-2</v>
      </c>
      <c r="F154">
        <v>99.783698284854367</v>
      </c>
      <c r="G154">
        <v>-0.21169828485436429</v>
      </c>
    </row>
    <row r="155" spans="1:7" x14ac:dyDescent="0.3">
      <c r="A155" s="3">
        <v>36251</v>
      </c>
      <c r="B155">
        <v>102.56202481432361</v>
      </c>
      <c r="C155">
        <v>-2.1940248143236261</v>
      </c>
      <c r="D155">
        <v>62418.342158831518</v>
      </c>
      <c r="E155">
        <v>-1.1471793924430431E-2</v>
      </c>
      <c r="F155">
        <v>99.720468218804768</v>
      </c>
      <c r="G155">
        <v>0.27853178119522681</v>
      </c>
    </row>
    <row r="156" spans="1:7" x14ac:dyDescent="0.3">
      <c r="A156" s="3">
        <v>36342</v>
      </c>
      <c r="B156">
        <v>102.83105503318799</v>
      </c>
      <c r="C156">
        <v>-2.4050550331879492</v>
      </c>
      <c r="D156">
        <v>62524.896866219817</v>
      </c>
      <c r="E156">
        <v>-9.786781795341426E-3</v>
      </c>
      <c r="F156">
        <v>99.662643963306309</v>
      </c>
      <c r="G156">
        <v>0.66435603669368959</v>
      </c>
    </row>
    <row r="157" spans="1:7" x14ac:dyDescent="0.3">
      <c r="A157" s="3">
        <v>36434</v>
      </c>
      <c r="B157">
        <v>103.0781050296049</v>
      </c>
      <c r="C157">
        <v>-2.1691050296049208</v>
      </c>
      <c r="D157">
        <v>62628.441627673987</v>
      </c>
      <c r="E157">
        <v>-1.3826999832296851E-2</v>
      </c>
      <c r="F157">
        <v>99.611900499789414</v>
      </c>
      <c r="G157">
        <v>0.32609950021058859</v>
      </c>
    </row>
    <row r="158" spans="1:7" x14ac:dyDescent="0.3">
      <c r="A158" s="3">
        <v>36526</v>
      </c>
      <c r="B158">
        <v>103.2948397277282</v>
      </c>
      <c r="C158">
        <v>2.0311602722717619</v>
      </c>
      <c r="D158">
        <v>62726.917801708572</v>
      </c>
      <c r="E158">
        <v>-5.0098334298311897E-3</v>
      </c>
      <c r="F158">
        <v>99.570328032207385</v>
      </c>
      <c r="G158">
        <v>-1.875328032207392</v>
      </c>
    </row>
    <row r="159" spans="1:7" x14ac:dyDescent="0.3">
      <c r="A159" s="3">
        <v>36617</v>
      </c>
      <c r="B159">
        <v>103.47156836106799</v>
      </c>
      <c r="C159">
        <v>14.332431638931981</v>
      </c>
      <c r="D159">
        <v>62817.712019546168</v>
      </c>
      <c r="E159">
        <v>4.6719103682560707E-2</v>
      </c>
      <c r="F159">
        <v>99.540220576701202</v>
      </c>
      <c r="G159">
        <v>-2.8252205767011991</v>
      </c>
    </row>
    <row r="160" spans="1:7" x14ac:dyDescent="0.3">
      <c r="A160" s="3">
        <v>36708</v>
      </c>
      <c r="B160">
        <v>103.5998696383046</v>
      </c>
      <c r="C160">
        <v>3.3221303616953999</v>
      </c>
      <c r="D160">
        <v>62898.001299634372</v>
      </c>
      <c r="E160">
        <v>9.4755439080351778E-3</v>
      </c>
      <c r="F160">
        <v>99.522700069391647</v>
      </c>
      <c r="G160">
        <v>-1.494700069391641</v>
      </c>
    </row>
    <row r="161" spans="1:7" x14ac:dyDescent="0.3">
      <c r="A161" s="3">
        <v>36800</v>
      </c>
      <c r="B161">
        <v>103.6802800378926</v>
      </c>
      <c r="C161">
        <v>1.4327199621073701</v>
      </c>
      <c r="D161">
        <v>62966.791452426172</v>
      </c>
      <c r="E161">
        <v>8.4338997602753096E-3</v>
      </c>
      <c r="F161">
        <v>99.517122683539128</v>
      </c>
      <c r="G161">
        <v>-0.64012268353913271</v>
      </c>
    </row>
    <row r="162" spans="1:7" x14ac:dyDescent="0.3">
      <c r="A162" s="3">
        <v>36892</v>
      </c>
      <c r="B162">
        <v>103.7154123697628</v>
      </c>
      <c r="C162">
        <v>0.80558763023718427</v>
      </c>
      <c r="D162">
        <v>63023.463332263629</v>
      </c>
      <c r="E162">
        <v>1.23590052663598E-2</v>
      </c>
      <c r="F162">
        <v>99.52191040486062</v>
      </c>
      <c r="G162">
        <v>0.71708959513938453</v>
      </c>
    </row>
    <row r="163" spans="1:7" x14ac:dyDescent="0.3">
      <c r="A163" s="3">
        <v>36982</v>
      </c>
      <c r="B163">
        <v>103.70877489382219</v>
      </c>
      <c r="C163">
        <v>0.38722510617783712</v>
      </c>
      <c r="D163">
        <v>63067.734922531323</v>
      </c>
      <c r="E163">
        <v>8.2169436044878807E-3</v>
      </c>
      <c r="F163">
        <v>99.535085142395928</v>
      </c>
      <c r="G163">
        <v>0.62791485760406829</v>
      </c>
    </row>
    <row r="164" spans="1:7" x14ac:dyDescent="0.3">
      <c r="A164" s="3">
        <v>37073</v>
      </c>
      <c r="B164">
        <v>103.66437936224661</v>
      </c>
      <c r="C164">
        <v>-4.0379362246582673E-2</v>
      </c>
      <c r="D164">
        <v>63099.818134169567</v>
      </c>
      <c r="E164">
        <v>4.5867791058498142E-3</v>
      </c>
      <c r="F164">
        <v>99.555116986181758</v>
      </c>
      <c r="G164">
        <v>-4.7116986181762847E-2</v>
      </c>
    </row>
    <row r="165" spans="1:7" x14ac:dyDescent="0.3">
      <c r="A165" s="3">
        <v>37165</v>
      </c>
      <c r="B165">
        <v>103.58647954290331</v>
      </c>
      <c r="C165">
        <v>-0.12347954290333971</v>
      </c>
      <c r="D165">
        <v>63120.256680059421</v>
      </c>
      <c r="E165">
        <v>3.3245430412680581E-3</v>
      </c>
      <c r="F165">
        <v>99.580868473040908</v>
      </c>
      <c r="G165">
        <v>-0.1418684730409154</v>
      </c>
    </row>
    <row r="166" spans="1:7" x14ac:dyDescent="0.3">
      <c r="A166" s="3">
        <v>37257</v>
      </c>
      <c r="B166">
        <v>103.47930396655831</v>
      </c>
      <c r="C166">
        <v>0.50869603344168013</v>
      </c>
      <c r="D166">
        <v>63129.782636333322</v>
      </c>
      <c r="E166">
        <v>1.023472303364059E-2</v>
      </c>
      <c r="F166">
        <v>99.611172691679769</v>
      </c>
      <c r="G166">
        <v>0.20682730832022861</v>
      </c>
    </row>
    <row r="167" spans="1:7" x14ac:dyDescent="0.3">
      <c r="A167" s="3">
        <v>37347</v>
      </c>
      <c r="B167">
        <v>103.3470039892631</v>
      </c>
      <c r="C167">
        <v>0.21999601073689229</v>
      </c>
      <c r="D167">
        <v>63129.265625307751</v>
      </c>
      <c r="E167">
        <v>4.1611108583960998E-3</v>
      </c>
      <c r="F167">
        <v>99.644774063009095</v>
      </c>
      <c r="G167">
        <v>-0.14477406300909479</v>
      </c>
    </row>
    <row r="168" spans="1:7" x14ac:dyDescent="0.3">
      <c r="A168" s="3">
        <v>37438</v>
      </c>
      <c r="B168">
        <v>103.1940489020902</v>
      </c>
      <c r="C168">
        <v>-9.6048902090174693E-2</v>
      </c>
      <c r="D168">
        <v>63119.984082181691</v>
      </c>
      <c r="E168">
        <v>4.2858952675608464E-3</v>
      </c>
      <c r="F168">
        <v>99.680546275007316</v>
      </c>
      <c r="G168">
        <v>0.61945372499268103</v>
      </c>
    </row>
    <row r="169" spans="1:7" x14ac:dyDescent="0.3">
      <c r="A169" s="3">
        <v>37530</v>
      </c>
      <c r="B169">
        <v>103.0250454936188</v>
      </c>
      <c r="C169">
        <v>-0.91304549361879594</v>
      </c>
      <c r="D169">
        <v>63103.383833960499</v>
      </c>
      <c r="E169">
        <v>-2.0600581117804499E-3</v>
      </c>
      <c r="F169">
        <v>99.717272531863557</v>
      </c>
      <c r="G169">
        <v>0.52572746813643789</v>
      </c>
    </row>
    <row r="170" spans="1:7" x14ac:dyDescent="0.3">
      <c r="A170" s="3">
        <v>37622</v>
      </c>
      <c r="B170">
        <v>102.8445405218644</v>
      </c>
      <c r="C170">
        <v>-1.375540521864451</v>
      </c>
      <c r="D170">
        <v>63081.081077739407</v>
      </c>
      <c r="E170">
        <v>-2.5996321937018512E-3</v>
      </c>
      <c r="F170">
        <v>99.754123196345049</v>
      </c>
      <c r="G170">
        <v>0.57987680365495464</v>
      </c>
    </row>
    <row r="171" spans="1:7" x14ac:dyDescent="0.3">
      <c r="A171" s="3">
        <v>37712</v>
      </c>
      <c r="B171">
        <v>102.6565100914091</v>
      </c>
      <c r="C171">
        <v>-1.3385100914090631</v>
      </c>
      <c r="D171">
        <v>63054.610426404732</v>
      </c>
      <c r="E171">
        <v>-3.3366444686446779E-3</v>
      </c>
      <c r="F171">
        <v>99.790597210886617</v>
      </c>
      <c r="G171">
        <v>0.5354027891133768</v>
      </c>
    </row>
    <row r="172" spans="1:7" x14ac:dyDescent="0.3">
      <c r="A172" s="3">
        <v>37803</v>
      </c>
      <c r="B172">
        <v>102.4640705940084</v>
      </c>
      <c r="C172">
        <v>-1.5030705940083919</v>
      </c>
      <c r="D172">
        <v>63025.402589644757</v>
      </c>
      <c r="E172">
        <v>-9.0135780751552375E-3</v>
      </c>
      <c r="F172">
        <v>99.826555940925346</v>
      </c>
      <c r="G172">
        <v>0.19944405907465071</v>
      </c>
    </row>
    <row r="173" spans="1:7" x14ac:dyDescent="0.3">
      <c r="A173" s="3">
        <v>37895</v>
      </c>
      <c r="B173">
        <v>102.269501852611</v>
      </c>
      <c r="C173">
        <v>-0.88250185261104264</v>
      </c>
      <c r="D173">
        <v>62994.754777835027</v>
      </c>
      <c r="E173">
        <v>-1.0758238515423461E-2</v>
      </c>
      <c r="F173">
        <v>99.862195378641488</v>
      </c>
      <c r="G173">
        <v>-0.51519537864149356</v>
      </c>
    </row>
    <row r="174" spans="1:7" x14ac:dyDescent="0.3">
      <c r="A174" s="3">
        <v>37987</v>
      </c>
      <c r="B174">
        <v>102.0741442710443</v>
      </c>
      <c r="C174">
        <v>-1.262144271044306</v>
      </c>
      <c r="D174">
        <v>62963.607163164772</v>
      </c>
      <c r="E174">
        <v>-1.307940532858431E-2</v>
      </c>
      <c r="F174">
        <v>99.89783616875215</v>
      </c>
      <c r="G174">
        <v>2.163831247855796E-3</v>
      </c>
    </row>
    <row r="175" spans="1:7" x14ac:dyDescent="0.3">
      <c r="A175" s="3">
        <v>38078</v>
      </c>
    </row>
    <row r="176" spans="1:7" x14ac:dyDescent="0.3">
      <c r="A176" s="3">
        <v>38169</v>
      </c>
    </row>
    <row r="177" spans="1:1" x14ac:dyDescent="0.3">
      <c r="A177" s="3">
        <v>38261</v>
      </c>
    </row>
    <row r="178" spans="1:1" x14ac:dyDescent="0.3">
      <c r="A178" s="3">
        <v>38353</v>
      </c>
    </row>
    <row r="179" spans="1:1" x14ac:dyDescent="0.3">
      <c r="A179" s="3">
        <v>38443</v>
      </c>
    </row>
    <row r="180" spans="1:1" x14ac:dyDescent="0.3">
      <c r="A180" s="3">
        <v>38534</v>
      </c>
    </row>
    <row r="181" spans="1:1" x14ac:dyDescent="0.3">
      <c r="A181" s="3">
        <v>38626</v>
      </c>
    </row>
    <row r="182" spans="1:1" x14ac:dyDescent="0.3">
      <c r="A182" s="3">
        <v>38718</v>
      </c>
    </row>
    <row r="183" spans="1:1" x14ac:dyDescent="0.3">
      <c r="A183" s="3">
        <v>38808</v>
      </c>
    </row>
    <row r="184" spans="1:1" x14ac:dyDescent="0.3">
      <c r="A184" s="3">
        <v>38899</v>
      </c>
    </row>
    <row r="185" spans="1:1" x14ac:dyDescent="0.3">
      <c r="A185" s="3">
        <v>38991</v>
      </c>
    </row>
    <row r="186" spans="1:1" x14ac:dyDescent="0.3">
      <c r="A186" s="3">
        <v>39083</v>
      </c>
    </row>
    <row r="187" spans="1:1" x14ac:dyDescent="0.3">
      <c r="A187" s="3">
        <v>39173</v>
      </c>
    </row>
    <row r="188" spans="1:1" x14ac:dyDescent="0.3">
      <c r="A188" s="3">
        <v>39264</v>
      </c>
    </row>
    <row r="189" spans="1:1" x14ac:dyDescent="0.3">
      <c r="A189" s="3">
        <v>39356</v>
      </c>
    </row>
    <row r="190" spans="1:1" x14ac:dyDescent="0.3">
      <c r="A190" s="3">
        <v>39448</v>
      </c>
    </row>
    <row r="191" spans="1:1" x14ac:dyDescent="0.3">
      <c r="A191" s="3">
        <v>39539</v>
      </c>
    </row>
    <row r="192" spans="1:1" x14ac:dyDescent="0.3">
      <c r="A192" s="3">
        <v>39630</v>
      </c>
    </row>
    <row r="193" spans="1:1" x14ac:dyDescent="0.3">
      <c r="A193" s="3">
        <v>39722</v>
      </c>
    </row>
    <row r="194" spans="1:1" x14ac:dyDescent="0.3">
      <c r="A194" s="3">
        <v>39814</v>
      </c>
    </row>
    <row r="195" spans="1:1" x14ac:dyDescent="0.3">
      <c r="A195" s="3">
        <v>39904</v>
      </c>
    </row>
    <row r="196" spans="1:1" x14ac:dyDescent="0.3">
      <c r="A196" s="3">
        <v>39995</v>
      </c>
    </row>
    <row r="197" spans="1:1" x14ac:dyDescent="0.3">
      <c r="A197" s="3">
        <v>40087</v>
      </c>
    </row>
    <row r="198" spans="1:1" x14ac:dyDescent="0.3">
      <c r="A198" s="3">
        <v>40179</v>
      </c>
    </row>
    <row r="199" spans="1:1" x14ac:dyDescent="0.3">
      <c r="A199" s="3">
        <v>40269</v>
      </c>
    </row>
    <row r="200" spans="1:1" x14ac:dyDescent="0.3">
      <c r="A200" s="3">
        <v>40360</v>
      </c>
    </row>
    <row r="201" spans="1:1" x14ac:dyDescent="0.3">
      <c r="A201" s="3">
        <v>40452</v>
      </c>
    </row>
    <row r="202" spans="1:1" x14ac:dyDescent="0.3">
      <c r="A202" s="3">
        <v>40544</v>
      </c>
    </row>
    <row r="203" spans="1:1" x14ac:dyDescent="0.3">
      <c r="A203" s="3">
        <v>40634</v>
      </c>
    </row>
    <row r="204" spans="1:1" x14ac:dyDescent="0.3">
      <c r="A204" s="3">
        <v>40725</v>
      </c>
    </row>
    <row r="205" spans="1:1" x14ac:dyDescent="0.3">
      <c r="A205" s="3">
        <v>40817</v>
      </c>
    </row>
    <row r="206" spans="1:1" x14ac:dyDescent="0.3">
      <c r="A206" s="3">
        <v>40909</v>
      </c>
    </row>
    <row r="207" spans="1:1" x14ac:dyDescent="0.3">
      <c r="A207" s="3">
        <v>41000</v>
      </c>
    </row>
    <row r="208" spans="1:1" x14ac:dyDescent="0.3">
      <c r="A208" s="3">
        <v>41091</v>
      </c>
    </row>
    <row r="209" spans="1:1" x14ac:dyDescent="0.3">
      <c r="A209" s="3">
        <v>41183</v>
      </c>
    </row>
    <row r="210" spans="1:1" x14ac:dyDescent="0.3">
      <c r="A210" s="3">
        <v>41275</v>
      </c>
    </row>
    <row r="211" spans="1:1" x14ac:dyDescent="0.3">
      <c r="A211" s="3">
        <v>41365</v>
      </c>
    </row>
    <row r="212" spans="1:1" x14ac:dyDescent="0.3">
      <c r="A212" s="3">
        <v>41456</v>
      </c>
    </row>
    <row r="213" spans="1:1" x14ac:dyDescent="0.3">
      <c r="A213" s="3">
        <v>41548</v>
      </c>
    </row>
    <row r="214" spans="1:1" x14ac:dyDescent="0.3">
      <c r="A214" s="3">
        <v>41640</v>
      </c>
    </row>
    <row r="215" spans="1:1" x14ac:dyDescent="0.3">
      <c r="A215" s="3">
        <v>41730</v>
      </c>
    </row>
    <row r="216" spans="1:1" x14ac:dyDescent="0.3">
      <c r="A216" s="3">
        <v>41821</v>
      </c>
    </row>
    <row r="217" spans="1:1" x14ac:dyDescent="0.3">
      <c r="A217" s="3">
        <v>41913</v>
      </c>
    </row>
    <row r="218" spans="1:1" x14ac:dyDescent="0.3">
      <c r="A218" s="3">
        <v>42005</v>
      </c>
    </row>
    <row r="219" spans="1:1" x14ac:dyDescent="0.3">
      <c r="A219" s="3">
        <v>42095</v>
      </c>
    </row>
    <row r="220" spans="1:1" x14ac:dyDescent="0.3">
      <c r="A220" s="3">
        <v>42186</v>
      </c>
    </row>
    <row r="221" spans="1:1" x14ac:dyDescent="0.3">
      <c r="A221" s="3">
        <v>42278</v>
      </c>
    </row>
    <row r="222" spans="1:1" x14ac:dyDescent="0.3">
      <c r="A222" s="3">
        <v>42370</v>
      </c>
    </row>
    <row r="223" spans="1:1" x14ac:dyDescent="0.3">
      <c r="A223" s="3">
        <v>42461</v>
      </c>
    </row>
    <row r="224" spans="1:1" x14ac:dyDescent="0.3">
      <c r="A224" s="3">
        <v>42552</v>
      </c>
    </row>
    <row r="225" spans="1:1" x14ac:dyDescent="0.3">
      <c r="A225" s="3">
        <v>42644</v>
      </c>
    </row>
    <row r="226" spans="1:1" x14ac:dyDescent="0.3">
      <c r="A226" s="3">
        <v>42736</v>
      </c>
    </row>
    <row r="227" spans="1:1" x14ac:dyDescent="0.3">
      <c r="A227" s="3">
        <v>42826</v>
      </c>
    </row>
    <row r="228" spans="1:1" x14ac:dyDescent="0.3">
      <c r="A228" s="3">
        <v>42917</v>
      </c>
    </row>
    <row r="229" spans="1:1" x14ac:dyDescent="0.3">
      <c r="A229" s="3">
        <v>43009</v>
      </c>
    </row>
    <row r="230" spans="1:1" x14ac:dyDescent="0.3">
      <c r="A230" s="3">
        <v>43101</v>
      </c>
    </row>
    <row r="231" spans="1:1" x14ac:dyDescent="0.3">
      <c r="A231" s="3">
        <v>43191</v>
      </c>
    </row>
    <row r="232" spans="1:1" x14ac:dyDescent="0.3">
      <c r="A232" s="3">
        <v>43282</v>
      </c>
    </row>
    <row r="233" spans="1:1" x14ac:dyDescent="0.3">
      <c r="A233" s="3">
        <v>43374</v>
      </c>
    </row>
    <row r="234" spans="1:1" x14ac:dyDescent="0.3">
      <c r="A234" s="3">
        <v>43466</v>
      </c>
    </row>
    <row r="235" spans="1:1" x14ac:dyDescent="0.3">
      <c r="A235" s="3">
        <v>43556</v>
      </c>
    </row>
    <row r="236" spans="1:1" x14ac:dyDescent="0.3">
      <c r="A236" s="3">
        <v>43647</v>
      </c>
    </row>
    <row r="237" spans="1:1" x14ac:dyDescent="0.3">
      <c r="A237" s="3">
        <v>43739</v>
      </c>
    </row>
    <row r="238" spans="1:1" x14ac:dyDescent="0.3">
      <c r="A238" s="3">
        <v>43831</v>
      </c>
    </row>
    <row r="239" spans="1:1" x14ac:dyDescent="0.3">
      <c r="A239" s="3">
        <v>43922</v>
      </c>
    </row>
    <row r="240" spans="1:1" x14ac:dyDescent="0.3">
      <c r="A240" s="3">
        <v>44013</v>
      </c>
    </row>
    <row r="241" spans="1:1" x14ac:dyDescent="0.3">
      <c r="A241" s="3">
        <v>44105</v>
      </c>
    </row>
    <row r="242" spans="1:1" x14ac:dyDescent="0.3">
      <c r="A242" s="3">
        <v>44197</v>
      </c>
    </row>
    <row r="243" spans="1:1" x14ac:dyDescent="0.3">
      <c r="A243" s="3">
        <v>44287</v>
      </c>
    </row>
    <row r="244" spans="1:1" x14ac:dyDescent="0.3">
      <c r="A244" s="3">
        <v>44378</v>
      </c>
    </row>
    <row r="245" spans="1:1" x14ac:dyDescent="0.3">
      <c r="A245" s="3">
        <v>44470</v>
      </c>
    </row>
    <row r="246" spans="1:1" x14ac:dyDescent="0.3">
      <c r="A246" s="3">
        <v>44562</v>
      </c>
    </row>
    <row r="247" spans="1:1" x14ac:dyDescent="0.3">
      <c r="A247" s="3">
        <v>44652</v>
      </c>
    </row>
    <row r="248" spans="1:1" x14ac:dyDescent="0.3">
      <c r="A248" s="3">
        <v>44743</v>
      </c>
    </row>
    <row r="249" spans="1:1" x14ac:dyDescent="0.3">
      <c r="A249" s="3">
        <v>44835</v>
      </c>
    </row>
    <row r="250" spans="1:1" x14ac:dyDescent="0.3">
      <c r="A250" s="3">
        <v>44927</v>
      </c>
    </row>
    <row r="251" spans="1:1" x14ac:dyDescent="0.3">
      <c r="A251" s="3">
        <v>45017</v>
      </c>
    </row>
    <row r="252" spans="1:1" x14ac:dyDescent="0.3">
      <c r="A252" s="3">
        <v>45108</v>
      </c>
    </row>
    <row r="253" spans="1:1" x14ac:dyDescent="0.3">
      <c r="A253" s="3">
        <v>45200</v>
      </c>
    </row>
    <row r="254" spans="1:1" x14ac:dyDescent="0.3">
      <c r="A254" s="3">
        <v>45292</v>
      </c>
    </row>
    <row r="255" spans="1:1" x14ac:dyDescent="0.3">
      <c r="A255" s="3">
        <v>45383</v>
      </c>
    </row>
    <row r="256" spans="1:1" x14ac:dyDescent="0.3">
      <c r="A256" s="3">
        <v>45474</v>
      </c>
    </row>
    <row r="257" spans="1:1" x14ac:dyDescent="0.3">
      <c r="A257" s="3">
        <v>45566</v>
      </c>
    </row>
    <row r="258" spans="1:1" x14ac:dyDescent="0.3">
      <c r="A258" s="3">
        <v>45658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E510-4F8D-4DCA-A636-01DB4C3A2083}">
  <dimension ref="A1:B241"/>
  <sheetViews>
    <sheetView workbookViewId="0">
      <selection activeCell="G14" sqref="G14"/>
    </sheetView>
  </sheetViews>
  <sheetFormatPr defaultRowHeight="14.4" x14ac:dyDescent="0.3"/>
  <cols>
    <col min="1" max="1" width="19" customWidth="1"/>
    <col min="2" max="2" width="33.44140625" customWidth="1"/>
  </cols>
  <sheetData>
    <row r="1" spans="1:2" x14ac:dyDescent="0.3">
      <c r="A1" s="6" t="s">
        <v>7</v>
      </c>
      <c r="B1" s="6" t="s">
        <v>325</v>
      </c>
    </row>
    <row r="2" spans="1:2" x14ac:dyDescent="0.3">
      <c r="A2" t="s">
        <v>77</v>
      </c>
      <c r="B2" s="19">
        <f>'Potential Output'!H66/'Potential Output'!G66</f>
        <v>36.296554910743467</v>
      </c>
    </row>
    <row r="3" spans="1:2" x14ac:dyDescent="0.3">
      <c r="A3" t="s">
        <v>78</v>
      </c>
      <c r="B3" s="19">
        <f>'Potential Output'!H67/'Potential Output'!G67</f>
        <v>35.995594366814331</v>
      </c>
    </row>
    <row r="4" spans="1:2" x14ac:dyDescent="0.3">
      <c r="A4" t="s">
        <v>79</v>
      </c>
      <c r="B4" s="19">
        <f>'Potential Output'!H68/'Potential Output'!G68</f>
        <v>35.842697510158409</v>
      </c>
    </row>
    <row r="5" spans="1:2" x14ac:dyDescent="0.3">
      <c r="A5" t="s">
        <v>80</v>
      </c>
      <c r="B5" s="19">
        <f>'Potential Output'!H69/'Potential Output'!G69</f>
        <v>35.599377080216229</v>
      </c>
    </row>
    <row r="6" spans="1:2" x14ac:dyDescent="0.3">
      <c r="A6" t="s">
        <v>81</v>
      </c>
      <c r="B6" s="19">
        <f>'Potential Output'!H70/'Potential Output'!G70</f>
        <v>35.958583818542863</v>
      </c>
    </row>
    <row r="7" spans="1:2" x14ac:dyDescent="0.3">
      <c r="A7" t="s">
        <v>82</v>
      </c>
      <c r="B7" s="19">
        <f>'Potential Output'!H71/'Potential Output'!G71</f>
        <v>35.901014758595096</v>
      </c>
    </row>
    <row r="8" spans="1:2" x14ac:dyDescent="0.3">
      <c r="A8" t="s">
        <v>83</v>
      </c>
      <c r="B8" s="19">
        <f>'Potential Output'!H72/'Potential Output'!G72</f>
        <v>35.789585361759251</v>
      </c>
    </row>
    <row r="9" spans="1:2" x14ac:dyDescent="0.3">
      <c r="A9" t="s">
        <v>84</v>
      </c>
      <c r="B9" s="19">
        <f>'Potential Output'!H73/'Potential Output'!G73</f>
        <v>35.740814343017973</v>
      </c>
    </row>
    <row r="10" spans="1:2" x14ac:dyDescent="0.3">
      <c r="A10" t="s">
        <v>85</v>
      </c>
      <c r="B10" s="19">
        <f>'Potential Output'!H74/'Potential Output'!G74</f>
        <v>36.088652388273516</v>
      </c>
    </row>
    <row r="11" spans="1:2" x14ac:dyDescent="0.3">
      <c r="A11" t="s">
        <v>86</v>
      </c>
      <c r="B11" s="19">
        <f>'Potential Output'!H75/'Potential Output'!G75</f>
        <v>36.150634780041329</v>
      </c>
    </row>
    <row r="12" spans="1:2" x14ac:dyDescent="0.3">
      <c r="A12" t="s">
        <v>87</v>
      </c>
      <c r="B12" s="19">
        <f>'Potential Output'!H76/'Potential Output'!G76</f>
        <v>36.239597380705625</v>
      </c>
    </row>
    <row r="13" spans="1:2" x14ac:dyDescent="0.3">
      <c r="A13" t="s">
        <v>88</v>
      </c>
      <c r="B13" s="19">
        <f>'Potential Output'!H77/'Potential Output'!G77</f>
        <v>36.187738701846996</v>
      </c>
    </row>
    <row r="14" spans="1:2" x14ac:dyDescent="0.3">
      <c r="A14" t="s">
        <v>89</v>
      </c>
      <c r="B14" s="19">
        <f>'Potential Output'!H78/'Potential Output'!G78</f>
        <v>36.041956266463487</v>
      </c>
    </row>
    <row r="15" spans="1:2" x14ac:dyDescent="0.3">
      <c r="A15" t="s">
        <v>90</v>
      </c>
      <c r="B15" s="19">
        <f>'Potential Output'!H79/'Potential Output'!G79</f>
        <v>36.123041964196084</v>
      </c>
    </row>
    <row r="16" spans="1:2" x14ac:dyDescent="0.3">
      <c r="A16" t="s">
        <v>91</v>
      </c>
      <c r="B16" s="19">
        <f>'Potential Output'!H80/'Potential Output'!G80</f>
        <v>35.865217215775033</v>
      </c>
    </row>
    <row r="17" spans="1:2" x14ac:dyDescent="0.3">
      <c r="A17" t="s">
        <v>92</v>
      </c>
      <c r="B17" s="19">
        <f>'Potential Output'!H81/'Potential Output'!G81</f>
        <v>35.517954365091676</v>
      </c>
    </row>
    <row r="18" spans="1:2" x14ac:dyDescent="0.3">
      <c r="A18" t="s">
        <v>93</v>
      </c>
      <c r="B18" s="19">
        <f>'Potential Output'!H82/'Potential Output'!G82</f>
        <v>35.485483412017835</v>
      </c>
    </row>
    <row r="19" spans="1:2" x14ac:dyDescent="0.3">
      <c r="A19" t="s">
        <v>94</v>
      </c>
      <c r="B19" s="19">
        <f>'Potential Output'!H83/'Potential Output'!G83</f>
        <v>35.527910958381604</v>
      </c>
    </row>
    <row r="20" spans="1:2" x14ac:dyDescent="0.3">
      <c r="A20" t="s">
        <v>95</v>
      </c>
      <c r="B20" s="19">
        <f>'Potential Output'!H84/'Potential Output'!G84</f>
        <v>35.788465039505859</v>
      </c>
    </row>
    <row r="21" spans="1:2" x14ac:dyDescent="0.3">
      <c r="A21" t="s">
        <v>96</v>
      </c>
      <c r="B21" s="19">
        <f>'Potential Output'!H85/'Potential Output'!G85</f>
        <v>35.786693293273771</v>
      </c>
    </row>
    <row r="22" spans="1:2" x14ac:dyDescent="0.3">
      <c r="A22" t="s">
        <v>97</v>
      </c>
      <c r="B22" s="19">
        <f>'Potential Output'!H86/'Potential Output'!G86</f>
        <v>35.48570413254977</v>
      </c>
    </row>
    <row r="23" spans="1:2" x14ac:dyDescent="0.3">
      <c r="A23" t="s">
        <v>98</v>
      </c>
      <c r="B23" s="19">
        <f>'Potential Output'!H87/'Potential Output'!G87</f>
        <v>35.15751295641244</v>
      </c>
    </row>
    <row r="24" spans="1:2" x14ac:dyDescent="0.3">
      <c r="A24" t="s">
        <v>99</v>
      </c>
      <c r="B24" s="19">
        <f>'Potential Output'!H88/'Potential Output'!G88</f>
        <v>34.870186866712402</v>
      </c>
    </row>
    <row r="25" spans="1:2" x14ac:dyDescent="0.3">
      <c r="A25" t="s">
        <v>100</v>
      </c>
      <c r="B25" s="19">
        <f>'Potential Output'!H89/'Potential Output'!G89</f>
        <v>34.585427284229588</v>
      </c>
    </row>
    <row r="26" spans="1:2" x14ac:dyDescent="0.3">
      <c r="A26" t="s">
        <v>101</v>
      </c>
      <c r="B26" s="19">
        <f>'Potential Output'!H90/'Potential Output'!G90</f>
        <v>34.193823292453679</v>
      </c>
    </row>
    <row r="27" spans="1:2" x14ac:dyDescent="0.3">
      <c r="A27" t="s">
        <v>102</v>
      </c>
      <c r="B27" s="19">
        <f>'Potential Output'!H91/'Potential Output'!G91</f>
        <v>34.049750596268701</v>
      </c>
    </row>
    <row r="28" spans="1:2" x14ac:dyDescent="0.3">
      <c r="A28" t="s">
        <v>103</v>
      </c>
      <c r="B28" s="19">
        <f>'Potential Output'!H92/'Potential Output'!G92</f>
        <v>34.322037336415093</v>
      </c>
    </row>
    <row r="29" spans="1:2" x14ac:dyDescent="0.3">
      <c r="A29" t="s">
        <v>104</v>
      </c>
      <c r="B29" s="19">
        <f>'Potential Output'!H93/'Potential Output'!G93</f>
        <v>34.571343278041496</v>
      </c>
    </row>
    <row r="30" spans="1:2" x14ac:dyDescent="0.3">
      <c r="A30" t="s">
        <v>105</v>
      </c>
      <c r="B30" s="19">
        <f>'Potential Output'!H94/'Potential Output'!G94</f>
        <v>35.151266995340677</v>
      </c>
    </row>
    <row r="31" spans="1:2" x14ac:dyDescent="0.3">
      <c r="A31" t="s">
        <v>106</v>
      </c>
      <c r="B31" s="19">
        <f>'Potential Output'!H95/'Potential Output'!G95</f>
        <v>35.181973166395807</v>
      </c>
    </row>
    <row r="32" spans="1:2" x14ac:dyDescent="0.3">
      <c r="A32" t="s">
        <v>107</v>
      </c>
      <c r="B32" s="19">
        <f>'Potential Output'!H96/'Potential Output'!G96</f>
        <v>34.64994217089852</v>
      </c>
    </row>
    <row r="33" spans="1:2" x14ac:dyDescent="0.3">
      <c r="A33" t="s">
        <v>108</v>
      </c>
      <c r="B33" s="19">
        <f>'Potential Output'!H97/'Potential Output'!G97</f>
        <v>34.684376370749</v>
      </c>
    </row>
    <row r="34" spans="1:2" x14ac:dyDescent="0.3">
      <c r="A34" t="s">
        <v>109</v>
      </c>
      <c r="B34" s="19">
        <f>'Potential Output'!H98/'Potential Output'!G98</f>
        <v>34.812632525671241</v>
      </c>
    </row>
    <row r="35" spans="1:2" x14ac:dyDescent="0.3">
      <c r="A35" t="s">
        <v>110</v>
      </c>
      <c r="B35" s="19">
        <f>'Potential Output'!H99/'Potential Output'!G99</f>
        <v>35.09157989839607</v>
      </c>
    </row>
    <row r="36" spans="1:2" x14ac:dyDescent="0.3">
      <c r="A36" t="s">
        <v>111</v>
      </c>
      <c r="B36" s="19">
        <f>'Potential Output'!H100/'Potential Output'!G100</f>
        <v>35.051549749557651</v>
      </c>
    </row>
    <row r="37" spans="1:2" x14ac:dyDescent="0.3">
      <c r="A37" t="s">
        <v>112</v>
      </c>
      <c r="B37" s="19">
        <f>'Potential Output'!H101/'Potential Output'!G101</f>
        <v>35.208707624579468</v>
      </c>
    </row>
    <row r="38" spans="1:2" x14ac:dyDescent="0.3">
      <c r="A38" t="s">
        <v>113</v>
      </c>
      <c r="B38" s="19">
        <f>'Potential Output'!H102/'Potential Output'!G102</f>
        <v>35.177610271325896</v>
      </c>
    </row>
    <row r="39" spans="1:2" x14ac:dyDescent="0.3">
      <c r="A39" t="s">
        <v>114</v>
      </c>
      <c r="B39" s="19">
        <f>'Potential Output'!H103/'Potential Output'!G103</f>
        <v>35.264910002815249</v>
      </c>
    </row>
    <row r="40" spans="1:2" x14ac:dyDescent="0.3">
      <c r="A40" t="s">
        <v>115</v>
      </c>
      <c r="B40" s="19">
        <f>'Potential Output'!H104/'Potential Output'!G104</f>
        <v>35.406253470590663</v>
      </c>
    </row>
    <row r="41" spans="1:2" x14ac:dyDescent="0.3">
      <c r="A41" t="s">
        <v>116</v>
      </c>
      <c r="B41" s="19">
        <f>'Potential Output'!H105/'Potential Output'!G105</f>
        <v>35.441618807061253</v>
      </c>
    </row>
    <row r="42" spans="1:2" x14ac:dyDescent="0.3">
      <c r="A42" t="s">
        <v>117</v>
      </c>
      <c r="B42" s="19">
        <f>'Potential Output'!H106/'Potential Output'!G106</f>
        <v>35.168822050089879</v>
      </c>
    </row>
    <row r="43" spans="1:2" x14ac:dyDescent="0.3">
      <c r="A43" t="s">
        <v>118</v>
      </c>
      <c r="B43" s="19">
        <f>'Potential Output'!H107/'Potential Output'!G107</f>
        <v>34.841704118081765</v>
      </c>
    </row>
    <row r="44" spans="1:2" x14ac:dyDescent="0.3">
      <c r="A44" t="s">
        <v>119</v>
      </c>
      <c r="B44" s="19">
        <f>'Potential Output'!H108/'Potential Output'!G108</f>
        <v>35.149444244255534</v>
      </c>
    </row>
    <row r="45" spans="1:2" x14ac:dyDescent="0.3">
      <c r="A45" t="s">
        <v>120</v>
      </c>
      <c r="B45" s="19">
        <f>'Potential Output'!H109/'Potential Output'!G109</f>
        <v>35.349103980254881</v>
      </c>
    </row>
    <row r="46" spans="1:2" x14ac:dyDescent="0.3">
      <c r="A46" t="s">
        <v>121</v>
      </c>
      <c r="B46" s="19">
        <f>'Potential Output'!H110/'Potential Output'!G110</f>
        <v>35.487461348770168</v>
      </c>
    </row>
    <row r="47" spans="1:2" x14ac:dyDescent="0.3">
      <c r="A47" t="s">
        <v>122</v>
      </c>
      <c r="B47" s="19">
        <f>'Potential Output'!H111/'Potential Output'!G111</f>
        <v>35.496109636048978</v>
      </c>
    </row>
    <row r="48" spans="1:2" x14ac:dyDescent="0.3">
      <c r="A48" t="s">
        <v>123</v>
      </c>
      <c r="B48" s="19">
        <f>'Potential Output'!H112/'Potential Output'!G112</f>
        <v>35.675626487470481</v>
      </c>
    </row>
    <row r="49" spans="1:2" x14ac:dyDescent="0.3">
      <c r="A49" t="s">
        <v>124</v>
      </c>
      <c r="B49" s="19">
        <f>'Potential Output'!H113/'Potential Output'!G113</f>
        <v>35.408615566332692</v>
      </c>
    </row>
    <row r="50" spans="1:2" x14ac:dyDescent="0.3">
      <c r="A50" t="s">
        <v>125</v>
      </c>
      <c r="B50" s="19">
        <f>'Potential Output'!H114/'Potential Output'!G114</f>
        <v>35.479627826977257</v>
      </c>
    </row>
    <row r="51" spans="1:2" x14ac:dyDescent="0.3">
      <c r="A51" t="s">
        <v>126</v>
      </c>
      <c r="B51" s="19">
        <f>'Potential Output'!H115/'Potential Output'!G115</f>
        <v>35.381909296837584</v>
      </c>
    </row>
    <row r="52" spans="1:2" x14ac:dyDescent="0.3">
      <c r="A52" t="s">
        <v>127</v>
      </c>
      <c r="B52" s="19">
        <f>'Potential Output'!H116/'Potential Output'!G116</f>
        <v>35.466670684351534</v>
      </c>
    </row>
    <row r="53" spans="1:2" x14ac:dyDescent="0.3">
      <c r="A53" t="s">
        <v>128</v>
      </c>
      <c r="B53" s="19">
        <f>'Potential Output'!H117/'Potential Output'!G117</f>
        <v>35.47805010127513</v>
      </c>
    </row>
    <row r="54" spans="1:2" x14ac:dyDescent="0.3">
      <c r="A54" t="s">
        <v>129</v>
      </c>
      <c r="B54" s="19">
        <f>'Potential Output'!H118/'Potential Output'!G118</f>
        <v>35.301303770223527</v>
      </c>
    </row>
    <row r="55" spans="1:2" x14ac:dyDescent="0.3">
      <c r="A55" t="s">
        <v>130</v>
      </c>
      <c r="B55" s="19">
        <f>'Potential Output'!H119/'Potential Output'!G119</f>
        <v>35.540565273832783</v>
      </c>
    </row>
    <row r="56" spans="1:2" x14ac:dyDescent="0.3">
      <c r="A56" t="s">
        <v>131</v>
      </c>
      <c r="B56" s="19">
        <f>'Potential Output'!H120/'Potential Output'!G120</f>
        <v>35.243040186073173</v>
      </c>
    </row>
    <row r="57" spans="1:2" x14ac:dyDescent="0.3">
      <c r="A57" t="s">
        <v>132</v>
      </c>
      <c r="B57" s="19">
        <f>'Potential Output'!H121/'Potential Output'!G121</f>
        <v>35.280079671101454</v>
      </c>
    </row>
    <row r="58" spans="1:2" x14ac:dyDescent="0.3">
      <c r="A58" t="s">
        <v>133</v>
      </c>
      <c r="B58" s="19">
        <f>'Potential Output'!H122/'Potential Output'!G122</f>
        <v>34.927669552669499</v>
      </c>
    </row>
    <row r="59" spans="1:2" x14ac:dyDescent="0.3">
      <c r="A59" t="s">
        <v>134</v>
      </c>
      <c r="B59" s="19">
        <f>'Potential Output'!H123/'Potential Output'!G123</f>
        <v>34.93281713461478</v>
      </c>
    </row>
    <row r="60" spans="1:2" x14ac:dyDescent="0.3">
      <c r="A60" t="s">
        <v>135</v>
      </c>
      <c r="B60" s="19">
        <f>'Potential Output'!H124/'Potential Output'!G124</f>
        <v>34.544886701913867</v>
      </c>
    </row>
    <row r="61" spans="1:2" x14ac:dyDescent="0.3">
      <c r="A61" t="s">
        <v>136</v>
      </c>
      <c r="B61" s="19">
        <f>'Potential Output'!H125/'Potential Output'!G125</f>
        <v>34.322436491415459</v>
      </c>
    </row>
    <row r="62" spans="1:2" x14ac:dyDescent="0.3">
      <c r="A62" t="s">
        <v>137</v>
      </c>
      <c r="B62" s="19">
        <f>'Potential Output'!H126/'Potential Output'!G126</f>
        <v>34.559209826582048</v>
      </c>
    </row>
    <row r="63" spans="1:2" x14ac:dyDescent="0.3">
      <c r="A63" t="s">
        <v>138</v>
      </c>
      <c r="B63" s="19">
        <f>'Potential Output'!H127/'Potential Output'!G127</f>
        <v>34.431344825711022</v>
      </c>
    </row>
    <row r="64" spans="1:2" x14ac:dyDescent="0.3">
      <c r="A64" t="s">
        <v>139</v>
      </c>
      <c r="B64" s="19">
        <f>'Potential Output'!H128/'Potential Output'!G128</f>
        <v>34.351796062056032</v>
      </c>
    </row>
    <row r="65" spans="1:2" x14ac:dyDescent="0.3">
      <c r="A65" t="s">
        <v>140</v>
      </c>
      <c r="B65" s="19">
        <f>'Potential Output'!H129/'Potential Output'!G129</f>
        <v>34.284929756016609</v>
      </c>
    </row>
    <row r="66" spans="1:2" x14ac:dyDescent="0.3">
      <c r="A66" t="s">
        <v>141</v>
      </c>
      <c r="B66" s="19">
        <f>'Potential Output'!H130/'Potential Output'!G130</f>
        <v>34.119168076352757</v>
      </c>
    </row>
    <row r="67" spans="1:2" x14ac:dyDescent="0.3">
      <c r="A67" t="s">
        <v>142</v>
      </c>
      <c r="B67" s="19">
        <f>'Potential Output'!H131/'Potential Output'!G131</f>
        <v>34.271945905177056</v>
      </c>
    </row>
    <row r="68" spans="1:2" x14ac:dyDescent="0.3">
      <c r="A68" t="s">
        <v>143</v>
      </c>
      <c r="B68" s="19">
        <f>'Potential Output'!H132/'Potential Output'!G132</f>
        <v>34.372404350802597</v>
      </c>
    </row>
    <row r="69" spans="1:2" x14ac:dyDescent="0.3">
      <c r="A69" t="s">
        <v>144</v>
      </c>
      <c r="B69" s="19">
        <f>'Potential Output'!H133/'Potential Output'!G133</f>
        <v>34.606134814904188</v>
      </c>
    </row>
    <row r="70" spans="1:2" x14ac:dyDescent="0.3">
      <c r="A70" t="s">
        <v>145</v>
      </c>
      <c r="B70" s="19">
        <f>'Potential Output'!H134/'Potential Output'!G134</f>
        <v>34.503395658883157</v>
      </c>
    </row>
    <row r="71" spans="1:2" x14ac:dyDescent="0.3">
      <c r="A71" t="s">
        <v>146</v>
      </c>
      <c r="B71" s="19">
        <f>'Potential Output'!H135/'Potential Output'!G135</f>
        <v>34.580344106131299</v>
      </c>
    </row>
    <row r="72" spans="1:2" x14ac:dyDescent="0.3">
      <c r="A72" t="s">
        <v>147</v>
      </c>
      <c r="B72" s="19">
        <f>'Potential Output'!H136/'Potential Output'!G136</f>
        <v>34.658685890598505</v>
      </c>
    </row>
    <row r="73" spans="1:2" x14ac:dyDescent="0.3">
      <c r="A73" t="s">
        <v>148</v>
      </c>
      <c r="B73" s="19">
        <f>'Potential Output'!H137/'Potential Output'!G137</f>
        <v>34.720571449325206</v>
      </c>
    </row>
    <row r="74" spans="1:2" x14ac:dyDescent="0.3">
      <c r="A74" t="s">
        <v>149</v>
      </c>
      <c r="B74" s="19">
        <f>'Potential Output'!H138/'Potential Output'!G138</f>
        <v>35.018254922494123</v>
      </c>
    </row>
    <row r="75" spans="1:2" x14ac:dyDescent="0.3">
      <c r="A75" t="s">
        <v>150</v>
      </c>
      <c r="B75" s="19">
        <f>'Potential Output'!H139/'Potential Output'!G139</f>
        <v>35.15293143153179</v>
      </c>
    </row>
    <row r="76" spans="1:2" x14ac:dyDescent="0.3">
      <c r="A76" t="s">
        <v>151</v>
      </c>
      <c r="B76" s="19">
        <f>'Potential Output'!H140/'Potential Output'!G140</f>
        <v>35.118693292308528</v>
      </c>
    </row>
    <row r="77" spans="1:2" x14ac:dyDescent="0.3">
      <c r="A77" t="s">
        <v>152</v>
      </c>
      <c r="B77" s="19">
        <f>'Potential Output'!H141/'Potential Output'!G141</f>
        <v>34.817370657713653</v>
      </c>
    </row>
    <row r="78" spans="1:2" x14ac:dyDescent="0.3">
      <c r="A78" t="s">
        <v>153</v>
      </c>
      <c r="B78" s="19">
        <f>'Potential Output'!H142/'Potential Output'!G142</f>
        <v>34.50304226526341</v>
      </c>
    </row>
    <row r="79" spans="1:2" x14ac:dyDescent="0.3">
      <c r="A79" t="s">
        <v>154</v>
      </c>
      <c r="B79" s="19">
        <f>'Potential Output'!H143/'Potential Output'!G143</f>
        <v>34.761795799853964</v>
      </c>
    </row>
    <row r="80" spans="1:2" x14ac:dyDescent="0.3">
      <c r="A80" t="s">
        <v>155</v>
      </c>
      <c r="B80" s="19">
        <f>'Potential Output'!H144/'Potential Output'!G144</f>
        <v>34.675153346563491</v>
      </c>
    </row>
    <row r="81" spans="1:2" x14ac:dyDescent="0.3">
      <c r="A81" t="s">
        <v>156</v>
      </c>
      <c r="B81" s="19">
        <f>'Potential Output'!H145/'Potential Output'!G145</f>
        <v>34.782139894249681</v>
      </c>
    </row>
    <row r="82" spans="1:2" x14ac:dyDescent="0.3">
      <c r="A82" t="s">
        <v>157</v>
      </c>
      <c r="B82" s="19">
        <f>'Potential Output'!H146/'Potential Output'!G146</f>
        <v>34.745872466757064</v>
      </c>
    </row>
    <row r="83" spans="1:2" x14ac:dyDescent="0.3">
      <c r="A83" t="s">
        <v>158</v>
      </c>
      <c r="B83" s="19">
        <f>'Potential Output'!H147/'Potential Output'!G147</f>
        <v>34.928831636127128</v>
      </c>
    </row>
    <row r="84" spans="1:2" x14ac:dyDescent="0.3">
      <c r="A84" t="s">
        <v>159</v>
      </c>
      <c r="B84" s="19">
        <f>'Potential Output'!H148/'Potential Output'!G148</f>
        <v>34.81462067802169</v>
      </c>
    </row>
    <row r="85" spans="1:2" x14ac:dyDescent="0.3">
      <c r="A85" t="s">
        <v>160</v>
      </c>
      <c r="B85" s="19">
        <f>'Potential Output'!H149/'Potential Output'!G149</f>
        <v>34.975332341269791</v>
      </c>
    </row>
    <row r="86" spans="1:2" x14ac:dyDescent="0.3">
      <c r="A86" t="s">
        <v>161</v>
      </c>
      <c r="B86" s="19">
        <f>'Potential Output'!H150/'Potential Output'!G150</f>
        <v>34.887414562614751</v>
      </c>
    </row>
    <row r="87" spans="1:2" x14ac:dyDescent="0.3">
      <c r="A87" t="s">
        <v>162</v>
      </c>
      <c r="B87" s="19">
        <f>'Potential Output'!H151/'Potential Output'!G151</f>
        <v>35.136775521780784</v>
      </c>
    </row>
    <row r="88" spans="1:2" x14ac:dyDescent="0.3">
      <c r="A88" t="s">
        <v>163</v>
      </c>
      <c r="B88" s="19">
        <f>'Potential Output'!H152/'Potential Output'!G152</f>
        <v>34.995586062114334</v>
      </c>
    </row>
    <row r="89" spans="1:2" x14ac:dyDescent="0.3">
      <c r="A89" t="s">
        <v>164</v>
      </c>
      <c r="B89" s="19">
        <f>'Potential Output'!H153/'Potential Output'!G153</f>
        <v>34.662784627413281</v>
      </c>
    </row>
    <row r="90" spans="1:2" x14ac:dyDescent="0.3">
      <c r="A90" t="s">
        <v>165</v>
      </c>
      <c r="B90" s="19">
        <f>'Potential Output'!H154/'Potential Output'!G154</f>
        <v>34.766273571906311</v>
      </c>
    </row>
    <row r="91" spans="1:2" x14ac:dyDescent="0.3">
      <c r="A91" t="s">
        <v>166</v>
      </c>
      <c r="B91" s="19">
        <f>'Potential Output'!H155/'Potential Output'!G155</f>
        <v>34.886880102533105</v>
      </c>
    </row>
    <row r="92" spans="1:2" x14ac:dyDescent="0.3">
      <c r="A92" t="s">
        <v>167</v>
      </c>
      <c r="B92" s="19">
        <f>'Potential Output'!H156/'Potential Output'!G156</f>
        <v>34.877273307458623</v>
      </c>
    </row>
    <row r="93" spans="1:2" x14ac:dyDescent="0.3">
      <c r="A93" t="s">
        <v>168</v>
      </c>
      <c r="B93" s="19">
        <f>'Potential Output'!H157/'Potential Output'!G157</f>
        <v>34.583242281764051</v>
      </c>
    </row>
    <row r="94" spans="1:2" x14ac:dyDescent="0.3">
      <c r="A94" t="s">
        <v>169</v>
      </c>
      <c r="B94" s="19">
        <f>'Potential Output'!H158/'Potential Output'!G158</f>
        <v>34.967341114041147</v>
      </c>
    </row>
    <row r="95" spans="1:2" x14ac:dyDescent="0.3">
      <c r="A95" t="s">
        <v>170</v>
      </c>
      <c r="B95" s="19">
        <f>'Potential Output'!H159/'Potential Output'!G159</f>
        <v>34.859703129247315</v>
      </c>
    </row>
    <row r="96" spans="1:2" x14ac:dyDescent="0.3">
      <c r="A96" t="s">
        <v>171</v>
      </c>
      <c r="B96" s="19">
        <f>'Potential Output'!H160/'Potential Output'!G160</f>
        <v>35.104056295018431</v>
      </c>
    </row>
    <row r="97" spans="1:2" x14ac:dyDescent="0.3">
      <c r="A97" t="s">
        <v>172</v>
      </c>
      <c r="B97" s="19">
        <f>'Potential Output'!H161/'Potential Output'!G161</f>
        <v>34.998525485742661</v>
      </c>
    </row>
    <row r="98" spans="1:2" x14ac:dyDescent="0.3">
      <c r="A98" t="s">
        <v>173</v>
      </c>
      <c r="B98" s="19">
        <f>'Potential Output'!H162/'Potential Output'!G162</f>
        <v>34.858565184996785</v>
      </c>
    </row>
    <row r="99" spans="1:2" x14ac:dyDescent="0.3">
      <c r="A99" t="s">
        <v>174</v>
      </c>
      <c r="B99" s="19">
        <f>'Potential Output'!H163/'Potential Output'!G163</f>
        <v>34.75117348589211</v>
      </c>
    </row>
    <row r="100" spans="1:2" x14ac:dyDescent="0.3">
      <c r="A100" t="s">
        <v>175</v>
      </c>
      <c r="B100" s="19">
        <f>'Potential Output'!H164/'Potential Output'!G164</f>
        <v>34.908203614020344</v>
      </c>
    </row>
    <row r="101" spans="1:2" x14ac:dyDescent="0.3">
      <c r="A101" t="s">
        <v>176</v>
      </c>
      <c r="B101" s="19">
        <f>'Potential Output'!H165/'Potential Output'!G165</f>
        <v>34.695632883453335</v>
      </c>
    </row>
    <row r="102" spans="1:2" x14ac:dyDescent="0.3">
      <c r="A102" t="s">
        <v>177</v>
      </c>
      <c r="B102" s="19">
        <f>'Potential Output'!H166/'Potential Output'!G166</f>
        <v>34.61146483981463</v>
      </c>
    </row>
    <row r="103" spans="1:2" x14ac:dyDescent="0.3">
      <c r="A103" t="s">
        <v>178</v>
      </c>
      <c r="B103" s="19">
        <f>'Potential Output'!H167/'Potential Output'!G167</f>
        <v>34.401714630171277</v>
      </c>
    </row>
    <row r="104" spans="1:2" x14ac:dyDescent="0.3">
      <c r="A104" t="s">
        <v>179</v>
      </c>
      <c r="B104" s="19">
        <f>'Potential Output'!H168/'Potential Output'!G168</f>
        <v>34.212168691884699</v>
      </c>
    </row>
    <row r="105" spans="1:2" x14ac:dyDescent="0.3">
      <c r="A105" t="s">
        <v>180</v>
      </c>
      <c r="B105" s="19">
        <f>'Potential Output'!H169/'Potential Output'!G169</f>
        <v>34.435677278068582</v>
      </c>
    </row>
    <row r="106" spans="1:2" x14ac:dyDescent="0.3">
      <c r="A106" t="s">
        <v>181</v>
      </c>
      <c r="B106" s="19">
        <f>'Potential Output'!H170/'Potential Output'!G170</f>
        <v>34.527774211968506</v>
      </c>
    </row>
    <row r="107" spans="1:2" x14ac:dyDescent="0.3">
      <c r="A107" t="s">
        <v>182</v>
      </c>
      <c r="B107" s="19">
        <f>'Potential Output'!H171/'Potential Output'!G171</f>
        <v>34.365662965825571</v>
      </c>
    </row>
    <row r="108" spans="1:2" x14ac:dyDescent="0.3">
      <c r="A108" t="s">
        <v>183</v>
      </c>
      <c r="B108" s="19">
        <f>'Potential Output'!H172/'Potential Output'!G172</f>
        <v>34.220715575371386</v>
      </c>
    </row>
    <row r="109" spans="1:2" x14ac:dyDescent="0.3">
      <c r="A109" t="s">
        <v>184</v>
      </c>
      <c r="B109" s="19">
        <f>'Potential Output'!H173/'Potential Output'!G173</f>
        <v>34.301215229148319</v>
      </c>
    </row>
    <row r="110" spans="1:2" x14ac:dyDescent="0.3">
      <c r="A110" t="s">
        <v>185</v>
      </c>
      <c r="B110" s="19">
        <f>'Potential Output'!H174/'Potential Output'!G174</f>
        <v>33.890451390745596</v>
      </c>
    </row>
    <row r="111" spans="1:2" x14ac:dyDescent="0.3">
      <c r="A111" t="s">
        <v>186</v>
      </c>
      <c r="B111" s="19">
        <f>'Potential Output'!H175/'Potential Output'!G175</f>
        <v>33.771343580845084</v>
      </c>
    </row>
    <row r="112" spans="1:2" x14ac:dyDescent="0.3">
      <c r="A112" t="s">
        <v>187</v>
      </c>
      <c r="B112" s="19">
        <f>'Potential Output'!H176/'Potential Output'!G176</f>
        <v>34.163229845406924</v>
      </c>
    </row>
    <row r="113" spans="1:2" x14ac:dyDescent="0.3">
      <c r="A113" t="s">
        <v>188</v>
      </c>
      <c r="B113" s="19">
        <f>'Potential Output'!H177/'Potential Output'!G177</f>
        <v>34.102294360129477</v>
      </c>
    </row>
    <row r="114" spans="1:2" x14ac:dyDescent="0.3">
      <c r="A114" t="s">
        <v>189</v>
      </c>
      <c r="B114" s="19">
        <f>'Potential Output'!H178/'Potential Output'!G178</f>
        <v>34.210201988505382</v>
      </c>
    </row>
    <row r="115" spans="1:2" x14ac:dyDescent="0.3">
      <c r="A115" t="s">
        <v>190</v>
      </c>
      <c r="B115" s="19">
        <f>'Potential Output'!H179/'Potential Output'!G179</f>
        <v>34.112143792904639</v>
      </c>
    </row>
    <row r="116" spans="1:2" x14ac:dyDescent="0.3">
      <c r="A116" t="s">
        <v>191</v>
      </c>
      <c r="B116" s="19">
        <f>'Potential Output'!H180/'Potential Output'!G180</f>
        <v>34.185109659248937</v>
      </c>
    </row>
    <row r="117" spans="1:2" x14ac:dyDescent="0.3">
      <c r="A117" t="s">
        <v>192</v>
      </c>
      <c r="B117" s="19">
        <f>'Potential Output'!H181/'Potential Output'!G181</f>
        <v>34.136312048762285</v>
      </c>
    </row>
    <row r="118" spans="1:2" x14ac:dyDescent="0.3">
      <c r="A118" t="s">
        <v>193</v>
      </c>
      <c r="B118" s="19">
        <f>'Potential Output'!H182/'Potential Output'!G182</f>
        <v>34.117367165618134</v>
      </c>
    </row>
    <row r="119" spans="1:2" x14ac:dyDescent="0.3">
      <c r="A119" t="s">
        <v>194</v>
      </c>
      <c r="B119" s="19">
        <f>'Potential Output'!H183/'Potential Output'!G183</f>
        <v>34.184823878567791</v>
      </c>
    </row>
    <row r="120" spans="1:2" x14ac:dyDescent="0.3">
      <c r="A120" t="s">
        <v>195</v>
      </c>
      <c r="B120" s="19">
        <f>'Potential Output'!H184/'Potential Output'!G184</f>
        <v>34.158734871445908</v>
      </c>
    </row>
    <row r="121" spans="1:2" x14ac:dyDescent="0.3">
      <c r="A121" t="s">
        <v>196</v>
      </c>
      <c r="B121" s="19">
        <f>'Potential Output'!H185/'Potential Output'!G185</f>
        <v>34.144164961836417</v>
      </c>
    </row>
    <row r="122" spans="1:2" x14ac:dyDescent="0.3">
      <c r="A122" t="s">
        <v>197</v>
      </c>
      <c r="B122" s="19">
        <f>'Potential Output'!H186/'Potential Output'!G186</f>
        <v>34.219738039488469</v>
      </c>
    </row>
    <row r="123" spans="1:2" x14ac:dyDescent="0.3">
      <c r="A123" t="s">
        <v>198</v>
      </c>
      <c r="B123" s="19">
        <f>'Potential Output'!H187/'Potential Output'!G187</f>
        <v>33.831570806878553</v>
      </c>
    </row>
    <row r="124" spans="1:2" x14ac:dyDescent="0.3">
      <c r="A124" t="s">
        <v>199</v>
      </c>
      <c r="B124" s="19">
        <f>'Potential Output'!H188/'Potential Output'!G188</f>
        <v>33.797331393216254</v>
      </c>
    </row>
    <row r="125" spans="1:2" x14ac:dyDescent="0.3">
      <c r="A125" t="s">
        <v>200</v>
      </c>
      <c r="B125" s="19">
        <f>'Potential Output'!H189/'Potential Output'!G189</f>
        <v>33.848196653784115</v>
      </c>
    </row>
    <row r="126" spans="1:2" x14ac:dyDescent="0.3">
      <c r="A126" t="s">
        <v>201</v>
      </c>
      <c r="B126" s="19">
        <f>'Potential Output'!H190/'Potential Output'!G190</f>
        <v>33.925465079473227</v>
      </c>
    </row>
    <row r="127" spans="1:2" x14ac:dyDescent="0.3">
      <c r="A127" t="s">
        <v>202</v>
      </c>
      <c r="B127" s="19">
        <f>'Potential Output'!H191/'Potential Output'!G191</f>
        <v>33.960512413893724</v>
      </c>
    </row>
    <row r="128" spans="1:2" x14ac:dyDescent="0.3">
      <c r="A128" t="s">
        <v>203</v>
      </c>
      <c r="B128" s="19">
        <f>'Potential Output'!H192/'Potential Output'!G192</f>
        <v>33.836582431283382</v>
      </c>
    </row>
    <row r="129" spans="1:2" x14ac:dyDescent="0.3">
      <c r="A129" t="s">
        <v>204</v>
      </c>
      <c r="B129" s="19">
        <f>'Potential Output'!H193/'Potential Output'!G193</f>
        <v>33.781357750968596</v>
      </c>
    </row>
    <row r="130" spans="1:2" x14ac:dyDescent="0.3">
      <c r="A130" t="s">
        <v>205</v>
      </c>
      <c r="B130" s="19">
        <f>'Potential Output'!H194/'Potential Output'!G194</f>
        <v>33.651932897990704</v>
      </c>
    </row>
    <row r="131" spans="1:2" x14ac:dyDescent="0.3">
      <c r="A131" t="s">
        <v>206</v>
      </c>
      <c r="B131" s="19">
        <f>'Potential Output'!H195/'Potential Output'!G195</f>
        <v>33.600695125876285</v>
      </c>
    </row>
    <row r="132" spans="1:2" x14ac:dyDescent="0.3">
      <c r="A132" t="s">
        <v>207</v>
      </c>
      <c r="B132" s="19">
        <f>'Potential Output'!H196/'Potential Output'!G196</f>
        <v>33.314666258900267</v>
      </c>
    </row>
    <row r="133" spans="1:2" x14ac:dyDescent="0.3">
      <c r="A133" t="s">
        <v>208</v>
      </c>
      <c r="B133" s="19">
        <f>'Potential Output'!H197/'Potential Output'!G197</f>
        <v>32.716445698719234</v>
      </c>
    </row>
    <row r="134" spans="1:2" x14ac:dyDescent="0.3">
      <c r="A134" t="s">
        <v>209</v>
      </c>
      <c r="B134" s="19">
        <f>'Potential Output'!H198/'Potential Output'!G198</f>
        <v>32.764978605537806</v>
      </c>
    </row>
    <row r="135" spans="1:2" x14ac:dyDescent="0.3">
      <c r="A135" t="s">
        <v>210</v>
      </c>
      <c r="B135" s="19">
        <f>'Potential Output'!H199/'Potential Output'!G199</f>
        <v>32.964849494462527</v>
      </c>
    </row>
    <row r="136" spans="1:2" x14ac:dyDescent="0.3">
      <c r="A136" t="s">
        <v>211</v>
      </c>
      <c r="B136" s="19">
        <f>'Potential Output'!H200/'Potential Output'!G200</f>
        <v>33.104156987236159</v>
      </c>
    </row>
    <row r="137" spans="1:2" x14ac:dyDescent="0.3">
      <c r="A137" t="s">
        <v>212</v>
      </c>
      <c r="B137" s="19">
        <f>'Potential Output'!H201/'Potential Output'!G201</f>
        <v>33.389305097329235</v>
      </c>
    </row>
    <row r="138" spans="1:2" x14ac:dyDescent="0.3">
      <c r="A138" t="s">
        <v>213</v>
      </c>
      <c r="B138" s="19">
        <f>'Potential Output'!H202/'Potential Output'!G202</f>
        <v>33.504901524016738</v>
      </c>
    </row>
    <row r="139" spans="1:2" x14ac:dyDescent="0.3">
      <c r="A139" t="s">
        <v>214</v>
      </c>
      <c r="B139" s="19">
        <f>'Potential Output'!H203/'Potential Output'!G203</f>
        <v>33.239521099255626</v>
      </c>
    </row>
    <row r="140" spans="1:2" x14ac:dyDescent="0.3">
      <c r="A140" t="s">
        <v>215</v>
      </c>
      <c r="B140" s="19">
        <f>'Potential Output'!H204/'Potential Output'!G204</f>
        <v>33.314584514338279</v>
      </c>
    </row>
    <row r="141" spans="1:2" x14ac:dyDescent="0.3">
      <c r="A141" t="s">
        <v>216</v>
      </c>
      <c r="B141" s="19">
        <f>'Potential Output'!H205/'Potential Output'!G205</f>
        <v>33.292688352054824</v>
      </c>
    </row>
    <row r="142" spans="1:2" x14ac:dyDescent="0.3">
      <c r="A142" t="s">
        <v>217</v>
      </c>
      <c r="B142" s="19">
        <f>'Potential Output'!H206/'Potential Output'!G206</f>
        <v>33.160983551208282</v>
      </c>
    </row>
    <row r="143" spans="1:2" x14ac:dyDescent="0.3">
      <c r="A143" t="s">
        <v>218</v>
      </c>
      <c r="B143" s="19">
        <f>'Potential Output'!H207/'Potential Output'!G207</f>
        <v>33.338490711489669</v>
      </c>
    </row>
    <row r="144" spans="1:2" x14ac:dyDescent="0.3">
      <c r="A144" t="s">
        <v>219</v>
      </c>
      <c r="B144" s="19">
        <f>'Potential Output'!H208/'Potential Output'!G208</f>
        <v>33.298159381286467</v>
      </c>
    </row>
    <row r="145" spans="1:2" x14ac:dyDescent="0.3">
      <c r="A145" t="s">
        <v>220</v>
      </c>
      <c r="B145" s="19">
        <f>'Potential Output'!H209/'Potential Output'!G209</f>
        <v>33.418129897831498</v>
      </c>
    </row>
    <row r="146" spans="1:2" x14ac:dyDescent="0.3">
      <c r="A146" t="s">
        <v>221</v>
      </c>
      <c r="B146" s="19">
        <f>'Potential Output'!H210/'Potential Output'!G210</f>
        <v>33.640818302262034</v>
      </c>
    </row>
    <row r="147" spans="1:2" x14ac:dyDescent="0.3">
      <c r="A147" t="s">
        <v>222</v>
      </c>
      <c r="B147" s="19">
        <f>'Potential Output'!H211/'Potential Output'!G211</f>
        <v>33.535827697820508</v>
      </c>
    </row>
    <row r="148" spans="1:2" x14ac:dyDescent="0.3">
      <c r="A148" t="s">
        <v>223</v>
      </c>
      <c r="B148" s="19">
        <f>'Potential Output'!H212/'Potential Output'!G212</f>
        <v>33.414456265023333</v>
      </c>
    </row>
    <row r="149" spans="1:2" x14ac:dyDescent="0.3">
      <c r="A149" t="s">
        <v>224</v>
      </c>
      <c r="B149" s="19">
        <f>'Potential Output'!H213/'Potential Output'!G213</f>
        <v>33.382677150417891</v>
      </c>
    </row>
    <row r="150" spans="1:2" x14ac:dyDescent="0.3">
      <c r="A150" t="s">
        <v>225</v>
      </c>
      <c r="B150" s="19">
        <f>'Potential Output'!H214/'Potential Output'!G214</f>
        <v>33.349787850368436</v>
      </c>
    </row>
    <row r="151" spans="1:2" x14ac:dyDescent="0.3">
      <c r="A151" t="s">
        <v>226</v>
      </c>
      <c r="B151" s="19">
        <f>'Potential Output'!H215/'Potential Output'!G215</f>
        <v>33.181041913841028</v>
      </c>
    </row>
    <row r="152" spans="1:2" x14ac:dyDescent="0.3">
      <c r="A152" t="s">
        <v>227</v>
      </c>
      <c r="B152" s="19">
        <f>'Potential Output'!H216/'Potential Output'!G216</f>
        <v>33.274381175973268</v>
      </c>
    </row>
    <row r="153" spans="1:2" x14ac:dyDescent="0.3">
      <c r="A153" t="s">
        <v>228</v>
      </c>
      <c r="B153" s="19">
        <f>'Potential Output'!H217/'Potential Output'!G217</f>
        <v>33.349298250246243</v>
      </c>
    </row>
    <row r="154" spans="1:2" x14ac:dyDescent="0.3">
      <c r="A154" t="s">
        <v>229</v>
      </c>
      <c r="B154" s="19">
        <f>'Potential Output'!H218/'Potential Output'!G218</f>
        <v>33.099093883477877</v>
      </c>
    </row>
    <row r="155" spans="1:2" x14ac:dyDescent="0.3">
      <c r="A155" t="s">
        <v>230</v>
      </c>
      <c r="B155" s="19">
        <f>'Potential Output'!H219/'Potential Output'!G219</f>
        <v>33.181841979382028</v>
      </c>
    </row>
    <row r="156" spans="1:2" x14ac:dyDescent="0.3">
      <c r="A156" t="s">
        <v>231</v>
      </c>
      <c r="B156" s="19">
        <f>'Potential Output'!H220/'Potential Output'!G220</f>
        <v>33.202974182935414</v>
      </c>
    </row>
    <row r="157" spans="1:2" x14ac:dyDescent="0.3">
      <c r="A157" t="s">
        <v>232</v>
      </c>
      <c r="B157" s="19">
        <f>'Potential Output'!H221/'Potential Output'!G221</f>
        <v>33.075168014025579</v>
      </c>
    </row>
    <row r="158" spans="1:2" x14ac:dyDescent="0.3">
      <c r="A158" t="s">
        <v>233</v>
      </c>
      <c r="B158" s="19">
        <f>'Potential Output'!H222/'Potential Output'!G222</f>
        <v>33.204428874798197</v>
      </c>
    </row>
    <row r="159" spans="1:2" x14ac:dyDescent="0.3">
      <c r="A159" t="s">
        <v>234</v>
      </c>
      <c r="B159" s="19">
        <f>'Potential Output'!H223/'Potential Output'!G223</f>
        <v>33.287739393418391</v>
      </c>
    </row>
    <row r="160" spans="1:2" x14ac:dyDescent="0.3">
      <c r="A160" t="s">
        <v>235</v>
      </c>
      <c r="B160" s="19">
        <f>'Potential Output'!H224/'Potential Output'!G224</f>
        <v>33.176322878314778</v>
      </c>
    </row>
    <row r="161" spans="1:2" x14ac:dyDescent="0.3">
      <c r="A161" t="s">
        <v>236</v>
      </c>
      <c r="B161" s="19">
        <f>'Potential Output'!H225/'Potential Output'!G225</f>
        <v>33.264982074643314</v>
      </c>
    </row>
    <row r="162" spans="1:2" x14ac:dyDescent="0.3">
      <c r="A162" t="s">
        <v>237</v>
      </c>
      <c r="B162" s="19">
        <f>'Potential Output'!H226/'Potential Output'!G226</f>
        <v>33.130472626152404</v>
      </c>
    </row>
    <row r="163" spans="1:2" x14ac:dyDescent="0.3">
      <c r="A163" t="s">
        <v>238</v>
      </c>
      <c r="B163" s="19">
        <f>'Potential Output'!H227/'Potential Output'!G227</f>
        <v>32.976972070692831</v>
      </c>
    </row>
    <row r="164" spans="1:2" x14ac:dyDescent="0.3">
      <c r="A164" t="s">
        <v>239</v>
      </c>
      <c r="B164" s="19">
        <f>'Potential Output'!H228/'Potential Output'!G228</f>
        <v>33.012414327245473</v>
      </c>
    </row>
    <row r="165" spans="1:2" x14ac:dyDescent="0.3">
      <c r="A165" t="s">
        <v>240</v>
      </c>
      <c r="B165" s="19">
        <f>'Potential Output'!H229/'Potential Output'!G229</f>
        <v>32.898991724321142</v>
      </c>
    </row>
    <row r="166" spans="1:2" x14ac:dyDescent="0.3">
      <c r="A166" t="s">
        <v>241</v>
      </c>
      <c r="B166" s="19">
        <f>'Potential Output'!H230/'Potential Output'!G230</f>
        <v>33.075895194268377</v>
      </c>
    </row>
    <row r="167" spans="1:2" x14ac:dyDescent="0.3">
      <c r="A167" t="s">
        <v>242</v>
      </c>
      <c r="B167" s="19">
        <f>'Potential Output'!H231/'Potential Output'!G231</f>
        <v>33.155601127449472</v>
      </c>
    </row>
    <row r="168" spans="1:2" x14ac:dyDescent="0.3">
      <c r="A168" t="s">
        <v>243</v>
      </c>
      <c r="B168" s="19">
        <f>'Potential Output'!H232/'Potential Output'!G232</f>
        <v>33.04997847937824</v>
      </c>
    </row>
    <row r="169" spans="1:2" x14ac:dyDescent="0.3">
      <c r="A169" t="s">
        <v>244</v>
      </c>
      <c r="B169" s="19">
        <f>'Potential Output'!H233/'Potential Output'!G233</f>
        <v>33.033711742051942</v>
      </c>
    </row>
    <row r="170" spans="1:2" x14ac:dyDescent="0.3">
      <c r="A170" t="s">
        <v>245</v>
      </c>
      <c r="B170" s="19">
        <f>'Potential Output'!H234/'Potential Output'!G234</f>
        <v>33.024334315813789</v>
      </c>
    </row>
    <row r="171" spans="1:2" x14ac:dyDescent="0.3">
      <c r="A171" t="s">
        <v>246</v>
      </c>
      <c r="B171" s="19">
        <f>'Potential Output'!H235/'Potential Output'!G235</f>
        <v>33.222722012866598</v>
      </c>
    </row>
    <row r="172" spans="1:2" x14ac:dyDescent="0.3">
      <c r="A172" t="s">
        <v>247</v>
      </c>
      <c r="B172" s="19">
        <f>'Potential Output'!H236/'Potential Output'!G236</f>
        <v>33.105397388480888</v>
      </c>
    </row>
    <row r="173" spans="1:2" x14ac:dyDescent="0.3">
      <c r="A173" t="s">
        <v>248</v>
      </c>
      <c r="B173" s="19">
        <f>'Potential Output'!H237/'Potential Output'!G237</f>
        <v>32.797393291632162</v>
      </c>
    </row>
    <row r="174" spans="1:2" x14ac:dyDescent="0.3">
      <c r="A174" t="s">
        <v>249</v>
      </c>
      <c r="B174" s="19">
        <f>'Potential Output'!H238/'Potential Output'!G238</f>
        <v>33.058174099906545</v>
      </c>
    </row>
    <row r="175" spans="1:2" x14ac:dyDescent="0.3">
      <c r="A175" t="s">
        <v>250</v>
      </c>
      <c r="B175" s="19">
        <f>'Potential Output'!H239/'Potential Output'!G239</f>
        <v>32.933263519325337</v>
      </c>
    </row>
    <row r="176" spans="1:2" x14ac:dyDescent="0.3">
      <c r="A176" t="s">
        <v>251</v>
      </c>
      <c r="B176" s="19">
        <f>'Potential Output'!H240/'Potential Output'!G240</f>
        <v>32.81036319663265</v>
      </c>
    </row>
    <row r="177" spans="1:2" x14ac:dyDescent="0.3">
      <c r="A177" t="s">
        <v>252</v>
      </c>
      <c r="B177" s="19">
        <f>'Potential Output'!H241/'Potential Output'!G241</f>
        <v>31.099806319691023</v>
      </c>
    </row>
    <row r="178" spans="1:2" x14ac:dyDescent="0.3">
      <c r="A178" t="s">
        <v>253</v>
      </c>
      <c r="B178" s="19">
        <f>'Potential Output'!H242/'Potential Output'!G242</f>
        <v>26.156034272072681</v>
      </c>
    </row>
    <row r="179" spans="1:2" x14ac:dyDescent="0.3">
      <c r="A179" t="s">
        <v>254</v>
      </c>
      <c r="B179" s="19">
        <f>'Potential Output'!H243/'Potential Output'!G243</f>
        <v>34.890519334185875</v>
      </c>
    </row>
    <row r="180" spans="1:2" x14ac:dyDescent="0.3">
      <c r="A180" t="s">
        <v>255</v>
      </c>
      <c r="B180" s="19">
        <f>'Potential Output'!H244/'Potential Output'!G244</f>
        <v>33.014702999411995</v>
      </c>
    </row>
    <row r="181" spans="1:2" x14ac:dyDescent="0.3">
      <c r="A181" t="s">
        <v>256</v>
      </c>
      <c r="B181" s="19">
        <f>'Potential Output'!H245/'Potential Output'!G245</f>
        <v>32.814232850741533</v>
      </c>
    </row>
    <row r="182" spans="1:2" x14ac:dyDescent="0.3">
      <c r="A182" t="s">
        <v>257</v>
      </c>
      <c r="B182" s="19">
        <f>'Potential Output'!H246/'Potential Output'!G246</f>
        <v>32.776838154394497</v>
      </c>
    </row>
    <row r="183" spans="1:2" x14ac:dyDescent="0.3">
      <c r="A183" t="s">
        <v>258</v>
      </c>
      <c r="B183" s="19">
        <f>'Potential Output'!H247/'Potential Output'!G247</f>
        <v>33.141257265294918</v>
      </c>
    </row>
    <row r="184" spans="1:2" x14ac:dyDescent="0.3">
      <c r="A184" t="s">
        <v>259</v>
      </c>
      <c r="B184" s="19">
        <f>'Potential Output'!H248/'Potential Output'!G248</f>
        <v>33.205184718906821</v>
      </c>
    </row>
    <row r="185" spans="1:2" x14ac:dyDescent="0.3">
      <c r="A185" t="s">
        <v>260</v>
      </c>
      <c r="B185" s="19">
        <f>'Potential Output'!H249/'Potential Output'!G249</f>
        <v>32.770593568727826</v>
      </c>
    </row>
    <row r="186" spans="1:2" x14ac:dyDescent="0.3">
      <c r="A186" t="s">
        <v>261</v>
      </c>
      <c r="B186" s="19">
        <f>'Potential Output'!H250/'Potential Output'!G250</f>
        <v>32.828965112269749</v>
      </c>
    </row>
    <row r="187" spans="1:2" x14ac:dyDescent="0.3">
      <c r="A187" t="s">
        <v>262</v>
      </c>
      <c r="B187" s="19">
        <f>'Potential Output'!H251/'Potential Output'!G251</f>
        <v>32.676517419487723</v>
      </c>
    </row>
    <row r="188" spans="1:2" x14ac:dyDescent="0.3">
      <c r="A188" t="s">
        <v>263</v>
      </c>
      <c r="B188" s="19">
        <f>'Potential Output'!H252/'Potential Output'!G252</f>
        <v>32.846688610085529</v>
      </c>
    </row>
    <row r="189" spans="1:2" x14ac:dyDescent="0.3">
      <c r="A189" t="s">
        <v>264</v>
      </c>
      <c r="B189" s="19">
        <f>'Potential Output'!H253/'Potential Output'!G253</f>
        <v>33.019648825936251</v>
      </c>
    </row>
    <row r="190" spans="1:2" x14ac:dyDescent="0.3">
      <c r="A190" t="s">
        <v>265</v>
      </c>
      <c r="B190" s="19">
        <f>'Potential Output'!H254/'Potential Output'!G254</f>
        <v>32.815556646809128</v>
      </c>
    </row>
    <row r="191" spans="1:2" x14ac:dyDescent="0.3">
      <c r="A191" t="s">
        <v>266</v>
      </c>
      <c r="B191" s="19">
        <f>'Potential Output'!H255/'Potential Output'!G255</f>
        <v>32.767398015036839</v>
      </c>
    </row>
    <row r="192" spans="1:2" x14ac:dyDescent="0.3">
      <c r="A192" t="s">
        <v>267</v>
      </c>
      <c r="B192" s="19">
        <f>'Potential Output'!H256/'Potential Output'!G256</f>
        <v>32.524330592279888</v>
      </c>
    </row>
    <row r="193" spans="1:2" x14ac:dyDescent="0.3">
      <c r="A193" t="s">
        <v>268</v>
      </c>
      <c r="B193" s="19">
        <f>'Potential Output'!H257/'Potential Output'!G257</f>
        <v>32.600932322910701</v>
      </c>
    </row>
    <row r="194" spans="1:2" x14ac:dyDescent="0.3">
      <c r="A194" t="s">
        <v>269</v>
      </c>
      <c r="B194" s="19">
        <f>'Potential Output'!H258/'Potential Output'!G258</f>
        <v>32.622880841692471</v>
      </c>
    </row>
    <row r="195" spans="1:2" x14ac:dyDescent="0.3">
      <c r="A195" t="s">
        <v>270</v>
      </c>
      <c r="B195" s="19">
        <f>'Potential Output'!H259/'Potential Output'!G259</f>
        <v>32.624032636397004</v>
      </c>
    </row>
    <row r="196" spans="1:2" x14ac:dyDescent="0.3">
      <c r="A196" t="s">
        <v>271</v>
      </c>
      <c r="B196" s="19">
        <f>'Potential Output'!H260/'Potential Output'!G260</f>
        <v>32.500033743179088</v>
      </c>
    </row>
    <row r="197" spans="1:2" x14ac:dyDescent="0.3">
      <c r="A197" t="s">
        <v>272</v>
      </c>
      <c r="B197" s="19">
        <f>'Potential Output'!H261/'Potential Output'!G261</f>
        <v>32.507612784359942</v>
      </c>
    </row>
    <row r="198" spans="1:2" x14ac:dyDescent="0.3">
      <c r="A198" t="s">
        <v>273</v>
      </c>
      <c r="B198" s="19">
        <f>'Potential Output'!H262/'Potential Output'!G262</f>
        <v>32.392148982204965</v>
      </c>
    </row>
    <row r="199" spans="1:2" x14ac:dyDescent="0.3">
      <c r="A199" t="s">
        <v>308</v>
      </c>
      <c r="B199" s="19">
        <f>'Potential Output'!H263/'Potential Output'!G263</f>
        <v>32.387298770045348</v>
      </c>
    </row>
    <row r="200" spans="1:2" x14ac:dyDescent="0.3">
      <c r="A200" t="s">
        <v>309</v>
      </c>
      <c r="B200" s="19">
        <f>'Potential Output'!H264/'Potential Output'!G264</f>
        <v>32.382449284128306</v>
      </c>
    </row>
    <row r="201" spans="1:2" x14ac:dyDescent="0.3">
      <c r="A201" t="s">
        <v>310</v>
      </c>
      <c r="B201" s="19">
        <f>'Potential Output'!H265/'Potential Output'!G265</f>
        <v>32.377600524345105</v>
      </c>
    </row>
    <row r="202" spans="1:2" x14ac:dyDescent="0.3">
      <c r="A202" t="s">
        <v>311</v>
      </c>
      <c r="B202" s="19">
        <f>'Potential Output'!H266/'Potential Output'!G266</f>
        <v>32.372752490587018</v>
      </c>
    </row>
    <row r="203" spans="1:2" x14ac:dyDescent="0.3">
      <c r="A203" t="s">
        <v>312</v>
      </c>
      <c r="B203" s="19">
        <f>'Potential Output'!H267/'Potential Output'!G267</f>
        <v>32.367905182745339</v>
      </c>
    </row>
    <row r="204" spans="1:2" x14ac:dyDescent="0.3">
      <c r="A204" t="s">
        <v>313</v>
      </c>
      <c r="B204" s="19">
        <f>'Potential Output'!H268/'Potential Output'!G268</f>
        <v>32.363058600711362</v>
      </c>
    </row>
    <row r="205" spans="1:2" x14ac:dyDescent="0.3">
      <c r="A205" t="s">
        <v>314</v>
      </c>
      <c r="B205" s="19">
        <f>'Potential Output'!H269/'Potential Output'!G269</f>
        <v>32.358212744376409</v>
      </c>
    </row>
    <row r="206" spans="1:2" x14ac:dyDescent="0.3">
      <c r="A206" t="s">
        <v>315</v>
      </c>
      <c r="B206" s="19">
        <f>'Potential Output'!H270/'Potential Output'!G270</f>
        <v>32.353367613631832</v>
      </c>
    </row>
    <row r="207" spans="1:2" x14ac:dyDescent="0.3">
      <c r="A207" t="s">
        <v>316</v>
      </c>
      <c r="B207" s="19">
        <f>'Potential Output'!H271/'Potential Output'!G271</f>
        <v>32.348523208368981</v>
      </c>
    </row>
    <row r="208" spans="1:2" x14ac:dyDescent="0.3">
      <c r="A208" t="s">
        <v>317</v>
      </c>
      <c r="B208" s="19">
        <f>'Potential Output'!H272/'Potential Output'!G272</f>
        <v>32.343679528479214</v>
      </c>
    </row>
    <row r="209" spans="1:2" x14ac:dyDescent="0.3">
      <c r="A209" t="s">
        <v>318</v>
      </c>
      <c r="B209" s="19">
        <f>'Potential Output'!H273/'Potential Output'!G273</f>
        <v>32.338836573853939</v>
      </c>
    </row>
    <row r="210" spans="1:2" x14ac:dyDescent="0.3">
      <c r="A210" t="s">
        <v>319</v>
      </c>
      <c r="B210" s="19">
        <f>'Potential Output'!H274/'Potential Output'!G274</f>
        <v>32.33399434438455</v>
      </c>
    </row>
    <row r="211" spans="1:2" x14ac:dyDescent="0.3">
      <c r="A211" t="s">
        <v>320</v>
      </c>
      <c r="B211" s="19">
        <f>'Potential Output'!H275/'Potential Output'!G275</f>
        <v>32.329152839962454</v>
      </c>
    </row>
    <row r="212" spans="1:2" x14ac:dyDescent="0.3">
      <c r="A212" t="s">
        <v>321</v>
      </c>
      <c r="B212" s="19">
        <f>'Potential Output'!H276/'Potential Output'!G276</f>
        <v>32.324312060479102</v>
      </c>
    </row>
    <row r="213" spans="1:2" x14ac:dyDescent="0.3">
      <c r="A213" t="s">
        <v>322</v>
      </c>
      <c r="B213" s="19">
        <f>'Potential Output'!H277/'Potential Output'!G277</f>
        <v>32.319472005825936</v>
      </c>
    </row>
    <row r="214" spans="1:2" x14ac:dyDescent="0.3">
      <c r="A214" t="s">
        <v>326</v>
      </c>
      <c r="B214" s="19">
        <f>'Potential Output'!H278/'Potential Output'!G278</f>
        <v>32.31463267589443</v>
      </c>
    </row>
    <row r="215" spans="1:2" x14ac:dyDescent="0.3">
      <c r="A215" t="s">
        <v>327</v>
      </c>
      <c r="B215" s="19">
        <f>'Potential Output'!H279/'Potential Output'!G279</f>
        <v>32.309794070576068</v>
      </c>
    </row>
    <row r="216" spans="1:2" x14ac:dyDescent="0.3">
      <c r="A216" t="s">
        <v>328</v>
      </c>
      <c r="B216" s="19">
        <f>'Potential Output'!H280/'Potential Output'!G280</f>
        <v>32.304956189762351</v>
      </c>
    </row>
    <row r="217" spans="1:2" x14ac:dyDescent="0.3">
      <c r="A217" t="s">
        <v>329</v>
      </c>
      <c r="B217" s="19">
        <f>'Potential Output'!H281/'Potential Output'!G281</f>
        <v>32.300119033344792</v>
      </c>
    </row>
    <row r="218" spans="1:2" x14ac:dyDescent="0.3">
      <c r="A218" t="s">
        <v>330</v>
      </c>
      <c r="B218" s="19">
        <f>'Potential Output'!H282/'Potential Output'!G282</f>
        <v>32.295282601214929</v>
      </c>
    </row>
    <row r="219" spans="1:2" x14ac:dyDescent="0.3">
      <c r="A219" t="s">
        <v>331</v>
      </c>
      <c r="B219" s="19">
        <f>'Potential Output'!H283/'Potential Output'!G283</f>
        <v>32.290446893264303</v>
      </c>
    </row>
    <row r="220" spans="1:2" x14ac:dyDescent="0.3">
      <c r="A220" t="s">
        <v>332</v>
      </c>
      <c r="B220" s="19">
        <f>'Potential Output'!H284/'Potential Output'!G284</f>
        <v>32.285611909384485</v>
      </c>
    </row>
    <row r="221" spans="1:2" x14ac:dyDescent="0.3">
      <c r="A221" t="s">
        <v>333</v>
      </c>
      <c r="B221" s="19">
        <f>'Potential Output'!H285/'Potential Output'!G285</f>
        <v>32.280777649467062</v>
      </c>
    </row>
    <row r="222" spans="1:2" x14ac:dyDescent="0.3">
      <c r="A222" t="s">
        <v>334</v>
      </c>
      <c r="B222" s="19">
        <f>'Potential Output'!H286/'Potential Output'!G286</f>
        <v>32.275944113403632</v>
      </c>
    </row>
    <row r="223" spans="1:2" x14ac:dyDescent="0.3">
      <c r="A223" t="s">
        <v>335</v>
      </c>
      <c r="B223" s="19">
        <f>'Potential Output'!H287/'Potential Output'!G287</f>
        <v>32.271111301085796</v>
      </c>
    </row>
    <row r="224" spans="1:2" x14ac:dyDescent="0.3">
      <c r="A224" t="s">
        <v>336</v>
      </c>
      <c r="B224" s="19">
        <f>'Potential Output'!H288/'Potential Output'!G288</f>
        <v>32.266279212405202</v>
      </c>
    </row>
    <row r="225" spans="1:2" x14ac:dyDescent="0.3">
      <c r="A225" t="s">
        <v>337</v>
      </c>
      <c r="B225" s="19">
        <f>'Potential Output'!H289/'Potential Output'!G289</f>
        <v>32.261447847253478</v>
      </c>
    </row>
    <row r="226" spans="1:2" x14ac:dyDescent="0.3">
      <c r="A226" t="s">
        <v>338</v>
      </c>
      <c r="B226" s="19">
        <f>'Potential Output'!H290/'Potential Output'!G290</f>
        <v>32.256617205522303</v>
      </c>
    </row>
    <row r="227" spans="1:2" x14ac:dyDescent="0.3">
      <c r="A227" t="s">
        <v>339</v>
      </c>
      <c r="B227" s="19">
        <f>'Potential Output'!H291/'Potential Output'!G291</f>
        <v>32.251787287103348</v>
      </c>
    </row>
    <row r="228" spans="1:2" x14ac:dyDescent="0.3">
      <c r="A228" t="s">
        <v>340</v>
      </c>
      <c r="B228" s="19">
        <f>'Potential Output'!H292/'Potential Output'!G292</f>
        <v>32.246958091888317</v>
      </c>
    </row>
    <row r="229" spans="1:2" x14ac:dyDescent="0.3">
      <c r="A229" t="s">
        <v>341</v>
      </c>
      <c r="B229" s="19">
        <f>'Potential Output'!H293/'Potential Output'!G293</f>
        <v>32.24212961976891</v>
      </c>
    </row>
    <row r="230" spans="1:2" x14ac:dyDescent="0.3">
      <c r="A230" t="s">
        <v>342</v>
      </c>
      <c r="B230" s="19">
        <f>'Potential Output'!H294/'Potential Output'!G294</f>
        <v>32.237301870636863</v>
      </c>
    </row>
    <row r="231" spans="1:2" x14ac:dyDescent="0.3">
      <c r="A231" t="s">
        <v>343</v>
      </c>
      <c r="B231" s="19">
        <f>'Potential Output'!H295/'Potential Output'!G295</f>
        <v>32.232474844383908</v>
      </c>
    </row>
    <row r="232" spans="1:2" x14ac:dyDescent="0.3">
      <c r="A232" t="s">
        <v>344</v>
      </c>
      <c r="B232" s="19">
        <f>'Potential Output'!H296/'Potential Output'!G296</f>
        <v>32.227648540901825</v>
      </c>
    </row>
    <row r="233" spans="1:2" x14ac:dyDescent="0.3">
      <c r="A233" t="s">
        <v>345</v>
      </c>
      <c r="B233" s="19">
        <f>'Potential Output'!H297/'Potential Output'!G297</f>
        <v>32.222822960082375</v>
      </c>
    </row>
    <row r="234" spans="1:2" x14ac:dyDescent="0.3">
      <c r="A234" t="s">
        <v>346</v>
      </c>
      <c r="B234" s="19">
        <f>'Potential Output'!H298/'Potential Output'!G298</f>
        <v>32.217998101817358</v>
      </c>
    </row>
    <row r="235" spans="1:2" x14ac:dyDescent="0.3">
      <c r="A235" t="s">
        <v>347</v>
      </c>
      <c r="B235" s="19">
        <f>'Potential Output'!H299/'Potential Output'!G299</f>
        <v>32.213173965998578</v>
      </c>
    </row>
    <row r="236" spans="1:2" x14ac:dyDescent="0.3">
      <c r="A236" t="s">
        <v>348</v>
      </c>
      <c r="B236" s="19">
        <f>'Potential Output'!H300/'Potential Output'!G300</f>
        <v>32.208350552517864</v>
      </c>
    </row>
    <row r="237" spans="1:2" x14ac:dyDescent="0.3">
      <c r="A237" t="s">
        <v>349</v>
      </c>
      <c r="B237" s="19">
        <f>'Potential Output'!H301/'Potential Output'!G301</f>
        <v>32.203527861267055</v>
      </c>
    </row>
    <row r="238" spans="1:2" x14ac:dyDescent="0.3">
      <c r="A238" t="s">
        <v>350</v>
      </c>
      <c r="B238" s="19">
        <f>'Potential Output'!H302/'Potential Output'!G302</f>
        <v>32.198705892138008</v>
      </c>
    </row>
    <row r="239" spans="1:2" x14ac:dyDescent="0.3">
      <c r="A239" t="s">
        <v>351</v>
      </c>
      <c r="B239" s="19">
        <f>'Potential Output'!H303/'Potential Output'!G303</f>
        <v>32.193884645022599</v>
      </c>
    </row>
    <row r="240" spans="1:2" x14ac:dyDescent="0.3">
      <c r="A240" t="s">
        <v>352</v>
      </c>
      <c r="B240" s="19">
        <f>'Potential Output'!H304/'Potential Output'!G304</f>
        <v>32.18906411981272</v>
      </c>
    </row>
    <row r="241" spans="1:2" x14ac:dyDescent="0.3">
      <c r="A241" t="s">
        <v>353</v>
      </c>
      <c r="B241" s="19">
        <f>'Potential Output'!H305/'Potential Output'!G305</f>
        <v>32.184244316400274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B580-7C1B-4F7C-9592-36E15EE95414}">
  <dimension ref="A1:L307"/>
  <sheetViews>
    <sheetView topLeftCell="A64" workbookViewId="0">
      <selection activeCell="C426" sqref="C426"/>
    </sheetView>
  </sheetViews>
  <sheetFormatPr defaultRowHeight="14.4" x14ac:dyDescent="0.3"/>
  <cols>
    <col min="1" max="1" width="19" customWidth="1"/>
    <col min="2" max="2" width="21.6640625" customWidth="1"/>
    <col min="3" max="3" width="28.5546875" customWidth="1"/>
    <col min="4" max="5" width="23.109375" customWidth="1"/>
    <col min="6" max="8" width="21.6640625" customWidth="1"/>
    <col min="9" max="9" width="22" customWidth="1"/>
    <col min="10" max="10" width="24.33203125" customWidth="1"/>
    <col min="11" max="12" width="21.6640625" customWidth="1"/>
  </cols>
  <sheetData>
    <row r="1" spans="1:12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307</v>
      </c>
      <c r="F1" s="15" t="s">
        <v>11</v>
      </c>
      <c r="G1" s="15" t="s">
        <v>306</v>
      </c>
      <c r="H1" s="15" t="s">
        <v>305</v>
      </c>
      <c r="I1" s="15" t="s">
        <v>296</v>
      </c>
      <c r="J1" s="15" t="s">
        <v>288</v>
      </c>
      <c r="K1" s="15" t="s">
        <v>289</v>
      </c>
      <c r="L1" s="15" t="s">
        <v>359</v>
      </c>
    </row>
    <row r="2" spans="1:12" x14ac:dyDescent="0.3">
      <c r="A2" t="s">
        <v>12</v>
      </c>
      <c r="B2">
        <v>17710000</v>
      </c>
      <c r="C2" t="s">
        <v>13</v>
      </c>
      <c r="D2" s="4">
        <v>7.0618100000000004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</row>
    <row r="3" spans="1:12" x14ac:dyDescent="0.3">
      <c r="A3" t="s">
        <v>14</v>
      </c>
      <c r="B3">
        <v>17793000</v>
      </c>
      <c r="C3" t="s">
        <v>13</v>
      </c>
      <c r="D3" s="4">
        <v>6.8598679999999996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</row>
    <row r="4" spans="1:12" x14ac:dyDescent="0.3">
      <c r="A4" t="s">
        <v>15</v>
      </c>
      <c r="B4">
        <v>17909000</v>
      </c>
      <c r="C4" t="s">
        <v>13</v>
      </c>
      <c r="D4" s="4">
        <v>6.6582840000000001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</row>
    <row r="5" spans="1:12" x14ac:dyDescent="0.3">
      <c r="A5" t="s">
        <v>16</v>
      </c>
      <c r="B5">
        <v>18009000</v>
      </c>
      <c r="C5" t="s">
        <v>13</v>
      </c>
      <c r="D5" s="4">
        <v>6.4578350000000002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</row>
    <row r="6" spans="1:12" x14ac:dyDescent="0.3">
      <c r="A6" t="s">
        <v>17</v>
      </c>
      <c r="B6">
        <v>18092000</v>
      </c>
      <c r="C6" t="s">
        <v>13</v>
      </c>
      <c r="D6" s="4">
        <v>6.2594919999999998</v>
      </c>
      <c r="E6">
        <v>363923</v>
      </c>
      <c r="F6" t="s">
        <v>13</v>
      </c>
      <c r="G6" t="s">
        <v>13</v>
      </c>
      <c r="H6" t="s">
        <v>13</v>
      </c>
      <c r="I6" s="4">
        <v>7.6333330000000004</v>
      </c>
      <c r="J6" t="s">
        <v>13</v>
      </c>
      <c r="K6" t="s">
        <v>13</v>
      </c>
      <c r="L6" t="s">
        <v>13</v>
      </c>
    </row>
    <row r="7" spans="1:12" x14ac:dyDescent="0.3">
      <c r="A7" t="s">
        <v>18</v>
      </c>
      <c r="B7">
        <v>18172000</v>
      </c>
      <c r="C7" t="s">
        <v>13</v>
      </c>
      <c r="D7" s="4">
        <v>6.0640660000000004</v>
      </c>
      <c r="E7">
        <v>373138</v>
      </c>
      <c r="F7" t="s">
        <v>13</v>
      </c>
      <c r="G7" t="s">
        <v>13</v>
      </c>
      <c r="H7" t="s">
        <v>13</v>
      </c>
      <c r="I7" s="4">
        <v>7.5333329999999998</v>
      </c>
      <c r="J7" t="s">
        <v>13</v>
      </c>
      <c r="K7" t="s">
        <v>13</v>
      </c>
      <c r="L7" t="s">
        <v>13</v>
      </c>
    </row>
    <row r="8" spans="1:12" x14ac:dyDescent="0.3">
      <c r="A8" t="s">
        <v>19</v>
      </c>
      <c r="B8">
        <v>18271000</v>
      </c>
      <c r="C8" t="s">
        <v>13</v>
      </c>
      <c r="D8" s="4">
        <v>5.8722440000000002</v>
      </c>
      <c r="E8">
        <v>382218</v>
      </c>
      <c r="F8" t="s">
        <v>13</v>
      </c>
      <c r="G8" t="s">
        <v>13</v>
      </c>
      <c r="H8" t="s">
        <v>13</v>
      </c>
      <c r="I8" s="4">
        <v>6.9666670000000002</v>
      </c>
      <c r="J8" t="s">
        <v>13</v>
      </c>
      <c r="K8" t="s">
        <v>13</v>
      </c>
      <c r="L8" t="s">
        <v>13</v>
      </c>
    </row>
    <row r="9" spans="1:12" x14ac:dyDescent="0.3">
      <c r="A9" t="s">
        <v>20</v>
      </c>
      <c r="B9">
        <v>18363000</v>
      </c>
      <c r="C9" t="s">
        <v>13</v>
      </c>
      <c r="D9" s="4">
        <v>5.6845100000000004</v>
      </c>
      <c r="E9">
        <v>387418</v>
      </c>
      <c r="F9" t="s">
        <v>13</v>
      </c>
      <c r="G9" t="s">
        <v>13</v>
      </c>
      <c r="H9" t="s">
        <v>13</v>
      </c>
      <c r="I9" s="4">
        <v>6.2</v>
      </c>
      <c r="J9" t="s">
        <v>13</v>
      </c>
      <c r="K9" t="s">
        <v>13</v>
      </c>
      <c r="L9" t="s">
        <v>13</v>
      </c>
    </row>
    <row r="10" spans="1:12" x14ac:dyDescent="0.3">
      <c r="A10" t="s">
        <v>21</v>
      </c>
      <c r="B10">
        <v>18442000</v>
      </c>
      <c r="C10" t="s">
        <v>13</v>
      </c>
      <c r="D10" s="4">
        <v>5.5012999999999996</v>
      </c>
      <c r="E10">
        <v>397727</v>
      </c>
      <c r="F10" t="s">
        <v>13</v>
      </c>
      <c r="G10" t="s">
        <v>13</v>
      </c>
      <c r="H10" t="s">
        <v>13</v>
      </c>
      <c r="I10" s="4">
        <v>6.0666669999999998</v>
      </c>
      <c r="J10" t="s">
        <v>13</v>
      </c>
      <c r="K10" t="s">
        <v>13</v>
      </c>
      <c r="L10" t="s">
        <v>13</v>
      </c>
    </row>
    <row r="11" spans="1:12" x14ac:dyDescent="0.3">
      <c r="A11" t="s">
        <v>22</v>
      </c>
      <c r="B11">
        <v>18519000</v>
      </c>
      <c r="C11" t="s">
        <v>13</v>
      </c>
      <c r="D11" s="4">
        <v>5.3231669999999998</v>
      </c>
      <c r="E11">
        <v>400888</v>
      </c>
      <c r="F11" t="s">
        <v>13</v>
      </c>
      <c r="G11" t="s">
        <v>13</v>
      </c>
      <c r="H11" t="s">
        <v>13</v>
      </c>
      <c r="I11" s="4">
        <v>5.733333</v>
      </c>
      <c r="J11" t="s">
        <v>13</v>
      </c>
      <c r="K11" t="s">
        <v>13</v>
      </c>
      <c r="L11" t="s">
        <v>13</v>
      </c>
    </row>
    <row r="12" spans="1:12" x14ac:dyDescent="0.3">
      <c r="A12" t="s">
        <v>23</v>
      </c>
      <c r="B12">
        <v>18614000</v>
      </c>
      <c r="C12" t="s">
        <v>13</v>
      </c>
      <c r="D12" s="4">
        <v>5.1508900000000004</v>
      </c>
      <c r="E12">
        <v>406015</v>
      </c>
      <c r="F12" t="s">
        <v>13</v>
      </c>
      <c r="G12" t="s">
        <v>13</v>
      </c>
      <c r="H12" t="s">
        <v>13</v>
      </c>
      <c r="I12" s="4">
        <v>5.8</v>
      </c>
      <c r="J12" t="s">
        <v>13</v>
      </c>
      <c r="K12" t="s">
        <v>13</v>
      </c>
      <c r="L12" t="s">
        <v>13</v>
      </c>
    </row>
    <row r="13" spans="1:12" x14ac:dyDescent="0.3">
      <c r="A13" t="s">
        <v>24</v>
      </c>
      <c r="B13">
        <v>18708000</v>
      </c>
      <c r="C13" t="s">
        <v>13</v>
      </c>
      <c r="D13" s="4">
        <v>4.9854409999999998</v>
      </c>
      <c r="E13">
        <v>413982</v>
      </c>
      <c r="F13" t="s">
        <v>13</v>
      </c>
      <c r="G13" t="s">
        <v>13</v>
      </c>
      <c r="H13" t="s">
        <v>13</v>
      </c>
      <c r="I13" s="4">
        <v>5.8666669999999996</v>
      </c>
      <c r="J13" t="s">
        <v>13</v>
      </c>
      <c r="K13" t="s">
        <v>13</v>
      </c>
      <c r="L13" t="s">
        <v>13</v>
      </c>
    </row>
    <row r="14" spans="1:12" x14ac:dyDescent="0.3">
      <c r="A14" t="s">
        <v>25</v>
      </c>
      <c r="B14">
        <v>18787000</v>
      </c>
      <c r="C14" t="s">
        <v>13</v>
      </c>
      <c r="D14" s="4">
        <v>4.827909</v>
      </c>
      <c r="E14">
        <v>416607</v>
      </c>
      <c r="F14" t="s">
        <v>13</v>
      </c>
      <c r="G14" t="s">
        <v>13</v>
      </c>
      <c r="H14" t="s">
        <v>13</v>
      </c>
      <c r="I14" s="4">
        <v>5.8666669999999996</v>
      </c>
      <c r="J14" t="s">
        <v>13</v>
      </c>
      <c r="K14" t="s">
        <v>13</v>
      </c>
      <c r="L14" t="s">
        <v>13</v>
      </c>
    </row>
    <row r="15" spans="1:12" x14ac:dyDescent="0.3">
      <c r="A15" t="s">
        <v>26</v>
      </c>
      <c r="B15">
        <v>18864000</v>
      </c>
      <c r="C15" t="s">
        <v>13</v>
      </c>
      <c r="D15" s="4">
        <v>4.6794520000000004</v>
      </c>
      <c r="E15">
        <v>422666</v>
      </c>
      <c r="F15" t="s">
        <v>13</v>
      </c>
      <c r="G15" t="s">
        <v>13</v>
      </c>
      <c r="H15" t="s">
        <v>13</v>
      </c>
      <c r="I15" s="4">
        <v>5.6333330000000004</v>
      </c>
      <c r="J15" t="s">
        <v>13</v>
      </c>
      <c r="K15" t="s">
        <v>13</v>
      </c>
      <c r="L15" t="s">
        <v>13</v>
      </c>
    </row>
    <row r="16" spans="1:12" x14ac:dyDescent="0.3">
      <c r="A16" t="s">
        <v>27</v>
      </c>
      <c r="B16">
        <v>18964000</v>
      </c>
      <c r="C16" t="s">
        <v>13</v>
      </c>
      <c r="D16" s="4">
        <v>4.5412540000000003</v>
      </c>
      <c r="E16">
        <v>425878</v>
      </c>
      <c r="F16" t="s">
        <v>13</v>
      </c>
      <c r="G16" t="s">
        <v>13</v>
      </c>
      <c r="H16" t="s">
        <v>13</v>
      </c>
      <c r="I16" s="4">
        <v>5.3333330000000014</v>
      </c>
      <c r="J16" t="s">
        <v>13</v>
      </c>
      <c r="K16" t="s">
        <v>13</v>
      </c>
      <c r="L16" t="s">
        <v>13</v>
      </c>
    </row>
    <row r="17" spans="1:12" x14ac:dyDescent="0.3">
      <c r="A17" t="s">
        <v>28</v>
      </c>
      <c r="B17">
        <v>19061000</v>
      </c>
      <c r="C17" t="s">
        <v>13</v>
      </c>
      <c r="D17" s="4">
        <v>4.4145529999999997</v>
      </c>
      <c r="E17">
        <v>439206</v>
      </c>
      <c r="F17" t="s">
        <v>13</v>
      </c>
      <c r="G17" t="s">
        <v>13</v>
      </c>
      <c r="H17" t="s">
        <v>13</v>
      </c>
      <c r="I17" s="4">
        <v>5.0999999999999996</v>
      </c>
      <c r="J17" t="s">
        <v>13</v>
      </c>
      <c r="K17" t="s">
        <v>13</v>
      </c>
      <c r="L17" t="s">
        <v>13</v>
      </c>
    </row>
    <row r="18" spans="1:12" x14ac:dyDescent="0.3">
      <c r="A18" t="s">
        <v>29</v>
      </c>
      <c r="B18">
        <v>19142000</v>
      </c>
      <c r="C18" t="s">
        <v>13</v>
      </c>
      <c r="D18" s="4">
        <v>4.3006010000000003</v>
      </c>
      <c r="E18">
        <v>450201</v>
      </c>
      <c r="F18" t="s">
        <v>13</v>
      </c>
      <c r="G18" t="s">
        <v>13</v>
      </c>
      <c r="H18" t="s">
        <v>13</v>
      </c>
      <c r="I18" s="4">
        <v>4.8666669999999996</v>
      </c>
      <c r="J18" t="s">
        <v>13</v>
      </c>
      <c r="K18" t="s">
        <v>13</v>
      </c>
      <c r="L18" t="s">
        <v>13</v>
      </c>
    </row>
    <row r="19" spans="1:12" x14ac:dyDescent="0.3">
      <c r="A19" t="s">
        <v>30</v>
      </c>
      <c r="B19">
        <v>19222000</v>
      </c>
      <c r="C19" t="s">
        <v>13</v>
      </c>
      <c r="D19" s="4">
        <v>4.2006649999999999</v>
      </c>
      <c r="E19">
        <v>451887</v>
      </c>
      <c r="F19" t="s">
        <v>13</v>
      </c>
      <c r="G19" t="s">
        <v>13</v>
      </c>
      <c r="H19" t="s">
        <v>13</v>
      </c>
      <c r="I19" s="4">
        <v>4.766667</v>
      </c>
      <c r="J19" t="s">
        <v>13</v>
      </c>
      <c r="K19" t="s">
        <v>13</v>
      </c>
      <c r="L19" t="s">
        <v>13</v>
      </c>
    </row>
    <row r="20" spans="1:12" x14ac:dyDescent="0.3">
      <c r="A20" t="s">
        <v>31</v>
      </c>
      <c r="B20">
        <v>19325000</v>
      </c>
      <c r="C20" t="s">
        <v>13</v>
      </c>
      <c r="D20" s="4">
        <v>4.1159059999999998</v>
      </c>
      <c r="E20">
        <v>456710</v>
      </c>
      <c r="F20" t="s">
        <v>13</v>
      </c>
      <c r="G20" t="s">
        <v>13</v>
      </c>
      <c r="H20" t="s">
        <v>13</v>
      </c>
      <c r="I20" s="4">
        <v>4.5666669999999998</v>
      </c>
      <c r="J20" t="s">
        <v>13</v>
      </c>
      <c r="K20" t="s">
        <v>13</v>
      </c>
      <c r="L20" t="s">
        <v>13</v>
      </c>
    </row>
    <row r="21" spans="1:12" x14ac:dyDescent="0.3">
      <c r="A21" t="s">
        <v>32</v>
      </c>
      <c r="B21">
        <v>19420000</v>
      </c>
      <c r="C21" t="s">
        <v>13</v>
      </c>
      <c r="D21" s="4">
        <v>4.0474620000000003</v>
      </c>
      <c r="E21">
        <v>459001</v>
      </c>
      <c r="F21" t="s">
        <v>13</v>
      </c>
      <c r="G21" t="s">
        <v>13</v>
      </c>
      <c r="H21" t="s">
        <v>13</v>
      </c>
      <c r="I21" s="4">
        <v>4.4333330000000002</v>
      </c>
      <c r="J21" t="s">
        <v>13</v>
      </c>
      <c r="K21" t="s">
        <v>13</v>
      </c>
      <c r="L21" t="s">
        <v>13</v>
      </c>
    </row>
    <row r="22" spans="1:12" x14ac:dyDescent="0.3">
      <c r="A22" t="s">
        <v>33</v>
      </c>
      <c r="B22">
        <v>19501000</v>
      </c>
      <c r="C22" t="s">
        <v>13</v>
      </c>
      <c r="D22" s="4">
        <v>3.9962550000000001</v>
      </c>
      <c r="E22">
        <v>473602</v>
      </c>
      <c r="F22" t="s">
        <v>13</v>
      </c>
      <c r="G22" t="s">
        <v>13</v>
      </c>
      <c r="H22" t="s">
        <v>13</v>
      </c>
      <c r="I22" s="4">
        <v>4.1333330000000004</v>
      </c>
      <c r="J22" t="s">
        <v>13</v>
      </c>
      <c r="K22" t="s">
        <v>13</v>
      </c>
      <c r="L22" t="s">
        <v>13</v>
      </c>
    </row>
    <row r="23" spans="1:12" x14ac:dyDescent="0.3">
      <c r="A23" t="s">
        <v>34</v>
      </c>
      <c r="B23">
        <v>19578000</v>
      </c>
      <c r="C23" t="s">
        <v>13</v>
      </c>
      <c r="D23" s="4">
        <v>3.9628019999999999</v>
      </c>
      <c r="E23">
        <v>477938</v>
      </c>
      <c r="F23" t="s">
        <v>13</v>
      </c>
      <c r="G23" t="s">
        <v>13</v>
      </c>
      <c r="H23" t="s">
        <v>13</v>
      </c>
      <c r="I23" s="4">
        <v>4.1666669999999986</v>
      </c>
      <c r="J23" t="s">
        <v>13</v>
      </c>
      <c r="K23" t="s">
        <v>13</v>
      </c>
      <c r="L23" t="s">
        <v>13</v>
      </c>
    </row>
    <row r="24" spans="1:12" x14ac:dyDescent="0.3">
      <c r="A24" t="s">
        <v>35</v>
      </c>
      <c r="B24">
        <v>19678000</v>
      </c>
      <c r="C24" t="s">
        <v>13</v>
      </c>
      <c r="D24" s="4">
        <v>3.9472260000000001</v>
      </c>
      <c r="E24">
        <v>484608</v>
      </c>
      <c r="F24" t="s">
        <v>13</v>
      </c>
      <c r="G24" t="s">
        <v>13</v>
      </c>
      <c r="H24" t="s">
        <v>13</v>
      </c>
      <c r="I24" s="4">
        <v>3.766667</v>
      </c>
      <c r="J24" t="s">
        <v>13</v>
      </c>
      <c r="K24" t="s">
        <v>13</v>
      </c>
      <c r="L24" t="s">
        <v>13</v>
      </c>
    </row>
    <row r="25" spans="1:12" x14ac:dyDescent="0.3">
      <c r="A25" t="s">
        <v>36</v>
      </c>
      <c r="B25">
        <v>19777000</v>
      </c>
      <c r="C25" t="s">
        <v>13</v>
      </c>
      <c r="D25" s="4">
        <v>3.9491100000000001</v>
      </c>
      <c r="E25">
        <v>496485</v>
      </c>
      <c r="F25" t="s">
        <v>13</v>
      </c>
      <c r="G25" t="s">
        <v>13</v>
      </c>
      <c r="H25" t="s">
        <v>13</v>
      </c>
      <c r="I25" s="4">
        <v>3.4</v>
      </c>
      <c r="J25" t="s">
        <v>13</v>
      </c>
      <c r="K25" t="s">
        <v>13</v>
      </c>
      <c r="L25" t="s">
        <v>13</v>
      </c>
    </row>
    <row r="26" spans="1:12" x14ac:dyDescent="0.3">
      <c r="A26" t="s">
        <v>37</v>
      </c>
      <c r="B26">
        <v>19857000</v>
      </c>
      <c r="C26" t="s">
        <v>13</v>
      </c>
      <c r="D26" s="4">
        <v>3.9677190000000002</v>
      </c>
      <c r="E26">
        <v>506146</v>
      </c>
      <c r="F26" t="s">
        <v>13</v>
      </c>
      <c r="G26" t="s">
        <v>13</v>
      </c>
      <c r="H26" t="s">
        <v>13</v>
      </c>
      <c r="I26" s="4">
        <v>3.3666670000000001</v>
      </c>
      <c r="J26" t="s">
        <v>13</v>
      </c>
      <c r="K26" t="s">
        <v>13</v>
      </c>
      <c r="L26" t="s">
        <v>13</v>
      </c>
    </row>
    <row r="27" spans="1:12" x14ac:dyDescent="0.3">
      <c r="A27" t="s">
        <v>38</v>
      </c>
      <c r="B27">
        <v>19939000</v>
      </c>
      <c r="C27" t="s">
        <v>13</v>
      </c>
      <c r="D27" s="4">
        <v>4.00197</v>
      </c>
      <c r="E27">
        <v>517072</v>
      </c>
      <c r="F27" t="s">
        <v>13</v>
      </c>
      <c r="G27" t="s">
        <v>13</v>
      </c>
      <c r="H27" t="s">
        <v>13</v>
      </c>
      <c r="I27" s="4">
        <v>3.1</v>
      </c>
      <c r="J27" t="s">
        <v>13</v>
      </c>
      <c r="K27" t="s">
        <v>13</v>
      </c>
      <c r="L27" t="s">
        <v>13</v>
      </c>
    </row>
    <row r="28" spans="1:12" x14ac:dyDescent="0.3">
      <c r="A28" t="s">
        <v>39</v>
      </c>
      <c r="B28">
        <v>20048000</v>
      </c>
      <c r="C28" t="s">
        <v>13</v>
      </c>
      <c r="D28" s="4">
        <v>4.0506169999999999</v>
      </c>
      <c r="E28">
        <v>516825</v>
      </c>
      <c r="F28" t="s">
        <v>13</v>
      </c>
      <c r="G28" t="s">
        <v>13</v>
      </c>
      <c r="H28" t="s">
        <v>13</v>
      </c>
      <c r="I28" s="4">
        <v>3.4333330000000002</v>
      </c>
      <c r="J28" t="s">
        <v>13</v>
      </c>
      <c r="K28" t="s">
        <v>13</v>
      </c>
      <c r="L28" t="s">
        <v>13</v>
      </c>
    </row>
    <row r="29" spans="1:12" x14ac:dyDescent="0.3">
      <c r="A29" t="s">
        <v>40</v>
      </c>
      <c r="B29">
        <v>20146000</v>
      </c>
      <c r="C29" t="s">
        <v>13</v>
      </c>
      <c r="D29" s="4">
        <v>4.1122430000000003</v>
      </c>
      <c r="E29">
        <v>523230</v>
      </c>
      <c r="F29" t="s">
        <v>13</v>
      </c>
      <c r="G29" t="s">
        <v>13</v>
      </c>
      <c r="H29" t="s">
        <v>13</v>
      </c>
      <c r="I29" s="4">
        <v>3.4</v>
      </c>
      <c r="J29" t="s">
        <v>13</v>
      </c>
      <c r="K29" t="s">
        <v>13</v>
      </c>
      <c r="L29" t="s">
        <v>13</v>
      </c>
    </row>
    <row r="30" spans="1:12" x14ac:dyDescent="0.3">
      <c r="A30" t="s">
        <v>41</v>
      </c>
      <c r="B30">
        <v>20228000</v>
      </c>
      <c r="C30" t="s">
        <v>13</v>
      </c>
      <c r="D30" s="4">
        <v>4.1851929999999999</v>
      </c>
      <c r="E30">
        <v>522051</v>
      </c>
      <c r="F30" t="s">
        <v>13</v>
      </c>
      <c r="G30" t="s">
        <v>13</v>
      </c>
      <c r="H30" t="s">
        <v>13</v>
      </c>
      <c r="I30" s="4">
        <v>3.7</v>
      </c>
      <c r="J30" t="s">
        <v>13</v>
      </c>
      <c r="K30" t="s">
        <v>13</v>
      </c>
      <c r="L30" t="s">
        <v>13</v>
      </c>
    </row>
    <row r="31" spans="1:12" x14ac:dyDescent="0.3">
      <c r="A31" t="s">
        <v>42</v>
      </c>
      <c r="B31">
        <v>20306000</v>
      </c>
      <c r="C31" t="s">
        <v>13</v>
      </c>
      <c r="D31" s="4">
        <v>4.2678450000000003</v>
      </c>
      <c r="E31">
        <v>532927</v>
      </c>
      <c r="F31" t="s">
        <v>13</v>
      </c>
      <c r="G31" t="s">
        <v>13</v>
      </c>
      <c r="H31" t="s">
        <v>13</v>
      </c>
      <c r="I31" s="4">
        <v>3.733333</v>
      </c>
      <c r="J31" t="s">
        <v>13</v>
      </c>
      <c r="K31" t="s">
        <v>13</v>
      </c>
      <c r="L31" t="s">
        <v>13</v>
      </c>
    </row>
    <row r="32" spans="1:12" x14ac:dyDescent="0.3">
      <c r="A32" t="s">
        <v>43</v>
      </c>
      <c r="B32">
        <v>20412000</v>
      </c>
      <c r="C32" t="s">
        <v>13</v>
      </c>
      <c r="D32" s="4">
        <v>4.358733</v>
      </c>
      <c r="E32">
        <v>534607</v>
      </c>
      <c r="F32" t="s">
        <v>13</v>
      </c>
      <c r="G32" t="s">
        <v>13</v>
      </c>
      <c r="H32" t="s">
        <v>13</v>
      </c>
      <c r="I32" s="4">
        <v>3.6666669999999999</v>
      </c>
      <c r="J32" t="s">
        <v>13</v>
      </c>
      <c r="K32" t="s">
        <v>13</v>
      </c>
      <c r="L32" t="s">
        <v>13</v>
      </c>
    </row>
    <row r="33" spans="1:12" x14ac:dyDescent="0.3">
      <c r="A33" t="s">
        <v>44</v>
      </c>
      <c r="B33">
        <v>20509000</v>
      </c>
      <c r="C33" t="s">
        <v>13</v>
      </c>
      <c r="D33" s="4">
        <v>4.456556</v>
      </c>
      <c r="E33">
        <v>536936</v>
      </c>
      <c r="F33" t="s">
        <v>13</v>
      </c>
      <c r="G33" t="s">
        <v>13</v>
      </c>
      <c r="H33" t="s">
        <v>13</v>
      </c>
      <c r="I33" s="4">
        <v>4.1666669999999986</v>
      </c>
      <c r="J33" t="s">
        <v>13</v>
      </c>
      <c r="K33" t="s">
        <v>13</v>
      </c>
      <c r="L33" t="s">
        <v>13</v>
      </c>
    </row>
    <row r="34" spans="1:12" x14ac:dyDescent="0.3">
      <c r="A34" t="s">
        <v>45</v>
      </c>
      <c r="B34">
        <v>20581000</v>
      </c>
      <c r="C34" t="s">
        <v>13</v>
      </c>
      <c r="D34" s="4">
        <v>4.5601219999999998</v>
      </c>
      <c r="E34">
        <v>541513</v>
      </c>
      <c r="F34" t="s">
        <v>13</v>
      </c>
      <c r="G34" t="s">
        <v>13</v>
      </c>
      <c r="H34" t="s">
        <v>13</v>
      </c>
      <c r="I34" s="4">
        <v>4.4333330000000002</v>
      </c>
      <c r="J34" t="s">
        <v>13</v>
      </c>
      <c r="K34" t="s">
        <v>13</v>
      </c>
      <c r="L34" t="s">
        <v>13</v>
      </c>
    </row>
    <row r="35" spans="1:12" x14ac:dyDescent="0.3">
      <c r="A35" t="s">
        <v>46</v>
      </c>
      <c r="B35">
        <v>20644000</v>
      </c>
      <c r="C35" t="s">
        <v>13</v>
      </c>
      <c r="D35" s="4">
        <v>4.668247</v>
      </c>
      <c r="E35">
        <v>556071</v>
      </c>
      <c r="F35" t="s">
        <v>13</v>
      </c>
      <c r="G35" t="s">
        <v>13</v>
      </c>
      <c r="H35" t="s">
        <v>13</v>
      </c>
      <c r="I35" s="4">
        <v>4.5333329999999998</v>
      </c>
      <c r="J35" t="s">
        <v>13</v>
      </c>
      <c r="K35" t="s">
        <v>13</v>
      </c>
      <c r="L35" t="s">
        <v>13</v>
      </c>
    </row>
    <row r="36" spans="1:12" x14ac:dyDescent="0.3">
      <c r="A36" t="s">
        <v>47</v>
      </c>
      <c r="B36">
        <v>20729000</v>
      </c>
      <c r="C36" t="s">
        <v>13</v>
      </c>
      <c r="D36" s="4">
        <v>4.7795610000000002</v>
      </c>
      <c r="E36">
        <v>563816</v>
      </c>
      <c r="F36" t="s">
        <v>13</v>
      </c>
      <c r="G36" t="s">
        <v>13</v>
      </c>
      <c r="H36" t="s">
        <v>13</v>
      </c>
      <c r="I36" s="4">
        <v>4.5333329999999998</v>
      </c>
      <c r="J36" t="s">
        <v>13</v>
      </c>
      <c r="K36" t="s">
        <v>13</v>
      </c>
      <c r="L36" t="s">
        <v>13</v>
      </c>
    </row>
    <row r="37" spans="1:12" x14ac:dyDescent="0.3">
      <c r="A37" t="s">
        <v>48</v>
      </c>
      <c r="B37">
        <v>20814000</v>
      </c>
      <c r="C37" t="s">
        <v>13</v>
      </c>
      <c r="D37" s="4">
        <v>4.8925080000000003</v>
      </c>
      <c r="E37">
        <v>571623</v>
      </c>
      <c r="F37" t="s">
        <v>13</v>
      </c>
      <c r="G37" t="s">
        <v>13</v>
      </c>
      <c r="H37" t="s">
        <v>13</v>
      </c>
      <c r="I37" s="4">
        <v>4.4666670000000002</v>
      </c>
      <c r="J37" t="s">
        <v>13</v>
      </c>
      <c r="K37" t="s">
        <v>13</v>
      </c>
      <c r="L37" t="s">
        <v>13</v>
      </c>
    </row>
    <row r="38" spans="1:12" x14ac:dyDescent="0.3">
      <c r="A38" t="s">
        <v>49</v>
      </c>
      <c r="B38">
        <v>20888000</v>
      </c>
      <c r="C38" t="s">
        <v>13</v>
      </c>
      <c r="D38" s="4">
        <v>5.0052940000000001</v>
      </c>
      <c r="E38">
        <v>579449</v>
      </c>
      <c r="F38" t="s">
        <v>13</v>
      </c>
      <c r="G38" t="s">
        <v>13</v>
      </c>
      <c r="H38" t="s">
        <v>13</v>
      </c>
      <c r="I38" s="4">
        <v>4.266667</v>
      </c>
      <c r="J38" t="s">
        <v>13</v>
      </c>
      <c r="K38" t="s">
        <v>13</v>
      </c>
      <c r="L38" t="s">
        <v>13</v>
      </c>
    </row>
    <row r="39" spans="1:12" x14ac:dyDescent="0.3">
      <c r="A39" t="s">
        <v>50</v>
      </c>
      <c r="B39">
        <v>20950000</v>
      </c>
      <c r="C39" t="s">
        <v>13</v>
      </c>
      <c r="D39" s="4">
        <v>5.1159400000000002</v>
      </c>
      <c r="E39">
        <v>581833</v>
      </c>
      <c r="F39" t="s">
        <v>13</v>
      </c>
      <c r="G39" t="s">
        <v>13</v>
      </c>
      <c r="H39" t="s">
        <v>13</v>
      </c>
      <c r="I39" s="4">
        <v>4.3666669999999996</v>
      </c>
      <c r="J39" t="s">
        <v>13</v>
      </c>
      <c r="K39" t="s">
        <v>13</v>
      </c>
      <c r="L39" t="s">
        <v>13</v>
      </c>
    </row>
    <row r="40" spans="1:12" x14ac:dyDescent="0.3">
      <c r="A40" t="s">
        <v>51</v>
      </c>
      <c r="B40">
        <v>21028000</v>
      </c>
      <c r="C40" t="s">
        <v>13</v>
      </c>
      <c r="D40" s="4">
        <v>5.2223839999999999</v>
      </c>
      <c r="E40">
        <v>588288</v>
      </c>
      <c r="F40" t="s">
        <v>13</v>
      </c>
      <c r="G40" t="s">
        <v>13</v>
      </c>
      <c r="H40" t="s">
        <v>13</v>
      </c>
      <c r="I40" s="4">
        <v>4.4000000000000004</v>
      </c>
      <c r="J40" t="s">
        <v>13</v>
      </c>
      <c r="K40" t="s">
        <v>13</v>
      </c>
      <c r="L40" t="s">
        <v>13</v>
      </c>
    </row>
    <row r="41" spans="1:12" x14ac:dyDescent="0.3">
      <c r="A41" t="s">
        <v>52</v>
      </c>
      <c r="B41">
        <v>21111000</v>
      </c>
      <c r="C41" t="s">
        <v>13</v>
      </c>
      <c r="D41" s="4">
        <v>5.3229680000000004</v>
      </c>
      <c r="E41">
        <v>596601</v>
      </c>
      <c r="F41" t="s">
        <v>13</v>
      </c>
      <c r="G41" t="s">
        <v>13</v>
      </c>
      <c r="H41" t="s">
        <v>13</v>
      </c>
      <c r="I41" s="4">
        <v>4.5999999999999996</v>
      </c>
      <c r="J41" t="s">
        <v>13</v>
      </c>
      <c r="K41" t="s">
        <v>13</v>
      </c>
      <c r="L41" t="s">
        <v>13</v>
      </c>
    </row>
    <row r="42" spans="1:12" x14ac:dyDescent="0.3">
      <c r="A42" t="s">
        <v>53</v>
      </c>
      <c r="B42">
        <v>21182000</v>
      </c>
      <c r="C42" t="s">
        <v>13</v>
      </c>
      <c r="D42" s="4">
        <v>5.4166259999999999</v>
      </c>
      <c r="E42">
        <v>600288</v>
      </c>
      <c r="F42" t="s">
        <v>13</v>
      </c>
      <c r="G42" t="s">
        <v>13</v>
      </c>
      <c r="H42" t="s">
        <v>13</v>
      </c>
      <c r="I42" s="4">
        <v>4.8666669999999996</v>
      </c>
      <c r="J42" t="s">
        <v>13</v>
      </c>
      <c r="K42" t="s">
        <v>13</v>
      </c>
      <c r="L42" t="s">
        <v>13</v>
      </c>
    </row>
    <row r="43" spans="1:12" x14ac:dyDescent="0.3">
      <c r="A43" t="s">
        <v>54</v>
      </c>
      <c r="B43">
        <v>21244000</v>
      </c>
      <c r="C43" t="s">
        <v>13</v>
      </c>
      <c r="D43" s="4">
        <v>5.5027759999999999</v>
      </c>
      <c r="E43">
        <v>600338</v>
      </c>
      <c r="F43" t="s">
        <v>13</v>
      </c>
      <c r="G43" t="s">
        <v>13</v>
      </c>
      <c r="H43" t="s">
        <v>13</v>
      </c>
      <c r="I43" s="4">
        <v>5.766667</v>
      </c>
      <c r="J43" t="s">
        <v>13</v>
      </c>
      <c r="K43" t="s">
        <v>13</v>
      </c>
      <c r="L43" t="s">
        <v>13</v>
      </c>
    </row>
    <row r="44" spans="1:12" x14ac:dyDescent="0.3">
      <c r="A44" t="s">
        <v>55</v>
      </c>
      <c r="B44">
        <v>21324000</v>
      </c>
      <c r="C44" t="s">
        <v>13</v>
      </c>
      <c r="D44" s="4">
        <v>5.5813470000000001</v>
      </c>
      <c r="E44">
        <v>606551</v>
      </c>
      <c r="F44" t="s">
        <v>13</v>
      </c>
      <c r="G44" t="s">
        <v>13</v>
      </c>
      <c r="H44" t="s">
        <v>13</v>
      </c>
      <c r="I44" s="4">
        <v>6.1666669999999986</v>
      </c>
      <c r="J44" t="s">
        <v>13</v>
      </c>
      <c r="K44" t="s">
        <v>13</v>
      </c>
      <c r="L44" t="s">
        <v>13</v>
      </c>
    </row>
    <row r="45" spans="1:12" x14ac:dyDescent="0.3">
      <c r="A45" t="s">
        <v>56</v>
      </c>
      <c r="B45">
        <v>21400000</v>
      </c>
      <c r="C45" t="s">
        <v>13</v>
      </c>
      <c r="D45" s="4">
        <v>5.6527459999999996</v>
      </c>
      <c r="E45">
        <v>607472</v>
      </c>
      <c r="F45" t="s">
        <v>13</v>
      </c>
      <c r="G45" t="s">
        <v>13</v>
      </c>
      <c r="H45" t="s">
        <v>13</v>
      </c>
      <c r="I45" s="4">
        <v>6.1</v>
      </c>
      <c r="J45" t="s">
        <v>13</v>
      </c>
      <c r="K45" t="s">
        <v>13</v>
      </c>
      <c r="L45" t="s">
        <v>13</v>
      </c>
    </row>
    <row r="46" spans="1:12" x14ac:dyDescent="0.3">
      <c r="A46" t="s">
        <v>57</v>
      </c>
      <c r="B46">
        <v>21465000</v>
      </c>
      <c r="C46" t="s">
        <v>13</v>
      </c>
      <c r="D46" s="4">
        <v>5.7177040000000003</v>
      </c>
      <c r="E46">
        <v>604347</v>
      </c>
      <c r="F46" t="s">
        <v>13</v>
      </c>
      <c r="G46" t="s">
        <v>13</v>
      </c>
      <c r="H46" t="s">
        <v>13</v>
      </c>
      <c r="I46" s="4">
        <v>6.233333</v>
      </c>
      <c r="J46" t="s">
        <v>13</v>
      </c>
      <c r="K46" t="s">
        <v>13</v>
      </c>
      <c r="L46" t="s">
        <v>13</v>
      </c>
    </row>
    <row r="47" spans="1:12" x14ac:dyDescent="0.3">
      <c r="A47" t="s">
        <v>58</v>
      </c>
      <c r="B47">
        <v>21523000</v>
      </c>
      <c r="C47" t="s">
        <v>13</v>
      </c>
      <c r="D47" s="4">
        <v>5.7772509999999997</v>
      </c>
      <c r="E47">
        <v>621993</v>
      </c>
      <c r="F47" t="s">
        <v>13</v>
      </c>
      <c r="G47" t="s">
        <v>13</v>
      </c>
      <c r="H47" t="s">
        <v>13</v>
      </c>
      <c r="I47" s="4">
        <v>6.266667</v>
      </c>
      <c r="J47" t="s">
        <v>13</v>
      </c>
      <c r="K47" t="s">
        <v>13</v>
      </c>
      <c r="L47" t="s">
        <v>13</v>
      </c>
    </row>
    <row r="48" spans="1:12" x14ac:dyDescent="0.3">
      <c r="A48" t="s">
        <v>59</v>
      </c>
      <c r="B48">
        <v>21962032</v>
      </c>
      <c r="C48" t="s">
        <v>13</v>
      </c>
      <c r="D48" s="4">
        <v>5.8325760000000004</v>
      </c>
      <c r="E48">
        <v>639182</v>
      </c>
      <c r="F48" t="s">
        <v>13</v>
      </c>
      <c r="G48" t="s">
        <v>13</v>
      </c>
      <c r="H48" t="s">
        <v>13</v>
      </c>
      <c r="I48" s="4">
        <v>6.1</v>
      </c>
      <c r="J48" t="s">
        <v>13</v>
      </c>
      <c r="K48" t="s">
        <v>13</v>
      </c>
      <c r="L48" t="s">
        <v>13</v>
      </c>
    </row>
    <row r="49" spans="1:12" x14ac:dyDescent="0.3">
      <c r="A49" t="s">
        <v>60</v>
      </c>
      <c r="B49">
        <v>22039243</v>
      </c>
      <c r="C49" t="s">
        <v>13</v>
      </c>
      <c r="D49" s="4">
        <v>5.8850449999999999</v>
      </c>
      <c r="E49">
        <v>646168</v>
      </c>
      <c r="F49" t="s">
        <v>13</v>
      </c>
      <c r="G49" t="s">
        <v>13</v>
      </c>
      <c r="H49" t="s">
        <v>13</v>
      </c>
      <c r="I49" s="4">
        <v>6.1333330000000004</v>
      </c>
      <c r="J49" t="s">
        <v>13</v>
      </c>
      <c r="K49" t="s">
        <v>13</v>
      </c>
      <c r="L49" t="s">
        <v>13</v>
      </c>
    </row>
    <row r="50" spans="1:12" x14ac:dyDescent="0.3">
      <c r="A50" t="s">
        <v>61</v>
      </c>
      <c r="B50">
        <v>22092498</v>
      </c>
      <c r="C50" t="s">
        <v>13</v>
      </c>
      <c r="D50" s="4">
        <v>5.9363590000000004</v>
      </c>
      <c r="E50">
        <v>644006</v>
      </c>
      <c r="F50" t="s">
        <v>13</v>
      </c>
      <c r="G50" t="s">
        <v>13</v>
      </c>
      <c r="H50" t="s">
        <v>13</v>
      </c>
      <c r="I50" s="4">
        <v>5.9666670000000002</v>
      </c>
      <c r="J50" t="s">
        <v>13</v>
      </c>
      <c r="K50" t="s">
        <v>13</v>
      </c>
      <c r="L50" t="s">
        <v>13</v>
      </c>
    </row>
    <row r="51" spans="1:12" x14ac:dyDescent="0.3">
      <c r="A51" t="s">
        <v>62</v>
      </c>
      <c r="B51">
        <v>22148919</v>
      </c>
      <c r="C51" t="s">
        <v>13</v>
      </c>
      <c r="D51" s="4">
        <v>5.9885840000000004</v>
      </c>
      <c r="E51">
        <v>662263</v>
      </c>
      <c r="F51" t="s">
        <v>13</v>
      </c>
      <c r="G51" t="s">
        <v>13</v>
      </c>
      <c r="H51" t="s">
        <v>13</v>
      </c>
      <c r="I51" s="4">
        <v>6.0666669999999998</v>
      </c>
      <c r="J51" t="s">
        <v>13</v>
      </c>
      <c r="K51" t="s">
        <v>13</v>
      </c>
      <c r="L51" t="s">
        <v>13</v>
      </c>
    </row>
    <row r="52" spans="1:12" x14ac:dyDescent="0.3">
      <c r="A52" t="s">
        <v>63</v>
      </c>
      <c r="B52">
        <v>22218463</v>
      </c>
      <c r="C52" t="s">
        <v>13</v>
      </c>
      <c r="D52" s="4">
        <v>6.0437419999999999</v>
      </c>
      <c r="E52">
        <v>664228</v>
      </c>
      <c r="F52" t="s">
        <v>13</v>
      </c>
      <c r="G52" t="s">
        <v>13</v>
      </c>
      <c r="H52" t="s">
        <v>13</v>
      </c>
      <c r="I52" s="4">
        <v>6.3666669999999996</v>
      </c>
      <c r="J52" t="s">
        <v>13</v>
      </c>
      <c r="K52" t="s">
        <v>13</v>
      </c>
      <c r="L52" t="s">
        <v>13</v>
      </c>
    </row>
    <row r="53" spans="1:12" x14ac:dyDescent="0.3">
      <c r="A53" t="s">
        <v>64</v>
      </c>
      <c r="B53">
        <v>22288499</v>
      </c>
      <c r="C53" t="s">
        <v>13</v>
      </c>
      <c r="D53" s="4">
        <v>6.103485</v>
      </c>
      <c r="E53">
        <v>679830</v>
      </c>
      <c r="F53" t="s">
        <v>13</v>
      </c>
      <c r="G53" t="s">
        <v>13</v>
      </c>
      <c r="H53" t="s">
        <v>13</v>
      </c>
      <c r="I53" s="4">
        <v>6.4666670000000002</v>
      </c>
      <c r="J53" t="s">
        <v>13</v>
      </c>
      <c r="K53" t="s">
        <v>13</v>
      </c>
      <c r="L53" t="s">
        <v>13</v>
      </c>
    </row>
    <row r="54" spans="1:12" x14ac:dyDescent="0.3">
      <c r="A54" t="s">
        <v>65</v>
      </c>
      <c r="B54">
        <v>22347459</v>
      </c>
      <c r="C54" t="s">
        <v>13</v>
      </c>
      <c r="D54" s="4">
        <v>6.1690649999999998</v>
      </c>
      <c r="E54">
        <v>697278</v>
      </c>
      <c r="F54" t="s">
        <v>13</v>
      </c>
      <c r="G54" t="s">
        <v>13</v>
      </c>
      <c r="H54" t="s">
        <v>13</v>
      </c>
      <c r="I54" s="4">
        <v>5.8666669999999996</v>
      </c>
      <c r="J54" t="s">
        <v>13</v>
      </c>
      <c r="K54" t="s">
        <v>13</v>
      </c>
      <c r="L54" t="s">
        <v>13</v>
      </c>
    </row>
    <row r="55" spans="1:12" x14ac:dyDescent="0.3">
      <c r="A55" t="s">
        <v>66</v>
      </c>
      <c r="B55">
        <v>22405392</v>
      </c>
      <c r="C55" t="s">
        <v>13</v>
      </c>
      <c r="D55" s="4">
        <v>6.2413759999999998</v>
      </c>
      <c r="E55">
        <v>703930</v>
      </c>
      <c r="F55" t="s">
        <v>13</v>
      </c>
      <c r="G55" t="s">
        <v>13</v>
      </c>
      <c r="H55" t="s">
        <v>13</v>
      </c>
      <c r="I55" s="4">
        <v>5.4</v>
      </c>
      <c r="J55" t="s">
        <v>13</v>
      </c>
      <c r="K55" t="s">
        <v>13</v>
      </c>
      <c r="L55" t="s">
        <v>13</v>
      </c>
    </row>
    <row r="56" spans="1:12" x14ac:dyDescent="0.3">
      <c r="A56" t="s">
        <v>67</v>
      </c>
      <c r="B56">
        <v>22491777</v>
      </c>
      <c r="C56" t="s">
        <v>13</v>
      </c>
      <c r="D56" s="4">
        <v>6.320729</v>
      </c>
      <c r="E56">
        <v>707203</v>
      </c>
      <c r="F56" t="s">
        <v>13</v>
      </c>
      <c r="G56" t="s">
        <v>13</v>
      </c>
      <c r="H56" t="s">
        <v>13</v>
      </c>
      <c r="I56" s="4">
        <v>5.4</v>
      </c>
      <c r="J56" t="s">
        <v>13</v>
      </c>
      <c r="K56" t="s">
        <v>13</v>
      </c>
      <c r="L56" t="s">
        <v>13</v>
      </c>
    </row>
    <row r="57" spans="1:12" x14ac:dyDescent="0.3">
      <c r="A57" t="s">
        <v>68</v>
      </c>
      <c r="B57">
        <v>22570338</v>
      </c>
      <c r="C57" t="s">
        <v>13</v>
      </c>
      <c r="D57" s="4">
        <v>6.4067829999999999</v>
      </c>
      <c r="E57">
        <v>720247</v>
      </c>
      <c r="F57" t="s">
        <v>13</v>
      </c>
      <c r="G57" t="s">
        <v>13</v>
      </c>
      <c r="H57" t="s">
        <v>13</v>
      </c>
      <c r="I57" s="4">
        <v>5.5333329999999998</v>
      </c>
      <c r="J57" t="s">
        <v>13</v>
      </c>
      <c r="K57" t="s">
        <v>13</v>
      </c>
      <c r="L57" t="s">
        <v>13</v>
      </c>
    </row>
    <row r="58" spans="1:12" x14ac:dyDescent="0.3">
      <c r="A58" t="s">
        <v>69</v>
      </c>
      <c r="B58">
        <v>22649538</v>
      </c>
      <c r="C58" t="s">
        <v>13</v>
      </c>
      <c r="D58" s="4">
        <v>6.4985390000000001</v>
      </c>
      <c r="E58">
        <v>726208</v>
      </c>
      <c r="F58" t="s">
        <v>13</v>
      </c>
      <c r="G58" t="s">
        <v>13</v>
      </c>
      <c r="H58" t="s">
        <v>13</v>
      </c>
      <c r="I58" s="4">
        <v>5.233333</v>
      </c>
      <c r="J58" t="s">
        <v>13</v>
      </c>
      <c r="K58" t="s">
        <v>13</v>
      </c>
      <c r="L58" t="s">
        <v>13</v>
      </c>
    </row>
    <row r="59" spans="1:12" x14ac:dyDescent="0.3">
      <c r="A59" t="s">
        <v>70</v>
      </c>
      <c r="B59">
        <v>22723274</v>
      </c>
      <c r="C59" t="s">
        <v>13</v>
      </c>
      <c r="D59" s="4">
        <v>6.5945330000000002</v>
      </c>
      <c r="E59">
        <v>733657</v>
      </c>
      <c r="F59" t="s">
        <v>13</v>
      </c>
      <c r="G59" t="s">
        <v>13</v>
      </c>
      <c r="H59" t="s">
        <v>13</v>
      </c>
      <c r="I59" s="4">
        <v>5.2</v>
      </c>
      <c r="J59" t="s">
        <v>13</v>
      </c>
      <c r="K59" t="s">
        <v>13</v>
      </c>
      <c r="L59" t="s">
        <v>13</v>
      </c>
    </row>
    <row r="60" spans="1:12" x14ac:dyDescent="0.3">
      <c r="A60" t="s">
        <v>71</v>
      </c>
      <c r="B60">
        <v>22807969</v>
      </c>
      <c r="C60" t="s">
        <v>13</v>
      </c>
      <c r="D60" s="4">
        <v>6.6934300000000002</v>
      </c>
      <c r="E60">
        <v>733798</v>
      </c>
      <c r="F60" t="s">
        <v>13</v>
      </c>
      <c r="G60" t="s">
        <v>13</v>
      </c>
      <c r="H60" t="s">
        <v>13</v>
      </c>
      <c r="I60" s="4">
        <v>5.266667</v>
      </c>
      <c r="J60" t="s">
        <v>13</v>
      </c>
      <c r="K60" t="s">
        <v>13</v>
      </c>
      <c r="L60" t="s">
        <v>13</v>
      </c>
    </row>
    <row r="61" spans="1:12" x14ac:dyDescent="0.3">
      <c r="A61" t="s">
        <v>72</v>
      </c>
      <c r="B61">
        <v>22907390</v>
      </c>
      <c r="C61" t="s">
        <v>13</v>
      </c>
      <c r="D61" s="4">
        <v>6.7940430000000003</v>
      </c>
      <c r="E61">
        <v>729975</v>
      </c>
      <c r="F61" t="s">
        <v>13</v>
      </c>
      <c r="G61" t="s">
        <v>13</v>
      </c>
      <c r="H61" t="s">
        <v>13</v>
      </c>
      <c r="I61" s="4">
        <v>5.6666669999999986</v>
      </c>
      <c r="J61" t="s">
        <v>13</v>
      </c>
      <c r="K61" t="s">
        <v>13</v>
      </c>
      <c r="L61" t="s">
        <v>13</v>
      </c>
    </row>
    <row r="62" spans="1:12" x14ac:dyDescent="0.3">
      <c r="A62" t="s">
        <v>73</v>
      </c>
      <c r="B62">
        <v>22979190</v>
      </c>
      <c r="C62" t="s">
        <v>13</v>
      </c>
      <c r="D62" s="4">
        <v>6.8953550000000003</v>
      </c>
      <c r="E62">
        <v>725998</v>
      </c>
      <c r="F62" t="s">
        <v>13</v>
      </c>
      <c r="G62" t="s">
        <v>13</v>
      </c>
      <c r="H62" t="s">
        <v>13</v>
      </c>
      <c r="I62" s="4">
        <v>6.7</v>
      </c>
      <c r="J62" t="s">
        <v>13</v>
      </c>
      <c r="K62" t="s">
        <v>13</v>
      </c>
      <c r="L62" t="s">
        <v>13</v>
      </c>
    </row>
    <row r="63" spans="1:12" x14ac:dyDescent="0.3">
      <c r="A63" t="s">
        <v>74</v>
      </c>
      <c r="B63">
        <v>23048990</v>
      </c>
      <c r="C63" t="s">
        <v>13</v>
      </c>
      <c r="D63" s="4">
        <v>6.9965619999999999</v>
      </c>
      <c r="E63">
        <v>735312</v>
      </c>
      <c r="F63" t="s">
        <v>13</v>
      </c>
      <c r="G63" t="s">
        <v>13</v>
      </c>
      <c r="H63" t="s">
        <v>13</v>
      </c>
      <c r="I63" s="4">
        <v>6.8333330000000014</v>
      </c>
      <c r="J63" t="s">
        <v>13</v>
      </c>
      <c r="K63" t="s">
        <v>13</v>
      </c>
      <c r="L63" t="s">
        <v>13</v>
      </c>
    </row>
    <row r="64" spans="1:12" x14ac:dyDescent="0.3">
      <c r="A64" t="s">
        <v>75</v>
      </c>
      <c r="B64">
        <v>23143275</v>
      </c>
      <c r="C64" t="s">
        <v>13</v>
      </c>
      <c r="D64" s="4">
        <v>7.0968850000000003</v>
      </c>
      <c r="E64">
        <v>749419</v>
      </c>
      <c r="F64" t="s">
        <v>13</v>
      </c>
      <c r="G64" t="s">
        <v>13</v>
      </c>
      <c r="H64" t="s">
        <v>13</v>
      </c>
      <c r="I64" s="4">
        <v>6.9666670000000002</v>
      </c>
      <c r="J64" t="s">
        <v>13</v>
      </c>
      <c r="K64" t="s">
        <v>13</v>
      </c>
      <c r="L64" t="s">
        <v>13</v>
      </c>
    </row>
    <row r="65" spans="1:12" x14ac:dyDescent="0.3">
      <c r="A65" t="s">
        <v>76</v>
      </c>
      <c r="B65">
        <v>23240585</v>
      </c>
      <c r="C65" t="s">
        <v>13</v>
      </c>
      <c r="D65" s="4">
        <v>7.1954599999999997</v>
      </c>
      <c r="E65">
        <v>758091</v>
      </c>
      <c r="F65" t="s">
        <v>13</v>
      </c>
      <c r="G65" t="s">
        <v>13</v>
      </c>
      <c r="H65" t="s">
        <v>13</v>
      </c>
      <c r="I65" s="4">
        <v>7.1333330000000004</v>
      </c>
      <c r="J65" t="s">
        <v>13</v>
      </c>
      <c r="K65" t="s">
        <v>13</v>
      </c>
      <c r="L65" t="s">
        <v>13</v>
      </c>
    </row>
    <row r="66" spans="1:12" x14ac:dyDescent="0.3">
      <c r="A66" t="s">
        <v>77</v>
      </c>
      <c r="B66">
        <v>23304197</v>
      </c>
      <c r="C66" s="1">
        <v>61.466669999999993</v>
      </c>
      <c r="D66" s="4">
        <v>7.2914700000000003</v>
      </c>
      <c r="E66">
        <v>771302</v>
      </c>
      <c r="F66" s="1">
        <f t="shared" ref="F66:F129" si="0">(E66/H66)*1000</f>
        <v>2198.2233947401091</v>
      </c>
      <c r="G66" s="18">
        <v>9666.9</v>
      </c>
      <c r="H66" s="18">
        <v>350875.16666666599</v>
      </c>
      <c r="I66" s="4">
        <v>6.9333330000000002</v>
      </c>
      <c r="J66" t="s">
        <v>13</v>
      </c>
      <c r="K66" t="s">
        <v>13</v>
      </c>
      <c r="L66" t="s">
        <v>13</v>
      </c>
    </row>
    <row r="67" spans="1:12" x14ac:dyDescent="0.3">
      <c r="A67" t="s">
        <v>78</v>
      </c>
      <c r="B67">
        <v>23369845</v>
      </c>
      <c r="C67" s="1">
        <v>61.466669999999993</v>
      </c>
      <c r="D67" s="4">
        <v>7.3842460000000001</v>
      </c>
      <c r="E67">
        <v>787935</v>
      </c>
      <c r="F67" s="1">
        <f t="shared" si="0"/>
        <v>2247.9781505887308</v>
      </c>
      <c r="G67" s="18">
        <v>9737.5333333333292</v>
      </c>
      <c r="H67" s="18">
        <v>350508.3</v>
      </c>
      <c r="I67" s="4">
        <v>6.8666669999999996</v>
      </c>
      <c r="J67" t="s">
        <v>13</v>
      </c>
      <c r="K67" t="s">
        <v>13</v>
      </c>
      <c r="L67" t="s">
        <v>13</v>
      </c>
    </row>
    <row r="68" spans="1:12" x14ac:dyDescent="0.3">
      <c r="A68" t="s">
        <v>79</v>
      </c>
      <c r="B68">
        <v>23449808</v>
      </c>
      <c r="C68" s="1">
        <v>61.533330000000007</v>
      </c>
      <c r="D68" s="4">
        <v>7.4734150000000001</v>
      </c>
      <c r="E68">
        <v>791573</v>
      </c>
      <c r="F68" s="1">
        <f t="shared" si="0"/>
        <v>2258.5124371262755</v>
      </c>
      <c r="G68" s="18">
        <v>9778.4</v>
      </c>
      <c r="H68" s="18">
        <v>350484.23333333299</v>
      </c>
      <c r="I68" s="4">
        <v>7.1666669999999986</v>
      </c>
      <c r="J68" t="s">
        <v>13</v>
      </c>
      <c r="K68" t="s">
        <v>13</v>
      </c>
      <c r="L68" t="s">
        <v>13</v>
      </c>
    </row>
    <row r="69" spans="1:12" x14ac:dyDescent="0.3">
      <c r="A69" t="s">
        <v>80</v>
      </c>
      <c r="B69">
        <v>23533565</v>
      </c>
      <c r="C69" s="1">
        <v>61.633339999999997</v>
      </c>
      <c r="D69" s="4">
        <v>7.5588860000000002</v>
      </c>
      <c r="E69">
        <v>792852</v>
      </c>
      <c r="F69" s="1">
        <f t="shared" si="0"/>
        <v>2266.8899097992526</v>
      </c>
      <c r="G69" s="18">
        <v>9824.6999999999898</v>
      </c>
      <c r="H69" s="18">
        <v>349753.2</v>
      </c>
      <c r="I69" s="4">
        <v>7.4333330000000002</v>
      </c>
      <c r="J69" t="s">
        <v>13</v>
      </c>
      <c r="K69" t="s">
        <v>13</v>
      </c>
      <c r="L69" t="s">
        <v>13</v>
      </c>
    </row>
    <row r="70" spans="1:12" x14ac:dyDescent="0.3">
      <c r="A70" t="s">
        <v>81</v>
      </c>
      <c r="B70">
        <v>23591713</v>
      </c>
      <c r="C70" s="1">
        <v>61.833329999999997</v>
      </c>
      <c r="D70" s="4">
        <v>7.6410210000000003</v>
      </c>
      <c r="E70">
        <v>805013</v>
      </c>
      <c r="F70" s="1">
        <f t="shared" si="0"/>
        <v>2268.2707668575604</v>
      </c>
      <c r="G70" s="18">
        <v>9869.7333333333299</v>
      </c>
      <c r="H70" s="18">
        <v>354901.63333333301</v>
      </c>
      <c r="I70" s="4">
        <v>7.766667</v>
      </c>
      <c r="J70" t="s">
        <v>13</v>
      </c>
      <c r="K70" t="s">
        <v>13</v>
      </c>
      <c r="L70" t="s">
        <v>13</v>
      </c>
    </row>
    <row r="71" spans="1:12" x14ac:dyDescent="0.3">
      <c r="A71" t="s">
        <v>82</v>
      </c>
      <c r="B71">
        <v>23656739</v>
      </c>
      <c r="C71" s="1">
        <v>61.8</v>
      </c>
      <c r="D71" s="4">
        <v>7.7207499999999998</v>
      </c>
      <c r="E71">
        <v>809121</v>
      </c>
      <c r="F71" s="1">
        <f t="shared" si="0"/>
        <v>2275.6393008916552</v>
      </c>
      <c r="G71" s="18">
        <v>9903.8333333333303</v>
      </c>
      <c r="H71" s="18">
        <v>355557.66666666599</v>
      </c>
      <c r="I71" s="4">
        <v>7.8333329999999997</v>
      </c>
      <c r="J71" t="s">
        <v>13</v>
      </c>
      <c r="K71" t="s">
        <v>13</v>
      </c>
      <c r="L71" t="s">
        <v>13</v>
      </c>
    </row>
    <row r="72" spans="1:12" x14ac:dyDescent="0.3">
      <c r="A72" t="s">
        <v>83</v>
      </c>
      <c r="B72">
        <v>23725843</v>
      </c>
      <c r="C72" s="1">
        <v>61.866660000000003</v>
      </c>
      <c r="D72" s="4">
        <v>7.7994560000000002</v>
      </c>
      <c r="E72">
        <v>813877</v>
      </c>
      <c r="F72" s="1">
        <f t="shared" si="0"/>
        <v>2290.4760707577034</v>
      </c>
      <c r="G72" s="18">
        <v>9928.3333333333303</v>
      </c>
      <c r="H72" s="18">
        <v>355330.933333333</v>
      </c>
      <c r="I72" s="4">
        <v>8.1999999999999993</v>
      </c>
      <c r="J72" t="s">
        <v>13</v>
      </c>
      <c r="K72" t="s">
        <v>13</v>
      </c>
      <c r="L72" t="s">
        <v>13</v>
      </c>
    </row>
    <row r="73" spans="1:12" x14ac:dyDescent="0.3">
      <c r="A73" t="s">
        <v>84</v>
      </c>
      <c r="B73">
        <v>23801445</v>
      </c>
      <c r="C73" s="1">
        <v>62.066669999999988</v>
      </c>
      <c r="D73" s="4">
        <v>7.8789879999999997</v>
      </c>
      <c r="E73">
        <v>826774</v>
      </c>
      <c r="F73" s="1">
        <f t="shared" si="0"/>
        <v>2317.8304932693563</v>
      </c>
      <c r="G73" s="18">
        <v>9980.2333333333299</v>
      </c>
      <c r="H73" s="18">
        <v>356701.66666666599</v>
      </c>
      <c r="I73" s="4">
        <v>8.466666</v>
      </c>
      <c r="J73" t="s">
        <v>13</v>
      </c>
      <c r="K73" t="s">
        <v>13</v>
      </c>
      <c r="L73" t="s">
        <v>13</v>
      </c>
    </row>
    <row r="74" spans="1:12" x14ac:dyDescent="0.3">
      <c r="A74" t="s">
        <v>85</v>
      </c>
      <c r="B74">
        <v>23849503</v>
      </c>
      <c r="C74" s="1">
        <v>62.233330000000002</v>
      </c>
      <c r="D74" s="4">
        <v>7.961551</v>
      </c>
      <c r="E74">
        <v>833914</v>
      </c>
      <c r="F74" s="1">
        <f t="shared" si="0"/>
        <v>2296.894814137996</v>
      </c>
      <c r="G74" s="18">
        <v>10060.266666666599</v>
      </c>
      <c r="H74" s="18">
        <v>363061.46666666598</v>
      </c>
      <c r="I74" s="4">
        <v>8.3666669999999996</v>
      </c>
      <c r="J74" t="s">
        <v>13</v>
      </c>
      <c r="K74" t="s">
        <v>13</v>
      </c>
      <c r="L74" t="s">
        <v>13</v>
      </c>
    </row>
    <row r="75" spans="1:12" x14ac:dyDescent="0.3">
      <c r="A75" t="s">
        <v>86</v>
      </c>
      <c r="B75">
        <v>23903687</v>
      </c>
      <c r="C75" s="1">
        <v>62.6</v>
      </c>
      <c r="D75" s="4">
        <v>8.0495909999999995</v>
      </c>
      <c r="E75">
        <v>839590</v>
      </c>
      <c r="F75" s="1">
        <f t="shared" si="0"/>
        <v>2285.6771058779846</v>
      </c>
      <c r="G75" s="18">
        <v>10161</v>
      </c>
      <c r="H75" s="18">
        <v>367326.6</v>
      </c>
      <c r="I75" s="4">
        <v>8.466666</v>
      </c>
      <c r="J75" t="s">
        <v>13</v>
      </c>
      <c r="K75" t="s">
        <v>13</v>
      </c>
      <c r="L75" t="s">
        <v>13</v>
      </c>
    </row>
    <row r="76" spans="1:12" x14ac:dyDescent="0.3">
      <c r="A76" t="s">
        <v>87</v>
      </c>
      <c r="B76">
        <v>23963203</v>
      </c>
      <c r="C76" s="1">
        <v>62.966669999999993</v>
      </c>
      <c r="D76" s="4">
        <v>8.1455990000000007</v>
      </c>
      <c r="E76">
        <v>847422</v>
      </c>
      <c r="F76" s="1">
        <f t="shared" si="0"/>
        <v>2274.1055233782122</v>
      </c>
      <c r="G76" s="18">
        <v>10282.666666666601</v>
      </c>
      <c r="H76" s="18">
        <v>372639.7</v>
      </c>
      <c r="I76" s="4">
        <v>8.3666669999999996</v>
      </c>
      <c r="J76" t="s">
        <v>13</v>
      </c>
      <c r="K76" t="s">
        <v>13</v>
      </c>
      <c r="L76" t="s">
        <v>13</v>
      </c>
    </row>
    <row r="77" spans="1:12" x14ac:dyDescent="0.3">
      <c r="A77" t="s">
        <v>88</v>
      </c>
      <c r="B77">
        <v>24025447</v>
      </c>
      <c r="C77" s="1">
        <v>63.3</v>
      </c>
      <c r="D77" s="4">
        <v>8.2518270000000005</v>
      </c>
      <c r="E77">
        <v>855457</v>
      </c>
      <c r="F77" s="1">
        <f t="shared" si="0"/>
        <v>2274.1651161424393</v>
      </c>
      <c r="G77" s="18">
        <v>10394.766666666599</v>
      </c>
      <c r="H77" s="18">
        <v>376163.1</v>
      </c>
      <c r="I77" s="4">
        <v>8.2666660000000007</v>
      </c>
      <c r="J77" t="s">
        <v>13</v>
      </c>
      <c r="K77" t="s">
        <v>13</v>
      </c>
      <c r="L77" t="s">
        <v>13</v>
      </c>
    </row>
    <row r="78" spans="1:12" x14ac:dyDescent="0.3">
      <c r="A78" t="s">
        <v>89</v>
      </c>
      <c r="B78">
        <v>24071889</v>
      </c>
      <c r="C78" s="1">
        <v>63.5</v>
      </c>
      <c r="D78" s="4">
        <v>8.3698730000000001</v>
      </c>
      <c r="E78">
        <v>862282</v>
      </c>
      <c r="F78" s="1">
        <f t="shared" si="0"/>
        <v>2277.8629960392627</v>
      </c>
      <c r="G78" s="18">
        <v>10503</v>
      </c>
      <c r="H78" s="18">
        <v>378548.66666666599</v>
      </c>
      <c r="I78" s="4">
        <v>8.033334</v>
      </c>
      <c r="J78" t="s">
        <v>13</v>
      </c>
      <c r="K78" t="s">
        <v>13</v>
      </c>
      <c r="L78" t="s">
        <v>13</v>
      </c>
    </row>
    <row r="79" spans="1:12" x14ac:dyDescent="0.3">
      <c r="A79" t="s">
        <v>90</v>
      </c>
      <c r="B79">
        <v>24128180</v>
      </c>
      <c r="C79" s="1">
        <v>63.533330000000007</v>
      </c>
      <c r="D79" s="4">
        <v>8.5006789999999999</v>
      </c>
      <c r="E79">
        <v>873721</v>
      </c>
      <c r="F79" s="1">
        <f t="shared" si="0"/>
        <v>2280.5641630889195</v>
      </c>
      <c r="G79" s="18">
        <v>10605.866666666599</v>
      </c>
      <c r="H79" s="18">
        <v>383116.16666666599</v>
      </c>
      <c r="I79" s="4">
        <v>7.6666670000000003</v>
      </c>
      <c r="J79" t="s">
        <v>13</v>
      </c>
      <c r="K79" t="s">
        <v>13</v>
      </c>
      <c r="L79" t="s">
        <v>13</v>
      </c>
    </row>
    <row r="80" spans="1:12" x14ac:dyDescent="0.3">
      <c r="A80" t="s">
        <v>91</v>
      </c>
      <c r="B80">
        <v>24201544</v>
      </c>
      <c r="C80" s="1">
        <v>63.633339999999997</v>
      </c>
      <c r="D80" s="4">
        <v>8.6446830000000006</v>
      </c>
      <c r="E80">
        <v>880126</v>
      </c>
      <c r="F80" s="1">
        <f t="shared" si="0"/>
        <v>2286.2689976691186</v>
      </c>
      <c r="G80" s="18">
        <v>10733.5666666666</v>
      </c>
      <c r="H80" s="18">
        <v>384961.7</v>
      </c>
      <c r="I80" s="4">
        <v>7.1</v>
      </c>
      <c r="J80" t="s">
        <v>13</v>
      </c>
      <c r="K80" t="s">
        <v>13</v>
      </c>
      <c r="L80" t="s">
        <v>13</v>
      </c>
    </row>
    <row r="81" spans="1:12" x14ac:dyDescent="0.3">
      <c r="A81" t="s">
        <v>92</v>
      </c>
      <c r="B81">
        <v>24279044</v>
      </c>
      <c r="C81" s="1">
        <v>63.966669999999993</v>
      </c>
      <c r="D81" s="4">
        <v>8.8018439999999991</v>
      </c>
      <c r="E81">
        <v>886031</v>
      </c>
      <c r="F81" s="1">
        <f t="shared" si="0"/>
        <v>2301.9855099498936</v>
      </c>
      <c r="G81" s="18">
        <v>10836.733333333301</v>
      </c>
      <c r="H81" s="18">
        <v>384898.6</v>
      </c>
      <c r="I81" s="4">
        <v>7.2</v>
      </c>
      <c r="J81" t="s">
        <v>13</v>
      </c>
      <c r="K81" t="s">
        <v>13</v>
      </c>
      <c r="L81" t="s">
        <v>13</v>
      </c>
    </row>
    <row r="82" spans="1:12" x14ac:dyDescent="0.3">
      <c r="A82" t="s">
        <v>93</v>
      </c>
      <c r="B82">
        <v>24345365</v>
      </c>
      <c r="C82" s="1">
        <v>64.233330000000009</v>
      </c>
      <c r="D82" s="4">
        <v>8.9714069999999992</v>
      </c>
      <c r="E82">
        <v>892183</v>
      </c>
      <c r="F82" s="1">
        <f t="shared" si="0"/>
        <v>2307.8021425910238</v>
      </c>
      <c r="G82" s="18">
        <v>10894.4333333333</v>
      </c>
      <c r="H82" s="18">
        <v>386594.23333333299</v>
      </c>
      <c r="I82" s="4">
        <v>7.5666669999999998</v>
      </c>
      <c r="J82" t="s">
        <v>13</v>
      </c>
      <c r="K82" t="s">
        <v>13</v>
      </c>
      <c r="L82" t="s">
        <v>13</v>
      </c>
    </row>
    <row r="83" spans="1:12" x14ac:dyDescent="0.3">
      <c r="A83" t="s">
        <v>94</v>
      </c>
      <c r="B83">
        <v>24418295</v>
      </c>
      <c r="C83" s="1">
        <v>64.233330000000009</v>
      </c>
      <c r="D83" s="4">
        <v>9.1516559999999991</v>
      </c>
      <c r="E83">
        <v>891793</v>
      </c>
      <c r="F83" s="1">
        <f t="shared" si="0"/>
        <v>2298.1741595715421</v>
      </c>
      <c r="G83" s="18">
        <v>10922.233333333301</v>
      </c>
      <c r="H83" s="18">
        <v>388044.13333333301</v>
      </c>
      <c r="I83" s="4">
        <v>7.733333</v>
      </c>
      <c r="J83" t="s">
        <v>13</v>
      </c>
      <c r="K83" t="s">
        <v>13</v>
      </c>
      <c r="L83" t="s">
        <v>13</v>
      </c>
    </row>
    <row r="84" spans="1:12" x14ac:dyDescent="0.3">
      <c r="A84" t="s">
        <v>95</v>
      </c>
      <c r="B84">
        <v>24515667</v>
      </c>
      <c r="C84" s="1">
        <v>64.133330000000001</v>
      </c>
      <c r="D84" s="4">
        <v>9.339893</v>
      </c>
      <c r="E84">
        <v>891052</v>
      </c>
      <c r="F84" s="1">
        <f t="shared" si="0"/>
        <v>2266.3705832939681</v>
      </c>
      <c r="G84" s="18">
        <v>10985.733333333301</v>
      </c>
      <c r="H84" s="18">
        <v>393162.53333333298</v>
      </c>
      <c r="I84" s="4">
        <v>7.5</v>
      </c>
      <c r="J84" t="s">
        <v>13</v>
      </c>
      <c r="K84" t="s">
        <v>13</v>
      </c>
      <c r="L84" t="s">
        <v>13</v>
      </c>
    </row>
    <row r="85" spans="1:12" x14ac:dyDescent="0.3">
      <c r="A85" t="s">
        <v>96</v>
      </c>
      <c r="B85">
        <v>24603534</v>
      </c>
      <c r="C85" s="1">
        <v>64.366669999999999</v>
      </c>
      <c r="D85" s="4">
        <v>9.5321809999999996</v>
      </c>
      <c r="E85">
        <v>903381</v>
      </c>
      <c r="F85" s="1">
        <f t="shared" si="0"/>
        <v>2270.7718155613916</v>
      </c>
      <c r="G85" s="18">
        <v>11116.699999999901</v>
      </c>
      <c r="H85" s="18">
        <v>397829.933333333</v>
      </c>
      <c r="I85" s="4">
        <v>7.266667</v>
      </c>
      <c r="J85" t="s">
        <v>13</v>
      </c>
      <c r="K85" t="s">
        <v>13</v>
      </c>
      <c r="L85" t="s">
        <v>13</v>
      </c>
    </row>
    <row r="86" spans="1:12" x14ac:dyDescent="0.3">
      <c r="A86" t="s">
        <v>97</v>
      </c>
      <c r="B86">
        <v>24665355</v>
      </c>
      <c r="C86" s="1">
        <v>65</v>
      </c>
      <c r="D86" s="4">
        <v>9.7234090000000002</v>
      </c>
      <c r="E86">
        <v>922843</v>
      </c>
      <c r="F86" s="1">
        <f t="shared" si="0"/>
        <v>2310.3824671471812</v>
      </c>
      <c r="G86" s="18">
        <v>11256.166666666601</v>
      </c>
      <c r="H86" s="18">
        <v>399433</v>
      </c>
      <c r="I86" s="4">
        <v>7.4</v>
      </c>
      <c r="J86" s="1">
        <v>2.8</v>
      </c>
      <c r="K86" s="1">
        <v>3.7</v>
      </c>
      <c r="L86" s="1">
        <v>2.739699915162094</v>
      </c>
    </row>
    <row r="87" spans="1:12" x14ac:dyDescent="0.3">
      <c r="A87" t="s">
        <v>98</v>
      </c>
      <c r="B87">
        <v>24732826</v>
      </c>
      <c r="C87" s="1">
        <v>65.099999999999994</v>
      </c>
      <c r="D87" s="4">
        <v>9.9077819999999992</v>
      </c>
      <c r="E87">
        <v>932933</v>
      </c>
      <c r="F87" s="1">
        <f t="shared" si="0"/>
        <v>2338.8358279225276</v>
      </c>
      <c r="G87" s="18">
        <v>11345.733333333301</v>
      </c>
      <c r="H87" s="18">
        <v>398887.76666666602</v>
      </c>
      <c r="I87" s="4">
        <v>7.1666669999999986</v>
      </c>
      <c r="J87" s="1">
        <v>3.3</v>
      </c>
      <c r="K87" s="1">
        <v>3.9</v>
      </c>
      <c r="L87" s="1">
        <v>3.3561344927720178</v>
      </c>
    </row>
    <row r="88" spans="1:12" x14ac:dyDescent="0.3">
      <c r="A88" t="s">
        <v>99</v>
      </c>
      <c r="B88">
        <v>24819915</v>
      </c>
      <c r="C88" s="1">
        <v>65</v>
      </c>
      <c r="D88" s="4">
        <v>10.079010999999999</v>
      </c>
      <c r="E88">
        <v>924545</v>
      </c>
      <c r="F88" s="1">
        <f t="shared" si="0"/>
        <v>2338.1629130026572</v>
      </c>
      <c r="G88" s="18">
        <v>11339.6333333333</v>
      </c>
      <c r="H88" s="18">
        <v>395415.13333333301</v>
      </c>
      <c r="I88" s="4">
        <v>7.4666670000000002</v>
      </c>
      <c r="J88" s="1">
        <v>1.8</v>
      </c>
      <c r="K88" s="1">
        <v>2</v>
      </c>
      <c r="L88" s="1">
        <v>1.9352460132145179</v>
      </c>
    </row>
    <row r="89" spans="1:12" x14ac:dyDescent="0.3">
      <c r="A89" t="s">
        <v>100</v>
      </c>
      <c r="B89">
        <v>24920120</v>
      </c>
      <c r="C89" s="1">
        <v>65.033330000000007</v>
      </c>
      <c r="D89" s="4">
        <v>10.231113000000001</v>
      </c>
      <c r="E89">
        <v>920293</v>
      </c>
      <c r="F89" s="1">
        <f t="shared" si="0"/>
        <v>2359.8426246771246</v>
      </c>
      <c r="G89" s="18">
        <v>11275.866666666599</v>
      </c>
      <c r="H89" s="18">
        <v>389980.66666666599</v>
      </c>
      <c r="I89" s="4">
        <v>8.4333329999999993</v>
      </c>
      <c r="J89" s="1">
        <v>0.7</v>
      </c>
      <c r="K89" s="1">
        <v>0.7</v>
      </c>
      <c r="L89" s="1">
        <v>0.97962662655129507</v>
      </c>
    </row>
    <row r="90" spans="1:12" x14ac:dyDescent="0.3">
      <c r="A90" t="s">
        <v>101</v>
      </c>
      <c r="B90">
        <v>24979229</v>
      </c>
      <c r="C90" s="1">
        <v>64.566670000000002</v>
      </c>
      <c r="D90" s="4">
        <v>10.35937</v>
      </c>
      <c r="E90">
        <v>909761</v>
      </c>
      <c r="F90" s="1">
        <f t="shared" si="0"/>
        <v>2381.7029827802144</v>
      </c>
      <c r="G90" s="18">
        <v>11171</v>
      </c>
      <c r="H90" s="18">
        <v>381979.2</v>
      </c>
      <c r="I90" s="4">
        <v>8.9333329999999993</v>
      </c>
      <c r="J90" s="1">
        <v>-1</v>
      </c>
      <c r="K90" s="1">
        <v>-1.3</v>
      </c>
      <c r="L90" s="1">
        <v>-0.66381089141928828</v>
      </c>
    </row>
    <row r="91" spans="1:12" x14ac:dyDescent="0.3">
      <c r="A91" t="s">
        <v>102</v>
      </c>
      <c r="B91">
        <v>25042069</v>
      </c>
      <c r="C91" s="1">
        <v>64.466669999999993</v>
      </c>
      <c r="D91" s="4">
        <v>10.460772</v>
      </c>
      <c r="E91">
        <v>899287</v>
      </c>
      <c r="F91" s="1">
        <f t="shared" si="0"/>
        <v>2398.1777532396868</v>
      </c>
      <c r="G91" s="18">
        <v>11012.9333333333</v>
      </c>
      <c r="H91" s="18">
        <v>374987.63333333301</v>
      </c>
      <c r="I91" s="4">
        <v>10.4</v>
      </c>
      <c r="J91" s="1">
        <v>-2.8</v>
      </c>
      <c r="K91" s="1">
        <v>-3.2</v>
      </c>
      <c r="L91" s="1">
        <v>-2.3055218119774481</v>
      </c>
    </row>
    <row r="92" spans="1:12" x14ac:dyDescent="0.3">
      <c r="A92" t="s">
        <v>103</v>
      </c>
      <c r="B92">
        <v>25116942</v>
      </c>
      <c r="C92" s="1">
        <v>64.466669999999993</v>
      </c>
      <c r="D92" s="4">
        <v>10.533731</v>
      </c>
      <c r="E92">
        <v>891312</v>
      </c>
      <c r="F92" s="1">
        <f t="shared" si="0"/>
        <v>2394.4500441649602</v>
      </c>
      <c r="G92" s="18">
        <v>10845.5333333333</v>
      </c>
      <c r="H92" s="18">
        <v>372240.8</v>
      </c>
      <c r="I92" s="4">
        <v>12.1</v>
      </c>
      <c r="J92" s="1">
        <v>-4.2</v>
      </c>
      <c r="K92" s="1">
        <v>-4.8</v>
      </c>
      <c r="L92" s="1">
        <v>-3.689965245400566</v>
      </c>
    </row>
    <row r="93" spans="1:12" x14ac:dyDescent="0.3">
      <c r="A93" t="s">
        <v>104</v>
      </c>
      <c r="B93">
        <v>25193538</v>
      </c>
      <c r="C93" s="1">
        <v>64.5</v>
      </c>
      <c r="D93" s="4">
        <v>10.577873</v>
      </c>
      <c r="E93">
        <v>883087</v>
      </c>
      <c r="F93" s="1">
        <f t="shared" si="0"/>
        <v>2370.6344110797691</v>
      </c>
      <c r="G93" s="18">
        <v>10775.1333333333</v>
      </c>
      <c r="H93" s="18">
        <v>372510.83333333302</v>
      </c>
      <c r="I93" s="4">
        <v>12.966670000000001</v>
      </c>
      <c r="J93" s="1">
        <v>-5.7</v>
      </c>
      <c r="K93" s="1">
        <v>-6.4</v>
      </c>
      <c r="L93" s="1">
        <v>-5.1232434377849421</v>
      </c>
    </row>
    <row r="94" spans="1:12" x14ac:dyDescent="0.3">
      <c r="A94" t="s">
        <v>105</v>
      </c>
      <c r="B94">
        <v>25242830</v>
      </c>
      <c r="C94" s="1">
        <v>64.366669999999999</v>
      </c>
      <c r="D94" s="4">
        <v>10.593527</v>
      </c>
      <c r="E94">
        <v>897519</v>
      </c>
      <c r="F94" s="1">
        <f t="shared" si="0"/>
        <v>2357.317461911417</v>
      </c>
      <c r="G94" s="18">
        <v>10831.4</v>
      </c>
      <c r="H94" s="18">
        <v>380737.433333333</v>
      </c>
      <c r="I94" s="4">
        <v>12.633330000000001</v>
      </c>
      <c r="J94" s="1">
        <v>-4.8</v>
      </c>
      <c r="K94" s="1">
        <v>-5.5</v>
      </c>
      <c r="L94" s="1">
        <v>-4.1625781666942272</v>
      </c>
    </row>
    <row r="95" spans="1:12" x14ac:dyDescent="0.3">
      <c r="A95" t="s">
        <v>106</v>
      </c>
      <c r="B95">
        <v>25300372</v>
      </c>
      <c r="C95" s="1">
        <v>64.8</v>
      </c>
      <c r="D95" s="4">
        <v>10.581479</v>
      </c>
      <c r="E95">
        <v>915225</v>
      </c>
      <c r="F95" s="1">
        <f t="shared" si="0"/>
        <v>2371.6316857093398</v>
      </c>
      <c r="G95" s="18">
        <v>10968.833333333299</v>
      </c>
      <c r="H95" s="18">
        <v>385905.2</v>
      </c>
      <c r="I95" s="4">
        <v>12.4</v>
      </c>
      <c r="J95" s="1">
        <v>-3.5</v>
      </c>
      <c r="K95" s="1">
        <v>-4.3</v>
      </c>
      <c r="L95" s="1">
        <v>-2.9120241187557512</v>
      </c>
    </row>
    <row r="96" spans="1:12" x14ac:dyDescent="0.3">
      <c r="A96" t="s">
        <v>107</v>
      </c>
      <c r="B96">
        <v>25366451</v>
      </c>
      <c r="C96" s="1">
        <v>64.966669999999993</v>
      </c>
      <c r="D96" s="4">
        <v>10.542954</v>
      </c>
      <c r="E96">
        <v>925507</v>
      </c>
      <c r="F96" s="1">
        <f t="shared" si="0"/>
        <v>2400.9747027470562</v>
      </c>
      <c r="G96" s="18">
        <v>11124.733333333301</v>
      </c>
      <c r="H96" s="18">
        <v>385471.366666666</v>
      </c>
      <c r="I96" s="4">
        <v>11.66667</v>
      </c>
      <c r="J96" s="1">
        <v>-3.1</v>
      </c>
      <c r="K96" s="1">
        <v>-3.9</v>
      </c>
      <c r="L96" s="1">
        <v>-2.506361668066285</v>
      </c>
    </row>
    <row r="97" spans="1:12" x14ac:dyDescent="0.3">
      <c r="A97" t="s">
        <v>108</v>
      </c>
      <c r="B97">
        <v>25434150</v>
      </c>
      <c r="C97" s="1">
        <v>64.766669999999991</v>
      </c>
      <c r="D97" s="4">
        <v>10.479749</v>
      </c>
      <c r="E97">
        <v>937013</v>
      </c>
      <c r="F97" s="1">
        <f t="shared" si="0"/>
        <v>2418.374539334432</v>
      </c>
      <c r="G97" s="18">
        <v>11170.9</v>
      </c>
      <c r="H97" s="18">
        <v>387455.7</v>
      </c>
      <c r="I97" s="4">
        <v>11.3</v>
      </c>
      <c r="J97" s="1">
        <v>-2.6</v>
      </c>
      <c r="K97" s="1">
        <v>-3.3</v>
      </c>
      <c r="L97" s="1">
        <v>-2.023024092173336</v>
      </c>
    </row>
    <row r="98" spans="1:12" x14ac:dyDescent="0.3">
      <c r="A98" t="s">
        <v>109</v>
      </c>
      <c r="B98">
        <v>25482358</v>
      </c>
      <c r="C98" s="1">
        <v>64.666659999999993</v>
      </c>
      <c r="D98" s="4">
        <v>10.394221999999999</v>
      </c>
      <c r="E98">
        <v>953242</v>
      </c>
      <c r="F98" s="1">
        <f t="shared" si="0"/>
        <v>2446.4005167019209</v>
      </c>
      <c r="G98" s="18">
        <v>11192.8</v>
      </c>
      <c r="H98" s="18">
        <v>389650.83333333302</v>
      </c>
      <c r="I98" s="4">
        <v>11.3</v>
      </c>
      <c r="J98" s="1">
        <v>-1.7</v>
      </c>
      <c r="K98" s="1">
        <v>-2.2000000000000002</v>
      </c>
      <c r="L98" s="1">
        <v>-1.09844638964809</v>
      </c>
    </row>
    <row r="99" spans="1:12" x14ac:dyDescent="0.3">
      <c r="A99" t="s">
        <v>110</v>
      </c>
      <c r="B99">
        <v>25539861</v>
      </c>
      <c r="C99" s="1">
        <v>64.966669999999993</v>
      </c>
      <c r="D99" s="4">
        <v>10.289218999999999</v>
      </c>
      <c r="E99">
        <v>971741</v>
      </c>
      <c r="F99" s="1">
        <f t="shared" si="0"/>
        <v>2460.853267463483</v>
      </c>
      <c r="G99" s="18">
        <v>11252.833333333299</v>
      </c>
      <c r="H99" s="18">
        <v>394879.7</v>
      </c>
      <c r="I99" s="4">
        <v>11.5</v>
      </c>
      <c r="J99" s="1">
        <v>-0.6</v>
      </c>
      <c r="K99" s="1">
        <v>-0.9</v>
      </c>
      <c r="L99" s="1">
        <v>7.8463523467160352E-3</v>
      </c>
    </row>
    <row r="100" spans="1:12" x14ac:dyDescent="0.3">
      <c r="A100" t="s">
        <v>111</v>
      </c>
      <c r="B100">
        <v>25607053</v>
      </c>
      <c r="C100" s="1">
        <v>65.366669999999999</v>
      </c>
      <c r="D100" s="4">
        <v>10.167840999999999</v>
      </c>
      <c r="E100">
        <v>975919</v>
      </c>
      <c r="F100" s="1">
        <f t="shared" si="0"/>
        <v>2450.9363931728726</v>
      </c>
      <c r="G100" s="18">
        <v>11359.9</v>
      </c>
      <c r="H100" s="18">
        <v>398182.1</v>
      </c>
      <c r="I100" s="4">
        <v>11.43333</v>
      </c>
      <c r="J100" s="1">
        <v>-0.9</v>
      </c>
      <c r="K100" s="1">
        <v>-1.1000000000000001</v>
      </c>
      <c r="L100" s="1">
        <v>-0.39792579304956471</v>
      </c>
    </row>
    <row r="101" spans="1:12" x14ac:dyDescent="0.3">
      <c r="A101" t="s">
        <v>112</v>
      </c>
      <c r="B101">
        <v>25677668</v>
      </c>
      <c r="C101" s="1">
        <v>65.266669999999991</v>
      </c>
      <c r="D101" s="4">
        <v>10.033447000000001</v>
      </c>
      <c r="E101">
        <v>991150</v>
      </c>
      <c r="F101" s="1">
        <f t="shared" si="0"/>
        <v>2468.7033555834523</v>
      </c>
      <c r="G101" s="18">
        <v>11403.0333333333</v>
      </c>
      <c r="H101" s="18">
        <v>401486.06666666601</v>
      </c>
      <c r="I101" s="4">
        <v>11.26667</v>
      </c>
      <c r="J101" s="1">
        <v>-0.2</v>
      </c>
      <c r="K101" s="1">
        <v>-0.2</v>
      </c>
      <c r="L101" s="1">
        <v>0.29467563310894751</v>
      </c>
    </row>
    <row r="102" spans="1:12" x14ac:dyDescent="0.3">
      <c r="A102" t="s">
        <v>113</v>
      </c>
      <c r="B102">
        <v>25721170</v>
      </c>
      <c r="C102" s="1">
        <v>65.3</v>
      </c>
      <c r="D102" s="4">
        <v>9.8894760000000002</v>
      </c>
      <c r="E102">
        <v>1006378</v>
      </c>
      <c r="F102" s="1">
        <f t="shared" si="0"/>
        <v>2486.2959211404004</v>
      </c>
      <c r="G102" s="18">
        <v>11506.4666666666</v>
      </c>
      <c r="H102" s="18">
        <v>404770</v>
      </c>
      <c r="I102" s="4">
        <v>10.8</v>
      </c>
      <c r="J102" s="1">
        <v>0.5</v>
      </c>
      <c r="K102" s="1">
        <v>0.7</v>
      </c>
      <c r="L102" s="1">
        <v>0.95382505792055927</v>
      </c>
    </row>
    <row r="103" spans="1:12" x14ac:dyDescent="0.3">
      <c r="A103" t="s">
        <v>114</v>
      </c>
      <c r="B103">
        <v>25774717</v>
      </c>
      <c r="C103" s="1">
        <v>65.633330000000001</v>
      </c>
      <c r="D103" s="4">
        <v>9.7394940000000005</v>
      </c>
      <c r="E103">
        <v>1009615</v>
      </c>
      <c r="F103" s="1">
        <f t="shared" si="0"/>
        <v>2467.1911542149992</v>
      </c>
      <c r="G103" s="18">
        <v>11604.0666666666</v>
      </c>
      <c r="H103" s="18">
        <v>409216.366666666</v>
      </c>
      <c r="I103" s="4">
        <v>10.7</v>
      </c>
      <c r="J103" s="1">
        <v>0</v>
      </c>
      <c r="K103" s="1">
        <v>0.4</v>
      </c>
      <c r="L103" s="1">
        <v>0.39347931730183883</v>
      </c>
    </row>
    <row r="104" spans="1:12" x14ac:dyDescent="0.3">
      <c r="A104" t="s">
        <v>115</v>
      </c>
      <c r="B104">
        <v>25842116</v>
      </c>
      <c r="C104" s="1">
        <v>65.666659999999993</v>
      </c>
      <c r="D104" s="4">
        <v>9.5870309999999996</v>
      </c>
      <c r="E104">
        <v>1022432</v>
      </c>
      <c r="F104" s="1">
        <f t="shared" si="0"/>
        <v>2466.9735327407921</v>
      </c>
      <c r="G104" s="18">
        <v>11705.5</v>
      </c>
      <c r="H104" s="18">
        <v>414447.89999999898</v>
      </c>
      <c r="I104" s="4">
        <v>10.3</v>
      </c>
      <c r="J104" s="1">
        <v>0.5</v>
      </c>
      <c r="K104" s="1">
        <v>1</v>
      </c>
      <c r="L104" s="1">
        <v>0.77671513442025863</v>
      </c>
    </row>
    <row r="105" spans="1:12" x14ac:dyDescent="0.3">
      <c r="A105" t="s">
        <v>116</v>
      </c>
      <c r="B105">
        <v>25914797</v>
      </c>
      <c r="C105" s="1">
        <v>65.966669999999993</v>
      </c>
      <c r="D105" s="4">
        <v>9.43553</v>
      </c>
      <c r="E105">
        <v>1038020</v>
      </c>
      <c r="F105" s="1">
        <f t="shared" si="0"/>
        <v>2479.701320395608</v>
      </c>
      <c r="G105" s="18">
        <v>11811.166666666601</v>
      </c>
      <c r="H105" s="18">
        <v>418606.866666666</v>
      </c>
      <c r="I105" s="4">
        <v>10.23333</v>
      </c>
      <c r="J105" s="1">
        <v>1.2</v>
      </c>
      <c r="K105" s="1">
        <v>1.9</v>
      </c>
      <c r="L105" s="1">
        <v>1.418581086490097</v>
      </c>
    </row>
    <row r="106" spans="1:12" x14ac:dyDescent="0.3">
      <c r="A106" t="s">
        <v>117</v>
      </c>
      <c r="B106">
        <v>25962414</v>
      </c>
      <c r="C106" s="1">
        <v>66.099999999999994</v>
      </c>
      <c r="D106" s="4">
        <v>9.2884209999999996</v>
      </c>
      <c r="E106">
        <v>1037494</v>
      </c>
      <c r="F106" s="1">
        <f t="shared" si="0"/>
        <v>2475.7165600345888</v>
      </c>
      <c r="G106" s="18">
        <v>11915.9</v>
      </c>
      <c r="H106" s="18">
        <v>419068.16666666599</v>
      </c>
      <c r="I106" s="4">
        <v>9.8333329999999997</v>
      </c>
      <c r="J106" s="1">
        <v>0.3</v>
      </c>
      <c r="K106" s="1">
        <v>1.2</v>
      </c>
      <c r="L106" s="1">
        <v>0.48780095593845441</v>
      </c>
    </row>
    <row r="107" spans="1:12" x14ac:dyDescent="0.3">
      <c r="A107" t="s">
        <v>118</v>
      </c>
      <c r="B107">
        <v>26019615</v>
      </c>
      <c r="C107" s="1">
        <v>66.166659999999993</v>
      </c>
      <c r="D107" s="4">
        <v>9.1491340000000001</v>
      </c>
      <c r="E107">
        <v>1043457</v>
      </c>
      <c r="F107" s="1">
        <f t="shared" si="0"/>
        <v>2495.5563633928527</v>
      </c>
      <c r="G107" s="18">
        <v>12000.733333333301</v>
      </c>
      <c r="H107" s="18">
        <v>418126</v>
      </c>
      <c r="I107" s="4">
        <v>9.6</v>
      </c>
      <c r="J107" s="1">
        <v>0.1</v>
      </c>
      <c r="K107" s="1">
        <v>1.1000000000000001</v>
      </c>
      <c r="L107" s="1">
        <v>0.19919256146806069</v>
      </c>
    </row>
    <row r="108" spans="1:12" x14ac:dyDescent="0.3">
      <c r="A108" t="s">
        <v>119</v>
      </c>
      <c r="B108">
        <v>26100278</v>
      </c>
      <c r="C108" s="1">
        <v>66.066670000000002</v>
      </c>
      <c r="D108" s="4">
        <v>9.0212090000000007</v>
      </c>
      <c r="E108">
        <v>1044769</v>
      </c>
      <c r="F108" s="1">
        <f t="shared" si="0"/>
        <v>2471.6823339732737</v>
      </c>
      <c r="G108" s="18">
        <v>12025.666666666601</v>
      </c>
      <c r="H108" s="18">
        <v>422695.5</v>
      </c>
      <c r="I108" s="4">
        <v>9.5666670000000007</v>
      </c>
      <c r="J108" s="1">
        <v>-0.5</v>
      </c>
      <c r="K108" s="1">
        <v>0.6</v>
      </c>
      <c r="L108" s="1">
        <v>-0.5207284657160246</v>
      </c>
    </row>
    <row r="109" spans="1:12" x14ac:dyDescent="0.3">
      <c r="A109" t="s">
        <v>120</v>
      </c>
      <c r="B109">
        <v>26187639</v>
      </c>
      <c r="C109" s="1">
        <v>66.066670000000002</v>
      </c>
      <c r="D109" s="4">
        <v>8.9080919999999999</v>
      </c>
      <c r="E109">
        <v>1037206</v>
      </c>
      <c r="F109" s="1">
        <f t="shared" si="0"/>
        <v>2430.210158541478</v>
      </c>
      <c r="G109" s="18">
        <v>12073.766666666599</v>
      </c>
      <c r="H109" s="18">
        <v>426796.83333333302</v>
      </c>
      <c r="I109" s="4">
        <v>9.4333329999999993</v>
      </c>
      <c r="J109" s="1">
        <v>-1.9</v>
      </c>
      <c r="K109" s="1">
        <v>-0.7</v>
      </c>
      <c r="L109" s="1">
        <v>-2.0566510736150789</v>
      </c>
    </row>
    <row r="110" spans="1:12" x14ac:dyDescent="0.3">
      <c r="A110" t="s">
        <v>121</v>
      </c>
      <c r="B110">
        <v>26256140</v>
      </c>
      <c r="C110" s="1">
        <v>66.2</v>
      </c>
      <c r="D110" s="4">
        <v>8.8129480000000004</v>
      </c>
      <c r="E110">
        <v>1061180</v>
      </c>
      <c r="F110" s="1">
        <f t="shared" si="0"/>
        <v>2463.487107113182</v>
      </c>
      <c r="G110" s="18">
        <v>12138.4666666666</v>
      </c>
      <c r="H110" s="18">
        <v>430763.366666666</v>
      </c>
      <c r="I110" s="4">
        <v>9.466666</v>
      </c>
      <c r="J110" s="1">
        <v>-0.4</v>
      </c>
      <c r="K110" s="1">
        <v>1</v>
      </c>
      <c r="L110" s="1">
        <v>-0.5998154763845347</v>
      </c>
    </row>
    <row r="111" spans="1:12" x14ac:dyDescent="0.3">
      <c r="A111" t="s">
        <v>122</v>
      </c>
      <c r="B111">
        <v>26346370</v>
      </c>
      <c r="C111" s="1">
        <v>66.433329999999998</v>
      </c>
      <c r="D111" s="4">
        <v>8.7384740000000001</v>
      </c>
      <c r="E111">
        <v>1074774</v>
      </c>
      <c r="F111" s="1">
        <f t="shared" si="0"/>
        <v>2466.0489412880474</v>
      </c>
      <c r="G111" s="18">
        <v>12278.199999999901</v>
      </c>
      <c r="H111" s="18">
        <v>435828.33333333302</v>
      </c>
      <c r="I111" s="4">
        <v>9</v>
      </c>
      <c r="J111" s="1">
        <v>0.2</v>
      </c>
      <c r="K111" s="1">
        <v>1.7</v>
      </c>
      <c r="L111" s="1">
        <v>-0.111529356860867</v>
      </c>
    </row>
    <row r="112" spans="1:12" x14ac:dyDescent="0.3">
      <c r="A112" t="s">
        <v>123</v>
      </c>
      <c r="B112">
        <v>26446601</v>
      </c>
      <c r="C112" s="1">
        <v>66.433329999999998</v>
      </c>
      <c r="D112" s="4">
        <v>8.6868010000000009</v>
      </c>
      <c r="E112">
        <v>1091195</v>
      </c>
      <c r="F112" s="1">
        <f t="shared" si="0"/>
        <v>2470.4042166105296</v>
      </c>
      <c r="G112" s="18">
        <v>12381.199999999901</v>
      </c>
      <c r="H112" s="18">
        <v>441707.06666666601</v>
      </c>
      <c r="I112" s="4">
        <v>8.5666670000000007</v>
      </c>
      <c r="J112" s="1">
        <v>1</v>
      </c>
      <c r="K112" s="1">
        <v>2.6</v>
      </c>
      <c r="L112" s="1">
        <v>0.65502024185142449</v>
      </c>
    </row>
    <row r="113" spans="1:12" x14ac:dyDescent="0.3">
      <c r="A113" t="s">
        <v>124</v>
      </c>
      <c r="B113">
        <v>26542370</v>
      </c>
      <c r="C113" s="1">
        <v>66.733330000000009</v>
      </c>
      <c r="D113" s="4">
        <v>8.6594090000000001</v>
      </c>
      <c r="E113">
        <v>1105292</v>
      </c>
      <c r="F113" s="1">
        <f t="shared" si="0"/>
        <v>2491.2416358843589</v>
      </c>
      <c r="G113" s="18">
        <v>12530.0333333333</v>
      </c>
      <c r="H113" s="18">
        <v>443671.13333333301</v>
      </c>
      <c r="I113" s="4">
        <v>8.1666670000000003</v>
      </c>
      <c r="J113" s="1">
        <v>1.6</v>
      </c>
      <c r="K113" s="1">
        <v>3.3</v>
      </c>
      <c r="L113" s="1">
        <v>1.2285365471257059</v>
      </c>
    </row>
    <row r="114" spans="1:12" x14ac:dyDescent="0.3">
      <c r="A114" t="s">
        <v>125</v>
      </c>
      <c r="B114">
        <v>26602328</v>
      </c>
      <c r="C114" s="1">
        <v>66.866669999999999</v>
      </c>
      <c r="D114" s="4">
        <v>8.6572230000000001</v>
      </c>
      <c r="E114">
        <v>1121396</v>
      </c>
      <c r="F114" s="1">
        <f t="shared" si="0"/>
        <v>2501.3855741764382</v>
      </c>
      <c r="G114" s="18">
        <v>12635.699999999901</v>
      </c>
      <c r="H114" s="18">
        <v>448309.933333333</v>
      </c>
      <c r="I114" s="4">
        <v>7.9</v>
      </c>
      <c r="J114" s="1">
        <v>2.5</v>
      </c>
      <c r="K114" s="1">
        <v>4.0999999999999996</v>
      </c>
      <c r="L114" s="1">
        <v>2.0134022267836591</v>
      </c>
    </row>
    <row r="115" spans="1:12" x14ac:dyDescent="0.3">
      <c r="A115" t="s">
        <v>126</v>
      </c>
      <c r="B115">
        <v>26679165</v>
      </c>
      <c r="C115" s="1">
        <v>66.766669999999991</v>
      </c>
      <c r="D115" s="4">
        <v>8.6805699999999995</v>
      </c>
      <c r="E115">
        <v>1131347</v>
      </c>
      <c r="F115" s="1">
        <f t="shared" si="0"/>
        <v>2520.7965056270532</v>
      </c>
      <c r="G115" s="18">
        <v>12684.6</v>
      </c>
      <c r="H115" s="18">
        <v>448805.366666666</v>
      </c>
      <c r="I115" s="4">
        <v>7.7</v>
      </c>
      <c r="J115" s="1">
        <v>2.8</v>
      </c>
      <c r="K115" s="1">
        <v>4.3</v>
      </c>
      <c r="L115" s="1">
        <v>2.2736893708383898</v>
      </c>
    </row>
    <row r="116" spans="1:12" x14ac:dyDescent="0.3">
      <c r="A116" t="s">
        <v>127</v>
      </c>
      <c r="B116">
        <v>26791747</v>
      </c>
      <c r="C116" s="1">
        <v>66.8</v>
      </c>
      <c r="D116" s="4">
        <v>8.7290720000000004</v>
      </c>
      <c r="E116">
        <v>1131515</v>
      </c>
      <c r="F116" s="1">
        <f t="shared" si="0"/>
        <v>2507.8435099798603</v>
      </c>
      <c r="G116" s="18">
        <v>12721.5333333333</v>
      </c>
      <c r="H116" s="18">
        <v>451190.433333333</v>
      </c>
      <c r="I116" s="4">
        <v>7.8</v>
      </c>
      <c r="J116" s="1">
        <v>2.2000000000000002</v>
      </c>
      <c r="K116" s="1">
        <v>3.7</v>
      </c>
      <c r="L116" s="1">
        <v>1.697096961402798</v>
      </c>
    </row>
    <row r="117" spans="1:12" x14ac:dyDescent="0.3">
      <c r="A117" t="s">
        <v>128</v>
      </c>
      <c r="B117">
        <v>26932655</v>
      </c>
      <c r="C117" s="1">
        <v>66.966669999999993</v>
      </c>
      <c r="D117" s="4">
        <v>8.8017210000000006</v>
      </c>
      <c r="E117">
        <v>1139280</v>
      </c>
      <c r="F117" s="1">
        <f t="shared" si="0"/>
        <v>2508.1032846830531</v>
      </c>
      <c r="G117" s="18">
        <v>12803.4</v>
      </c>
      <c r="H117" s="18">
        <v>454239.66666666599</v>
      </c>
      <c r="I117" s="4">
        <v>7.7</v>
      </c>
      <c r="J117" s="1">
        <v>2.4</v>
      </c>
      <c r="K117" s="1">
        <v>3.6</v>
      </c>
      <c r="L117" s="1">
        <v>1.8534532075513519</v>
      </c>
    </row>
    <row r="118" spans="1:12" x14ac:dyDescent="0.3">
      <c r="A118" t="s">
        <v>129</v>
      </c>
      <c r="B118">
        <v>27032356</v>
      </c>
      <c r="C118" s="1">
        <v>67.400000000000006</v>
      </c>
      <c r="D118" s="4">
        <v>8.8966539999999998</v>
      </c>
      <c r="E118">
        <v>1152444</v>
      </c>
      <c r="F118" s="1">
        <f t="shared" si="0"/>
        <v>2521.4926211305165</v>
      </c>
      <c r="G118" s="18">
        <v>12947.0666666666</v>
      </c>
      <c r="H118" s="18">
        <v>457048.33333333302</v>
      </c>
      <c r="I118" s="4">
        <v>7.5333329999999998</v>
      </c>
      <c r="J118" s="1">
        <v>3.1</v>
      </c>
      <c r="K118" s="1">
        <v>4.0999999999999996</v>
      </c>
      <c r="L118" s="1">
        <v>2.5371171835950612</v>
      </c>
    </row>
    <row r="119" spans="1:12" x14ac:dyDescent="0.3">
      <c r="A119" t="s">
        <v>130</v>
      </c>
      <c r="B119">
        <v>27147776</v>
      </c>
      <c r="C119" s="1">
        <v>67.333340000000007</v>
      </c>
      <c r="D119" s="4">
        <v>9.0111760000000007</v>
      </c>
      <c r="E119">
        <v>1156927</v>
      </c>
      <c r="F119" s="1">
        <f t="shared" si="0"/>
        <v>2510.3630433884809</v>
      </c>
      <c r="G119" s="18">
        <v>12967.166666666601</v>
      </c>
      <c r="H119" s="18">
        <v>460860.433333333</v>
      </c>
      <c r="I119" s="4">
        <v>7.6666670000000003</v>
      </c>
      <c r="J119" s="1">
        <v>3.1</v>
      </c>
      <c r="K119" s="1">
        <v>3.8</v>
      </c>
      <c r="L119" s="1">
        <v>2.494183758583846</v>
      </c>
    </row>
    <row r="120" spans="1:12" x14ac:dyDescent="0.3">
      <c r="A120" t="s">
        <v>131</v>
      </c>
      <c r="B120">
        <v>27276781</v>
      </c>
      <c r="C120" s="1">
        <v>67.099999999999994</v>
      </c>
      <c r="D120" s="4">
        <v>9.1418009999999992</v>
      </c>
      <c r="E120">
        <v>1161104</v>
      </c>
      <c r="F120" s="1">
        <f t="shared" si="0"/>
        <v>2531.7860415941823</v>
      </c>
      <c r="G120" s="18">
        <v>13012.8</v>
      </c>
      <c r="H120" s="18">
        <v>458610.63333333301</v>
      </c>
      <c r="I120" s="4">
        <v>7.3666669999999996</v>
      </c>
      <c r="J120" s="1">
        <v>3</v>
      </c>
      <c r="K120" s="1">
        <v>3.6</v>
      </c>
      <c r="L120" s="1">
        <v>2.471393931377698</v>
      </c>
    </row>
    <row r="121" spans="1:12" x14ac:dyDescent="0.3">
      <c r="A121" t="s">
        <v>132</v>
      </c>
      <c r="B121">
        <v>27402695</v>
      </c>
      <c r="C121" s="1">
        <v>67.133330000000001</v>
      </c>
      <c r="D121" s="4">
        <v>9.2842040000000008</v>
      </c>
      <c r="E121">
        <v>1158793</v>
      </c>
      <c r="F121" s="1">
        <f t="shared" si="0"/>
        <v>2516.192058617125</v>
      </c>
      <c r="G121" s="18">
        <v>13053.666666666601</v>
      </c>
      <c r="H121" s="18">
        <v>460534.39999999898</v>
      </c>
      <c r="I121" s="4">
        <v>7.4666670000000002</v>
      </c>
      <c r="J121" s="1">
        <v>2.4</v>
      </c>
      <c r="K121" s="1">
        <v>2.8</v>
      </c>
      <c r="L121" s="1">
        <v>1.9214241816044699</v>
      </c>
    </row>
    <row r="122" spans="1:12" x14ac:dyDescent="0.3">
      <c r="A122" t="s">
        <v>133</v>
      </c>
      <c r="B122">
        <v>27463550</v>
      </c>
      <c r="C122" s="1">
        <v>67.366669999999999</v>
      </c>
      <c r="D122" s="4">
        <v>9.4334489999999995</v>
      </c>
      <c r="E122">
        <v>1169937</v>
      </c>
      <c r="F122" s="1">
        <f t="shared" si="0"/>
        <v>2552.8926376648792</v>
      </c>
      <c r="G122" s="18">
        <v>13120.8</v>
      </c>
      <c r="H122" s="18">
        <v>458278.96666666598</v>
      </c>
      <c r="I122" s="4">
        <v>7.6333330000000004</v>
      </c>
      <c r="J122" s="1">
        <v>3.1</v>
      </c>
      <c r="K122" s="1">
        <v>3.3</v>
      </c>
      <c r="L122" s="1">
        <v>2.5928231214580708</v>
      </c>
    </row>
    <row r="123" spans="1:12" x14ac:dyDescent="0.3">
      <c r="A123" t="s">
        <v>134</v>
      </c>
      <c r="B123">
        <v>27567161</v>
      </c>
      <c r="C123" s="1">
        <v>67.133330000000001</v>
      </c>
      <c r="D123" s="4">
        <v>9.5845059999999993</v>
      </c>
      <c r="E123">
        <v>1165243</v>
      </c>
      <c r="F123" s="1">
        <f t="shared" si="0"/>
        <v>2541.293957670654</v>
      </c>
      <c r="G123" s="18">
        <v>13125.866666666599</v>
      </c>
      <c r="H123" s="18">
        <v>458523.5</v>
      </c>
      <c r="I123" s="4">
        <v>7.6666670000000003</v>
      </c>
      <c r="J123" s="1">
        <v>2.2999999999999998</v>
      </c>
      <c r="K123" s="1">
        <v>2.4</v>
      </c>
      <c r="L123" s="1">
        <v>1.907103858677109</v>
      </c>
    </row>
    <row r="124" spans="1:12" x14ac:dyDescent="0.3">
      <c r="A124" t="s">
        <v>135</v>
      </c>
      <c r="B124">
        <v>27691138</v>
      </c>
      <c r="C124" s="1">
        <v>67.133330000000001</v>
      </c>
      <c r="D124" s="4">
        <v>9.7328050000000008</v>
      </c>
      <c r="E124">
        <v>1156892</v>
      </c>
      <c r="F124" s="1">
        <f t="shared" si="0"/>
        <v>2556.2314787570335</v>
      </c>
      <c r="G124" s="18">
        <v>13101.1333333333</v>
      </c>
      <c r="H124" s="18">
        <v>452577.16666666599</v>
      </c>
      <c r="I124" s="4">
        <v>8.1666670000000003</v>
      </c>
      <c r="J124" s="1">
        <v>1.2</v>
      </c>
      <c r="K124" s="1">
        <v>1.2</v>
      </c>
      <c r="L124" s="1">
        <v>0.92938508969443145</v>
      </c>
    </row>
    <row r="125" spans="1:12" x14ac:dyDescent="0.3">
      <c r="A125" t="s">
        <v>136</v>
      </c>
      <c r="B125">
        <v>27807591</v>
      </c>
      <c r="C125" s="1">
        <v>67</v>
      </c>
      <c r="D125" s="4">
        <v>9.8742409999999996</v>
      </c>
      <c r="E125">
        <v>1146591</v>
      </c>
      <c r="F125" s="1">
        <f t="shared" si="0"/>
        <v>2572.412007046782</v>
      </c>
      <c r="G125" s="18">
        <v>12986.4333333333</v>
      </c>
      <c r="H125" s="18">
        <v>445726.03333333298</v>
      </c>
      <c r="I125" s="4">
        <v>9.1333330000000004</v>
      </c>
      <c r="J125" s="1">
        <v>0</v>
      </c>
      <c r="K125" s="1">
        <v>-0.1</v>
      </c>
      <c r="L125" s="1">
        <v>-0.1993668069378266</v>
      </c>
    </row>
    <row r="126" spans="1:12" x14ac:dyDescent="0.3">
      <c r="A126" t="s">
        <v>137</v>
      </c>
      <c r="B126">
        <v>27854861</v>
      </c>
      <c r="C126" s="1">
        <v>66.766669999999991</v>
      </c>
      <c r="D126" s="4">
        <v>10.005151</v>
      </c>
      <c r="E126">
        <v>1130096</v>
      </c>
      <c r="F126" s="1">
        <f t="shared" si="0"/>
        <v>2544.8682587080993</v>
      </c>
      <c r="G126" s="18">
        <v>12849.5</v>
      </c>
      <c r="H126" s="18">
        <v>444068.56666666601</v>
      </c>
      <c r="I126" s="4">
        <v>10.16667</v>
      </c>
      <c r="J126" s="1">
        <v>-1.7</v>
      </c>
      <c r="K126" s="1">
        <v>-2</v>
      </c>
      <c r="L126" s="1">
        <v>-1.8567659327287649</v>
      </c>
    </row>
    <row r="127" spans="1:12" x14ac:dyDescent="0.3">
      <c r="A127" t="s">
        <v>138</v>
      </c>
      <c r="B127">
        <v>27928837</v>
      </c>
      <c r="C127" s="1">
        <v>66.766669999999991</v>
      </c>
      <c r="D127" s="4">
        <v>10.122154</v>
      </c>
      <c r="E127">
        <v>1135520</v>
      </c>
      <c r="F127" s="1">
        <f t="shared" si="0"/>
        <v>2562.0325867657502</v>
      </c>
      <c r="G127" s="18">
        <v>12872.3</v>
      </c>
      <c r="H127" s="18">
        <v>443210.6</v>
      </c>
      <c r="I127" s="4">
        <v>10.33333</v>
      </c>
      <c r="J127" s="1">
        <v>-1.6</v>
      </c>
      <c r="K127" s="1">
        <v>-1.9</v>
      </c>
      <c r="L127" s="1">
        <v>-1.612911173847255</v>
      </c>
    </row>
    <row r="128" spans="1:12" x14ac:dyDescent="0.3">
      <c r="A128" t="s">
        <v>139</v>
      </c>
      <c r="B128">
        <v>28037420</v>
      </c>
      <c r="C128" s="1">
        <v>66.599999999999994</v>
      </c>
      <c r="D128" s="4">
        <v>10.222244</v>
      </c>
      <c r="E128">
        <v>1137026</v>
      </c>
      <c r="F128" s="1">
        <f t="shared" si="0"/>
        <v>2572.2372289004306</v>
      </c>
      <c r="G128" s="18">
        <v>12867.9666666666</v>
      </c>
      <c r="H128" s="18">
        <v>442037.76666666602</v>
      </c>
      <c r="I128" s="4">
        <v>10.43333</v>
      </c>
      <c r="J128" s="1">
        <v>-1.7</v>
      </c>
      <c r="K128" s="1">
        <v>-2.1</v>
      </c>
      <c r="L128" s="1">
        <v>-1.722777734883026</v>
      </c>
    </row>
    <row r="129" spans="1:12" x14ac:dyDescent="0.3">
      <c r="A129" t="s">
        <v>140</v>
      </c>
      <c r="B129">
        <v>28127327</v>
      </c>
      <c r="C129" s="1">
        <v>66.099999999999994</v>
      </c>
      <c r="D129" s="4">
        <v>10.302963999999999</v>
      </c>
      <c r="E129">
        <v>1139024</v>
      </c>
      <c r="F129" s="1">
        <f t="shared" si="0"/>
        <v>2589.1267454263912</v>
      </c>
      <c r="G129" s="18">
        <v>12831.4666666666</v>
      </c>
      <c r="H129" s="18">
        <v>439925.933333333</v>
      </c>
      <c r="I129" s="4">
        <v>10.33333</v>
      </c>
      <c r="J129" s="1">
        <v>-1.8</v>
      </c>
      <c r="K129" s="1">
        <v>-2.2999999999999998</v>
      </c>
      <c r="L129" s="1">
        <v>-1.811052806961172</v>
      </c>
    </row>
    <row r="130" spans="1:12" x14ac:dyDescent="0.3">
      <c r="A130" t="s">
        <v>141</v>
      </c>
      <c r="B130">
        <v>28181477</v>
      </c>
      <c r="C130" s="1">
        <v>65.766669999999991</v>
      </c>
      <c r="D130" s="4">
        <v>10.362674</v>
      </c>
      <c r="E130">
        <v>1139828</v>
      </c>
      <c r="F130" s="1">
        <f t="shared" ref="F130:F193" si="1">(E130/H130)*1000</f>
        <v>2616.3196523289353</v>
      </c>
      <c r="G130" s="18">
        <v>12768.8</v>
      </c>
      <c r="H130" s="18">
        <v>435660.83333333302</v>
      </c>
      <c r="I130" s="4">
        <v>10.6</v>
      </c>
      <c r="J130" s="1">
        <v>-2</v>
      </c>
      <c r="K130" s="1">
        <v>-2.7</v>
      </c>
      <c r="L130" s="1">
        <v>-2.0292684525845091</v>
      </c>
    </row>
    <row r="131" spans="1:12" x14ac:dyDescent="0.3">
      <c r="A131" t="s">
        <v>142</v>
      </c>
      <c r="B131">
        <v>28269699</v>
      </c>
      <c r="C131" s="1">
        <v>65.666659999999993</v>
      </c>
      <c r="D131" s="4">
        <v>10.400631000000001</v>
      </c>
      <c r="E131">
        <v>1141127</v>
      </c>
      <c r="F131" s="1">
        <f t="shared" si="1"/>
        <v>2615.9289976964396</v>
      </c>
      <c r="G131" s="18">
        <v>12728.266666666599</v>
      </c>
      <c r="H131" s="18">
        <v>436222.46666666598</v>
      </c>
      <c r="I131" s="4">
        <v>11</v>
      </c>
      <c r="J131" s="1">
        <v>-2.2999999999999998</v>
      </c>
      <c r="K131" s="1">
        <v>-3</v>
      </c>
      <c r="L131" s="1">
        <v>-2.2368295744445339</v>
      </c>
    </row>
    <row r="132" spans="1:12" x14ac:dyDescent="0.3">
      <c r="A132" t="s">
        <v>143</v>
      </c>
      <c r="B132">
        <v>28371264</v>
      </c>
      <c r="C132" s="1">
        <v>65.733330000000009</v>
      </c>
      <c r="D132" s="4">
        <v>10.41657</v>
      </c>
      <c r="E132">
        <v>1147308</v>
      </c>
      <c r="F132" s="1">
        <f t="shared" si="1"/>
        <v>2626.4352809012471</v>
      </c>
      <c r="G132" s="18">
        <v>12708.766666666599</v>
      </c>
      <c r="H132" s="18">
        <v>436830.866666666</v>
      </c>
      <c r="I132" s="4">
        <v>11.533329999999999</v>
      </c>
      <c r="J132" s="1">
        <v>-2.1</v>
      </c>
      <c r="K132" s="1">
        <v>-2.8</v>
      </c>
      <c r="L132" s="1">
        <v>-2.0633987453301872</v>
      </c>
    </row>
    <row r="133" spans="1:12" x14ac:dyDescent="0.3">
      <c r="A133" t="s">
        <v>144</v>
      </c>
      <c r="B133">
        <v>28474177</v>
      </c>
      <c r="C133" s="1">
        <v>65.666659999999993</v>
      </c>
      <c r="D133" s="4">
        <v>10.410999</v>
      </c>
      <c r="E133">
        <v>1153845</v>
      </c>
      <c r="F133" s="1">
        <f t="shared" si="1"/>
        <v>2622.6380585446641</v>
      </c>
      <c r="G133" s="18">
        <v>12713.233333333301</v>
      </c>
      <c r="H133" s="18">
        <v>439955.866666666</v>
      </c>
      <c r="I133" s="4">
        <v>11.73333</v>
      </c>
      <c r="J133" s="1">
        <v>-2</v>
      </c>
      <c r="K133" s="1">
        <v>-2.7</v>
      </c>
      <c r="L133" s="1">
        <v>-1.9010737033261269</v>
      </c>
    </row>
    <row r="134" spans="1:12" x14ac:dyDescent="0.3">
      <c r="A134" t="s">
        <v>145</v>
      </c>
      <c r="B134">
        <v>28533602</v>
      </c>
      <c r="C134" s="1">
        <v>65.333340000000007</v>
      </c>
      <c r="D134" s="4">
        <v>10.385062</v>
      </c>
      <c r="E134">
        <v>1161171</v>
      </c>
      <c r="F134" s="1">
        <f t="shared" si="1"/>
        <v>2636.1450115748544</v>
      </c>
      <c r="G134" s="18">
        <v>12766.3</v>
      </c>
      <c r="H134" s="18">
        <v>440480.7</v>
      </c>
      <c r="I134" s="4">
        <v>11.133330000000001</v>
      </c>
      <c r="J134" s="1">
        <v>-1.8</v>
      </c>
      <c r="K134" s="1">
        <v>-2.5</v>
      </c>
      <c r="L134" s="1">
        <v>-1.715036402039849</v>
      </c>
    </row>
    <row r="135" spans="1:12" x14ac:dyDescent="0.3">
      <c r="A135" t="s">
        <v>146</v>
      </c>
      <c r="B135">
        <v>28600864</v>
      </c>
      <c r="C135" s="1">
        <v>65.433329999999998</v>
      </c>
      <c r="D135" s="4">
        <v>10.340456</v>
      </c>
      <c r="E135">
        <v>1171748</v>
      </c>
      <c r="F135" s="1">
        <f t="shared" si="1"/>
        <v>2655.2224827575515</v>
      </c>
      <c r="G135" s="18">
        <v>12761.5666666666</v>
      </c>
      <c r="H135" s="18">
        <v>441299.366666666</v>
      </c>
      <c r="I135" s="4">
        <v>11.633330000000001</v>
      </c>
      <c r="J135" s="1">
        <v>-1.4</v>
      </c>
      <c r="K135" s="1">
        <v>-2</v>
      </c>
      <c r="L135" s="1">
        <v>-1.2991090990162779</v>
      </c>
    </row>
    <row r="136" spans="1:12" x14ac:dyDescent="0.3">
      <c r="A136" t="s">
        <v>147</v>
      </c>
      <c r="B136">
        <v>28684764</v>
      </c>
      <c r="C136" s="1">
        <v>65.400000000000006</v>
      </c>
      <c r="D136" s="4">
        <v>10.279286000000001</v>
      </c>
      <c r="E136">
        <v>1182954</v>
      </c>
      <c r="F136" s="1">
        <f t="shared" si="1"/>
        <v>2663.8758310861404</v>
      </c>
      <c r="G136" s="18">
        <v>12812.733333333301</v>
      </c>
      <c r="H136" s="18">
        <v>444072.5</v>
      </c>
      <c r="I136" s="4">
        <v>11.43333</v>
      </c>
      <c r="J136" s="1">
        <v>-1</v>
      </c>
      <c r="K136" s="1">
        <v>-1.6</v>
      </c>
      <c r="L136" s="1">
        <v>-0.87648865062258074</v>
      </c>
    </row>
    <row r="137" spans="1:12" x14ac:dyDescent="0.3">
      <c r="A137" t="s">
        <v>148</v>
      </c>
      <c r="B137">
        <v>28786619</v>
      </c>
      <c r="C137" s="1">
        <v>65.3</v>
      </c>
      <c r="D137" s="4">
        <v>10.203837</v>
      </c>
      <c r="E137">
        <v>1188014</v>
      </c>
      <c r="F137" s="1">
        <f t="shared" si="1"/>
        <v>2662.9229778031886</v>
      </c>
      <c r="G137" s="18">
        <v>12849.199999999901</v>
      </c>
      <c r="H137" s="18">
        <v>446131.56666666601</v>
      </c>
      <c r="I137" s="4">
        <v>11.3</v>
      </c>
      <c r="J137" s="1">
        <v>-1.1000000000000001</v>
      </c>
      <c r="K137" s="1">
        <v>-1.7</v>
      </c>
      <c r="L137" s="1">
        <v>-1.011190701298214</v>
      </c>
    </row>
    <row r="138" spans="1:12" x14ac:dyDescent="0.3">
      <c r="A138" t="s">
        <v>149</v>
      </c>
      <c r="B138">
        <v>28835772</v>
      </c>
      <c r="C138" s="1">
        <v>65.099999999999994</v>
      </c>
      <c r="D138" s="4">
        <v>10.116307000000001</v>
      </c>
      <c r="E138">
        <v>1205531</v>
      </c>
      <c r="F138" s="1">
        <f t="shared" si="1"/>
        <v>2670.4252745025451</v>
      </c>
      <c r="G138" s="18">
        <v>12891.5</v>
      </c>
      <c r="H138" s="18">
        <v>451437.83333333302</v>
      </c>
      <c r="I138" s="4">
        <v>11.033329999999999</v>
      </c>
      <c r="J138" s="1">
        <v>-0.2</v>
      </c>
      <c r="K138" s="1">
        <v>-0.8</v>
      </c>
      <c r="L138" s="1">
        <v>-0.151275724460851</v>
      </c>
    </row>
    <row r="139" spans="1:12" x14ac:dyDescent="0.3">
      <c r="A139" t="s">
        <v>150</v>
      </c>
      <c r="B139">
        <v>28907448</v>
      </c>
      <c r="C139" s="1">
        <v>65.133330000000001</v>
      </c>
      <c r="D139" s="4">
        <v>10.018616</v>
      </c>
      <c r="E139">
        <v>1223130</v>
      </c>
      <c r="F139" s="1">
        <f t="shared" si="1"/>
        <v>2676.8735484939371</v>
      </c>
      <c r="G139" s="18">
        <v>12998.199999999901</v>
      </c>
      <c r="H139" s="18">
        <v>456924.83333333302</v>
      </c>
      <c r="I139" s="4">
        <v>10.633330000000001</v>
      </c>
      <c r="J139" s="1">
        <v>0.6</v>
      </c>
      <c r="K139" s="1">
        <v>0.1</v>
      </c>
      <c r="L139" s="1">
        <v>0.66838694525407749</v>
      </c>
    </row>
    <row r="140" spans="1:12" x14ac:dyDescent="0.3">
      <c r="A140" t="s">
        <v>151</v>
      </c>
      <c r="B140">
        <v>29000663</v>
      </c>
      <c r="C140" s="1">
        <v>65.233330000000009</v>
      </c>
      <c r="D140" s="4">
        <v>9.9123850000000004</v>
      </c>
      <c r="E140">
        <v>1238811</v>
      </c>
      <c r="F140" s="1">
        <f t="shared" si="1"/>
        <v>2686.552695695023</v>
      </c>
      <c r="G140" s="18">
        <v>13130.199999999901</v>
      </c>
      <c r="H140" s="18">
        <v>461115.46666666598</v>
      </c>
      <c r="I140" s="4">
        <v>10.133330000000001</v>
      </c>
      <c r="J140" s="1">
        <v>1.2</v>
      </c>
      <c r="K140" s="1">
        <v>0.8</v>
      </c>
      <c r="L140" s="1">
        <v>1.2865897330043361</v>
      </c>
    </row>
    <row r="141" spans="1:12" x14ac:dyDescent="0.3">
      <c r="A141" t="s">
        <v>152</v>
      </c>
      <c r="B141">
        <v>29096372</v>
      </c>
      <c r="C141" s="1">
        <v>65.166659999999993</v>
      </c>
      <c r="D141" s="4">
        <v>9.7989119999999996</v>
      </c>
      <c r="E141">
        <v>1247810</v>
      </c>
      <c r="F141" s="1">
        <f t="shared" si="1"/>
        <v>2710.0040873431794</v>
      </c>
      <c r="G141" s="18">
        <v>13224.6</v>
      </c>
      <c r="H141" s="18">
        <v>460445.8</v>
      </c>
      <c r="I141" s="4">
        <v>9.7666660000000007</v>
      </c>
      <c r="J141" s="1">
        <v>1.3</v>
      </c>
      <c r="K141" s="1">
        <v>0.9</v>
      </c>
      <c r="L141" s="1">
        <v>1.3218936741309579</v>
      </c>
    </row>
    <row r="142" spans="1:12" x14ac:dyDescent="0.3">
      <c r="A142" t="s">
        <v>153</v>
      </c>
      <c r="B142">
        <v>29141902</v>
      </c>
      <c r="C142" s="1">
        <v>65.099999999999994</v>
      </c>
      <c r="D142" s="4">
        <v>9.6791909999999994</v>
      </c>
      <c r="E142">
        <v>1259275</v>
      </c>
      <c r="F142" s="1">
        <f t="shared" si="1"/>
        <v>2749.5277441874614</v>
      </c>
      <c r="G142" s="18">
        <v>13274.1</v>
      </c>
      <c r="H142" s="18">
        <v>457996.83333333302</v>
      </c>
      <c r="I142" s="4">
        <v>9.6333330000000004</v>
      </c>
      <c r="J142" s="1">
        <v>1.5</v>
      </c>
      <c r="K142" s="1">
        <v>1.1000000000000001</v>
      </c>
      <c r="L142" s="1">
        <v>1.5249791857950079</v>
      </c>
    </row>
    <row r="143" spans="1:12" x14ac:dyDescent="0.3">
      <c r="A143" t="s">
        <v>154</v>
      </c>
      <c r="B143">
        <v>29211541</v>
      </c>
      <c r="C143" s="1">
        <v>64.833340000000007</v>
      </c>
      <c r="D143" s="4">
        <v>9.5539100000000001</v>
      </c>
      <c r="E143">
        <v>1259810</v>
      </c>
      <c r="F143" s="1">
        <f t="shared" si="1"/>
        <v>2730.8653618338999</v>
      </c>
      <c r="G143" s="18">
        <v>13270.9666666666</v>
      </c>
      <c r="H143" s="18">
        <v>461322.63333333301</v>
      </c>
      <c r="I143" s="4">
        <v>9.5</v>
      </c>
      <c r="J143" s="1">
        <v>0.8</v>
      </c>
      <c r="K143" s="1">
        <v>0.5</v>
      </c>
      <c r="L143" s="1">
        <v>0.82050576857353119</v>
      </c>
    </row>
    <row r="144" spans="1:12" x14ac:dyDescent="0.3">
      <c r="A144" t="s">
        <v>155</v>
      </c>
      <c r="B144">
        <v>29302311</v>
      </c>
      <c r="C144" s="1">
        <v>64.733330000000009</v>
      </c>
      <c r="D144" s="4">
        <v>9.4236389999999997</v>
      </c>
      <c r="E144">
        <v>1261475</v>
      </c>
      <c r="F144" s="1">
        <f t="shared" si="1"/>
        <v>2734.6650321218408</v>
      </c>
      <c r="G144" s="18">
        <v>13303.199999999901</v>
      </c>
      <c r="H144" s="18">
        <v>461290.5</v>
      </c>
      <c r="I144" s="4">
        <v>9.4333329999999993</v>
      </c>
      <c r="J144" s="1">
        <v>0.1</v>
      </c>
      <c r="K144" s="1">
        <v>-0.1</v>
      </c>
      <c r="L144" s="1">
        <v>0.18629247661736409</v>
      </c>
    </row>
    <row r="145" spans="1:12" x14ac:dyDescent="0.3">
      <c r="A145" t="s">
        <v>156</v>
      </c>
      <c r="B145">
        <v>29396274</v>
      </c>
      <c r="C145" s="1">
        <v>64.599999999999994</v>
      </c>
      <c r="D145" s="4">
        <v>9.2888789999999997</v>
      </c>
      <c r="E145">
        <v>1266566</v>
      </c>
      <c r="F145" s="1">
        <f t="shared" si="1"/>
        <v>2729.7867471969885</v>
      </c>
      <c r="G145" s="18">
        <v>13339.6</v>
      </c>
      <c r="H145" s="18">
        <v>463979.83333333302</v>
      </c>
      <c r="I145" s="4">
        <v>9.3000000000000007</v>
      </c>
      <c r="J145" s="1">
        <v>-0.2</v>
      </c>
      <c r="K145" s="1">
        <v>-0.5</v>
      </c>
      <c r="L145" s="1">
        <v>-0.1987943305462786</v>
      </c>
    </row>
    <row r="146" spans="1:12" x14ac:dyDescent="0.3">
      <c r="A146" t="s">
        <v>157</v>
      </c>
      <c r="B146">
        <v>29446857</v>
      </c>
      <c r="C146" s="1">
        <v>64.733330000000009</v>
      </c>
      <c r="D146" s="4">
        <v>9.1502770000000009</v>
      </c>
      <c r="E146">
        <v>1268404</v>
      </c>
      <c r="F146" s="1">
        <f t="shared" si="1"/>
        <v>2727.5843407390967</v>
      </c>
      <c r="G146" s="18">
        <v>13383.699999999901</v>
      </c>
      <c r="H146" s="18">
        <v>465028.33333333302</v>
      </c>
      <c r="I146" s="4">
        <v>9.5</v>
      </c>
      <c r="J146" s="1">
        <v>-0.9</v>
      </c>
      <c r="K146" s="1">
        <v>-1.1000000000000001</v>
      </c>
      <c r="L146" s="1">
        <v>-0.86341419488355253</v>
      </c>
    </row>
    <row r="147" spans="1:12" x14ac:dyDescent="0.3">
      <c r="A147" t="s">
        <v>158</v>
      </c>
      <c r="B147">
        <v>29514217</v>
      </c>
      <c r="C147" s="1">
        <v>64.633330000000001</v>
      </c>
      <c r="D147" s="4">
        <v>9.0088240000000006</v>
      </c>
      <c r="E147">
        <v>1277434</v>
      </c>
      <c r="F147" s="1">
        <f t="shared" si="1"/>
        <v>2726.400389292467</v>
      </c>
      <c r="G147" s="18">
        <v>13414.199999999901</v>
      </c>
      <c r="H147" s="18">
        <v>468542.33333333302</v>
      </c>
      <c r="I147" s="4">
        <v>9.4333329999999993</v>
      </c>
      <c r="J147" s="1">
        <v>-1</v>
      </c>
      <c r="K147" s="1">
        <v>-1.2</v>
      </c>
      <c r="L147" s="1">
        <v>-0.9917314071553367</v>
      </c>
    </row>
    <row r="148" spans="1:12" x14ac:dyDescent="0.3">
      <c r="A148" t="s">
        <v>159</v>
      </c>
      <c r="B148">
        <v>29610218</v>
      </c>
      <c r="C148" s="1">
        <v>64.7</v>
      </c>
      <c r="D148" s="4">
        <v>8.8656860000000002</v>
      </c>
      <c r="E148">
        <v>1288163</v>
      </c>
      <c r="F148" s="1">
        <f t="shared" si="1"/>
        <v>2753.6106104909973</v>
      </c>
      <c r="G148" s="18">
        <v>13437.1333333333</v>
      </c>
      <c r="H148" s="18">
        <v>467808.7</v>
      </c>
      <c r="I148" s="4">
        <v>9.6666670000000003</v>
      </c>
      <c r="J148" s="1">
        <v>-1.1000000000000001</v>
      </c>
      <c r="K148" s="1">
        <v>-1.2</v>
      </c>
      <c r="L148" s="1">
        <v>-1.0195975702939251</v>
      </c>
    </row>
    <row r="149" spans="1:12" x14ac:dyDescent="0.3">
      <c r="A149" t="s">
        <v>160</v>
      </c>
      <c r="B149">
        <v>29708206</v>
      </c>
      <c r="C149" s="1">
        <v>64.599999999999994</v>
      </c>
      <c r="D149" s="4">
        <v>8.722213</v>
      </c>
      <c r="E149">
        <v>1298369</v>
      </c>
      <c r="F149" s="1">
        <f t="shared" si="1"/>
        <v>2762.0848707571295</v>
      </c>
      <c r="G149" s="18">
        <v>13440</v>
      </c>
      <c r="H149" s="18">
        <v>470068.46666666598</v>
      </c>
      <c r="I149" s="4">
        <v>9.8333329999999997</v>
      </c>
      <c r="J149" s="1">
        <v>-1.2</v>
      </c>
      <c r="K149" s="1">
        <v>-1.3</v>
      </c>
      <c r="L149" s="1">
        <v>-1.1187585299008029</v>
      </c>
    </row>
    <row r="150" spans="1:12" x14ac:dyDescent="0.3">
      <c r="A150" t="s">
        <v>161</v>
      </c>
      <c r="B150">
        <v>29751536</v>
      </c>
      <c r="C150" s="1">
        <v>64.666659999999993</v>
      </c>
      <c r="D150" s="4">
        <v>8.5797530000000002</v>
      </c>
      <c r="E150">
        <v>1315766</v>
      </c>
      <c r="F150" s="1">
        <f t="shared" si="1"/>
        <v>2783.7922600056136</v>
      </c>
      <c r="G150" s="18">
        <v>13547.9333333333</v>
      </c>
      <c r="H150" s="18">
        <v>472652.366666666</v>
      </c>
      <c r="I150" s="4">
        <v>9.4333329999999993</v>
      </c>
      <c r="J150" s="1">
        <v>-0.7</v>
      </c>
      <c r="K150" s="1">
        <v>-0.8</v>
      </c>
      <c r="L150" s="1">
        <v>-0.70444912316719865</v>
      </c>
    </row>
    <row r="151" spans="1:12" x14ac:dyDescent="0.3">
      <c r="A151" t="s">
        <v>162</v>
      </c>
      <c r="B151">
        <v>29818012</v>
      </c>
      <c r="C151" s="1">
        <v>64.733330000000009</v>
      </c>
      <c r="D151" s="4">
        <v>8.4396850000000008</v>
      </c>
      <c r="E151">
        <v>1330573</v>
      </c>
      <c r="F151" s="1">
        <f t="shared" si="1"/>
        <v>2777.7409350163989</v>
      </c>
      <c r="G151" s="18">
        <v>13632.8</v>
      </c>
      <c r="H151" s="18">
        <v>479012.63333333301</v>
      </c>
      <c r="I151" s="4">
        <v>9.3000000000000007</v>
      </c>
      <c r="J151" s="1">
        <v>-0.5</v>
      </c>
      <c r="K151" s="1">
        <v>-0.6</v>
      </c>
      <c r="L151" s="1">
        <v>-0.52081331818093224</v>
      </c>
    </row>
    <row r="152" spans="1:12" x14ac:dyDescent="0.3">
      <c r="A152" t="s">
        <v>163</v>
      </c>
      <c r="B152">
        <v>29905948</v>
      </c>
      <c r="C152" s="1">
        <v>64.933329999999998</v>
      </c>
      <c r="D152" s="4">
        <v>8.3033970000000004</v>
      </c>
      <c r="E152">
        <v>1346347</v>
      </c>
      <c r="F152" s="1">
        <f t="shared" si="1"/>
        <v>2791.4402690371016</v>
      </c>
      <c r="G152" s="18">
        <v>13782.1</v>
      </c>
      <c r="H152" s="18">
        <v>482312.66666666599</v>
      </c>
      <c r="I152" s="4">
        <v>8.8666669999999996</v>
      </c>
      <c r="J152" s="1">
        <v>-0.3</v>
      </c>
      <c r="K152" s="1">
        <v>-0.4</v>
      </c>
      <c r="L152" s="1">
        <v>-0.29638116054635472</v>
      </c>
    </row>
    <row r="153" spans="1:12" x14ac:dyDescent="0.3">
      <c r="A153" t="s">
        <v>164</v>
      </c>
      <c r="B153">
        <v>29994790</v>
      </c>
      <c r="C153" s="1">
        <v>65</v>
      </c>
      <c r="D153" s="4">
        <v>8.1722129999999993</v>
      </c>
      <c r="E153">
        <v>1359358</v>
      </c>
      <c r="F153" s="1">
        <f t="shared" si="1"/>
        <v>2830.3343877375355</v>
      </c>
      <c r="G153" s="18">
        <v>13855.833333333299</v>
      </c>
      <c r="H153" s="18">
        <v>480281.76666666602</v>
      </c>
      <c r="I153" s="4">
        <v>8.7666660000000007</v>
      </c>
      <c r="J153" s="1">
        <v>-0.2</v>
      </c>
      <c r="K153" s="1">
        <v>-0.3</v>
      </c>
      <c r="L153" s="1">
        <v>-0.30381187595508169</v>
      </c>
    </row>
    <row r="154" spans="1:12" x14ac:dyDescent="0.3">
      <c r="A154" t="s">
        <v>165</v>
      </c>
      <c r="B154">
        <v>30028506</v>
      </c>
      <c r="C154" s="1">
        <v>64.966669999999993</v>
      </c>
      <c r="D154" s="4">
        <v>8.0473920000000003</v>
      </c>
      <c r="E154">
        <v>1378552</v>
      </c>
      <c r="F154" s="1">
        <f t="shared" si="1"/>
        <v>2850.6992996870449</v>
      </c>
      <c r="G154" s="18">
        <v>13909.5666666666</v>
      </c>
      <c r="H154" s="18">
        <v>483583.8</v>
      </c>
      <c r="I154" s="4">
        <v>8.6</v>
      </c>
      <c r="J154" s="1">
        <v>0.2</v>
      </c>
      <c r="K154" s="1">
        <v>0.1</v>
      </c>
      <c r="L154" s="1">
        <v>0.1157123117521122</v>
      </c>
    </row>
    <row r="155" spans="1:12" x14ac:dyDescent="0.3">
      <c r="A155" t="s">
        <v>166</v>
      </c>
      <c r="B155">
        <v>30080180</v>
      </c>
      <c r="C155" s="1">
        <v>65</v>
      </c>
      <c r="D155" s="4">
        <v>7.9301060000000003</v>
      </c>
      <c r="E155">
        <v>1379282</v>
      </c>
      <c r="F155" s="1">
        <f t="shared" si="1"/>
        <v>2825.5558573023468</v>
      </c>
      <c r="G155" s="18">
        <v>13992.233333333301</v>
      </c>
      <c r="H155" s="18">
        <v>488145.366666666</v>
      </c>
      <c r="I155" s="4">
        <v>8.3333329999999997</v>
      </c>
      <c r="J155" s="1">
        <v>-0.7</v>
      </c>
      <c r="K155" s="1">
        <v>-0.8</v>
      </c>
      <c r="L155" s="1">
        <v>-0.81998851920506699</v>
      </c>
    </row>
    <row r="156" spans="1:12" x14ac:dyDescent="0.3">
      <c r="A156" t="s">
        <v>167</v>
      </c>
      <c r="B156">
        <v>30155173</v>
      </c>
      <c r="C156" s="1">
        <v>65.266669999999991</v>
      </c>
      <c r="D156" s="4">
        <v>7.821434</v>
      </c>
      <c r="E156">
        <v>1391850</v>
      </c>
      <c r="F156" s="1">
        <f t="shared" si="1"/>
        <v>2829.874304391612</v>
      </c>
      <c r="G156" s="18">
        <v>14102.0666666666</v>
      </c>
      <c r="H156" s="18">
        <v>491841.63333333301</v>
      </c>
      <c r="I156" s="4">
        <v>8.1999999999999993</v>
      </c>
      <c r="J156" s="1">
        <v>-0.7</v>
      </c>
      <c r="K156" s="1">
        <v>-0.8</v>
      </c>
      <c r="L156" s="1">
        <v>-0.9106823883514461</v>
      </c>
    </row>
    <row r="157" spans="1:12" x14ac:dyDescent="0.3">
      <c r="A157" t="s">
        <v>168</v>
      </c>
      <c r="B157">
        <v>30231639</v>
      </c>
      <c r="C157" s="1">
        <v>65.333340000000007</v>
      </c>
      <c r="D157" s="4">
        <v>7.7224380000000004</v>
      </c>
      <c r="E157">
        <v>1410709</v>
      </c>
      <c r="F157" s="1">
        <f t="shared" si="1"/>
        <v>2875.4691521425425</v>
      </c>
      <c r="G157" s="18">
        <v>14186.1</v>
      </c>
      <c r="H157" s="18">
        <v>490601.33333333302</v>
      </c>
      <c r="I157" s="4">
        <v>8.033334</v>
      </c>
      <c r="J157" s="1">
        <v>-0.3</v>
      </c>
      <c r="K157" s="1">
        <v>-0.4</v>
      </c>
      <c r="L157" s="1">
        <v>-0.56885891801466282</v>
      </c>
    </row>
    <row r="158" spans="1:12" x14ac:dyDescent="0.3">
      <c r="A158" t="s">
        <v>169</v>
      </c>
      <c r="B158">
        <v>30260117</v>
      </c>
      <c r="C158" s="1">
        <v>65.433329999999998</v>
      </c>
      <c r="D158" s="4">
        <v>7.6339779999999999</v>
      </c>
      <c r="E158">
        <v>1436180</v>
      </c>
      <c r="F158" s="1">
        <f t="shared" si="1"/>
        <v>2877.8524773815002</v>
      </c>
      <c r="G158" s="18">
        <v>14271.766666666599</v>
      </c>
      <c r="H158" s="18">
        <v>499045.73333333299</v>
      </c>
      <c r="I158" s="4">
        <v>7.9</v>
      </c>
      <c r="J158" s="1">
        <v>0.6</v>
      </c>
      <c r="K158" s="1">
        <v>0.5</v>
      </c>
      <c r="L158" s="1">
        <v>0.2190159118864341</v>
      </c>
    </row>
    <row r="159" spans="1:12" x14ac:dyDescent="0.3">
      <c r="A159" t="s">
        <v>170</v>
      </c>
      <c r="B159">
        <v>30314696</v>
      </c>
      <c r="C159" s="1">
        <v>65.599999999999994</v>
      </c>
      <c r="D159" s="4">
        <v>7.5564410000000004</v>
      </c>
      <c r="E159">
        <v>1448025</v>
      </c>
      <c r="F159" s="1">
        <f t="shared" si="1"/>
        <v>2895.1972678980324</v>
      </c>
      <c r="G159" s="18">
        <v>14347.4333333333</v>
      </c>
      <c r="H159" s="18">
        <v>500147.26666666602</v>
      </c>
      <c r="I159" s="4">
        <v>7.9</v>
      </c>
      <c r="J159" s="1">
        <v>0.4</v>
      </c>
      <c r="K159" s="1">
        <v>0.4</v>
      </c>
      <c r="L159" s="1">
        <v>4.589123003097334E-2</v>
      </c>
    </row>
    <row r="160" spans="1:12" x14ac:dyDescent="0.3">
      <c r="A160" t="s">
        <v>171</v>
      </c>
      <c r="B160">
        <v>30401286</v>
      </c>
      <c r="C160" s="1">
        <v>65.566670000000002</v>
      </c>
      <c r="D160" s="4">
        <v>7.4897359999999997</v>
      </c>
      <c r="E160">
        <v>1470722</v>
      </c>
      <c r="F160" s="1">
        <f t="shared" si="1"/>
        <v>2898.893842914119</v>
      </c>
      <c r="G160" s="18">
        <v>14452.4333333333</v>
      </c>
      <c r="H160" s="18">
        <v>507339.03333333298</v>
      </c>
      <c r="I160" s="4">
        <v>7.5</v>
      </c>
      <c r="J160" s="1">
        <v>1</v>
      </c>
      <c r="K160" s="1">
        <v>1.1000000000000001</v>
      </c>
      <c r="L160" s="1">
        <v>0.61917913688133608</v>
      </c>
    </row>
    <row r="161" spans="1:12" x14ac:dyDescent="0.3">
      <c r="A161" t="s">
        <v>172</v>
      </c>
      <c r="B161">
        <v>30492106</v>
      </c>
      <c r="C161" s="1">
        <v>65.466669999999993</v>
      </c>
      <c r="D161" s="4">
        <v>7.4332140000000004</v>
      </c>
      <c r="E161">
        <v>1491326</v>
      </c>
      <c r="F161" s="1">
        <f t="shared" si="1"/>
        <v>2926.8954227029585</v>
      </c>
      <c r="G161" s="18">
        <v>14558.4666666666</v>
      </c>
      <c r="H161" s="18">
        <v>509524.866666666</v>
      </c>
      <c r="I161" s="4">
        <v>6.9666670000000002</v>
      </c>
      <c r="J161" s="1">
        <v>1.4</v>
      </c>
      <c r="K161" s="1">
        <v>1.5</v>
      </c>
      <c r="L161" s="1">
        <v>1.044820343015741</v>
      </c>
    </row>
    <row r="162" spans="1:12" x14ac:dyDescent="0.3">
      <c r="A162" t="s">
        <v>173</v>
      </c>
      <c r="B162">
        <v>30525872</v>
      </c>
      <c r="C162" s="1">
        <v>65.733330000000009</v>
      </c>
      <c r="D162" s="4">
        <v>7.385859</v>
      </c>
      <c r="E162">
        <v>1514676</v>
      </c>
      <c r="F162" s="1">
        <f t="shared" si="1"/>
        <v>2961.1320577909864</v>
      </c>
      <c r="G162" s="18">
        <v>14674.1333333333</v>
      </c>
      <c r="H162" s="18">
        <v>511519.23333333299</v>
      </c>
      <c r="I162" s="4">
        <v>6.8666669999999996</v>
      </c>
      <c r="J162" s="1">
        <v>2.1</v>
      </c>
      <c r="K162" s="1">
        <v>2.2000000000000002</v>
      </c>
      <c r="L162" s="1">
        <v>1.656318764551743</v>
      </c>
    </row>
    <row r="163" spans="1:12" x14ac:dyDescent="0.3">
      <c r="A163" t="s">
        <v>174</v>
      </c>
      <c r="B163">
        <v>30594030</v>
      </c>
      <c r="C163" s="1">
        <v>65.666659999999993</v>
      </c>
      <c r="D163" s="4">
        <v>7.3463219999999998</v>
      </c>
      <c r="E163">
        <v>1532503</v>
      </c>
      <c r="F163" s="1">
        <f t="shared" si="1"/>
        <v>2992.7667946290344</v>
      </c>
      <c r="G163" s="18">
        <v>14735.3</v>
      </c>
      <c r="H163" s="18">
        <v>512068.96666666598</v>
      </c>
      <c r="I163" s="4">
        <v>6.6666669999999986</v>
      </c>
      <c r="J163" s="1">
        <v>2.2999999999999998</v>
      </c>
      <c r="K163" s="1">
        <v>2.5</v>
      </c>
      <c r="L163" s="1">
        <v>1.9027203827551009</v>
      </c>
    </row>
    <row r="164" spans="1:12" x14ac:dyDescent="0.3">
      <c r="A164" t="s">
        <v>175</v>
      </c>
      <c r="B164">
        <v>30685730</v>
      </c>
      <c r="C164" s="1">
        <v>65.766669999999991</v>
      </c>
      <c r="D164" s="4">
        <v>7.3130110000000004</v>
      </c>
      <c r="E164">
        <v>1548212</v>
      </c>
      <c r="F164" s="1">
        <f t="shared" si="1"/>
        <v>3001.2214539340393</v>
      </c>
      <c r="G164" s="18">
        <v>14777.6333333333</v>
      </c>
      <c r="H164" s="18">
        <v>515860.63333333301</v>
      </c>
      <c r="I164" s="4">
        <v>6.9</v>
      </c>
      <c r="J164" s="1">
        <v>2.4</v>
      </c>
      <c r="K164" s="1">
        <v>2.6</v>
      </c>
      <c r="L164" s="1">
        <v>2.0214816273027219</v>
      </c>
    </row>
    <row r="165" spans="1:12" x14ac:dyDescent="0.3">
      <c r="A165" t="s">
        <v>176</v>
      </c>
      <c r="B165">
        <v>30783969</v>
      </c>
      <c r="C165" s="1">
        <v>66</v>
      </c>
      <c r="D165" s="4">
        <v>7.2841820000000004</v>
      </c>
      <c r="E165">
        <v>1551274</v>
      </c>
      <c r="F165" s="1">
        <f t="shared" si="1"/>
        <v>3005.6622798077647</v>
      </c>
      <c r="G165" s="18">
        <v>14875.5666666666</v>
      </c>
      <c r="H165" s="18">
        <v>516117.2</v>
      </c>
      <c r="I165" s="4">
        <v>6.9</v>
      </c>
      <c r="J165" s="1">
        <v>1.7</v>
      </c>
      <c r="K165" s="1">
        <v>2</v>
      </c>
      <c r="L165" s="1">
        <v>1.3301276482661299</v>
      </c>
    </row>
    <row r="166" spans="1:12" x14ac:dyDescent="0.3">
      <c r="A166" t="s">
        <v>177</v>
      </c>
      <c r="B166">
        <v>30824441</v>
      </c>
      <c r="C166" s="1">
        <v>65.933329999999998</v>
      </c>
      <c r="D166" s="4">
        <v>7.2579969999999996</v>
      </c>
      <c r="E166">
        <v>1560006</v>
      </c>
      <c r="F166" s="1">
        <f t="shared" si="1"/>
        <v>3027.1975186390237</v>
      </c>
      <c r="G166" s="18">
        <v>14889</v>
      </c>
      <c r="H166" s="18">
        <v>515330.1</v>
      </c>
      <c r="I166" s="4">
        <v>7</v>
      </c>
      <c r="J166" s="1">
        <v>1.4</v>
      </c>
      <c r="K166" s="1">
        <v>1.8</v>
      </c>
      <c r="L166" s="1">
        <v>1.0362229719100911</v>
      </c>
    </row>
    <row r="167" spans="1:12" x14ac:dyDescent="0.3">
      <c r="A167" t="s">
        <v>178</v>
      </c>
      <c r="B167">
        <v>30910996</v>
      </c>
      <c r="C167" s="1">
        <v>65.966669999999993</v>
      </c>
      <c r="D167" s="4">
        <v>7.2328400000000004</v>
      </c>
      <c r="E167">
        <v>1564912</v>
      </c>
      <c r="F167" s="1">
        <f t="shared" si="1"/>
        <v>3046.7746114056927</v>
      </c>
      <c r="G167" s="18">
        <v>14930.333333333299</v>
      </c>
      <c r="H167" s="18">
        <v>513629.06666666601</v>
      </c>
      <c r="I167" s="4">
        <v>7.1</v>
      </c>
      <c r="J167" s="1">
        <v>0.9</v>
      </c>
      <c r="K167" s="1">
        <v>1.4</v>
      </c>
      <c r="L167" s="1">
        <v>0.51932340263128396</v>
      </c>
    </row>
    <row r="168" spans="1:12" x14ac:dyDescent="0.3">
      <c r="A168" t="s">
        <v>179</v>
      </c>
      <c r="B168">
        <v>31020855</v>
      </c>
      <c r="C168" s="1">
        <v>65.8</v>
      </c>
      <c r="D168" s="4">
        <v>7.2075139999999998</v>
      </c>
      <c r="E168">
        <v>1563812</v>
      </c>
      <c r="F168" s="1">
        <f t="shared" si="1"/>
        <v>3056.2744577766834</v>
      </c>
      <c r="G168" s="18">
        <v>14955.866666666599</v>
      </c>
      <c r="H168" s="18">
        <v>511672.63333333301</v>
      </c>
      <c r="I168" s="4">
        <v>7.1666669999999986</v>
      </c>
      <c r="J168" s="1">
        <v>-0.1</v>
      </c>
      <c r="K168" s="1">
        <v>0.6</v>
      </c>
      <c r="L168" s="1">
        <v>-0.35525718228217928</v>
      </c>
    </row>
    <row r="169" spans="1:12" x14ac:dyDescent="0.3">
      <c r="A169" t="s">
        <v>180</v>
      </c>
      <c r="B169">
        <v>31128873</v>
      </c>
      <c r="C169" s="1">
        <v>66.033330000000007</v>
      </c>
      <c r="D169" s="4">
        <v>7.181114</v>
      </c>
      <c r="E169">
        <v>1573191</v>
      </c>
      <c r="F169" s="1">
        <f t="shared" si="1"/>
        <v>3050.2160097315864</v>
      </c>
      <c r="G169" s="18">
        <v>14977.6</v>
      </c>
      <c r="H169" s="18">
        <v>515763.8</v>
      </c>
      <c r="I169" s="4">
        <v>7.6333330000000004</v>
      </c>
      <c r="J169" s="1">
        <v>-0.2</v>
      </c>
      <c r="K169" s="1">
        <v>0.5</v>
      </c>
      <c r="L169" s="1">
        <v>-0.53852662909472337</v>
      </c>
    </row>
    <row r="170" spans="1:12" x14ac:dyDescent="0.3">
      <c r="A170" t="s">
        <v>181</v>
      </c>
      <c r="B170">
        <v>31168896</v>
      </c>
      <c r="C170" s="1">
        <v>66.366669999999999</v>
      </c>
      <c r="D170" s="4">
        <v>7.1529410000000002</v>
      </c>
      <c r="E170">
        <v>1596194</v>
      </c>
      <c r="F170" s="1">
        <f t="shared" si="1"/>
        <v>3069.5235663067274</v>
      </c>
      <c r="G170" s="18">
        <v>15060.733333333301</v>
      </c>
      <c r="H170" s="18">
        <v>520013.6</v>
      </c>
      <c r="I170" s="4">
        <v>7.9333330000000002</v>
      </c>
      <c r="J170" s="1">
        <v>0.4</v>
      </c>
      <c r="K170" s="1">
        <v>1.2</v>
      </c>
      <c r="L170" s="1">
        <v>0.14954833152163441</v>
      </c>
    </row>
    <row r="171" spans="1:12" x14ac:dyDescent="0.3">
      <c r="A171" t="s">
        <v>182</v>
      </c>
      <c r="B171">
        <v>31252682</v>
      </c>
      <c r="C171" s="1">
        <v>66.666659999999993</v>
      </c>
      <c r="D171" s="4">
        <v>7.1225350000000001</v>
      </c>
      <c r="E171">
        <v>1605625</v>
      </c>
      <c r="F171" s="1">
        <f t="shared" si="1"/>
        <v>3068.8011602242468</v>
      </c>
      <c r="G171" s="18">
        <v>15224.766666666599</v>
      </c>
      <c r="H171" s="18">
        <v>523209.2</v>
      </c>
      <c r="I171" s="4">
        <v>7.7</v>
      </c>
      <c r="J171" s="1">
        <v>0.2</v>
      </c>
      <c r="K171" s="1">
        <v>1.2</v>
      </c>
      <c r="L171" s="1">
        <v>-5.0606471774185457E-3</v>
      </c>
    </row>
    <row r="172" spans="1:12" x14ac:dyDescent="0.3">
      <c r="A172" t="s">
        <v>183</v>
      </c>
      <c r="B172">
        <v>31359199</v>
      </c>
      <c r="C172" s="1">
        <v>67.033330000000007</v>
      </c>
      <c r="D172" s="4">
        <v>7.0896330000000001</v>
      </c>
      <c r="E172">
        <v>1619509</v>
      </c>
      <c r="F172" s="1">
        <f t="shared" si="1"/>
        <v>3077.3207943262842</v>
      </c>
      <c r="G172" s="18">
        <v>15378.766666666599</v>
      </c>
      <c r="H172" s="18">
        <v>526272.4</v>
      </c>
      <c r="I172" s="4">
        <v>7.5333329999999998</v>
      </c>
      <c r="J172" s="1">
        <v>0.3</v>
      </c>
      <c r="K172" s="1">
        <v>1.5</v>
      </c>
      <c r="L172" s="1">
        <v>0.12960996817382969</v>
      </c>
    </row>
    <row r="173" spans="1:12" x14ac:dyDescent="0.3">
      <c r="A173" t="s">
        <v>184</v>
      </c>
      <c r="B173">
        <v>31450677</v>
      </c>
      <c r="C173" s="1">
        <v>67.233330000000009</v>
      </c>
      <c r="D173" s="4">
        <v>7.0543110000000002</v>
      </c>
      <c r="E173">
        <v>1628404</v>
      </c>
      <c r="F173" s="1">
        <f t="shared" si="1"/>
        <v>3068.689748954384</v>
      </c>
      <c r="G173" s="18">
        <v>15470.333333333299</v>
      </c>
      <c r="H173" s="18">
        <v>530651.23333333305</v>
      </c>
      <c r="I173" s="4">
        <v>7.5666669999999998</v>
      </c>
      <c r="J173" s="1">
        <v>0.2</v>
      </c>
      <c r="K173" s="1">
        <v>1.5</v>
      </c>
      <c r="L173" s="1">
        <v>-3.3322213341672437E-2</v>
      </c>
    </row>
    <row r="174" spans="1:12" x14ac:dyDescent="0.3">
      <c r="A174" t="s">
        <v>185</v>
      </c>
      <c r="B174">
        <v>31479415</v>
      </c>
      <c r="C174" s="1">
        <v>67.5</v>
      </c>
      <c r="D174" s="4">
        <v>7.0170890000000004</v>
      </c>
      <c r="E174">
        <v>1637464</v>
      </c>
      <c r="F174" s="1">
        <f t="shared" si="1"/>
        <v>3100.1517766705711</v>
      </c>
      <c r="G174" s="18">
        <v>15585.166666666601</v>
      </c>
      <c r="H174" s="18">
        <v>528188.33333333302</v>
      </c>
      <c r="I174" s="4">
        <v>7.4666670000000002</v>
      </c>
      <c r="J174" s="1">
        <v>0.2</v>
      </c>
      <c r="K174" s="1">
        <v>1.5</v>
      </c>
      <c r="L174" s="1">
        <v>-0.17458357809805999</v>
      </c>
    </row>
    <row r="175" spans="1:12" x14ac:dyDescent="0.3">
      <c r="A175" t="s">
        <v>186</v>
      </c>
      <c r="B175">
        <v>31549344</v>
      </c>
      <c r="C175" s="1">
        <v>67.5</v>
      </c>
      <c r="D175" s="4">
        <v>6.9787270000000001</v>
      </c>
      <c r="E175">
        <v>1635089</v>
      </c>
      <c r="F175" s="1">
        <f t="shared" si="1"/>
        <v>3103.9443955307215</v>
      </c>
      <c r="G175" s="18">
        <v>15598.366666666599</v>
      </c>
      <c r="H175" s="18">
        <v>526777.799999999</v>
      </c>
      <c r="I175" s="4">
        <v>7.6666670000000003</v>
      </c>
      <c r="J175" s="1">
        <v>-0.7</v>
      </c>
      <c r="K175" s="1">
        <v>0.8</v>
      </c>
      <c r="L175" s="1">
        <v>-0.99819598956536348</v>
      </c>
    </row>
    <row r="176" spans="1:12" x14ac:dyDescent="0.3">
      <c r="A176" t="s">
        <v>187</v>
      </c>
      <c r="B176">
        <v>31642461</v>
      </c>
      <c r="C176" s="1">
        <v>67.566670000000002</v>
      </c>
      <c r="D176" s="4">
        <v>6.9401570000000001</v>
      </c>
      <c r="E176">
        <v>1641202</v>
      </c>
      <c r="F176" s="1">
        <f t="shared" si="1"/>
        <v>3068.8650075019932</v>
      </c>
      <c r="G176" s="18">
        <v>15654</v>
      </c>
      <c r="H176" s="18">
        <v>534791.19999999995</v>
      </c>
      <c r="I176" s="4">
        <v>7.8</v>
      </c>
      <c r="J176" s="1">
        <v>-1</v>
      </c>
      <c r="K176" s="1">
        <v>0.6</v>
      </c>
      <c r="L176" s="1">
        <v>-1.2933583830464011</v>
      </c>
    </row>
    <row r="177" spans="1:12" x14ac:dyDescent="0.3">
      <c r="A177" t="s">
        <v>188</v>
      </c>
      <c r="B177">
        <v>31736141</v>
      </c>
      <c r="C177" s="1">
        <v>67.633330000000001</v>
      </c>
      <c r="D177" s="4">
        <v>6.9024320000000001</v>
      </c>
      <c r="E177">
        <v>1652484</v>
      </c>
      <c r="F177" s="1">
        <f t="shared" si="1"/>
        <v>3071.472795223443</v>
      </c>
      <c r="G177" s="18">
        <v>15776.366666666599</v>
      </c>
      <c r="H177" s="18">
        <v>538010.299999999</v>
      </c>
      <c r="I177" s="4">
        <v>7.4333330000000002</v>
      </c>
      <c r="J177" s="1">
        <v>-0.9</v>
      </c>
      <c r="K177" s="1">
        <v>0.7</v>
      </c>
      <c r="L177" s="1">
        <v>-1.269474082406546</v>
      </c>
    </row>
    <row r="178" spans="1:12" x14ac:dyDescent="0.3">
      <c r="A178" t="s">
        <v>189</v>
      </c>
      <c r="B178">
        <v>31775723</v>
      </c>
      <c r="C178" s="1">
        <v>67.566670000000002</v>
      </c>
      <c r="D178" s="4">
        <v>6.8666400000000003</v>
      </c>
      <c r="E178">
        <v>1664500</v>
      </c>
      <c r="F178" s="1">
        <f t="shared" si="1"/>
        <v>3074.0588707359957</v>
      </c>
      <c r="G178" s="18">
        <v>15827.6333333333</v>
      </c>
      <c r="H178" s="18">
        <v>541466.53333333298</v>
      </c>
      <c r="I178" s="4">
        <v>7.3</v>
      </c>
      <c r="J178" s="1">
        <v>-0.8</v>
      </c>
      <c r="K178" s="1">
        <v>0.9</v>
      </c>
      <c r="L178" s="1">
        <v>-1.195772067265892</v>
      </c>
    </row>
    <row r="179" spans="1:12" x14ac:dyDescent="0.3">
      <c r="A179" t="s">
        <v>190</v>
      </c>
      <c r="B179">
        <v>31844704</v>
      </c>
      <c r="C179" s="1">
        <v>67.566670000000002</v>
      </c>
      <c r="D179" s="4">
        <v>6.8340170000000002</v>
      </c>
      <c r="E179">
        <v>1684222</v>
      </c>
      <c r="F179" s="1">
        <f t="shared" si="1"/>
        <v>3104.7377201902627</v>
      </c>
      <c r="G179" s="18">
        <v>15902.5</v>
      </c>
      <c r="H179" s="18">
        <v>542468.366666666</v>
      </c>
      <c r="I179" s="4">
        <v>7.1666669999999986</v>
      </c>
      <c r="J179" s="1">
        <v>-0.3</v>
      </c>
      <c r="K179" s="1">
        <v>1.5</v>
      </c>
      <c r="L179" s="1">
        <v>-0.6608958142123903</v>
      </c>
    </row>
    <row r="180" spans="1:12" x14ac:dyDescent="0.3">
      <c r="A180" t="s">
        <v>191</v>
      </c>
      <c r="B180">
        <v>31938807</v>
      </c>
      <c r="C180" s="1">
        <v>67.366669999999999</v>
      </c>
      <c r="D180" s="4">
        <v>6.8058360000000002</v>
      </c>
      <c r="E180">
        <v>1704135</v>
      </c>
      <c r="F180" s="1">
        <f t="shared" si="1"/>
        <v>3124.6281317835869</v>
      </c>
      <c r="G180" s="18">
        <v>15953.9666666666</v>
      </c>
      <c r="H180" s="18">
        <v>545388.1</v>
      </c>
      <c r="I180" s="4">
        <v>7</v>
      </c>
      <c r="J180" s="1">
        <v>0.2</v>
      </c>
      <c r="K180" s="1">
        <v>2.1</v>
      </c>
      <c r="L180" s="1">
        <v>-0.1120939195355833</v>
      </c>
    </row>
    <row r="181" spans="1:12" x14ac:dyDescent="0.3">
      <c r="A181" t="s">
        <v>192</v>
      </c>
      <c r="B181">
        <v>32038207</v>
      </c>
      <c r="C181" s="1">
        <v>67.466669999999993</v>
      </c>
      <c r="D181" s="4">
        <v>6.783372</v>
      </c>
      <c r="E181">
        <v>1716434</v>
      </c>
      <c r="F181" s="1">
        <f t="shared" si="1"/>
        <v>3141.2556086638688</v>
      </c>
      <c r="G181" s="18">
        <v>16006.9</v>
      </c>
      <c r="H181" s="18">
        <v>546416.53333333298</v>
      </c>
      <c r="I181" s="4">
        <v>7.1333330000000004</v>
      </c>
      <c r="J181" s="1">
        <v>0.4</v>
      </c>
      <c r="K181" s="1">
        <v>2.2000000000000002</v>
      </c>
      <c r="L181" s="1">
        <v>-1.871753537054583E-3</v>
      </c>
    </row>
    <row r="182" spans="1:12" x14ac:dyDescent="0.3">
      <c r="A182" t="s">
        <v>193</v>
      </c>
      <c r="B182">
        <v>32075011</v>
      </c>
      <c r="C182" s="1">
        <v>67.3</v>
      </c>
      <c r="D182" s="4">
        <v>6.7678349999999998</v>
      </c>
      <c r="E182">
        <v>1722445</v>
      </c>
      <c r="F182" s="1">
        <f t="shared" si="1"/>
        <v>3147.0011638338183</v>
      </c>
      <c r="G182" s="18">
        <v>16042.5333333333</v>
      </c>
      <c r="H182" s="18">
        <v>547329</v>
      </c>
      <c r="I182" s="4">
        <v>6.9333330000000002</v>
      </c>
      <c r="J182" s="1">
        <v>0.2</v>
      </c>
      <c r="K182" s="1">
        <v>1.9</v>
      </c>
      <c r="L182" s="1">
        <v>-0.2430591383190622</v>
      </c>
    </row>
    <row r="183" spans="1:12" x14ac:dyDescent="0.3">
      <c r="A183" t="s">
        <v>194</v>
      </c>
      <c r="B183">
        <v>32140569</v>
      </c>
      <c r="C183" s="1">
        <v>67.133330000000001</v>
      </c>
      <c r="D183" s="4">
        <v>6.7602770000000003</v>
      </c>
      <c r="E183">
        <v>1734894</v>
      </c>
      <c r="F183" s="1">
        <f t="shared" si="1"/>
        <v>3155.4139025300105</v>
      </c>
      <c r="G183" s="18">
        <v>16083.6</v>
      </c>
      <c r="H183" s="18">
        <v>549815.03333333298</v>
      </c>
      <c r="I183" s="4">
        <v>6.8333330000000014</v>
      </c>
      <c r="J183" s="1">
        <v>0.3</v>
      </c>
      <c r="K183" s="1">
        <v>2</v>
      </c>
      <c r="L183" s="1">
        <v>-9.4323997461313772E-2</v>
      </c>
    </row>
    <row r="184" spans="1:12" x14ac:dyDescent="0.3">
      <c r="A184" t="s">
        <v>195</v>
      </c>
      <c r="B184">
        <v>32242732</v>
      </c>
      <c r="C184" s="1">
        <v>67.133330000000001</v>
      </c>
      <c r="D184" s="4">
        <v>6.7616440000000004</v>
      </c>
      <c r="E184">
        <v>1755919</v>
      </c>
      <c r="F184" s="1">
        <f t="shared" si="1"/>
        <v>3179.6056672506306</v>
      </c>
      <c r="G184" s="18">
        <v>16167</v>
      </c>
      <c r="H184" s="18">
        <v>552244.26666666602</v>
      </c>
      <c r="I184" s="4">
        <v>6.7</v>
      </c>
      <c r="J184" s="1">
        <v>0.9</v>
      </c>
      <c r="K184" s="1">
        <v>2.6</v>
      </c>
      <c r="L184" s="1">
        <v>0.56285375335170929</v>
      </c>
    </row>
    <row r="185" spans="1:12" x14ac:dyDescent="0.3">
      <c r="A185" t="s">
        <v>196</v>
      </c>
      <c r="B185">
        <v>32353311</v>
      </c>
      <c r="C185" s="1">
        <v>67.066670000000002</v>
      </c>
      <c r="D185" s="4">
        <v>6.7726189999999997</v>
      </c>
      <c r="E185">
        <v>1773358</v>
      </c>
      <c r="F185" s="1">
        <f t="shared" si="1"/>
        <v>3200.399683453596</v>
      </c>
      <c r="G185" s="18">
        <v>16228.4</v>
      </c>
      <c r="H185" s="18">
        <v>554105.16666666605</v>
      </c>
      <c r="I185" s="4">
        <v>6.5333329999999998</v>
      </c>
      <c r="J185" s="1">
        <v>1.3</v>
      </c>
      <c r="K185" s="1">
        <v>2.9</v>
      </c>
      <c r="L185" s="1">
        <v>1.030403580308773</v>
      </c>
    </row>
    <row r="186" spans="1:12" x14ac:dyDescent="0.3">
      <c r="A186" t="s">
        <v>197</v>
      </c>
      <c r="B186">
        <v>32394909</v>
      </c>
      <c r="C186" s="1">
        <v>67.166659999999993</v>
      </c>
      <c r="D186" s="4">
        <v>6.793717</v>
      </c>
      <c r="E186">
        <v>1787756</v>
      </c>
      <c r="F186" s="1">
        <f t="shared" si="1"/>
        <v>3205.08475660053</v>
      </c>
      <c r="G186" s="18">
        <v>16300.166666666601</v>
      </c>
      <c r="H186" s="18">
        <v>557787.433333333</v>
      </c>
      <c r="I186" s="4">
        <v>6.6</v>
      </c>
      <c r="J186" s="1">
        <v>1.6</v>
      </c>
      <c r="K186" s="1">
        <v>3.1</v>
      </c>
      <c r="L186" s="1">
        <v>1.3448871894254091</v>
      </c>
    </row>
    <row r="187" spans="1:12" x14ac:dyDescent="0.3">
      <c r="A187" t="s">
        <v>198</v>
      </c>
      <c r="B187">
        <v>32470171</v>
      </c>
      <c r="C187" s="1">
        <v>67.266669999999991</v>
      </c>
      <c r="D187" s="4">
        <v>6.825202</v>
      </c>
      <c r="E187">
        <v>1788650</v>
      </c>
      <c r="F187" s="1">
        <f t="shared" si="1"/>
        <v>3219.3902936338136</v>
      </c>
      <c r="G187" s="18">
        <v>16422.133333333299</v>
      </c>
      <c r="H187" s="18">
        <v>555586.56666666595</v>
      </c>
      <c r="I187" s="4">
        <v>6.3333330000000014</v>
      </c>
      <c r="J187" s="1">
        <v>1.2</v>
      </c>
      <c r="K187" s="1">
        <v>2.5</v>
      </c>
      <c r="L187" s="1">
        <v>0.92022072216974016</v>
      </c>
    </row>
    <row r="188" spans="1:12" x14ac:dyDescent="0.3">
      <c r="A188" t="s">
        <v>199</v>
      </c>
      <c r="B188">
        <v>32571193</v>
      </c>
      <c r="C188" s="1">
        <v>67.233330000000009</v>
      </c>
      <c r="D188" s="4">
        <v>6.867051</v>
      </c>
      <c r="E188">
        <v>1793685</v>
      </c>
      <c r="F188" s="1">
        <f t="shared" si="1"/>
        <v>3226.6346161168563</v>
      </c>
      <c r="G188" s="18">
        <v>16448.0333333333</v>
      </c>
      <c r="H188" s="18">
        <v>555899.63333333295</v>
      </c>
      <c r="I188" s="4">
        <v>6.5</v>
      </c>
      <c r="J188" s="1">
        <v>0.9</v>
      </c>
      <c r="K188" s="1">
        <v>2.2000000000000002</v>
      </c>
      <c r="L188" s="1">
        <v>0.75852934906740355</v>
      </c>
    </row>
    <row r="189" spans="1:12" x14ac:dyDescent="0.3">
      <c r="A189" t="s">
        <v>200</v>
      </c>
      <c r="B189">
        <v>32680839</v>
      </c>
      <c r="C189" s="1">
        <v>67.166659999999993</v>
      </c>
      <c r="D189" s="4">
        <v>6.9188470000000004</v>
      </c>
      <c r="E189">
        <v>1800828</v>
      </c>
      <c r="F189" s="1">
        <f t="shared" si="1"/>
        <v>3222.8268806212527</v>
      </c>
      <c r="G189" s="18">
        <v>16508.2</v>
      </c>
      <c r="H189" s="18">
        <v>558772.799999999</v>
      </c>
      <c r="I189" s="4">
        <v>6.3666669999999996</v>
      </c>
      <c r="J189" s="1">
        <v>0.9</v>
      </c>
      <c r="K189" s="1">
        <v>2</v>
      </c>
      <c r="L189" s="1">
        <v>0.74281966874712402</v>
      </c>
    </row>
    <row r="190" spans="1:12" x14ac:dyDescent="0.3">
      <c r="A190" t="s">
        <v>201</v>
      </c>
      <c r="B190">
        <v>32717848</v>
      </c>
      <c r="C190" s="1">
        <v>67.433329999999998</v>
      </c>
      <c r="D190" s="4">
        <v>6.9796339999999999</v>
      </c>
      <c r="E190">
        <v>1812321</v>
      </c>
      <c r="F190" s="1">
        <f t="shared" si="1"/>
        <v>3210.6210689628069</v>
      </c>
      <c r="G190" s="18">
        <v>16638.733333333301</v>
      </c>
      <c r="H190" s="18">
        <v>564476.76666666602</v>
      </c>
      <c r="I190" s="4">
        <v>6.3333330000000014</v>
      </c>
      <c r="J190" s="1">
        <v>1.2</v>
      </c>
      <c r="K190" s="1">
        <v>2.1</v>
      </c>
      <c r="L190" s="1">
        <v>0.99604777981532744</v>
      </c>
    </row>
    <row r="191" spans="1:12" x14ac:dyDescent="0.3">
      <c r="A191" t="s">
        <v>202</v>
      </c>
      <c r="B191">
        <v>32785964</v>
      </c>
      <c r="C191" s="1">
        <v>67.366669999999999</v>
      </c>
      <c r="D191" s="4">
        <v>7.0479440000000002</v>
      </c>
      <c r="E191">
        <v>1829823</v>
      </c>
      <c r="F191" s="1">
        <f t="shared" si="1"/>
        <v>3228.4053046242116</v>
      </c>
      <c r="G191" s="18">
        <v>16689.633333333299</v>
      </c>
      <c r="H191" s="18">
        <v>566788.5</v>
      </c>
      <c r="I191" s="4">
        <v>6.2</v>
      </c>
      <c r="J191" s="1">
        <v>1.8</v>
      </c>
      <c r="K191" s="1">
        <v>2.6</v>
      </c>
      <c r="L191" s="1">
        <v>1.6067696085396961</v>
      </c>
    </row>
    <row r="192" spans="1:12" x14ac:dyDescent="0.3">
      <c r="A192" t="s">
        <v>203</v>
      </c>
      <c r="B192">
        <v>32888886</v>
      </c>
      <c r="C192" s="1">
        <v>67.5</v>
      </c>
      <c r="D192" s="4">
        <v>7.1217769999999998</v>
      </c>
      <c r="E192">
        <v>1836679</v>
      </c>
      <c r="F192" s="1">
        <f t="shared" si="1"/>
        <v>3227.8081478703461</v>
      </c>
      <c r="G192" s="18">
        <v>16816.633333333299</v>
      </c>
      <c r="H192" s="18">
        <v>569017.4</v>
      </c>
      <c r="I192" s="4">
        <v>6</v>
      </c>
      <c r="J192" s="1">
        <v>1.8</v>
      </c>
      <c r="K192" s="1">
        <v>2.4</v>
      </c>
      <c r="L192" s="1">
        <v>1.6485307808259311</v>
      </c>
    </row>
    <row r="193" spans="1:12" x14ac:dyDescent="0.3">
      <c r="A193" t="s">
        <v>204</v>
      </c>
      <c r="B193">
        <v>33001918</v>
      </c>
      <c r="C193" s="1">
        <v>67.666659999999993</v>
      </c>
      <c r="D193" s="4">
        <v>7.1985869999999998</v>
      </c>
      <c r="E193">
        <v>1839093</v>
      </c>
      <c r="F193" s="1">
        <f t="shared" si="1"/>
        <v>3221.6442202351063</v>
      </c>
      <c r="G193" s="18">
        <v>16898.5333333333</v>
      </c>
      <c r="H193" s="18">
        <v>570855.4</v>
      </c>
      <c r="I193" s="4">
        <v>6.1</v>
      </c>
      <c r="J193" s="1">
        <v>1.6</v>
      </c>
      <c r="K193" s="1">
        <v>2.1</v>
      </c>
      <c r="L193" s="1">
        <v>1.466932853688466</v>
      </c>
    </row>
    <row r="194" spans="1:12" x14ac:dyDescent="0.3">
      <c r="A194" t="s">
        <v>205</v>
      </c>
      <c r="B194">
        <v>33050262</v>
      </c>
      <c r="C194" s="1">
        <v>67.7</v>
      </c>
      <c r="D194" s="4">
        <v>7.2752689999999998</v>
      </c>
      <c r="E194">
        <v>1840473</v>
      </c>
      <c r="F194" s="1">
        <f t="shared" ref="F194:F257" si="2">(E194/H194)*1000</f>
        <v>3225.2515049642147</v>
      </c>
      <c r="G194" s="18">
        <v>16957.266666666601</v>
      </c>
      <c r="H194" s="18">
        <v>570644.799999999</v>
      </c>
      <c r="I194" s="4">
        <v>6.1333330000000004</v>
      </c>
      <c r="J194" s="1">
        <v>1.4</v>
      </c>
      <c r="K194" s="1">
        <v>1.6</v>
      </c>
      <c r="L194" s="1">
        <v>1.2479635882325311</v>
      </c>
    </row>
    <row r="195" spans="1:12" x14ac:dyDescent="0.3">
      <c r="A195" t="s">
        <v>206</v>
      </c>
      <c r="B195">
        <v>33127394</v>
      </c>
      <c r="C195" s="1">
        <v>67.566670000000002</v>
      </c>
      <c r="D195" s="4">
        <v>7.3484069999999999</v>
      </c>
      <c r="E195">
        <v>1847179</v>
      </c>
      <c r="F195" s="1">
        <f t="shared" si="2"/>
        <v>3236.6584590875186</v>
      </c>
      <c r="G195" s="18">
        <v>16984.933333333302</v>
      </c>
      <c r="H195" s="18">
        <v>570705.56666666595</v>
      </c>
      <c r="I195" s="4">
        <v>6.1666669999999986</v>
      </c>
      <c r="J195" s="1">
        <v>1.4</v>
      </c>
      <c r="K195" s="1">
        <v>1.6</v>
      </c>
      <c r="L195" s="1">
        <v>1.336333398992575</v>
      </c>
    </row>
    <row r="196" spans="1:12" x14ac:dyDescent="0.3">
      <c r="A196" t="s">
        <v>207</v>
      </c>
      <c r="B196">
        <v>33247298</v>
      </c>
      <c r="C196" s="1">
        <v>67.433329999999998</v>
      </c>
      <c r="D196" s="4">
        <v>7.4150400000000003</v>
      </c>
      <c r="E196">
        <v>1862358</v>
      </c>
      <c r="F196" s="1">
        <f t="shared" si="2"/>
        <v>3287.7367689325429</v>
      </c>
      <c r="G196" s="18">
        <v>17003.2</v>
      </c>
      <c r="H196" s="18">
        <v>566455.933333333</v>
      </c>
      <c r="I196" s="4">
        <v>6.233333</v>
      </c>
      <c r="J196" s="1">
        <v>1.9</v>
      </c>
      <c r="K196" s="1">
        <v>2</v>
      </c>
      <c r="L196" s="1">
        <v>1.8964514323357939</v>
      </c>
    </row>
    <row r="197" spans="1:12" x14ac:dyDescent="0.3">
      <c r="A197" t="s">
        <v>208</v>
      </c>
      <c r="B197">
        <v>33372978</v>
      </c>
      <c r="C197" s="1">
        <v>67.599999999999994</v>
      </c>
      <c r="D197" s="4">
        <v>7.473007</v>
      </c>
      <c r="E197">
        <v>1840749</v>
      </c>
      <c r="F197" s="1">
        <f t="shared" si="2"/>
        <v>3307.976707422491</v>
      </c>
      <c r="G197" s="18">
        <v>17008.5</v>
      </c>
      <c r="H197" s="18">
        <v>556457.66666666605</v>
      </c>
      <c r="I197" s="4">
        <v>6.7</v>
      </c>
      <c r="J197" s="1">
        <v>0.4</v>
      </c>
      <c r="K197" s="1">
        <v>0.5</v>
      </c>
      <c r="L197" s="1">
        <v>0.44859234432782541</v>
      </c>
    </row>
    <row r="198" spans="1:12" x14ac:dyDescent="0.3">
      <c r="A198" t="s">
        <v>209</v>
      </c>
      <c r="B198">
        <v>33427754</v>
      </c>
      <c r="C198" s="1">
        <v>67.433329999999998</v>
      </c>
      <c r="D198" s="4">
        <v>7.5209330000000003</v>
      </c>
      <c r="E198">
        <v>1799211</v>
      </c>
      <c r="F198" s="1">
        <f t="shared" si="2"/>
        <v>3270.9775239840524</v>
      </c>
      <c r="G198" s="18">
        <v>16787.833333333299</v>
      </c>
      <c r="H198" s="18">
        <v>550053</v>
      </c>
      <c r="I198" s="4">
        <v>8</v>
      </c>
      <c r="J198" s="1">
        <v>-2.1</v>
      </c>
      <c r="K198" s="1">
        <v>-2.1</v>
      </c>
      <c r="L198" s="1">
        <v>-2.0810498683784462</v>
      </c>
    </row>
    <row r="199" spans="1:12" x14ac:dyDescent="0.3">
      <c r="A199" t="s">
        <v>210</v>
      </c>
      <c r="B199">
        <v>33512305</v>
      </c>
      <c r="C199" s="1">
        <v>67.433329999999998</v>
      </c>
      <c r="D199" s="4">
        <v>7.5581430000000003</v>
      </c>
      <c r="E199">
        <v>1779803</v>
      </c>
      <c r="F199" s="1">
        <f t="shared" si="2"/>
        <v>3227.5656637498096</v>
      </c>
      <c r="G199" s="18">
        <v>16728.0666666666</v>
      </c>
      <c r="H199" s="18">
        <v>551438.19999999995</v>
      </c>
      <c r="I199" s="4">
        <v>8.6333330000000004</v>
      </c>
      <c r="J199" s="1">
        <v>-3.5</v>
      </c>
      <c r="K199" s="1">
        <v>-3.4</v>
      </c>
      <c r="L199" s="1">
        <v>-3.4080370561281081</v>
      </c>
    </row>
    <row r="200" spans="1:12" x14ac:dyDescent="0.3">
      <c r="A200" t="s">
        <v>211</v>
      </c>
      <c r="B200">
        <v>33630069</v>
      </c>
      <c r="C200" s="1">
        <v>67.099999999999994</v>
      </c>
      <c r="D200" s="4">
        <v>7.5844950000000004</v>
      </c>
      <c r="E200">
        <v>1787763</v>
      </c>
      <c r="F200" s="1">
        <f t="shared" si="2"/>
        <v>3230.6044820158777</v>
      </c>
      <c r="G200" s="18">
        <v>16716.433333333302</v>
      </c>
      <c r="H200" s="18">
        <v>553383.433333333</v>
      </c>
      <c r="I200" s="4">
        <v>8.6666670000000003</v>
      </c>
      <c r="J200" s="1">
        <v>-3.4</v>
      </c>
      <c r="K200" s="1">
        <v>-3.3</v>
      </c>
      <c r="L200" s="1">
        <v>-3.2646484219114642</v>
      </c>
    </row>
    <row r="201" spans="1:12" x14ac:dyDescent="0.3">
      <c r="A201" t="s">
        <v>212</v>
      </c>
      <c r="B201">
        <v>33758581</v>
      </c>
      <c r="C201" s="1">
        <v>67.166659999999993</v>
      </c>
      <c r="D201" s="4">
        <v>7.6002020000000003</v>
      </c>
      <c r="E201">
        <v>1808535</v>
      </c>
      <c r="F201" s="1">
        <f t="shared" si="2"/>
        <v>3225.6874496284086</v>
      </c>
      <c r="G201" s="18">
        <v>16791.8</v>
      </c>
      <c r="H201" s="18">
        <v>560666.53333333298</v>
      </c>
      <c r="I201" s="4">
        <v>8.6</v>
      </c>
      <c r="J201" s="1">
        <v>-2.7</v>
      </c>
      <c r="K201" s="1">
        <v>-2.4</v>
      </c>
      <c r="L201" s="1">
        <v>-2.4533441772230091</v>
      </c>
    </row>
    <row r="202" spans="1:12" x14ac:dyDescent="0.3">
      <c r="A202" t="s">
        <v>213</v>
      </c>
      <c r="B202">
        <v>33809016</v>
      </c>
      <c r="C202" s="1">
        <v>66.966669999999993</v>
      </c>
      <c r="D202" s="4">
        <v>7.6058659999999998</v>
      </c>
      <c r="E202">
        <v>1830446</v>
      </c>
      <c r="F202" s="1">
        <f t="shared" si="2"/>
        <v>3245.1743486855557</v>
      </c>
      <c r="G202" s="18">
        <v>16834.8999999999</v>
      </c>
      <c r="H202" s="18">
        <v>564051.66666666605</v>
      </c>
      <c r="I202" s="4">
        <v>8.3666669999999996</v>
      </c>
      <c r="J202" s="1">
        <v>-1.8</v>
      </c>
      <c r="K202" s="1">
        <v>-1.5</v>
      </c>
      <c r="L202" s="1">
        <v>-1.6107250128738979</v>
      </c>
    </row>
    <row r="203" spans="1:12" x14ac:dyDescent="0.3">
      <c r="A203" t="s">
        <v>214</v>
      </c>
      <c r="B203">
        <v>33890461</v>
      </c>
      <c r="C203" s="1">
        <v>67.133330000000001</v>
      </c>
      <c r="D203" s="4">
        <v>7.6022939999999997</v>
      </c>
      <c r="E203">
        <v>1840031</v>
      </c>
      <c r="F203" s="1">
        <f t="shared" si="2"/>
        <v>3262.6817030415104</v>
      </c>
      <c r="G203" s="18">
        <v>16966.633333333299</v>
      </c>
      <c r="H203" s="18">
        <v>563962.76666666602</v>
      </c>
      <c r="I203" s="4">
        <v>8.1333330000000004</v>
      </c>
      <c r="J203" s="1">
        <v>-1.7</v>
      </c>
      <c r="K203" s="1">
        <v>-1.3</v>
      </c>
      <c r="L203" s="1">
        <v>-1.459569250657992</v>
      </c>
    </row>
    <row r="204" spans="1:12" x14ac:dyDescent="0.3">
      <c r="A204" t="s">
        <v>215</v>
      </c>
      <c r="B204">
        <v>34005902</v>
      </c>
      <c r="C204" s="1">
        <v>67.233330000000009</v>
      </c>
      <c r="D204" s="4">
        <v>7.5904170000000004</v>
      </c>
      <c r="E204">
        <v>1852912</v>
      </c>
      <c r="F204" s="1">
        <f t="shared" si="2"/>
        <v>3261.6441650058423</v>
      </c>
      <c r="G204" s="18">
        <v>17052.333333333299</v>
      </c>
      <c r="H204" s="18">
        <v>568091.4</v>
      </c>
      <c r="I204" s="4">
        <v>8.1999999999999993</v>
      </c>
      <c r="J204" s="1">
        <v>-1.5</v>
      </c>
      <c r="K204" s="1">
        <v>-0.9</v>
      </c>
      <c r="L204" s="1">
        <v>-1.1587947708299751</v>
      </c>
    </row>
    <row r="205" spans="1:12" x14ac:dyDescent="0.3">
      <c r="A205" t="s">
        <v>216</v>
      </c>
      <c r="B205">
        <v>34132531</v>
      </c>
      <c r="C205" s="1">
        <v>66.966669999999993</v>
      </c>
      <c r="D205" s="4">
        <v>7.5712450000000002</v>
      </c>
      <c r="E205">
        <v>1873698</v>
      </c>
      <c r="F205" s="1">
        <f t="shared" si="2"/>
        <v>3294.3428212453664</v>
      </c>
      <c r="G205" s="18">
        <v>17083.7</v>
      </c>
      <c r="H205" s="18">
        <v>568762.299999999</v>
      </c>
      <c r="I205" s="4">
        <v>7.9333330000000002</v>
      </c>
      <c r="J205" s="1">
        <v>-0.9</v>
      </c>
      <c r="K205" s="1">
        <v>-0.2</v>
      </c>
      <c r="L205" s="1">
        <v>-0.46437955714642321</v>
      </c>
    </row>
    <row r="206" spans="1:12" x14ac:dyDescent="0.3">
      <c r="A206" t="s">
        <v>217</v>
      </c>
      <c r="B206">
        <v>34166633</v>
      </c>
      <c r="C206" s="1">
        <v>67.099999999999994</v>
      </c>
      <c r="D206" s="4">
        <v>7.5456919999999998</v>
      </c>
      <c r="E206">
        <v>1887968</v>
      </c>
      <c r="F206" s="1">
        <f t="shared" si="2"/>
        <v>3314.2121196074058</v>
      </c>
      <c r="G206" s="18">
        <v>17178.5666666666</v>
      </c>
      <c r="H206" s="18">
        <v>569658.16666666605</v>
      </c>
      <c r="I206" s="4">
        <v>7.8</v>
      </c>
      <c r="J206" s="1">
        <v>-0.5</v>
      </c>
      <c r="K206" s="1">
        <v>0.2</v>
      </c>
      <c r="L206" s="1">
        <v>-0.1425370463575675</v>
      </c>
    </row>
    <row r="207" spans="1:12" x14ac:dyDescent="0.3">
      <c r="A207" t="s">
        <v>218</v>
      </c>
      <c r="B207">
        <v>34230555</v>
      </c>
      <c r="C207" s="1">
        <v>66.933329999999998</v>
      </c>
      <c r="D207" s="4">
        <v>7.5146480000000002</v>
      </c>
      <c r="E207">
        <v>1891395</v>
      </c>
      <c r="F207" s="1">
        <f t="shared" si="2"/>
        <v>3296.6263957626102</v>
      </c>
      <c r="G207" s="18">
        <v>17209.433333333302</v>
      </c>
      <c r="H207" s="18">
        <v>573736.53333333298</v>
      </c>
      <c r="I207" s="4">
        <v>7.733333</v>
      </c>
      <c r="J207" s="1">
        <v>-0.8</v>
      </c>
      <c r="K207" s="1">
        <v>-0.1</v>
      </c>
      <c r="L207" s="1">
        <v>-0.4142669182027392</v>
      </c>
    </row>
    <row r="208" spans="1:12" x14ac:dyDescent="0.3">
      <c r="A208" t="s">
        <v>219</v>
      </c>
      <c r="B208">
        <v>34339221</v>
      </c>
      <c r="C208" s="1">
        <v>66.733330000000009</v>
      </c>
      <c r="D208" s="4">
        <v>7.4790150000000004</v>
      </c>
      <c r="E208">
        <v>1917274</v>
      </c>
      <c r="F208" s="1">
        <f t="shared" si="2"/>
        <v>3334.8315028878669</v>
      </c>
      <c r="G208" s="18">
        <v>17265.933333333302</v>
      </c>
      <c r="H208" s="18">
        <v>574923.799999999</v>
      </c>
      <c r="I208" s="4">
        <v>7.4333330000000002</v>
      </c>
      <c r="J208" s="1">
        <v>0.1</v>
      </c>
      <c r="K208" s="1">
        <v>0.8</v>
      </c>
      <c r="L208" s="1">
        <v>0.47574366011958802</v>
      </c>
    </row>
    <row r="209" spans="1:12" x14ac:dyDescent="0.3">
      <c r="A209" t="s">
        <v>220</v>
      </c>
      <c r="B209">
        <v>34457713</v>
      </c>
      <c r="C209" s="1">
        <v>66.599999999999994</v>
      </c>
      <c r="D209" s="4">
        <v>7.4396649999999998</v>
      </c>
      <c r="E209">
        <v>1932511</v>
      </c>
      <c r="F209" s="1">
        <f t="shared" si="2"/>
        <v>3351.8683806396489</v>
      </c>
      <c r="G209" s="18">
        <v>17252.5333333333</v>
      </c>
      <c r="H209" s="18">
        <v>576547.4</v>
      </c>
      <c r="I209" s="4">
        <v>7.5333329999999998</v>
      </c>
      <c r="J209" s="1">
        <v>0.4</v>
      </c>
      <c r="K209" s="1">
        <v>1</v>
      </c>
      <c r="L209" s="1">
        <v>0.78748761993270311</v>
      </c>
    </row>
    <row r="210" spans="1:12" x14ac:dyDescent="0.3">
      <c r="A210" t="s">
        <v>221</v>
      </c>
      <c r="B210">
        <v>34516032</v>
      </c>
      <c r="C210" s="1">
        <v>66.5</v>
      </c>
      <c r="D210" s="4">
        <v>7.3974029999999997</v>
      </c>
      <c r="E210">
        <v>1933731</v>
      </c>
      <c r="F210" s="1">
        <f t="shared" si="2"/>
        <v>3325.6076627798157</v>
      </c>
      <c r="G210" s="18">
        <v>17284.5666666666</v>
      </c>
      <c r="H210" s="18">
        <v>581466.96666666598</v>
      </c>
      <c r="I210" s="4">
        <v>7.5666669999999998</v>
      </c>
      <c r="J210" s="1">
        <v>0</v>
      </c>
      <c r="K210" s="1">
        <v>0.5</v>
      </c>
      <c r="L210" s="1">
        <v>0.35631954102108049</v>
      </c>
    </row>
    <row r="211" spans="1:12" x14ac:dyDescent="0.3">
      <c r="A211" t="s">
        <v>222</v>
      </c>
      <c r="B211">
        <v>34592192</v>
      </c>
      <c r="C211" s="1">
        <v>66.733330000000009</v>
      </c>
      <c r="D211" s="4">
        <v>7.352983</v>
      </c>
      <c r="E211">
        <v>1940017</v>
      </c>
      <c r="F211" s="1">
        <f t="shared" si="2"/>
        <v>3321.9173390921865</v>
      </c>
      <c r="G211" s="18">
        <v>17414.366666666599</v>
      </c>
      <c r="H211" s="18">
        <v>584005.19999999995</v>
      </c>
      <c r="I211" s="4">
        <v>7.4666670000000002</v>
      </c>
      <c r="J211" s="1">
        <v>-0.3</v>
      </c>
      <c r="K211" s="1">
        <v>0.2</v>
      </c>
      <c r="L211" s="1">
        <v>0.18057024025186569</v>
      </c>
    </row>
    <row r="212" spans="1:12" x14ac:dyDescent="0.3">
      <c r="A212" t="s">
        <v>223</v>
      </c>
      <c r="B212">
        <v>34713395</v>
      </c>
      <c r="C212" s="1">
        <v>66.766669999999991</v>
      </c>
      <c r="D212" s="4">
        <v>7.3070199999999996</v>
      </c>
      <c r="E212">
        <v>1942672</v>
      </c>
      <c r="F212" s="1">
        <f t="shared" si="2"/>
        <v>3324.7237600263479</v>
      </c>
      <c r="G212" s="18">
        <v>17486.766666666601</v>
      </c>
      <c r="H212" s="18">
        <v>584310.799999999</v>
      </c>
      <c r="I212" s="4">
        <v>7.3666669999999996</v>
      </c>
      <c r="J212" s="1">
        <v>-0.7</v>
      </c>
      <c r="K212" s="1">
        <v>-0.2</v>
      </c>
      <c r="L212" s="1">
        <v>-0.18865526600706409</v>
      </c>
    </row>
    <row r="213" spans="1:12" x14ac:dyDescent="0.3">
      <c r="A213" t="s">
        <v>224</v>
      </c>
      <c r="B213">
        <v>34834973</v>
      </c>
      <c r="C213" s="1">
        <v>66.900000000000006</v>
      </c>
      <c r="D213" s="4">
        <v>7.260008</v>
      </c>
      <c r="E213">
        <v>1946670</v>
      </c>
      <c r="F213" s="1">
        <f t="shared" si="2"/>
        <v>3318.5308548117432</v>
      </c>
      <c r="G213" s="18">
        <v>17572.166666666599</v>
      </c>
      <c r="H213" s="18">
        <v>586605.96666666598</v>
      </c>
      <c r="I213" s="4">
        <v>7.3666669999999996</v>
      </c>
      <c r="J213" s="1">
        <v>-1</v>
      </c>
      <c r="K213" s="1">
        <v>-0.6</v>
      </c>
      <c r="L213" s="1">
        <v>-0.49250638758400023</v>
      </c>
    </row>
    <row r="214" spans="1:12" x14ac:dyDescent="0.3">
      <c r="A214" t="s">
        <v>225</v>
      </c>
      <c r="B214">
        <v>34881794</v>
      </c>
      <c r="C214" s="1">
        <v>66.8</v>
      </c>
      <c r="D214" s="4">
        <v>7.2123999999999997</v>
      </c>
      <c r="E214">
        <v>1964095</v>
      </c>
      <c r="F214" s="1">
        <f t="shared" si="2"/>
        <v>3340.7201330281646</v>
      </c>
      <c r="G214" s="18">
        <v>17629.0666666666</v>
      </c>
      <c r="H214" s="18">
        <v>587925.63333333295</v>
      </c>
      <c r="I214" s="4">
        <v>7.1666669999999986</v>
      </c>
      <c r="J214" s="1">
        <v>-0.6</v>
      </c>
      <c r="K214" s="1">
        <v>-0.3</v>
      </c>
      <c r="L214" s="1">
        <v>-0.11565163865232921</v>
      </c>
    </row>
    <row r="215" spans="1:12" x14ac:dyDescent="0.3">
      <c r="A215" t="s">
        <v>226</v>
      </c>
      <c r="B215">
        <v>34956567</v>
      </c>
      <c r="C215" s="1">
        <v>66.8</v>
      </c>
      <c r="D215" s="4">
        <v>7.1646479999999997</v>
      </c>
      <c r="E215">
        <v>1975406</v>
      </c>
      <c r="F215" s="1">
        <f t="shared" si="2"/>
        <v>3368.8483828417243</v>
      </c>
      <c r="G215" s="18">
        <v>17671.966666666602</v>
      </c>
      <c r="H215" s="18">
        <v>586374.26666666602</v>
      </c>
      <c r="I215" s="4">
        <v>7.1666669999999986</v>
      </c>
      <c r="J215" s="1">
        <v>-0.5</v>
      </c>
      <c r="K215" s="1">
        <v>-0.4</v>
      </c>
      <c r="L215" s="1">
        <v>-5.5121702818668093E-2</v>
      </c>
    </row>
    <row r="216" spans="1:12" x14ac:dyDescent="0.3">
      <c r="A216" t="s">
        <v>227</v>
      </c>
      <c r="B216">
        <v>35080992</v>
      </c>
      <c r="C216" s="1">
        <v>66.633330000000001</v>
      </c>
      <c r="D216" s="4">
        <v>7.1172199999999997</v>
      </c>
      <c r="E216">
        <v>1991650</v>
      </c>
      <c r="F216" s="1">
        <f t="shared" si="2"/>
        <v>3388.8319951068866</v>
      </c>
      <c r="G216" s="18">
        <v>17662.5333333333</v>
      </c>
      <c r="H216" s="18">
        <v>587709.866666666</v>
      </c>
      <c r="I216" s="4">
        <v>7.233333</v>
      </c>
      <c r="J216" s="1">
        <v>-0.3</v>
      </c>
      <c r="K216" s="1">
        <v>-0.2</v>
      </c>
      <c r="L216" s="1">
        <v>0.25215346843775832</v>
      </c>
    </row>
    <row r="217" spans="1:12" x14ac:dyDescent="0.3">
      <c r="A217" t="s">
        <v>228</v>
      </c>
      <c r="B217">
        <v>35209597</v>
      </c>
      <c r="C217" s="1">
        <v>66.5</v>
      </c>
      <c r="D217" s="4">
        <v>7.0706059999999997</v>
      </c>
      <c r="E217">
        <v>2012494</v>
      </c>
      <c r="F217" s="1">
        <f t="shared" si="2"/>
        <v>3414.2219350968471</v>
      </c>
      <c r="G217" s="18">
        <v>17674.866666666599</v>
      </c>
      <c r="H217" s="18">
        <v>589444.4</v>
      </c>
      <c r="I217" s="4">
        <v>7.266667</v>
      </c>
      <c r="J217" s="1">
        <v>0.3</v>
      </c>
      <c r="K217" s="1">
        <v>0.2</v>
      </c>
      <c r="L217" s="1">
        <v>0.78799454883421127</v>
      </c>
    </row>
    <row r="218" spans="1:12" x14ac:dyDescent="0.3">
      <c r="A218" t="s">
        <v>229</v>
      </c>
      <c r="B218">
        <v>35247023</v>
      </c>
      <c r="C218" s="1">
        <v>66.333340000000007</v>
      </c>
      <c r="D218" s="4">
        <v>7.0252420000000004</v>
      </c>
      <c r="E218">
        <v>2015895</v>
      </c>
      <c r="F218" s="1">
        <f t="shared" si="2"/>
        <v>3445.5909265481737</v>
      </c>
      <c r="G218" s="18">
        <v>17676.166666666599</v>
      </c>
      <c r="H218" s="18">
        <v>585065.1</v>
      </c>
      <c r="I218" s="4">
        <v>7.233333</v>
      </c>
      <c r="J218" s="1">
        <v>0</v>
      </c>
      <c r="K218" s="1">
        <v>-0.3</v>
      </c>
      <c r="L218" s="1">
        <v>0.45271373613128602</v>
      </c>
    </row>
    <row r="219" spans="1:12" x14ac:dyDescent="0.3">
      <c r="A219" t="s">
        <v>230</v>
      </c>
      <c r="B219">
        <v>35320540</v>
      </c>
      <c r="C219" s="1">
        <v>66.233330000000009</v>
      </c>
      <c r="D219" s="4">
        <v>6.9813770000000002</v>
      </c>
      <c r="E219">
        <v>2034271</v>
      </c>
      <c r="F219" s="1">
        <f t="shared" si="2"/>
        <v>3463.6975158971486</v>
      </c>
      <c r="G219" s="18">
        <v>17699.8</v>
      </c>
      <c r="H219" s="18">
        <v>587311.96666666598</v>
      </c>
      <c r="I219" s="4">
        <v>7.2</v>
      </c>
      <c r="J219" s="1">
        <v>0.4</v>
      </c>
      <c r="K219" s="1">
        <v>0</v>
      </c>
      <c r="L219" s="1">
        <v>0.86838510600227481</v>
      </c>
    </row>
    <row r="220" spans="1:12" x14ac:dyDescent="0.3">
      <c r="A220" t="s">
        <v>231</v>
      </c>
      <c r="B220">
        <v>35434066</v>
      </c>
      <c r="C220" s="1">
        <v>66.133330000000001</v>
      </c>
      <c r="D220" s="4">
        <v>6.9391569999999998</v>
      </c>
      <c r="E220">
        <v>2053771</v>
      </c>
      <c r="F220" s="1">
        <f t="shared" si="2"/>
        <v>3484.6857791491088</v>
      </c>
      <c r="G220" s="18">
        <v>17750.5333333333</v>
      </c>
      <c r="H220" s="18">
        <v>589370.5</v>
      </c>
      <c r="I220" s="4">
        <v>7.0333329999999998</v>
      </c>
      <c r="J220" s="1">
        <v>0.8</v>
      </c>
      <c r="K220" s="1">
        <v>0.4</v>
      </c>
      <c r="L220" s="1">
        <v>1.34197950336689</v>
      </c>
    </row>
    <row r="221" spans="1:12" x14ac:dyDescent="0.3">
      <c r="A221" t="s">
        <v>232</v>
      </c>
      <c r="B221">
        <v>35555305</v>
      </c>
      <c r="C221" s="1">
        <v>66</v>
      </c>
      <c r="D221" s="4">
        <v>6.8987020000000001</v>
      </c>
      <c r="E221">
        <v>2067966</v>
      </c>
      <c r="F221" s="1">
        <f t="shared" si="2"/>
        <v>3513.303628327139</v>
      </c>
      <c r="G221" s="18">
        <v>17796.133333333299</v>
      </c>
      <c r="H221" s="18">
        <v>588610.1</v>
      </c>
      <c r="I221" s="4">
        <v>6.766667</v>
      </c>
      <c r="J221" s="1">
        <v>1.1000000000000001</v>
      </c>
      <c r="K221" s="1">
        <v>0.6</v>
      </c>
      <c r="L221" s="1">
        <v>1.557921983190856</v>
      </c>
    </row>
    <row r="222" spans="1:12" x14ac:dyDescent="0.3">
      <c r="A222" t="s">
        <v>233</v>
      </c>
      <c r="B222">
        <v>35571043</v>
      </c>
      <c r="C222" s="1">
        <v>66.099999999999994</v>
      </c>
      <c r="D222" s="4">
        <v>6.8602080000000001</v>
      </c>
      <c r="E222">
        <v>2056452</v>
      </c>
      <c r="F222" s="1">
        <f t="shared" si="2"/>
        <v>3473.2456167512396</v>
      </c>
      <c r="G222" s="18">
        <v>17831.466666666602</v>
      </c>
      <c r="H222" s="18">
        <v>592083.66666666605</v>
      </c>
      <c r="I222" s="4">
        <v>6.8666669999999996</v>
      </c>
      <c r="J222" s="1">
        <v>0.2</v>
      </c>
      <c r="K222" s="1">
        <v>-0.5</v>
      </c>
      <c r="L222" s="1">
        <v>0.52259337523199878</v>
      </c>
    </row>
    <row r="223" spans="1:12" x14ac:dyDescent="0.3">
      <c r="A223" t="s">
        <v>234</v>
      </c>
      <c r="B223">
        <v>35606734</v>
      </c>
      <c r="C223" s="1">
        <v>66.066670000000002</v>
      </c>
      <c r="D223" s="4">
        <v>6.82402</v>
      </c>
      <c r="E223">
        <v>2050838</v>
      </c>
      <c r="F223" s="1">
        <f t="shared" si="2"/>
        <v>3454.7462124781182</v>
      </c>
      <c r="G223" s="18">
        <v>17833.266666666601</v>
      </c>
      <c r="H223" s="18">
        <v>593629.13333333295</v>
      </c>
      <c r="I223" s="4">
        <v>6.9333330000000002</v>
      </c>
      <c r="J223" s="1">
        <v>-0.4</v>
      </c>
      <c r="K223" s="1">
        <v>-1.2</v>
      </c>
      <c r="L223" s="1">
        <v>-0.20970152906506981</v>
      </c>
    </row>
    <row r="224" spans="1:12" x14ac:dyDescent="0.3">
      <c r="A224" t="s">
        <v>235</v>
      </c>
      <c r="B224">
        <v>35704498</v>
      </c>
      <c r="C224" s="1">
        <v>66.066670000000002</v>
      </c>
      <c r="D224" s="4">
        <v>6.7907149999999996</v>
      </c>
      <c r="E224">
        <v>2058182</v>
      </c>
      <c r="F224" s="1">
        <f t="shared" si="2"/>
        <v>3469.5070279961819</v>
      </c>
      <c r="G224" s="18">
        <v>17880.833333333299</v>
      </c>
      <c r="H224" s="18">
        <v>593220.299999999</v>
      </c>
      <c r="I224" s="4">
        <v>7.0666669999999998</v>
      </c>
      <c r="J224" s="1">
        <v>-0.5</v>
      </c>
      <c r="K224" s="1">
        <v>-1.3</v>
      </c>
      <c r="L224" s="1">
        <v>-0.30259342718285481</v>
      </c>
    </row>
    <row r="225" spans="1:12" x14ac:dyDescent="0.3">
      <c r="A225" t="s">
        <v>236</v>
      </c>
      <c r="B225">
        <v>35823591</v>
      </c>
      <c r="C225" s="1">
        <v>66</v>
      </c>
      <c r="D225" s="4">
        <v>6.7610640000000002</v>
      </c>
      <c r="E225">
        <v>2059546</v>
      </c>
      <c r="F225" s="1">
        <f t="shared" si="2"/>
        <v>3462.7726210510014</v>
      </c>
      <c r="G225" s="18">
        <v>17879.7</v>
      </c>
      <c r="H225" s="18">
        <v>594767.9</v>
      </c>
      <c r="I225" s="4">
        <v>7.1333330000000004</v>
      </c>
      <c r="J225" s="1">
        <v>-0.9</v>
      </c>
      <c r="K225" s="1">
        <v>-1.7</v>
      </c>
      <c r="L225" s="1">
        <v>-0.6791034214759385</v>
      </c>
    </row>
    <row r="226" spans="1:12" x14ac:dyDescent="0.3">
      <c r="A226" t="s">
        <v>237</v>
      </c>
      <c r="B226">
        <v>35871484</v>
      </c>
      <c r="C226" s="1">
        <v>65.933329999999998</v>
      </c>
      <c r="D226" s="4">
        <v>6.7359489999999997</v>
      </c>
      <c r="E226">
        <v>2071732</v>
      </c>
      <c r="F226" s="1">
        <f t="shared" si="2"/>
        <v>3496.4711508034197</v>
      </c>
      <c r="G226" s="18">
        <v>17884.466666666602</v>
      </c>
      <c r="H226" s="18">
        <v>592520.83333333302</v>
      </c>
      <c r="I226" s="4">
        <v>7.233333</v>
      </c>
      <c r="J226" s="1">
        <v>-0.7</v>
      </c>
      <c r="K226" s="1">
        <v>-1.5</v>
      </c>
      <c r="L226" s="1">
        <v>-0.52975689404690163</v>
      </c>
    </row>
    <row r="227" spans="1:12" x14ac:dyDescent="0.3">
      <c r="A227" t="s">
        <v>238</v>
      </c>
      <c r="B227">
        <v>35970407</v>
      </c>
      <c r="C227" s="1">
        <v>65.833340000000007</v>
      </c>
      <c r="D227" s="4">
        <v>6.716316</v>
      </c>
      <c r="E227">
        <v>2061412</v>
      </c>
      <c r="F227" s="1">
        <f t="shared" si="2"/>
        <v>3484.3251355279804</v>
      </c>
      <c r="G227" s="18">
        <v>17940.5333333333</v>
      </c>
      <c r="H227" s="18">
        <v>591624.46666666598</v>
      </c>
      <c r="I227" s="4">
        <v>7.1333330000000004</v>
      </c>
      <c r="J227" s="1">
        <v>-1.7</v>
      </c>
      <c r="K227" s="1">
        <v>-2.4</v>
      </c>
      <c r="L227" s="1">
        <v>-1.455217234675183</v>
      </c>
    </row>
    <row r="228" spans="1:12" x14ac:dyDescent="0.3">
      <c r="A228" t="s">
        <v>239</v>
      </c>
      <c r="B228">
        <v>36110803</v>
      </c>
      <c r="C228" s="1">
        <v>65.7</v>
      </c>
      <c r="D228" s="4">
        <v>6.7031090000000004</v>
      </c>
      <c r="E228">
        <v>2082805</v>
      </c>
      <c r="F228" s="1">
        <f t="shared" si="2"/>
        <v>3507.0419902780354</v>
      </c>
      <c r="G228" s="18">
        <v>17989.966666666602</v>
      </c>
      <c r="H228" s="18">
        <v>593892.23333333305</v>
      </c>
      <c r="I228" s="4">
        <v>6.9666670000000002</v>
      </c>
      <c r="J228" s="1">
        <v>-1.2</v>
      </c>
      <c r="K228" s="1">
        <v>-1.8</v>
      </c>
      <c r="L228" s="1">
        <v>-0.86107092628022885</v>
      </c>
    </row>
    <row r="229" spans="1:12" x14ac:dyDescent="0.3">
      <c r="A229" t="s">
        <v>240</v>
      </c>
      <c r="B229">
        <v>36257421</v>
      </c>
      <c r="C229" s="1">
        <v>65.766669999999991</v>
      </c>
      <c r="D229" s="4">
        <v>6.6971610000000004</v>
      </c>
      <c r="E229">
        <v>2094490</v>
      </c>
      <c r="F229" s="1">
        <f t="shared" si="2"/>
        <v>3521.8247684978414</v>
      </c>
      <c r="G229" s="18">
        <v>18077.0666666666</v>
      </c>
      <c r="H229" s="18">
        <v>594717.26666666602</v>
      </c>
      <c r="I229" s="4">
        <v>6.8666669999999996</v>
      </c>
      <c r="J229" s="1">
        <v>-1</v>
      </c>
      <c r="K229" s="1">
        <v>-1.6</v>
      </c>
      <c r="L229" s="1">
        <v>-0.72932321155520996</v>
      </c>
    </row>
    <row r="230" spans="1:12" x14ac:dyDescent="0.3">
      <c r="A230" t="s">
        <v>241</v>
      </c>
      <c r="B230">
        <v>36313068</v>
      </c>
      <c r="C230" s="1">
        <v>65.966669999999993</v>
      </c>
      <c r="D230" s="4">
        <v>6.6990080000000001</v>
      </c>
      <c r="E230">
        <v>2120843</v>
      </c>
      <c r="F230" s="1">
        <f t="shared" si="2"/>
        <v>3521.131117747198</v>
      </c>
      <c r="G230" s="18">
        <v>18210.2</v>
      </c>
      <c r="H230" s="18">
        <v>602318.66666666605</v>
      </c>
      <c r="I230" s="4">
        <v>6.733333</v>
      </c>
      <c r="J230" s="1">
        <v>-0.2</v>
      </c>
      <c r="K230" s="1">
        <v>-0.8</v>
      </c>
      <c r="L230" s="1">
        <v>9.7609304743733166E-2</v>
      </c>
    </row>
    <row r="231" spans="1:12" x14ac:dyDescent="0.3">
      <c r="A231" t="s">
        <v>242</v>
      </c>
      <c r="B231">
        <v>36397141</v>
      </c>
      <c r="C231" s="1">
        <v>66</v>
      </c>
      <c r="D231" s="4">
        <v>6.7088549999999998</v>
      </c>
      <c r="E231">
        <v>2143166</v>
      </c>
      <c r="F231" s="1">
        <f t="shared" si="2"/>
        <v>3528.6276644385239</v>
      </c>
      <c r="G231" s="18">
        <v>18318.633333333299</v>
      </c>
      <c r="H231" s="18">
        <v>607365.299999999</v>
      </c>
      <c r="I231" s="4">
        <v>6.5333329999999998</v>
      </c>
      <c r="J231" s="1">
        <v>0.4</v>
      </c>
      <c r="K231" s="1">
        <v>-0.1</v>
      </c>
      <c r="L231" s="1">
        <v>0.73398115613751125</v>
      </c>
    </row>
    <row r="232" spans="1:12" x14ac:dyDescent="0.3">
      <c r="A232" t="s">
        <v>243</v>
      </c>
      <c r="B232">
        <v>36545075</v>
      </c>
      <c r="C232" s="1">
        <v>65.933329999999998</v>
      </c>
      <c r="D232" s="4">
        <v>6.7264099999999996</v>
      </c>
      <c r="E232">
        <v>2143839</v>
      </c>
      <c r="F232" s="1">
        <f t="shared" si="2"/>
        <v>3519.2498050642262</v>
      </c>
      <c r="G232" s="18">
        <v>18431.933333333302</v>
      </c>
      <c r="H232" s="18">
        <v>609175</v>
      </c>
      <c r="I232" s="4">
        <v>6.233333</v>
      </c>
      <c r="J232" s="1">
        <v>-0.1</v>
      </c>
      <c r="K232" s="1">
        <v>-0.5</v>
      </c>
      <c r="L232" s="1">
        <v>0.35908586535778703</v>
      </c>
    </row>
    <row r="233" spans="1:12" x14ac:dyDescent="0.3">
      <c r="A233" t="s">
        <v>244</v>
      </c>
      <c r="B233">
        <v>36722075</v>
      </c>
      <c r="C233" s="1">
        <v>66.099999999999994</v>
      </c>
      <c r="D233" s="4">
        <v>6.7508720000000002</v>
      </c>
      <c r="E233">
        <v>2154716</v>
      </c>
      <c r="F233" s="1">
        <f t="shared" si="2"/>
        <v>3516.6198919055837</v>
      </c>
      <c r="G233" s="18">
        <v>18548.433333333302</v>
      </c>
      <c r="H233" s="18">
        <v>612723.6</v>
      </c>
      <c r="I233" s="4">
        <v>6.1666669999999986</v>
      </c>
      <c r="J233" s="1">
        <v>0</v>
      </c>
      <c r="K233" s="1">
        <v>-0.4</v>
      </c>
      <c r="L233" s="1">
        <v>0.47154806079966549</v>
      </c>
    </row>
    <row r="234" spans="1:12" x14ac:dyDescent="0.3">
      <c r="A234" t="s">
        <v>245</v>
      </c>
      <c r="B234">
        <v>36801579</v>
      </c>
      <c r="C234" s="1">
        <v>65.8</v>
      </c>
      <c r="D234" s="4">
        <v>6.780926</v>
      </c>
      <c r="E234">
        <v>2179765</v>
      </c>
      <c r="F234" s="1">
        <f t="shared" si="2"/>
        <v>3550.0964193960635</v>
      </c>
      <c r="G234" s="18">
        <v>18592.3999999999</v>
      </c>
      <c r="H234" s="18">
        <v>614001.63333333295</v>
      </c>
      <c r="I234" s="4">
        <v>5.9</v>
      </c>
      <c r="J234" s="1">
        <v>0.7</v>
      </c>
      <c r="K234" s="1">
        <v>0.2</v>
      </c>
      <c r="L234" s="1">
        <v>1.2509993164836031</v>
      </c>
    </row>
    <row r="235" spans="1:12" x14ac:dyDescent="0.3">
      <c r="A235" t="s">
        <v>246</v>
      </c>
      <c r="B235">
        <v>36903671</v>
      </c>
      <c r="C235" s="1">
        <v>65.666659999999993</v>
      </c>
      <c r="D235" s="4">
        <v>6.814559</v>
      </c>
      <c r="E235">
        <v>2196768</v>
      </c>
      <c r="F235" s="1">
        <f t="shared" si="2"/>
        <v>3547.8306258730581</v>
      </c>
      <c r="G235" s="18">
        <v>18637.433333333302</v>
      </c>
      <c r="H235" s="18">
        <v>619186.26666666602</v>
      </c>
      <c r="I235" s="4">
        <v>5.9</v>
      </c>
      <c r="J235" s="1">
        <v>1</v>
      </c>
      <c r="K235" s="1">
        <v>0.5</v>
      </c>
      <c r="L235" s="1">
        <v>1.662568299096495</v>
      </c>
    </row>
    <row r="236" spans="1:12" x14ac:dyDescent="0.3">
      <c r="A236" t="s">
        <v>247</v>
      </c>
      <c r="B236">
        <v>37072620</v>
      </c>
      <c r="C236" s="1">
        <v>65.8</v>
      </c>
      <c r="D236" s="4">
        <v>6.8491200000000001</v>
      </c>
      <c r="E236">
        <v>2207849</v>
      </c>
      <c r="F236" s="1">
        <f t="shared" si="2"/>
        <v>3555.8628614327667</v>
      </c>
      <c r="G236" s="18">
        <v>18755.366666666599</v>
      </c>
      <c r="H236" s="18">
        <v>620903.866666666</v>
      </c>
      <c r="I236" s="4">
        <v>5.9</v>
      </c>
      <c r="J236" s="1">
        <v>1.1000000000000001</v>
      </c>
      <c r="K236" s="1">
        <v>0.6</v>
      </c>
      <c r="L236" s="1">
        <v>1.8083424244350419</v>
      </c>
    </row>
    <row r="237" spans="1:12" x14ac:dyDescent="0.3">
      <c r="A237" t="s">
        <v>248</v>
      </c>
      <c r="B237">
        <v>37259485</v>
      </c>
      <c r="C237" s="1">
        <v>65.833340000000007</v>
      </c>
      <c r="D237" s="4">
        <v>6.8812049999999996</v>
      </c>
      <c r="E237">
        <v>2213050</v>
      </c>
      <c r="F237" s="1">
        <f t="shared" si="2"/>
        <v>3577.9351959445185</v>
      </c>
      <c r="G237" s="18">
        <v>18859.0333333333</v>
      </c>
      <c r="H237" s="18">
        <v>618527.13333333295</v>
      </c>
      <c r="I237" s="4">
        <v>5.6333330000000004</v>
      </c>
      <c r="J237" s="1">
        <v>1</v>
      </c>
      <c r="K237" s="1">
        <v>0.3</v>
      </c>
      <c r="L237" s="1">
        <v>1.6920404774627831</v>
      </c>
    </row>
    <row r="238" spans="1:12" x14ac:dyDescent="0.3">
      <c r="A238" t="s">
        <v>249</v>
      </c>
      <c r="B238">
        <v>37336956</v>
      </c>
      <c r="C238" s="1">
        <v>66.033330000000007</v>
      </c>
      <c r="D238" s="4">
        <v>6.9066650000000003</v>
      </c>
      <c r="E238">
        <v>2218376</v>
      </c>
      <c r="F238" s="1">
        <f t="shared" si="2"/>
        <v>3543.0982864245193</v>
      </c>
      <c r="G238" s="18">
        <v>18939.7</v>
      </c>
      <c r="H238" s="18">
        <v>626111.9</v>
      </c>
      <c r="I238" s="4">
        <v>5.766667</v>
      </c>
      <c r="J238" s="1">
        <v>0.9</v>
      </c>
      <c r="K238" s="1">
        <v>0.1</v>
      </c>
      <c r="L238" s="1">
        <v>1.589104510653065</v>
      </c>
    </row>
    <row r="239" spans="1:12" x14ac:dyDescent="0.3">
      <c r="A239" t="s">
        <v>250</v>
      </c>
      <c r="B239">
        <v>37437243</v>
      </c>
      <c r="C239" s="1">
        <v>66.066670000000002</v>
      </c>
      <c r="D239" s="4">
        <v>6.920617</v>
      </c>
      <c r="E239">
        <v>2242662</v>
      </c>
      <c r="F239" s="1">
        <f t="shared" si="2"/>
        <v>3571.5548000962999</v>
      </c>
      <c r="G239" s="18">
        <v>19066.5333333333</v>
      </c>
      <c r="H239" s="18">
        <v>627923.16666666605</v>
      </c>
      <c r="I239" s="4">
        <v>5.6</v>
      </c>
      <c r="J239" s="1">
        <v>1.7</v>
      </c>
      <c r="K239" s="1">
        <v>0.7</v>
      </c>
      <c r="L239" s="1">
        <v>2.355660610429041</v>
      </c>
    </row>
    <row r="240" spans="1:12" x14ac:dyDescent="0.3">
      <c r="A240" t="s">
        <v>251</v>
      </c>
      <c r="B240">
        <v>37618495</v>
      </c>
      <c r="C240" s="1">
        <v>66.033330000000007</v>
      </c>
      <c r="D240" s="4">
        <v>6.9179839999999997</v>
      </c>
      <c r="E240">
        <v>2248933</v>
      </c>
      <c r="F240" s="1">
        <f t="shared" si="2"/>
        <v>3585.5858661528487</v>
      </c>
      <c r="G240" s="18">
        <v>19116.366666666599</v>
      </c>
      <c r="H240" s="18">
        <v>627214.933333333</v>
      </c>
      <c r="I240" s="4">
        <v>5.6666669999999986</v>
      </c>
      <c r="J240" s="1">
        <v>1.5</v>
      </c>
      <c r="K240" s="1">
        <v>0.6</v>
      </c>
      <c r="L240" s="1">
        <v>2.2966711394402468</v>
      </c>
    </row>
    <row r="241" spans="1:12" x14ac:dyDescent="0.3">
      <c r="A241" t="s">
        <v>252</v>
      </c>
      <c r="B241">
        <v>37828162</v>
      </c>
      <c r="C241" s="1">
        <v>65.8</v>
      </c>
      <c r="D241" s="4">
        <v>6.8978029999999997</v>
      </c>
      <c r="E241">
        <v>2255354</v>
      </c>
      <c r="F241" s="1">
        <f t="shared" si="2"/>
        <v>3789.2998344226717</v>
      </c>
      <c r="G241" s="18">
        <v>19138.0666666666</v>
      </c>
      <c r="H241" s="18">
        <v>595190.16666666605</v>
      </c>
      <c r="I241" s="4">
        <v>5.7</v>
      </c>
      <c r="J241" s="1">
        <v>1.4</v>
      </c>
      <c r="K241" s="1">
        <v>0.4</v>
      </c>
      <c r="L241" s="1">
        <v>2.2379773285663238</v>
      </c>
    </row>
    <row r="242" spans="1:12" x14ac:dyDescent="0.3">
      <c r="A242" t="s">
        <v>253</v>
      </c>
      <c r="B242">
        <v>37928208</v>
      </c>
      <c r="C242" s="1">
        <v>65.133330000000001</v>
      </c>
      <c r="D242" s="4">
        <v>6.8610559999999996</v>
      </c>
      <c r="E242">
        <v>2211376</v>
      </c>
      <c r="F242" s="1">
        <f t="shared" si="2"/>
        <v>4491.8626001356633</v>
      </c>
      <c r="G242" s="18">
        <v>18821.933333333302</v>
      </c>
      <c r="H242" s="18">
        <v>492307.13333333301</v>
      </c>
      <c r="I242" s="4">
        <v>6.6</v>
      </c>
      <c r="J242" s="1">
        <v>-0.9</v>
      </c>
      <c r="K242" s="1">
        <v>-1.9</v>
      </c>
      <c r="L242" s="1">
        <v>-0.1111908665507898</v>
      </c>
    </row>
    <row r="243" spans="1:12" x14ac:dyDescent="0.3">
      <c r="A243" t="s">
        <v>254</v>
      </c>
      <c r="B243">
        <v>38006941</v>
      </c>
      <c r="C243" s="1">
        <v>62</v>
      </c>
      <c r="D243" s="4">
        <v>6.8099369999999997</v>
      </c>
      <c r="E243">
        <v>1968126</v>
      </c>
      <c r="F243" s="1">
        <f t="shared" si="2"/>
        <v>3386.8269356191927</v>
      </c>
      <c r="G243" s="18">
        <v>16655.3</v>
      </c>
      <c r="H243" s="18">
        <v>581112.06666666595</v>
      </c>
      <c r="I243" s="4">
        <v>13.5</v>
      </c>
      <c r="J243" s="1">
        <v>-12.1</v>
      </c>
      <c r="K243" s="1">
        <v>-13</v>
      </c>
      <c r="L243" s="1">
        <v>-11.433276456404821</v>
      </c>
    </row>
    <row r="244" spans="1:12" x14ac:dyDescent="0.3">
      <c r="A244" t="s">
        <v>255</v>
      </c>
      <c r="B244">
        <v>38028638</v>
      </c>
      <c r="C244" s="1">
        <v>64.966669999999993</v>
      </c>
      <c r="D244" s="4">
        <v>6.7476399999999996</v>
      </c>
      <c r="E244">
        <v>2146901</v>
      </c>
      <c r="F244" s="1">
        <f t="shared" si="2"/>
        <v>3574.2652356959534</v>
      </c>
      <c r="G244" s="18">
        <v>18193.5666666666</v>
      </c>
      <c r="H244" s="18">
        <v>600655.19999999995</v>
      </c>
      <c r="I244" s="4">
        <v>10.033329999999999</v>
      </c>
      <c r="J244" s="1">
        <v>-4.4000000000000004</v>
      </c>
      <c r="K244" s="1">
        <v>-5.4</v>
      </c>
      <c r="L244" s="1">
        <v>-3.7805841745958362</v>
      </c>
    </row>
    <row r="245" spans="1:12" x14ac:dyDescent="0.3">
      <c r="A245" t="s">
        <v>256</v>
      </c>
      <c r="B245">
        <v>38027406</v>
      </c>
      <c r="C245" s="1">
        <v>65.466669999999993</v>
      </c>
      <c r="D245" s="4">
        <v>6.6781899999999998</v>
      </c>
      <c r="E245">
        <v>2187228</v>
      </c>
      <c r="F245" s="1">
        <f t="shared" si="2"/>
        <v>3579.86704097956</v>
      </c>
      <c r="G245" s="18">
        <v>18619.366666666599</v>
      </c>
      <c r="H245" s="18">
        <v>610980.23333333305</v>
      </c>
      <c r="I245" s="4">
        <v>8.8333329999999997</v>
      </c>
      <c r="J245" s="1">
        <v>-2.7</v>
      </c>
      <c r="K245" s="1">
        <v>-3.9</v>
      </c>
      <c r="L245" s="1">
        <v>-2.4014945030400501</v>
      </c>
    </row>
    <row r="246" spans="1:12" x14ac:dyDescent="0.3">
      <c r="A246" t="s">
        <v>257</v>
      </c>
      <c r="B246">
        <v>38058291</v>
      </c>
      <c r="C246" s="1">
        <v>65.2</v>
      </c>
      <c r="D246" s="4">
        <v>6.6058719999999997</v>
      </c>
      <c r="E246">
        <v>2224489</v>
      </c>
      <c r="F246" s="1">
        <f t="shared" si="2"/>
        <v>3642.4632921830598</v>
      </c>
      <c r="G246" s="18">
        <v>18632.366666666599</v>
      </c>
      <c r="H246" s="18">
        <v>610710.06666666595</v>
      </c>
      <c r="I246" s="4">
        <v>8.466666</v>
      </c>
      <c r="J246" s="1">
        <v>-1.2</v>
      </c>
      <c r="K246" s="1">
        <v>-2.5</v>
      </c>
      <c r="L246" s="1">
        <v>-1.201703544816809</v>
      </c>
    </row>
    <row r="247" spans="1:12" x14ac:dyDescent="0.3">
      <c r="A247" t="s">
        <v>258</v>
      </c>
      <c r="B247">
        <v>38140918</v>
      </c>
      <c r="C247" s="1">
        <v>65.233330000000009</v>
      </c>
      <c r="D247" s="4">
        <v>6.5346520000000003</v>
      </c>
      <c r="E247">
        <v>2221882</v>
      </c>
      <c r="F247" s="1">
        <f t="shared" si="2"/>
        <v>3579.3183028705521</v>
      </c>
      <c r="G247" s="18">
        <v>18730.599999999999</v>
      </c>
      <c r="H247" s="18">
        <v>620755.63333333295</v>
      </c>
      <c r="I247" s="4">
        <v>8.1333330000000004</v>
      </c>
      <c r="J247" s="1">
        <v>-1.5</v>
      </c>
      <c r="K247" s="1">
        <v>-2.9</v>
      </c>
      <c r="L247" s="1">
        <v>-1.8037708558352481</v>
      </c>
    </row>
    <row r="248" spans="1:12" x14ac:dyDescent="0.3">
      <c r="A248" t="s">
        <v>259</v>
      </c>
      <c r="B248">
        <v>38239864</v>
      </c>
      <c r="C248" s="1">
        <v>65.7</v>
      </c>
      <c r="D248" s="4">
        <v>6.4679700000000002</v>
      </c>
      <c r="E248">
        <v>2266642</v>
      </c>
      <c r="F248" s="1">
        <f t="shared" si="2"/>
        <v>3570.8381389198239</v>
      </c>
      <c r="G248" s="18">
        <v>19116.433333333302</v>
      </c>
      <c r="H248" s="18">
        <v>634764.69999999995</v>
      </c>
      <c r="I248" s="4">
        <v>7.1666669999999986</v>
      </c>
      <c r="J248" s="1">
        <v>0.2</v>
      </c>
      <c r="K248" s="1">
        <v>-1.2</v>
      </c>
      <c r="L248" s="1">
        <v>-0.34202101333897611</v>
      </c>
    </row>
    <row r="249" spans="1:12" x14ac:dyDescent="0.3">
      <c r="A249" t="s">
        <v>260</v>
      </c>
      <c r="B249">
        <v>38446871</v>
      </c>
      <c r="C249" s="1">
        <v>65.733330000000009</v>
      </c>
      <c r="D249" s="4">
        <v>6.4084120000000002</v>
      </c>
      <c r="E249">
        <v>2307224</v>
      </c>
      <c r="F249" s="1">
        <f t="shared" si="2"/>
        <v>3627.0086717492259</v>
      </c>
      <c r="G249" s="18">
        <v>19411.3999999999</v>
      </c>
      <c r="H249" s="18">
        <v>636123.1</v>
      </c>
      <c r="I249" s="4">
        <v>6.1666669999999986</v>
      </c>
      <c r="J249" s="1">
        <v>1.6</v>
      </c>
      <c r="K249" s="1">
        <v>0.2</v>
      </c>
      <c r="L249" s="1">
        <v>0.90112792905521344</v>
      </c>
    </row>
    <row r="250" spans="1:12" x14ac:dyDescent="0.3">
      <c r="A250" t="s">
        <v>261</v>
      </c>
      <c r="B250">
        <v>38566032</v>
      </c>
      <c r="C250" s="1">
        <v>65.566670000000002</v>
      </c>
      <c r="D250" s="4">
        <v>6.3576680000000003</v>
      </c>
      <c r="E250">
        <v>2326901</v>
      </c>
      <c r="F250" s="1">
        <f t="shared" si="2"/>
        <v>3629.7464685031628</v>
      </c>
      <c r="G250" s="18">
        <v>19527.3999999999</v>
      </c>
      <c r="H250" s="18">
        <v>641064.33333333302</v>
      </c>
      <c r="I250" s="4">
        <v>5.766667</v>
      </c>
      <c r="J250" s="1">
        <v>2</v>
      </c>
      <c r="K250" s="1">
        <v>0.6</v>
      </c>
      <c r="L250" s="1">
        <v>1.20572984436277</v>
      </c>
    </row>
    <row r="251" spans="1:12" x14ac:dyDescent="0.3">
      <c r="A251" t="s">
        <v>262</v>
      </c>
      <c r="B251">
        <v>38682424</v>
      </c>
      <c r="C251" s="1">
        <v>65.599999999999994</v>
      </c>
      <c r="D251" s="4">
        <v>6.3165690000000003</v>
      </c>
      <c r="E251">
        <v>2348717</v>
      </c>
      <c r="F251" s="1">
        <f t="shared" si="2"/>
        <v>3640.9874212419541</v>
      </c>
      <c r="G251" s="18">
        <v>19741.3</v>
      </c>
      <c r="H251" s="18">
        <v>645076.933333333</v>
      </c>
      <c r="I251" s="4">
        <v>5.1666669999999986</v>
      </c>
      <c r="J251" s="1">
        <v>2.5</v>
      </c>
      <c r="K251" s="1">
        <v>1.1000000000000001</v>
      </c>
      <c r="L251" s="1">
        <v>1.587957506231362</v>
      </c>
    </row>
    <row r="252" spans="1:12" x14ac:dyDescent="0.3">
      <c r="A252" t="s">
        <v>263</v>
      </c>
      <c r="B252">
        <v>38935934</v>
      </c>
      <c r="C252" s="1">
        <v>65.333340000000007</v>
      </c>
      <c r="D252" s="4">
        <v>6.2851359999999996</v>
      </c>
      <c r="E252">
        <v>2362933</v>
      </c>
      <c r="F252" s="1">
        <f t="shared" si="2"/>
        <v>3635.3988033767878</v>
      </c>
      <c r="G252" s="18">
        <v>19788.266666666601</v>
      </c>
      <c r="H252" s="18">
        <v>649979.03333333298</v>
      </c>
      <c r="I252" s="4">
        <v>5.0333329999999998</v>
      </c>
      <c r="J252" s="1">
        <v>2.6</v>
      </c>
      <c r="K252" s="1">
        <v>1.2</v>
      </c>
      <c r="L252" s="1">
        <v>1.6311950902137879</v>
      </c>
    </row>
    <row r="253" spans="1:12" x14ac:dyDescent="0.3">
      <c r="A253" t="s">
        <v>264</v>
      </c>
      <c r="B253">
        <v>39279501</v>
      </c>
      <c r="C253" s="1">
        <v>65.533330000000007</v>
      </c>
      <c r="D253" s="4">
        <v>6.2627160000000002</v>
      </c>
      <c r="E253">
        <v>2359547</v>
      </c>
      <c r="F253" s="1">
        <f t="shared" si="2"/>
        <v>3584.5877494767224</v>
      </c>
      <c r="G253" s="18">
        <v>19935.0333333333</v>
      </c>
      <c r="H253" s="18">
        <v>658247.799999999</v>
      </c>
      <c r="I253" s="4">
        <v>5.0333329999999998</v>
      </c>
      <c r="J253" s="1">
        <v>1.9</v>
      </c>
      <c r="K253" s="1">
        <v>0.4</v>
      </c>
      <c r="L253" s="1">
        <v>0.91602846081025679</v>
      </c>
    </row>
    <row r="254" spans="1:12" x14ac:dyDescent="0.3">
      <c r="A254" t="s">
        <v>265</v>
      </c>
      <c r="B254">
        <v>39527986</v>
      </c>
      <c r="C254" s="1">
        <v>65.8</v>
      </c>
      <c r="D254" s="4">
        <v>6.2481640000000001</v>
      </c>
      <c r="E254">
        <v>2382355</v>
      </c>
      <c r="F254" s="1">
        <f t="shared" si="2"/>
        <v>3601.0546404056963</v>
      </c>
      <c r="G254" s="18">
        <v>20160.3</v>
      </c>
      <c r="H254" s="18">
        <v>661571.46666666598</v>
      </c>
      <c r="I254" s="4">
        <v>5.0666669999999998</v>
      </c>
      <c r="J254" s="1">
        <v>2.2000000000000002</v>
      </c>
      <c r="K254" s="1">
        <v>0.7</v>
      </c>
      <c r="L254" s="1">
        <v>1.319575734769588</v>
      </c>
    </row>
    <row r="255" spans="1:12" x14ac:dyDescent="0.3">
      <c r="A255" t="s">
        <v>266</v>
      </c>
      <c r="B255">
        <v>39748878</v>
      </c>
      <c r="C255" s="1">
        <v>65.8</v>
      </c>
      <c r="D255" s="4">
        <v>6.2400060000000002</v>
      </c>
      <c r="E255">
        <v>2387280</v>
      </c>
      <c r="F255" s="1">
        <f t="shared" si="2"/>
        <v>3592.6260330347404</v>
      </c>
      <c r="G255" s="18">
        <v>20279.133333333299</v>
      </c>
      <c r="H255" s="18">
        <v>664494.433333333</v>
      </c>
      <c r="I255" s="4">
        <v>5.233333</v>
      </c>
      <c r="J255" s="1">
        <v>1.7</v>
      </c>
      <c r="K255" s="1">
        <v>0.1</v>
      </c>
      <c r="L255" s="1">
        <v>0.96021813049673066</v>
      </c>
    </row>
    <row r="256" spans="1:12" x14ac:dyDescent="0.3">
      <c r="A256" t="s">
        <v>267</v>
      </c>
      <c r="B256">
        <v>40083484</v>
      </c>
      <c r="C256" s="1">
        <v>65.8</v>
      </c>
      <c r="D256" s="4">
        <v>6.2365469999999998</v>
      </c>
      <c r="E256">
        <v>2383979</v>
      </c>
      <c r="F256" s="1">
        <f t="shared" si="2"/>
        <v>3591.324104037843</v>
      </c>
      <c r="G256" s="18">
        <v>20409.833333333299</v>
      </c>
      <c r="H256" s="18">
        <v>663816.16666666605</v>
      </c>
      <c r="I256" s="4">
        <v>5.5</v>
      </c>
      <c r="J256" s="1">
        <v>0.6</v>
      </c>
      <c r="K256" s="1">
        <v>-0.7</v>
      </c>
      <c r="L256" s="1">
        <v>0.2572260481340245</v>
      </c>
    </row>
    <row r="257" spans="1:12" x14ac:dyDescent="0.3">
      <c r="A257" t="s">
        <v>268</v>
      </c>
      <c r="B257">
        <v>40513781</v>
      </c>
      <c r="C257" s="1">
        <v>65.8</v>
      </c>
      <c r="D257" s="4">
        <v>6.2361329999999997</v>
      </c>
      <c r="E257">
        <v>2388157</v>
      </c>
      <c r="F257" s="1">
        <f t="shared" si="2"/>
        <v>3570.7539193101593</v>
      </c>
      <c r="G257" s="18">
        <v>20515.0666666666</v>
      </c>
      <c r="H257" s="18">
        <v>668810.299999999</v>
      </c>
      <c r="I257" s="4">
        <v>5.733333</v>
      </c>
      <c r="J257" s="1">
        <v>0</v>
      </c>
      <c r="K257" s="1">
        <v>-1.4</v>
      </c>
      <c r="L257" s="1">
        <v>-0.12706434574034001</v>
      </c>
    </row>
    <row r="258" spans="1:12" x14ac:dyDescent="0.3">
      <c r="A258" t="s">
        <v>269</v>
      </c>
      <c r="B258">
        <v>40784356</v>
      </c>
      <c r="C258" s="1">
        <v>65.599999999999994</v>
      </c>
      <c r="D258" s="4">
        <v>6.2373130000000003</v>
      </c>
      <c r="E258">
        <v>2400862</v>
      </c>
      <c r="F258" s="1">
        <f t="shared" ref="F258:F276" si="3">(E258/H258)*1000</f>
        <v>3572.5851348900787</v>
      </c>
      <c r="G258" s="18">
        <v>20599.766666666601</v>
      </c>
      <c r="H258" s="18">
        <v>672023.73333333305</v>
      </c>
      <c r="I258" s="4">
        <v>5.9</v>
      </c>
      <c r="J258" s="1">
        <v>-0.5</v>
      </c>
      <c r="K258" s="1">
        <v>-1.7</v>
      </c>
      <c r="L258" s="1">
        <v>-0.1547267310571516</v>
      </c>
    </row>
    <row r="259" spans="1:12" x14ac:dyDescent="0.3">
      <c r="A259" t="s">
        <v>270</v>
      </c>
      <c r="B259">
        <v>41038370</v>
      </c>
      <c r="C259" s="1">
        <v>65.599999999999994</v>
      </c>
      <c r="D259" s="4">
        <v>6.23895</v>
      </c>
      <c r="E259">
        <v>2416022</v>
      </c>
      <c r="F259" s="1">
        <f t="shared" si="3"/>
        <v>3576.7625067113049</v>
      </c>
      <c r="G259" s="18">
        <v>20704.8999999999</v>
      </c>
      <c r="H259" s="18">
        <v>675477.33333333302</v>
      </c>
      <c r="I259" s="4">
        <v>6.3</v>
      </c>
      <c r="J259" s="1">
        <v>-0.8</v>
      </c>
      <c r="K259" s="1">
        <v>-1.7</v>
      </c>
      <c r="L259" s="1">
        <v>-8.3101430424814396E-2</v>
      </c>
    </row>
    <row r="260" spans="1:12" x14ac:dyDescent="0.3">
      <c r="A260" t="s">
        <v>271</v>
      </c>
      <c r="B260">
        <v>41288599</v>
      </c>
      <c r="C260" s="1">
        <v>65.3</v>
      </c>
      <c r="D260" s="4">
        <v>6.2401520000000001</v>
      </c>
      <c r="E260">
        <v>2430425</v>
      </c>
      <c r="F260" s="1">
        <f t="shared" si="3"/>
        <v>3604.8431126732789</v>
      </c>
      <c r="G260" s="18">
        <v>20744.933333333302</v>
      </c>
      <c r="H260" s="18">
        <v>674211.03333333298</v>
      </c>
      <c r="I260" s="4">
        <v>6.5666669999999998</v>
      </c>
      <c r="J260" s="1">
        <v>-1.2</v>
      </c>
      <c r="K260" s="1">
        <v>-1.7</v>
      </c>
      <c r="L260" s="1">
        <v>-4.6151714365772749E-2</v>
      </c>
    </row>
    <row r="261" spans="1:12" x14ac:dyDescent="0.3">
      <c r="A261" t="s">
        <v>272</v>
      </c>
      <c r="B261">
        <v>41465298</v>
      </c>
      <c r="C261" s="1">
        <v>65.333340000000007</v>
      </c>
      <c r="D261" s="4">
        <v>6.2402540000000002</v>
      </c>
      <c r="E261">
        <v>2442817</v>
      </c>
      <c r="F261" s="1">
        <f t="shared" si="3"/>
        <v>3605.4849393678196</v>
      </c>
      <c r="G261" s="18">
        <v>20842.133333333299</v>
      </c>
      <c r="H261" s="18">
        <v>677528</v>
      </c>
      <c r="I261" s="4">
        <v>6.733333</v>
      </c>
      <c r="J261" s="1">
        <v>-1.4</v>
      </c>
      <c r="K261" s="1">
        <v>-1.4</v>
      </c>
      <c r="L261" s="1">
        <v>-9.4755658626390016E-2</v>
      </c>
    </row>
    <row r="262" spans="1:12" x14ac:dyDescent="0.3">
      <c r="A262" t="s">
        <v>273</v>
      </c>
      <c r="B262">
        <v>41528680</v>
      </c>
      <c r="C262" s="1">
        <v>65.333340000000007</v>
      </c>
      <c r="D262" s="4">
        <v>6.2387899999999998</v>
      </c>
      <c r="E262">
        <v>2456239</v>
      </c>
      <c r="F262" s="1">
        <f t="shared" si="3"/>
        <v>3613.7471455867362</v>
      </c>
      <c r="G262" s="18">
        <v>20983.266666666601</v>
      </c>
      <c r="H262" s="18">
        <v>679693.1</v>
      </c>
      <c r="I262" s="4">
        <v>6.6333330000000004</v>
      </c>
      <c r="J262" t="s">
        <v>13</v>
      </c>
      <c r="K262" t="s">
        <v>13</v>
      </c>
      <c r="L262" s="4" t="s">
        <v>13</v>
      </c>
    </row>
    <row r="263" spans="1:12" x14ac:dyDescent="0.3">
      <c r="A263" t="s">
        <v>308</v>
      </c>
      <c r="B263" s="23">
        <v>41403114</v>
      </c>
      <c r="C263" s="23">
        <v>63.895139999999998</v>
      </c>
      <c r="D263" s="4">
        <v>6.2354710000000004</v>
      </c>
      <c r="E263" s="18">
        <f>E262*(1+0.001247663)</f>
        <v>2459303.558519457</v>
      </c>
      <c r="F263" s="1">
        <f t="shared" si="3"/>
        <v>3616.9906030068591</v>
      </c>
      <c r="G263" s="18">
        <f>G262*(1+0.000499625)</f>
        <v>20993.750431274933</v>
      </c>
      <c r="H263" s="18">
        <f>H262*(1+ 0.000349816)</f>
        <v>679930.8675214696</v>
      </c>
      <c r="I263" s="4">
        <v>6.6</v>
      </c>
      <c r="J263" t="s">
        <v>13</v>
      </c>
      <c r="K263" t="s">
        <v>13</v>
      </c>
      <c r="L263" t="s">
        <v>13</v>
      </c>
    </row>
    <row r="264" spans="1:12" x14ac:dyDescent="0.3">
      <c r="A264" t="s">
        <v>309</v>
      </c>
      <c r="B264" s="23">
        <v>41382096</v>
      </c>
      <c r="C264" s="23">
        <v>63.95796</v>
      </c>
      <c r="D264" s="4">
        <v>6.2301549999999999</v>
      </c>
      <c r="E264" s="18">
        <f t="shared" ref="E264:E305" si="4">E263*(1+0.001247663)</f>
        <v>2462371.9405751899</v>
      </c>
      <c r="F264" s="1">
        <f t="shared" si="3"/>
        <v>3620.2369715371424</v>
      </c>
      <c r="G264" s="18">
        <f t="shared" ref="G264:G305" si="5">G263*(1+0.000499625)</f>
        <v>21004.239433834158</v>
      </c>
      <c r="H264" s="18">
        <f t="shared" ref="H264:H305" si="6">H263*(1+ 0.000349816)</f>
        <v>680168.71821782249</v>
      </c>
      <c r="I264" s="4">
        <f>I263-0.04</f>
        <v>6.56</v>
      </c>
      <c r="J264" t="s">
        <v>13</v>
      </c>
      <c r="K264" t="s">
        <v>13</v>
      </c>
      <c r="L264" t="s">
        <v>13</v>
      </c>
    </row>
    <row r="265" spans="1:12" x14ac:dyDescent="0.3">
      <c r="A265" t="s">
        <v>310</v>
      </c>
      <c r="B265" s="23">
        <v>41360848</v>
      </c>
      <c r="C265" s="23">
        <v>64.021479999999997</v>
      </c>
      <c r="D265" s="4">
        <v>6.2228320000000004</v>
      </c>
      <c r="E265" s="18">
        <f t="shared" si="4"/>
        <v>2465444.1509376839</v>
      </c>
      <c r="F265" s="1">
        <f t="shared" si="3"/>
        <v>3623.486253790406</v>
      </c>
      <c r="G265" s="18">
        <f t="shared" si="5"/>
        <v>21014.733676961288</v>
      </c>
      <c r="H265" s="18">
        <f t="shared" si="6"/>
        <v>680406.65211815457</v>
      </c>
      <c r="I265" s="4">
        <f t="shared" ref="I265:I277" si="7">I264-0.04</f>
        <v>6.52</v>
      </c>
      <c r="J265" t="s">
        <v>13</v>
      </c>
      <c r="K265" t="s">
        <v>13</v>
      </c>
      <c r="L265" t="s">
        <v>13</v>
      </c>
    </row>
    <row r="266" spans="1:12" x14ac:dyDescent="0.3">
      <c r="A266" t="s">
        <v>311</v>
      </c>
      <c r="B266" s="23">
        <v>41339600</v>
      </c>
      <c r="C266" s="23">
        <v>64.084999999999994</v>
      </c>
      <c r="D266" s="4">
        <v>6.2135939999999996</v>
      </c>
      <c r="E266" s="18">
        <f t="shared" si="4"/>
        <v>2468520.1943833753</v>
      </c>
      <c r="F266" s="1">
        <f t="shared" si="3"/>
        <v>3626.7384523818109</v>
      </c>
      <c r="G266" s="18">
        <f t="shared" si="5"/>
        <v>21025.233163274639</v>
      </c>
      <c r="H266" s="18">
        <f t="shared" si="6"/>
        <v>680644.66925157188</v>
      </c>
      <c r="I266" s="4">
        <f t="shared" si="7"/>
        <v>6.4799999999999995</v>
      </c>
      <c r="J266" t="s">
        <v>13</v>
      </c>
      <c r="K266" t="s">
        <v>13</v>
      </c>
      <c r="L266" t="s">
        <v>13</v>
      </c>
    </row>
    <row r="267" spans="1:12" x14ac:dyDescent="0.3">
      <c r="A267" t="s">
        <v>312</v>
      </c>
      <c r="B267" s="23">
        <v>41366773</v>
      </c>
      <c r="C267" s="23">
        <v>64.428970000000007</v>
      </c>
      <c r="D267" s="4">
        <v>6.202623</v>
      </c>
      <c r="E267" s="18">
        <f t="shared" si="4"/>
        <v>2471600.0756946602</v>
      </c>
      <c r="F267" s="1">
        <f t="shared" si="3"/>
        <v>3629.9935699288671</v>
      </c>
      <c r="G267" s="18">
        <f t="shared" si="5"/>
        <v>21035.737895393839</v>
      </c>
      <c r="H267" s="18">
        <f t="shared" si="6"/>
        <v>680882.7696471907</v>
      </c>
      <c r="I267" s="4">
        <f t="shared" si="7"/>
        <v>6.4399999999999995</v>
      </c>
      <c r="J267" t="s">
        <v>13</v>
      </c>
      <c r="K267" t="s">
        <v>13</v>
      </c>
      <c r="L267" t="s">
        <v>13</v>
      </c>
    </row>
    <row r="268" spans="1:12" x14ac:dyDescent="0.3">
      <c r="A268" t="s">
        <v>313</v>
      </c>
      <c r="B268" s="23">
        <v>41394247</v>
      </c>
      <c r="C268" s="23">
        <v>64.776769999999999</v>
      </c>
      <c r="D268" s="4">
        <v>6.1901640000000002</v>
      </c>
      <c r="E268" s="18">
        <f t="shared" si="4"/>
        <v>2474683.7996599018</v>
      </c>
      <c r="F268" s="1">
        <f t="shared" si="3"/>
        <v>3633.2516090514337</v>
      </c>
      <c r="G268" s="18">
        <f t="shared" si="5"/>
        <v>21046.247875939825</v>
      </c>
      <c r="H268" s="18">
        <f t="shared" si="6"/>
        <v>681120.95333413756</v>
      </c>
      <c r="I268" s="4">
        <f t="shared" si="7"/>
        <v>6.3999999999999995</v>
      </c>
      <c r="J268" t="s">
        <v>13</v>
      </c>
      <c r="K268" t="s">
        <v>13</v>
      </c>
      <c r="L268" t="s">
        <v>13</v>
      </c>
    </row>
    <row r="269" spans="1:12" x14ac:dyDescent="0.3">
      <c r="A269" t="s">
        <v>314</v>
      </c>
      <c r="B269" s="23">
        <v>41422024</v>
      </c>
      <c r="C269" s="23">
        <v>65.128380000000007</v>
      </c>
      <c r="D269" s="4">
        <v>6.1765119999999998</v>
      </c>
      <c r="E269" s="18">
        <f t="shared" si="4"/>
        <v>2477771.3710734369</v>
      </c>
      <c r="F269" s="1">
        <f t="shared" si="3"/>
        <v>3636.5125723717215</v>
      </c>
      <c r="G269" s="18">
        <f t="shared" si="5"/>
        <v>21056.763107534844</v>
      </c>
      <c r="H269" s="18">
        <f t="shared" si="6"/>
        <v>681359.22034154902</v>
      </c>
      <c r="I269" s="4">
        <f t="shared" si="7"/>
        <v>6.3599999999999994</v>
      </c>
      <c r="J269" t="s">
        <v>13</v>
      </c>
      <c r="K269" t="s">
        <v>13</v>
      </c>
      <c r="L269" t="s">
        <v>13</v>
      </c>
    </row>
    <row r="270" spans="1:12" x14ac:dyDescent="0.3">
      <c r="A270" t="s">
        <v>315</v>
      </c>
      <c r="B270" s="23">
        <v>41449800</v>
      </c>
      <c r="C270" s="23">
        <v>65.48</v>
      </c>
      <c r="D270" s="4">
        <v>6.1619929999999998</v>
      </c>
      <c r="E270" s="18">
        <f t="shared" si="4"/>
        <v>2480862.7947355844</v>
      </c>
      <c r="F270" s="1">
        <f t="shared" si="3"/>
        <v>3639.7764625142936</v>
      </c>
      <c r="G270" s="18">
        <f t="shared" si="5"/>
        <v>21067.283592802447</v>
      </c>
      <c r="H270" s="18">
        <f t="shared" si="6"/>
        <v>681597.57069857197</v>
      </c>
      <c r="I270" s="4">
        <f t="shared" si="7"/>
        <v>6.3199999999999994</v>
      </c>
      <c r="J270" t="s">
        <v>13</v>
      </c>
      <c r="K270" t="s">
        <v>13</v>
      </c>
      <c r="L270" t="s">
        <v>13</v>
      </c>
    </row>
    <row r="271" spans="1:12" x14ac:dyDescent="0.3">
      <c r="A271" t="s">
        <v>316</v>
      </c>
      <c r="B271" s="23">
        <v>41532353</v>
      </c>
      <c r="C271" s="23">
        <v>65.405779999999993</v>
      </c>
      <c r="D271" s="4">
        <v>6.1469469999999999</v>
      </c>
      <c r="E271" s="18">
        <f t="shared" si="4"/>
        <v>2483958.0754526528</v>
      </c>
      <c r="F271" s="1">
        <f t="shared" si="3"/>
        <v>3643.0432821060704</v>
      </c>
      <c r="G271" s="18">
        <f t="shared" si="5"/>
        <v>21077.809334367503</v>
      </c>
      <c r="H271" s="18">
        <f t="shared" si="6"/>
        <v>681836.00443436345</v>
      </c>
      <c r="I271" s="4">
        <f t="shared" si="7"/>
        <v>6.2799999999999994</v>
      </c>
      <c r="J271" t="s">
        <v>13</v>
      </c>
      <c r="K271" t="s">
        <v>13</v>
      </c>
      <c r="L271" t="s">
        <v>13</v>
      </c>
    </row>
    <row r="272" spans="1:12" x14ac:dyDescent="0.3">
      <c r="A272" t="s">
        <v>317</v>
      </c>
      <c r="B272" s="23">
        <v>41615824</v>
      </c>
      <c r="C272" s="23">
        <v>65.330740000000006</v>
      </c>
      <c r="D272" s="4">
        <v>6.1317139999999997</v>
      </c>
      <c r="E272" s="18">
        <f t="shared" si="4"/>
        <v>2487057.2180369464</v>
      </c>
      <c r="F272" s="1">
        <f t="shared" si="3"/>
        <v>3646.31303377633</v>
      </c>
      <c r="G272" s="18">
        <f t="shared" si="5"/>
        <v>21088.340334856188</v>
      </c>
      <c r="H272" s="18">
        <f t="shared" si="6"/>
        <v>682074.52157809061</v>
      </c>
      <c r="I272" s="4">
        <f t="shared" si="7"/>
        <v>6.2399999999999993</v>
      </c>
      <c r="J272" t="s">
        <v>13</v>
      </c>
      <c r="K272" t="s">
        <v>13</v>
      </c>
      <c r="L272" t="s">
        <v>13</v>
      </c>
    </row>
    <row r="273" spans="1:12" x14ac:dyDescent="0.3">
      <c r="A273" t="s">
        <v>318</v>
      </c>
      <c r="B273" s="23">
        <v>41700212</v>
      </c>
      <c r="C273" s="23">
        <v>65.254869999999997</v>
      </c>
      <c r="D273" s="4">
        <v>6.1166169999999997</v>
      </c>
      <c r="E273" s="18">
        <f t="shared" si="4"/>
        <v>2490160.2273067739</v>
      </c>
      <c r="F273" s="1">
        <f t="shared" si="3"/>
        <v>3649.5857201567078</v>
      </c>
      <c r="G273" s="18">
        <f t="shared" si="5"/>
        <v>21098.876596895989</v>
      </c>
      <c r="H273" s="18">
        <f t="shared" si="6"/>
        <v>682313.12215893099</v>
      </c>
      <c r="I273" s="4">
        <f t="shared" si="7"/>
        <v>6.1999999999999993</v>
      </c>
      <c r="J273" t="s">
        <v>13</v>
      </c>
      <c r="K273" t="s">
        <v>13</v>
      </c>
      <c r="L273" t="s">
        <v>13</v>
      </c>
    </row>
    <row r="274" spans="1:12" x14ac:dyDescent="0.3">
      <c r="A274" t="s">
        <v>319</v>
      </c>
      <c r="B274" s="23">
        <v>41784600</v>
      </c>
      <c r="C274" s="23">
        <v>65.179000000000002</v>
      </c>
      <c r="D274" s="4">
        <v>6.1019439999999996</v>
      </c>
      <c r="E274" s="18">
        <f t="shared" si="4"/>
        <v>2493267.1080864561</v>
      </c>
      <c r="F274" s="1">
        <f t="shared" si="3"/>
        <v>3652.8613438812044</v>
      </c>
      <c r="G274" s="18">
        <f t="shared" si="5"/>
        <v>21109.418123115713</v>
      </c>
      <c r="H274" s="18">
        <f t="shared" si="6"/>
        <v>682551.8062060721</v>
      </c>
      <c r="I274" s="4">
        <f t="shared" si="7"/>
        <v>6.1599999999999993</v>
      </c>
      <c r="J274" t="s">
        <v>13</v>
      </c>
      <c r="K274" t="s">
        <v>13</v>
      </c>
      <c r="L274" t="s">
        <v>13</v>
      </c>
    </row>
    <row r="275" spans="1:12" x14ac:dyDescent="0.3">
      <c r="A275" t="s">
        <v>320</v>
      </c>
      <c r="B275" s="23">
        <v>41867122</v>
      </c>
      <c r="C275" s="23">
        <v>65.11112</v>
      </c>
      <c r="D275" s="4">
        <v>6.0879399999999997</v>
      </c>
      <c r="E275" s="18">
        <f t="shared" si="4"/>
        <v>2496377.8652063324</v>
      </c>
      <c r="F275" s="1">
        <f t="shared" si="3"/>
        <v>3656.1399075861832</v>
      </c>
      <c r="G275" s="18">
        <f t="shared" si="5"/>
        <v>21119.964916145473</v>
      </c>
      <c r="H275" s="18">
        <f t="shared" si="6"/>
        <v>682790.57374871185</v>
      </c>
      <c r="I275" s="4">
        <f t="shared" si="7"/>
        <v>6.1199999999999992</v>
      </c>
      <c r="J275" t="s">
        <v>13</v>
      </c>
      <c r="K275" t="s">
        <v>13</v>
      </c>
      <c r="L275" t="s">
        <v>13</v>
      </c>
    </row>
    <row r="276" spans="1:12" x14ac:dyDescent="0.3">
      <c r="A276" t="s">
        <v>321</v>
      </c>
      <c r="B276" s="23">
        <v>41949643</v>
      </c>
      <c r="C276" s="23">
        <v>65.04325</v>
      </c>
      <c r="D276" s="4">
        <v>6.0747809999999998</v>
      </c>
      <c r="E276" s="18">
        <f t="shared" si="4"/>
        <v>2499492.5035027694</v>
      </c>
      <c r="F276" s="1">
        <f t="shared" si="3"/>
        <v>3659.4214139103742</v>
      </c>
      <c r="G276" s="18">
        <f t="shared" si="5"/>
        <v>21130.516978616703</v>
      </c>
      <c r="H276" s="18">
        <f t="shared" si="6"/>
        <v>683029.42481605825</v>
      </c>
      <c r="I276" s="4">
        <f t="shared" si="7"/>
        <v>6.0799999999999992</v>
      </c>
      <c r="J276" t="s">
        <v>13</v>
      </c>
      <c r="K276" t="s">
        <v>13</v>
      </c>
      <c r="L276" t="s">
        <v>13</v>
      </c>
    </row>
    <row r="277" spans="1:12" x14ac:dyDescent="0.3">
      <c r="A277" t="s">
        <v>322</v>
      </c>
      <c r="B277" s="23">
        <v>42033072</v>
      </c>
      <c r="C277" s="23">
        <v>64.974620000000002</v>
      </c>
      <c r="D277" s="4">
        <v>6.0625929999999997</v>
      </c>
      <c r="E277" s="18">
        <f t="shared" si="4"/>
        <v>2502611.0278181671</v>
      </c>
      <c r="F277" s="1">
        <f>(E277/H277)*1000</f>
        <v>3662.7058654948737</v>
      </c>
      <c r="G277" s="18">
        <f t="shared" si="5"/>
        <v>21141.074313162146</v>
      </c>
      <c r="H277" s="18">
        <f t="shared" si="6"/>
        <v>683268.35943732969</v>
      </c>
      <c r="I277" s="4">
        <f t="shared" si="7"/>
        <v>6.0399999999999991</v>
      </c>
      <c r="J277" t="s">
        <v>13</v>
      </c>
      <c r="K277" t="s">
        <v>13</v>
      </c>
      <c r="L277" t="s">
        <v>13</v>
      </c>
    </row>
    <row r="278" spans="1:12" x14ac:dyDescent="0.3">
      <c r="A278" t="s">
        <v>326</v>
      </c>
      <c r="B278" s="23">
        <v>42116500</v>
      </c>
      <c r="C278" s="23">
        <v>64.906000000000006</v>
      </c>
      <c r="D278" s="4">
        <v>6.05145</v>
      </c>
      <c r="E278" s="18">
        <f t="shared" si="4"/>
        <v>2505733.4430009676</v>
      </c>
      <c r="F278" s="1">
        <f t="shared" ref="F278:F305" si="8">(E278/H278)*1000</f>
        <v>3665.9932649831512</v>
      </c>
      <c r="G278" s="18">
        <f t="shared" si="5"/>
        <v>21151.636922415859</v>
      </c>
      <c r="H278" s="18">
        <f t="shared" si="6"/>
        <v>683507.37764175457</v>
      </c>
      <c r="I278" s="4">
        <v>6</v>
      </c>
    </row>
    <row r="279" spans="1:12" x14ac:dyDescent="0.3">
      <c r="A279" t="s">
        <v>327</v>
      </c>
      <c r="B279" s="23">
        <v>42197845</v>
      </c>
      <c r="C279" s="23">
        <v>64.846819999999994</v>
      </c>
      <c r="D279" s="4">
        <v>6.0413930000000002</v>
      </c>
      <c r="E279" s="18">
        <f t="shared" si="4"/>
        <v>2508859.7539056623</v>
      </c>
      <c r="F279" s="1">
        <f t="shared" si="8"/>
        <v>3669.2836150210478</v>
      </c>
      <c r="G279" s="18">
        <f t="shared" si="5"/>
        <v>21162.204809013219</v>
      </c>
      <c r="H279" s="18">
        <f t="shared" si="6"/>
        <v>683746.47945857164</v>
      </c>
      <c r="I279" s="4">
        <v>6</v>
      </c>
    </row>
    <row r="280" spans="1:12" x14ac:dyDescent="0.3">
      <c r="A280" t="s">
        <v>328</v>
      </c>
      <c r="B280" s="23">
        <v>42280094</v>
      </c>
      <c r="C280" s="23">
        <v>64.786990000000003</v>
      </c>
      <c r="D280" s="4">
        <v>6.0324249999999999</v>
      </c>
      <c r="E280" s="18">
        <f t="shared" si="4"/>
        <v>2511989.9653927996</v>
      </c>
      <c r="F280" s="1">
        <f t="shared" si="8"/>
        <v>3672.5769182567788</v>
      </c>
      <c r="G280" s="18">
        <f t="shared" si="5"/>
        <v>21172.777975590921</v>
      </c>
      <c r="H280" s="18">
        <f t="shared" si="6"/>
        <v>683985.66491702991</v>
      </c>
      <c r="I280" s="4">
        <v>6</v>
      </c>
    </row>
    <row r="281" spans="1:12" x14ac:dyDescent="0.3">
      <c r="A281" t="s">
        <v>329</v>
      </c>
      <c r="B281" s="23">
        <v>42363247</v>
      </c>
      <c r="C281" s="23">
        <v>64.726489999999998</v>
      </c>
      <c r="D281" s="4">
        <v>6.0245259999999998</v>
      </c>
      <c r="E281" s="18">
        <f t="shared" si="4"/>
        <v>2515124.0823289915</v>
      </c>
      <c r="F281" s="1">
        <f t="shared" si="8"/>
        <v>3675.8731773409377</v>
      </c>
      <c r="G281" s="18">
        <f t="shared" si="5"/>
        <v>21183.356424786976</v>
      </c>
      <c r="H281" s="18">
        <f t="shared" si="6"/>
        <v>684224.93404638849</v>
      </c>
      <c r="I281" s="4">
        <v>6</v>
      </c>
    </row>
    <row r="282" spans="1:12" x14ac:dyDescent="0.3">
      <c r="A282" t="s">
        <v>330</v>
      </c>
      <c r="B282" s="23">
        <v>42446400</v>
      </c>
      <c r="C282" s="23">
        <v>64.665999999999997</v>
      </c>
      <c r="D282" s="4">
        <v>6.0176559999999997</v>
      </c>
      <c r="E282" s="18">
        <f t="shared" si="4"/>
        <v>2518262.1095869225</v>
      </c>
      <c r="F282" s="1">
        <f t="shared" si="8"/>
        <v>3679.1723949264951</v>
      </c>
      <c r="G282" s="18">
        <f t="shared" si="5"/>
        <v>21193.940159240712</v>
      </c>
      <c r="H282" s="18">
        <f t="shared" si="6"/>
        <v>684464.28687591688</v>
      </c>
      <c r="I282" s="4">
        <v>6</v>
      </c>
    </row>
    <row r="283" spans="1:12" x14ac:dyDescent="0.3">
      <c r="A283" t="s">
        <v>331</v>
      </c>
      <c r="B283" s="23">
        <v>42527523</v>
      </c>
      <c r="C283" s="23">
        <v>64.620379999999997</v>
      </c>
      <c r="D283" s="4">
        <v>6.0117599999999998</v>
      </c>
      <c r="E283" s="18">
        <f t="shared" si="4"/>
        <v>2521404.052045356</v>
      </c>
      <c r="F283" s="1">
        <f t="shared" si="8"/>
        <v>3682.4745736688042</v>
      </c>
      <c r="G283" s="18">
        <f t="shared" si="5"/>
        <v>21204.529181592774</v>
      </c>
      <c r="H283" s="18">
        <f t="shared" si="6"/>
        <v>684703.72343489458</v>
      </c>
      <c r="I283" s="4">
        <v>6</v>
      </c>
    </row>
    <row r="284" spans="1:12" x14ac:dyDescent="0.3">
      <c r="A284" t="s">
        <v>332</v>
      </c>
      <c r="B284" s="23">
        <v>42609548</v>
      </c>
      <c r="C284" s="23">
        <v>64.574259999999995</v>
      </c>
      <c r="D284" s="4">
        <v>6.0067690000000002</v>
      </c>
      <c r="E284" s="18">
        <f t="shared" si="4"/>
        <v>2524549.9145891429</v>
      </c>
      <c r="F284" s="1">
        <f t="shared" si="8"/>
        <v>3685.7797162255997</v>
      </c>
      <c r="G284" s="18">
        <f>G283*(1+0.000499625)</f>
        <v>21215.123494485128</v>
      </c>
      <c r="H284" s="18">
        <f t="shared" si="6"/>
        <v>684943.24375261168</v>
      </c>
      <c r="I284" s="4">
        <v>6</v>
      </c>
    </row>
    <row r="285" spans="1:12" x14ac:dyDescent="0.3">
      <c r="A285" t="s">
        <v>333</v>
      </c>
      <c r="B285" s="23">
        <v>42692474</v>
      </c>
      <c r="C285" s="23">
        <v>64.527630000000002</v>
      </c>
      <c r="D285" s="4">
        <v>6.0026109999999999</v>
      </c>
      <c r="E285" s="18">
        <f t="shared" si="4"/>
        <v>2527699.7021092288</v>
      </c>
      <c r="F285" s="1">
        <f t="shared" si="8"/>
        <v>3689.0878252570051</v>
      </c>
      <c r="G285" s="18">
        <f t="shared" si="5"/>
        <v>21225.723100561059</v>
      </c>
      <c r="H285" s="18">
        <f t="shared" si="6"/>
        <v>685182.84785836819</v>
      </c>
      <c r="I285" s="4">
        <v>6</v>
      </c>
    </row>
    <row r="286" spans="1:12" x14ac:dyDescent="0.3">
      <c r="A286" t="s">
        <v>334</v>
      </c>
      <c r="B286" s="23">
        <v>42775400</v>
      </c>
      <c r="C286" s="23">
        <v>64.480999999999995</v>
      </c>
      <c r="D286" s="4">
        <v>5.999206</v>
      </c>
      <c r="E286" s="18">
        <f t="shared" si="4"/>
        <v>2530853.4195026616</v>
      </c>
      <c r="F286" s="1">
        <f t="shared" si="8"/>
        <v>3692.3989034255283</v>
      </c>
      <c r="G286" s="18">
        <f t="shared" si="5"/>
        <v>21236.328002465176</v>
      </c>
      <c r="H286" s="18">
        <f t="shared" si="6"/>
        <v>685422.53578147455</v>
      </c>
      <c r="I286" s="4">
        <v>6</v>
      </c>
    </row>
    <row r="287" spans="1:12" x14ac:dyDescent="0.3">
      <c r="A287" t="s">
        <v>335</v>
      </c>
      <c r="B287" s="23">
        <v>42856597</v>
      </c>
      <c r="C287" s="23">
        <v>64.439329999999998</v>
      </c>
      <c r="D287" s="4">
        <v>5.9964729999999999</v>
      </c>
      <c r="E287" s="18">
        <f t="shared" si="4"/>
        <v>2534011.0716725984</v>
      </c>
      <c r="F287" s="1">
        <f t="shared" si="8"/>
        <v>3695.7129533960674</v>
      </c>
      <c r="G287" s="18">
        <f t="shared" si="5"/>
        <v>21246.938202843408</v>
      </c>
      <c r="H287" s="18">
        <f t="shared" si="6"/>
        <v>685662.30755125149</v>
      </c>
      <c r="I287" s="4">
        <v>6</v>
      </c>
    </row>
    <row r="288" spans="1:12" x14ac:dyDescent="0.3">
      <c r="A288" t="s">
        <v>336</v>
      </c>
      <c r="B288" s="23">
        <v>42938697</v>
      </c>
      <c r="C288" s="23">
        <v>64.397189999999995</v>
      </c>
      <c r="D288" s="4">
        <v>5.9943350000000004</v>
      </c>
      <c r="E288" s="18">
        <f t="shared" si="4"/>
        <v>2537172.6635283148</v>
      </c>
      <c r="F288" s="1">
        <f t="shared" si="8"/>
        <v>3699.029977835914</v>
      </c>
      <c r="G288" s="18">
        <f t="shared" si="5"/>
        <v>21257.553704343005</v>
      </c>
      <c r="H288" s="18">
        <f t="shared" si="6"/>
        <v>685902.16319702985</v>
      </c>
      <c r="I288" s="4">
        <v>6</v>
      </c>
    </row>
    <row r="289" spans="1:9" x14ac:dyDescent="0.3">
      <c r="A289" t="s">
        <v>337</v>
      </c>
      <c r="B289" s="23">
        <v>43021698</v>
      </c>
      <c r="C289" s="23">
        <v>64.354600000000005</v>
      </c>
      <c r="D289" s="4">
        <v>5.992712</v>
      </c>
      <c r="E289" s="18">
        <f t="shared" si="4"/>
        <v>2540338.1999852103</v>
      </c>
      <c r="F289" s="1">
        <f t="shared" si="8"/>
        <v>3702.3499794147519</v>
      </c>
      <c r="G289" s="18">
        <f t="shared" si="5"/>
        <v>21268.174509612538</v>
      </c>
      <c r="H289" s="18">
        <f t="shared" si="6"/>
        <v>686142.1027481507</v>
      </c>
      <c r="I289" s="4">
        <v>6</v>
      </c>
    </row>
    <row r="290" spans="1:9" x14ac:dyDescent="0.3">
      <c r="A290" t="s">
        <v>338</v>
      </c>
      <c r="B290" s="23">
        <v>43104700</v>
      </c>
      <c r="C290" s="23">
        <v>64.311999999999998</v>
      </c>
      <c r="D290" s="4">
        <v>5.9915310000000002</v>
      </c>
      <c r="E290" s="18">
        <f t="shared" si="4"/>
        <v>2543507.6859648186</v>
      </c>
      <c r="F290" s="1">
        <f t="shared" si="8"/>
        <v>3705.6729608046621</v>
      </c>
      <c r="G290" s="18">
        <f t="shared" si="5"/>
        <v>21278.800621301903</v>
      </c>
      <c r="H290" s="18">
        <f t="shared" si="6"/>
        <v>686382.12623396562</v>
      </c>
      <c r="I290" s="4">
        <v>6</v>
      </c>
    </row>
    <row r="291" spans="1:9" x14ac:dyDescent="0.3">
      <c r="A291" t="s">
        <v>339</v>
      </c>
      <c r="B291" s="23">
        <v>43186824</v>
      </c>
      <c r="C291" s="23">
        <v>64.278189999999995</v>
      </c>
      <c r="D291" s="4">
        <v>5.9907240000000002</v>
      </c>
      <c r="E291" s="18">
        <f t="shared" si="4"/>
        <v>2546681.1263948125</v>
      </c>
      <c r="F291" s="1">
        <f t="shared" si="8"/>
        <v>3708.9989246801224</v>
      </c>
      <c r="G291" s="18">
        <f t="shared" si="5"/>
        <v>21289.432042062323</v>
      </c>
      <c r="H291" s="18">
        <f t="shared" si="6"/>
        <v>686622.2336838363</v>
      </c>
      <c r="I291" s="4">
        <v>6</v>
      </c>
    </row>
    <row r="292" spans="1:9" x14ac:dyDescent="0.3">
      <c r="A292" t="s">
        <v>340</v>
      </c>
      <c r="B292" s="23">
        <v>43268948</v>
      </c>
      <c r="C292" s="23">
        <v>64.244370000000004</v>
      </c>
      <c r="D292" s="4">
        <v>5.9902240000000004</v>
      </c>
      <c r="E292" s="18">
        <f t="shared" si="4"/>
        <v>2549858.5262090135</v>
      </c>
      <c r="F292" s="1">
        <f t="shared" si="8"/>
        <v>3712.3278737180126</v>
      </c>
      <c r="G292" s="18">
        <f t="shared" si="5"/>
        <v>21300.068774546336</v>
      </c>
      <c r="H292" s="18">
        <f t="shared" si="6"/>
        <v>686862.42512713466</v>
      </c>
      <c r="I292" s="4">
        <v>6</v>
      </c>
    </row>
    <row r="293" spans="1:9" x14ac:dyDescent="0.3">
      <c r="A293" t="s">
        <v>341</v>
      </c>
      <c r="B293" s="23">
        <v>43351974</v>
      </c>
      <c r="C293" s="23">
        <v>64.210189999999997</v>
      </c>
      <c r="D293" s="4">
        <v>5.9899760000000004</v>
      </c>
      <c r="E293" s="18">
        <f t="shared" si="4"/>
        <v>2553039.8903473993</v>
      </c>
      <c r="F293" s="1">
        <f t="shared" si="8"/>
        <v>3715.6598105976159</v>
      </c>
      <c r="G293" s="18">
        <f t="shared" si="5"/>
        <v>21310.710821407818</v>
      </c>
      <c r="H293" s="18">
        <f t="shared" si="6"/>
        <v>687102.70059324289</v>
      </c>
      <c r="I293" s="4">
        <v>6</v>
      </c>
    </row>
    <row r="294" spans="1:9" x14ac:dyDescent="0.3">
      <c r="A294" t="s">
        <v>342</v>
      </c>
      <c r="B294" s="23">
        <v>43435000</v>
      </c>
      <c r="C294" s="23">
        <v>64.176000000000002</v>
      </c>
      <c r="D294" s="4">
        <v>5.9899250000000004</v>
      </c>
      <c r="E294" s="18">
        <f t="shared" si="4"/>
        <v>2556225.2237561098</v>
      </c>
      <c r="F294" s="1">
        <f t="shared" si="8"/>
        <v>3718.9947380006179</v>
      </c>
      <c r="G294" s="18">
        <f t="shared" si="5"/>
        <v>21321.358185301964</v>
      </c>
      <c r="H294" s="18">
        <f t="shared" si="6"/>
        <v>687343.06011155352</v>
      </c>
      <c r="I294" s="4">
        <v>6</v>
      </c>
    </row>
    <row r="295" spans="1:9" x14ac:dyDescent="0.3">
      <c r="A295" t="s">
        <v>343</v>
      </c>
      <c r="B295" s="23">
        <v>43516542</v>
      </c>
      <c r="C295" s="23">
        <v>64.145420000000001</v>
      </c>
      <c r="D295" s="4">
        <v>5.9900270000000004</v>
      </c>
      <c r="E295" s="18">
        <f t="shared" si="4"/>
        <v>2559414.5313874572</v>
      </c>
      <c r="F295" s="1">
        <f t="shared" si="8"/>
        <v>3722.3326586111116</v>
      </c>
      <c r="G295" s="18">
        <f t="shared" si="5"/>
        <v>21332.010868885296</v>
      </c>
      <c r="H295" s="18">
        <f t="shared" si="6"/>
        <v>687583.50371146947</v>
      </c>
      <c r="I295" s="4">
        <v>6</v>
      </c>
    </row>
    <row r="296" spans="1:9" x14ac:dyDescent="0.3">
      <c r="A296" t="s">
        <v>344</v>
      </c>
      <c r="B296" s="23">
        <v>43598991</v>
      </c>
      <c r="C296" s="23">
        <v>64.114509999999996</v>
      </c>
      <c r="D296" s="4">
        <v>5.9902420000000003</v>
      </c>
      <c r="E296" s="18">
        <f t="shared" si="4"/>
        <v>2562607.8181999316</v>
      </c>
      <c r="F296" s="1">
        <f t="shared" si="8"/>
        <v>3725.6735751155998</v>
      </c>
      <c r="G296" s="18">
        <f t="shared" si="5"/>
        <v>21342.668874815663</v>
      </c>
      <c r="H296" s="18">
        <f t="shared" si="6"/>
        <v>687824.03142240376</v>
      </c>
      <c r="I296" s="4">
        <v>6</v>
      </c>
    </row>
    <row r="297" spans="1:9" x14ac:dyDescent="0.3">
      <c r="A297" t="s">
        <v>345</v>
      </c>
      <c r="B297" s="23">
        <v>43682345</v>
      </c>
      <c r="C297" s="23">
        <v>64.083250000000007</v>
      </c>
      <c r="D297" s="4">
        <v>5.9905359999999996</v>
      </c>
      <c r="E297" s="18">
        <f t="shared" si="4"/>
        <v>2565805.0891582104</v>
      </c>
      <c r="F297" s="1">
        <f t="shared" si="8"/>
        <v>3729.0174902029967</v>
      </c>
      <c r="G297" s="18">
        <f t="shared" si="5"/>
        <v>21353.332205752242</v>
      </c>
      <c r="H297" s="18">
        <f t="shared" si="6"/>
        <v>688064.64327377977</v>
      </c>
      <c r="I297" s="4">
        <v>6</v>
      </c>
    </row>
    <row r="298" spans="1:9" x14ac:dyDescent="0.3">
      <c r="A298" t="s">
        <v>346</v>
      </c>
      <c r="B298" s="23">
        <v>43765700</v>
      </c>
      <c r="C298" s="23">
        <v>64.052000000000007</v>
      </c>
      <c r="D298" s="4">
        <v>5.990882</v>
      </c>
      <c r="E298" s="18">
        <f t="shared" si="4"/>
        <v>2569006.3492331649</v>
      </c>
      <c r="F298" s="1">
        <f t="shared" si="8"/>
        <v>3732.3644065646295</v>
      </c>
      <c r="G298" s="18">
        <f t="shared" si="5"/>
        <v>21364.000864355541</v>
      </c>
      <c r="H298" s="18">
        <f t="shared" si="6"/>
        <v>688305.33929503115</v>
      </c>
      <c r="I298" s="4">
        <v>6</v>
      </c>
    </row>
    <row r="299" spans="1:9" x14ac:dyDescent="0.3">
      <c r="A299" t="s">
        <v>347</v>
      </c>
      <c r="B299" s="23">
        <v>43846996</v>
      </c>
      <c r="C299" s="23">
        <v>64.02167</v>
      </c>
      <c r="D299" s="4">
        <v>5.9912590000000003</v>
      </c>
      <c r="E299" s="18">
        <f t="shared" si="4"/>
        <v>2572211.6034018681</v>
      </c>
      <c r="F299" s="1">
        <f t="shared" si="8"/>
        <v>3735.7143268942409</v>
      </c>
      <c r="G299" s="18">
        <f t="shared" si="5"/>
        <v>21374.674853287393</v>
      </c>
      <c r="H299" s="18">
        <f t="shared" si="6"/>
        <v>688546.11951560189</v>
      </c>
      <c r="I299" s="4">
        <v>6</v>
      </c>
    </row>
    <row r="300" spans="1:9" x14ac:dyDescent="0.3">
      <c r="A300" t="s">
        <v>348</v>
      </c>
      <c r="B300" s="23">
        <v>43929195</v>
      </c>
      <c r="C300" s="23">
        <v>63.991010000000003</v>
      </c>
      <c r="D300" s="4">
        <v>5.9916520000000002</v>
      </c>
      <c r="E300" s="18">
        <f t="shared" si="4"/>
        <v>2575420.8566476032</v>
      </c>
      <c r="F300" s="1">
        <f t="shared" si="8"/>
        <v>3739.0672538879908</v>
      </c>
      <c r="G300" s="18">
        <f t="shared" si="5"/>
        <v>21385.354175210967</v>
      </c>
      <c r="H300" s="18">
        <f t="shared" si="6"/>
        <v>688786.98396494635</v>
      </c>
      <c r="I300" s="4">
        <v>6</v>
      </c>
    </row>
    <row r="301" spans="1:9" x14ac:dyDescent="0.3">
      <c r="A301" t="s">
        <v>349</v>
      </c>
      <c r="B301" s="23">
        <v>44012298</v>
      </c>
      <c r="C301" s="23">
        <v>63.96</v>
      </c>
      <c r="D301" s="4">
        <v>5.9920489999999997</v>
      </c>
      <c r="E301" s="18">
        <f t="shared" si="4"/>
        <v>2578634.1139598708</v>
      </c>
      <c r="F301" s="1">
        <f t="shared" si="8"/>
        <v>3742.4231902444599</v>
      </c>
      <c r="G301" s="18">
        <f t="shared" si="5"/>
        <v>21396.038832790757</v>
      </c>
      <c r="H301" s="18">
        <f t="shared" si="6"/>
        <v>689027.93267252902</v>
      </c>
      <c r="I301" s="4">
        <v>6</v>
      </c>
    </row>
    <row r="302" spans="1:9" x14ac:dyDescent="0.3">
      <c r="A302" t="s">
        <v>350</v>
      </c>
      <c r="B302" s="23">
        <v>44095400</v>
      </c>
      <c r="C302" s="23">
        <v>63.929000000000002</v>
      </c>
      <c r="D302" s="4">
        <v>5.99</v>
      </c>
      <c r="E302" s="18">
        <f t="shared" si="4"/>
        <v>2581851.3803343964</v>
      </c>
      <c r="F302" s="1">
        <f t="shared" si="8"/>
        <v>3745.782138664651</v>
      </c>
      <c r="G302" s="18">
        <f t="shared" si="5"/>
        <v>21406.72882869259</v>
      </c>
      <c r="H302" s="18">
        <f t="shared" si="6"/>
        <v>689268.96566782473</v>
      </c>
      <c r="I302" s="4">
        <v>6</v>
      </c>
    </row>
    <row r="303" spans="1:9" x14ac:dyDescent="0.3">
      <c r="A303" t="s">
        <v>351</v>
      </c>
      <c r="B303" s="23">
        <v>44176844</v>
      </c>
      <c r="C303" s="23">
        <v>63.900640000000003</v>
      </c>
      <c r="D303" s="4">
        <v>5.99</v>
      </c>
      <c r="E303" s="18">
        <f t="shared" si="4"/>
        <v>2585072.6607731385</v>
      </c>
      <c r="F303" s="1">
        <f t="shared" si="8"/>
        <v>3749.1441018519909</v>
      </c>
      <c r="G303" s="18">
        <f t="shared" si="5"/>
        <v>21417.424165583627</v>
      </c>
      <c r="H303" s="18">
        <f t="shared" si="6"/>
        <v>689510.08298031869</v>
      </c>
      <c r="I303" s="4">
        <v>6</v>
      </c>
    </row>
    <row r="304" spans="1:9" x14ac:dyDescent="0.3">
      <c r="A304" t="s">
        <v>352</v>
      </c>
      <c r="B304" s="23">
        <v>44259193</v>
      </c>
      <c r="C304" s="23">
        <v>63.871969999999997</v>
      </c>
      <c r="D304" s="4">
        <v>5.99</v>
      </c>
      <c r="E304" s="18">
        <f t="shared" si="4"/>
        <v>2588297.9602842969</v>
      </c>
      <c r="F304" s="1">
        <f t="shared" si="8"/>
        <v>3752.509082512332</v>
      </c>
      <c r="G304" s="18">
        <f t="shared" si="5"/>
        <v>21428.124846132356</v>
      </c>
      <c r="H304" s="18">
        <f t="shared" si="6"/>
        <v>689751.28463950648</v>
      </c>
      <c r="I304" s="4">
        <v>6</v>
      </c>
    </row>
    <row r="305" spans="1:9" x14ac:dyDescent="0.3">
      <c r="A305" t="s">
        <v>353</v>
      </c>
      <c r="B305" s="23">
        <v>44342446</v>
      </c>
      <c r="C305" s="23">
        <v>63.84299</v>
      </c>
      <c r="E305" s="18">
        <f t="shared" si="4"/>
        <v>2591527.283882319</v>
      </c>
      <c r="F305" s="1">
        <f t="shared" si="8"/>
        <v>3755.8770833539561</v>
      </c>
      <c r="G305" s="18">
        <f t="shared" si="5"/>
        <v>21438.830873008606</v>
      </c>
      <c r="H305" s="18">
        <f t="shared" si="6"/>
        <v>689992.57067489391</v>
      </c>
      <c r="I305" s="4">
        <v>6</v>
      </c>
    </row>
    <row r="306" spans="1:9" x14ac:dyDescent="0.3">
      <c r="B306" s="23"/>
      <c r="I306" s="4"/>
    </row>
    <row r="307" spans="1:9" x14ac:dyDescent="0.3">
      <c r="E307" s="1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33399-0E1E-43A0-9393-EF9F0689E564}">
  <dimension ref="A1:E774"/>
  <sheetViews>
    <sheetView workbookViewId="0">
      <selection activeCell="D2" sqref="D2"/>
    </sheetView>
  </sheetViews>
  <sheetFormatPr defaultRowHeight="14.4" x14ac:dyDescent="0.3"/>
  <cols>
    <col min="1" max="1" width="20.88671875" customWidth="1"/>
    <col min="2" max="2" width="32.5546875" customWidth="1"/>
    <col min="3" max="3" width="28.44140625" customWidth="1"/>
    <col min="4" max="4" width="23.109375" customWidth="1"/>
    <col min="5" max="5" width="33.5546875" customWidth="1"/>
    <col min="6" max="6" width="28.6640625" customWidth="1"/>
  </cols>
  <sheetData>
    <row r="1" spans="1:5" x14ac:dyDescent="0.3">
      <c r="A1" s="6" t="s">
        <v>7</v>
      </c>
      <c r="B1" s="6" t="s">
        <v>283</v>
      </c>
      <c r="C1" s="6" t="s">
        <v>370</v>
      </c>
      <c r="D1" s="26" t="s">
        <v>371</v>
      </c>
      <c r="E1" s="1"/>
    </row>
    <row r="2" spans="1:5" x14ac:dyDescent="0.3">
      <c r="A2" s="8" t="s">
        <v>13</v>
      </c>
      <c r="B2" s="1" t="s">
        <v>13</v>
      </c>
      <c r="C2" s="1" t="s">
        <v>13</v>
      </c>
      <c r="D2" s="8" t="s">
        <v>13</v>
      </c>
      <c r="E2" s="1"/>
    </row>
    <row r="3" spans="1:5" x14ac:dyDescent="0.3">
      <c r="A3" s="8" t="s">
        <v>13</v>
      </c>
      <c r="B3" s="1" t="s">
        <v>13</v>
      </c>
      <c r="C3" s="1" t="s">
        <v>13</v>
      </c>
      <c r="D3" s="8" t="s">
        <v>13</v>
      </c>
      <c r="E3" s="1"/>
    </row>
    <row r="4" spans="1:5" x14ac:dyDescent="0.3">
      <c r="A4" s="8" t="s">
        <v>13</v>
      </c>
      <c r="B4" s="1" t="s">
        <v>13</v>
      </c>
      <c r="C4" s="1" t="s">
        <v>13</v>
      </c>
      <c r="D4" s="8" t="s">
        <v>13</v>
      </c>
      <c r="E4" s="1"/>
    </row>
    <row r="5" spans="1:5" x14ac:dyDescent="0.3">
      <c r="A5" s="8" t="s">
        <v>13</v>
      </c>
      <c r="B5" s="1" t="s">
        <v>13</v>
      </c>
      <c r="C5" s="1" t="s">
        <v>13</v>
      </c>
      <c r="D5" s="8" t="s">
        <v>13</v>
      </c>
      <c r="E5" s="1"/>
    </row>
    <row r="6" spans="1:5" x14ac:dyDescent="0.3">
      <c r="A6" s="8">
        <v>22647</v>
      </c>
      <c r="B6" s="1">
        <v>15.6999999999999</v>
      </c>
      <c r="C6" s="1" t="s">
        <v>13</v>
      </c>
      <c r="D6" s="11">
        <v>30.106999999999999</v>
      </c>
      <c r="E6" s="1"/>
    </row>
    <row r="7" spans="1:5" x14ac:dyDescent="0.3">
      <c r="A7" s="8">
        <v>22737</v>
      </c>
      <c r="B7" s="1">
        <v>15.8333333333333</v>
      </c>
      <c r="C7" s="1" t="s">
        <v>13</v>
      </c>
      <c r="D7" s="11">
        <v>30.22</v>
      </c>
      <c r="E7" s="1"/>
    </row>
    <row r="8" spans="1:5" x14ac:dyDescent="0.3">
      <c r="A8" s="8">
        <v>22828</v>
      </c>
      <c r="B8" s="1">
        <v>15.9333333333333</v>
      </c>
      <c r="C8" s="1" t="s">
        <v>13</v>
      </c>
      <c r="D8" s="11">
        <v>30.306999999999999</v>
      </c>
      <c r="E8" s="1"/>
    </row>
    <row r="9" spans="1:5" x14ac:dyDescent="0.3">
      <c r="A9" s="8">
        <v>22920</v>
      </c>
      <c r="B9" s="1">
        <v>16</v>
      </c>
      <c r="C9" s="1" t="s">
        <v>13</v>
      </c>
      <c r="D9" s="11">
        <v>30.38</v>
      </c>
      <c r="E9" s="1"/>
    </row>
    <row r="10" spans="1:5" x14ac:dyDescent="0.3">
      <c r="A10" s="8">
        <v>23012</v>
      </c>
      <c r="B10" s="1">
        <v>16</v>
      </c>
      <c r="C10" s="1">
        <f t="shared" ref="C10:C73" si="0">(B10/B6-1)*100</f>
        <v>1.9108280254783505</v>
      </c>
      <c r="D10" s="11">
        <v>30.477</v>
      </c>
      <c r="E10" s="1"/>
    </row>
    <row r="11" spans="1:5" x14ac:dyDescent="0.3">
      <c r="A11" s="8">
        <v>23102</v>
      </c>
      <c r="B11" s="1">
        <v>16</v>
      </c>
      <c r="C11" s="1">
        <f t="shared" si="0"/>
        <v>1.0526315789475715</v>
      </c>
      <c r="D11" s="11">
        <v>30.533000000000001</v>
      </c>
      <c r="E11" s="1"/>
    </row>
    <row r="12" spans="1:5" x14ac:dyDescent="0.3">
      <c r="A12" s="8">
        <v>23193</v>
      </c>
      <c r="B12" s="1">
        <v>16.233333333333299</v>
      </c>
      <c r="C12" s="1">
        <f t="shared" si="0"/>
        <v>1.882845188284521</v>
      </c>
      <c r="D12" s="11">
        <v>30.72</v>
      </c>
      <c r="E12" s="1"/>
    </row>
    <row r="13" spans="1:5" x14ac:dyDescent="0.3">
      <c r="A13" s="8">
        <v>23285</v>
      </c>
      <c r="B13" s="1">
        <v>16.266666666666602</v>
      </c>
      <c r="C13" s="1">
        <f t="shared" si="0"/>
        <v>1.6666666666662611</v>
      </c>
      <c r="D13" s="11">
        <v>30.803000000000001</v>
      </c>
      <c r="E13" s="1"/>
    </row>
    <row r="14" spans="1:5" x14ac:dyDescent="0.3">
      <c r="A14" s="8">
        <v>23377</v>
      </c>
      <c r="B14" s="1">
        <v>16.3</v>
      </c>
      <c r="C14" s="1">
        <f t="shared" si="0"/>
        <v>1.8750000000000044</v>
      </c>
      <c r="D14" s="11">
        <v>30.93</v>
      </c>
      <c r="E14" s="1"/>
    </row>
    <row r="15" spans="1:5" x14ac:dyDescent="0.3">
      <c r="A15" s="8">
        <v>23468</v>
      </c>
      <c r="B15" s="1">
        <v>16.399999999999999</v>
      </c>
      <c r="C15" s="1">
        <f t="shared" si="0"/>
        <v>2.4999999999999911</v>
      </c>
      <c r="D15" s="11">
        <v>30.98</v>
      </c>
      <c r="E15" s="1"/>
    </row>
    <row r="16" spans="1:5" x14ac:dyDescent="0.3">
      <c r="A16" s="8">
        <v>23559</v>
      </c>
      <c r="B16" s="1">
        <v>16.5</v>
      </c>
      <c r="C16" s="1">
        <f t="shared" si="0"/>
        <v>1.642710472279485</v>
      </c>
      <c r="D16" s="11">
        <v>31.05</v>
      </c>
      <c r="E16" s="1"/>
    </row>
    <row r="17" spans="1:5" x14ac:dyDescent="0.3">
      <c r="A17" s="8">
        <v>23651</v>
      </c>
      <c r="B17" s="1">
        <v>16.533333333333299</v>
      </c>
      <c r="C17" s="1">
        <f t="shared" si="0"/>
        <v>1.6393442622952836</v>
      </c>
      <c r="D17" s="11">
        <v>31.193000000000001</v>
      </c>
      <c r="E17" s="1"/>
    </row>
    <row r="18" spans="1:5" x14ac:dyDescent="0.3">
      <c r="A18" s="8">
        <v>23743</v>
      </c>
      <c r="B18" s="1">
        <v>16.600000000000001</v>
      </c>
      <c r="C18" s="1">
        <f t="shared" si="0"/>
        <v>1.8404907975460238</v>
      </c>
      <c r="D18" s="11">
        <v>31.29</v>
      </c>
      <c r="E18" s="1"/>
    </row>
    <row r="19" spans="1:5" x14ac:dyDescent="0.3">
      <c r="A19" s="8">
        <v>23833</v>
      </c>
      <c r="B19" s="1">
        <v>16.766666666666602</v>
      </c>
      <c r="C19" s="1">
        <f t="shared" si="0"/>
        <v>2.2357723577231869</v>
      </c>
      <c r="D19" s="11">
        <v>31.49</v>
      </c>
      <c r="E19" s="1"/>
    </row>
    <row r="20" spans="1:5" x14ac:dyDescent="0.3">
      <c r="A20" s="8">
        <v>23924</v>
      </c>
      <c r="B20" s="1">
        <v>16.899999999999999</v>
      </c>
      <c r="C20" s="1">
        <f t="shared" si="0"/>
        <v>2.4242424242424176</v>
      </c>
      <c r="D20" s="11">
        <v>31.582999999999998</v>
      </c>
      <c r="E20" s="1"/>
    </row>
    <row r="21" spans="1:5" x14ac:dyDescent="0.3">
      <c r="A21" s="8">
        <v>24016</v>
      </c>
      <c r="B21" s="1">
        <v>17</v>
      </c>
      <c r="C21" s="1">
        <f t="shared" si="0"/>
        <v>2.8225806451614988</v>
      </c>
      <c r="D21" s="11">
        <v>31.75</v>
      </c>
      <c r="E21" s="1"/>
    </row>
    <row r="22" spans="1:5" x14ac:dyDescent="0.3">
      <c r="A22" s="8">
        <v>24108</v>
      </c>
      <c r="B22" s="1">
        <v>17.2</v>
      </c>
      <c r="C22" s="1">
        <f t="shared" si="0"/>
        <v>3.6144578313252795</v>
      </c>
      <c r="D22" s="11">
        <v>32.046999999999997</v>
      </c>
      <c r="E22" s="1"/>
    </row>
    <row r="23" spans="1:5" x14ac:dyDescent="0.3">
      <c r="A23" s="8">
        <v>24198</v>
      </c>
      <c r="B23" s="1">
        <v>17.433333333333302</v>
      </c>
      <c r="C23" s="1">
        <f t="shared" si="0"/>
        <v>3.9761431411532877</v>
      </c>
      <c r="D23" s="11">
        <v>32.337000000000003</v>
      </c>
      <c r="E23" s="1"/>
    </row>
    <row r="24" spans="1:5" x14ac:dyDescent="0.3">
      <c r="A24" s="8">
        <v>24289</v>
      </c>
      <c r="B24" s="1">
        <v>17.566666666666599</v>
      </c>
      <c r="C24" s="1">
        <f t="shared" si="0"/>
        <v>3.9447731755420046</v>
      </c>
      <c r="D24" s="11">
        <v>32.616999999999997</v>
      </c>
      <c r="E24" s="1"/>
    </row>
    <row r="25" spans="1:5" x14ac:dyDescent="0.3">
      <c r="A25" s="8">
        <v>24381</v>
      </c>
      <c r="B25" s="1">
        <v>17.633333333333301</v>
      </c>
      <c r="C25" s="1">
        <f t="shared" si="0"/>
        <v>3.7254901960782405</v>
      </c>
      <c r="D25" s="11">
        <v>32.883000000000003</v>
      </c>
      <c r="E25" s="1"/>
    </row>
    <row r="26" spans="1:5" x14ac:dyDescent="0.3">
      <c r="A26" s="8">
        <v>24473</v>
      </c>
      <c r="B26" s="1">
        <v>17.733333333333299</v>
      </c>
      <c r="C26" s="1">
        <f t="shared" si="0"/>
        <v>3.1007751937982553</v>
      </c>
      <c r="D26" s="11">
        <v>32.966999999999999</v>
      </c>
      <c r="E26" s="1"/>
    </row>
    <row r="27" spans="1:5" x14ac:dyDescent="0.3">
      <c r="A27" s="8">
        <v>24563</v>
      </c>
      <c r="B27" s="1">
        <v>18</v>
      </c>
      <c r="C27" s="1">
        <f t="shared" si="0"/>
        <v>3.2504780114724685</v>
      </c>
      <c r="D27" s="11">
        <v>33.167000000000002</v>
      </c>
      <c r="E27" s="1"/>
    </row>
    <row r="28" spans="1:5" x14ac:dyDescent="0.3">
      <c r="A28" s="8">
        <v>24654</v>
      </c>
      <c r="B28" s="1">
        <v>18.266666666666602</v>
      </c>
      <c r="C28" s="1">
        <f t="shared" si="0"/>
        <v>3.9848197343453906</v>
      </c>
      <c r="D28" s="11">
        <v>33.5</v>
      </c>
      <c r="E28" s="1"/>
    </row>
    <row r="29" spans="1:5" x14ac:dyDescent="0.3">
      <c r="A29" s="8">
        <v>24746</v>
      </c>
      <c r="B29" s="1">
        <v>18.3333333333333</v>
      </c>
      <c r="C29" s="1">
        <f t="shared" si="0"/>
        <v>3.969754253308122</v>
      </c>
      <c r="D29" s="11">
        <v>33.866999999999997</v>
      </c>
      <c r="E29" s="1"/>
    </row>
    <row r="30" spans="1:5" x14ac:dyDescent="0.3">
      <c r="A30" s="8">
        <v>24838</v>
      </c>
      <c r="B30" s="1">
        <v>18.533333333333299</v>
      </c>
      <c r="C30" s="1">
        <f t="shared" si="0"/>
        <v>4.5112781954887327</v>
      </c>
      <c r="D30" s="11">
        <v>34.200000000000003</v>
      </c>
      <c r="E30" s="1"/>
    </row>
    <row r="31" spans="1:5" x14ac:dyDescent="0.3">
      <c r="A31" s="8">
        <v>24929</v>
      </c>
      <c r="B31" s="1">
        <v>18.633333333333301</v>
      </c>
      <c r="C31" s="1">
        <f t="shared" si="0"/>
        <v>3.5185185185183432</v>
      </c>
      <c r="D31" s="11">
        <v>34.533000000000001</v>
      </c>
      <c r="E31" s="1"/>
    </row>
    <row r="32" spans="1:5" x14ac:dyDescent="0.3">
      <c r="A32" s="8">
        <v>25020</v>
      </c>
      <c r="B32" s="1">
        <v>18.966666666666601</v>
      </c>
      <c r="C32" s="1">
        <f t="shared" si="0"/>
        <v>3.8321167883211826</v>
      </c>
      <c r="D32" s="11">
        <v>35</v>
      </c>
      <c r="E32" s="1"/>
    </row>
    <row r="33" spans="1:5" x14ac:dyDescent="0.3">
      <c r="A33" s="8">
        <v>25112</v>
      </c>
      <c r="B33" s="1">
        <v>19.133333333333301</v>
      </c>
      <c r="C33" s="1">
        <f t="shared" si="0"/>
        <v>4.3636363636363695</v>
      </c>
      <c r="D33" s="11">
        <v>35.433</v>
      </c>
      <c r="E33" s="1"/>
    </row>
    <row r="34" spans="1:5" x14ac:dyDescent="0.3">
      <c r="A34" s="8">
        <v>25204</v>
      </c>
      <c r="B34" s="1">
        <v>19.233333333333299</v>
      </c>
      <c r="C34" s="1">
        <f t="shared" si="0"/>
        <v>3.7769784172661858</v>
      </c>
      <c r="D34" s="11">
        <v>35.866999999999997</v>
      </c>
      <c r="E34" s="1"/>
    </row>
    <row r="35" spans="1:5" x14ac:dyDescent="0.3">
      <c r="A35" s="8">
        <v>25294</v>
      </c>
      <c r="B35" s="1">
        <v>19.633333333333301</v>
      </c>
      <c r="C35" s="1">
        <f t="shared" si="0"/>
        <v>5.366726296958868</v>
      </c>
      <c r="D35" s="11">
        <v>36.433</v>
      </c>
      <c r="E35" s="1"/>
    </row>
    <row r="36" spans="1:5" x14ac:dyDescent="0.3">
      <c r="A36" s="8">
        <v>25385</v>
      </c>
      <c r="B36" s="1">
        <v>19.8666666666666</v>
      </c>
      <c r="C36" s="1">
        <f t="shared" si="0"/>
        <v>4.7451669595782064</v>
      </c>
      <c r="D36" s="11">
        <v>36.933</v>
      </c>
      <c r="E36" s="1"/>
    </row>
    <row r="37" spans="1:5" x14ac:dyDescent="0.3">
      <c r="A37" s="8">
        <v>25477</v>
      </c>
      <c r="B37" s="1">
        <v>19.966666666666601</v>
      </c>
      <c r="C37" s="1">
        <f t="shared" si="0"/>
        <v>4.3554006968639536</v>
      </c>
      <c r="D37" s="11">
        <v>37.5</v>
      </c>
      <c r="E37" s="1"/>
    </row>
    <row r="38" spans="1:5" x14ac:dyDescent="0.3">
      <c r="A38" s="8">
        <v>25569</v>
      </c>
      <c r="B38" s="1">
        <v>20.2</v>
      </c>
      <c r="C38" s="1">
        <f t="shared" si="0"/>
        <v>5.0259965337956736</v>
      </c>
      <c r="D38" s="11">
        <v>38.1</v>
      </c>
      <c r="E38" s="1"/>
    </row>
    <row r="39" spans="1:5" x14ac:dyDescent="0.3">
      <c r="A39" s="8">
        <v>25659</v>
      </c>
      <c r="B39" s="1">
        <v>20.3</v>
      </c>
      <c r="C39" s="1">
        <f t="shared" si="0"/>
        <v>3.3955857385400634</v>
      </c>
      <c r="D39" s="11">
        <v>38.633000000000003</v>
      </c>
      <c r="E39" s="1"/>
    </row>
    <row r="40" spans="1:5" x14ac:dyDescent="0.3">
      <c r="A40" s="8">
        <v>25750</v>
      </c>
      <c r="B40" s="1">
        <v>20.466666666666601</v>
      </c>
      <c r="C40" s="1">
        <f t="shared" si="0"/>
        <v>3.0201342281879429</v>
      </c>
      <c r="D40" s="11">
        <v>39.033000000000001</v>
      </c>
      <c r="E40" s="1"/>
    </row>
    <row r="41" spans="1:5" x14ac:dyDescent="0.3">
      <c r="A41" s="8">
        <v>25842</v>
      </c>
      <c r="B41" s="1">
        <v>20.3666666666666</v>
      </c>
      <c r="C41" s="1">
        <f t="shared" si="0"/>
        <v>2.003338898163598</v>
      </c>
      <c r="D41" s="11">
        <v>39.6</v>
      </c>
      <c r="E41" s="1"/>
    </row>
    <row r="42" spans="1:5" x14ac:dyDescent="0.3">
      <c r="A42" s="8">
        <v>25934</v>
      </c>
      <c r="B42" s="1">
        <v>20.466666666666601</v>
      </c>
      <c r="C42" s="1">
        <f t="shared" si="0"/>
        <v>1.320132013201003</v>
      </c>
      <c r="D42" s="11">
        <v>39.933</v>
      </c>
      <c r="E42" s="1"/>
    </row>
    <row r="43" spans="1:5" x14ac:dyDescent="0.3">
      <c r="A43" s="8">
        <v>26024</v>
      </c>
      <c r="B43" s="1">
        <v>20.733333333333299</v>
      </c>
      <c r="C43" s="1">
        <f t="shared" si="0"/>
        <v>2.134646962233</v>
      </c>
      <c r="D43" s="11">
        <v>40.299999999999997</v>
      </c>
      <c r="E43" s="1"/>
    </row>
    <row r="44" spans="1:5" x14ac:dyDescent="0.3">
      <c r="A44" s="8">
        <v>26115</v>
      </c>
      <c r="B44" s="1">
        <v>21.099999999999898</v>
      </c>
      <c r="C44" s="1">
        <f t="shared" si="0"/>
        <v>3.0944625407164361</v>
      </c>
      <c r="D44" s="11">
        <v>40.700000000000003</v>
      </c>
      <c r="E44" s="1"/>
    </row>
    <row r="45" spans="1:5" x14ac:dyDescent="0.3">
      <c r="A45" s="8">
        <v>26207</v>
      </c>
      <c r="B45" s="1">
        <v>21.233333333333299</v>
      </c>
      <c r="C45" s="1">
        <f t="shared" si="0"/>
        <v>4.255319148936354</v>
      </c>
      <c r="D45" s="11">
        <v>41</v>
      </c>
      <c r="E45" s="1"/>
    </row>
    <row r="46" spans="1:5" x14ac:dyDescent="0.3">
      <c r="A46" s="8">
        <v>26299</v>
      </c>
      <c r="B46" s="1">
        <v>21.5</v>
      </c>
      <c r="C46" s="1">
        <f t="shared" si="0"/>
        <v>5.0488599348537555</v>
      </c>
      <c r="D46" s="11">
        <v>41.332999999999998</v>
      </c>
      <c r="E46" s="1"/>
    </row>
    <row r="47" spans="1:5" x14ac:dyDescent="0.3">
      <c r="A47" s="8">
        <v>26390</v>
      </c>
      <c r="B47" s="1">
        <v>21.7</v>
      </c>
      <c r="C47" s="1">
        <f t="shared" si="0"/>
        <v>4.6623794212220293</v>
      </c>
      <c r="D47" s="11">
        <v>41.6</v>
      </c>
      <c r="E47" s="1"/>
    </row>
    <row r="48" spans="1:5" x14ac:dyDescent="0.3">
      <c r="A48" s="8">
        <v>26481</v>
      </c>
      <c r="B48" s="1">
        <v>22.1666666666666</v>
      </c>
      <c r="C48" s="1">
        <f t="shared" si="0"/>
        <v>5.0552922590839211</v>
      </c>
      <c r="D48" s="11">
        <v>41.933</v>
      </c>
      <c r="E48" s="1"/>
    </row>
    <row r="49" spans="1:5" x14ac:dyDescent="0.3">
      <c r="A49" s="8">
        <v>26573</v>
      </c>
      <c r="B49" s="1">
        <v>22.3333333333333</v>
      </c>
      <c r="C49" s="1">
        <f t="shared" si="0"/>
        <v>5.1805337519623462</v>
      </c>
      <c r="D49" s="11">
        <v>42.366999999999997</v>
      </c>
      <c r="E49" s="1"/>
    </row>
    <row r="50" spans="1:5" x14ac:dyDescent="0.3">
      <c r="A50" s="8">
        <v>26665</v>
      </c>
      <c r="B50" s="1">
        <v>22.733333333333299</v>
      </c>
      <c r="C50" s="1">
        <f t="shared" si="0"/>
        <v>5.7364341085269777</v>
      </c>
      <c r="D50" s="11">
        <v>43.033000000000001</v>
      </c>
      <c r="E50" s="1"/>
    </row>
    <row r="51" spans="1:5" x14ac:dyDescent="0.3">
      <c r="A51" s="8">
        <v>26755</v>
      </c>
      <c r="B51" s="1">
        <v>23.233333333333299</v>
      </c>
      <c r="C51" s="1">
        <f t="shared" si="0"/>
        <v>7.0660522273424009</v>
      </c>
      <c r="D51" s="11">
        <v>43.933</v>
      </c>
      <c r="E51" s="1"/>
    </row>
    <row r="52" spans="1:5" x14ac:dyDescent="0.3">
      <c r="A52" s="8">
        <v>26846</v>
      </c>
      <c r="B52" s="1">
        <v>23.933333333333302</v>
      </c>
      <c r="C52" s="1">
        <f t="shared" si="0"/>
        <v>7.9699248120302491</v>
      </c>
      <c r="D52" s="11">
        <v>44.8</v>
      </c>
      <c r="E52" s="1"/>
    </row>
    <row r="53" spans="1:5" x14ac:dyDescent="0.3">
      <c r="A53" s="8">
        <v>26938</v>
      </c>
      <c r="B53" s="1">
        <v>24.3666666666666</v>
      </c>
      <c r="C53" s="1">
        <f t="shared" si="0"/>
        <v>9.1044776119401547</v>
      </c>
      <c r="D53" s="11">
        <v>45.933</v>
      </c>
      <c r="E53" s="1"/>
    </row>
    <row r="54" spans="1:5" x14ac:dyDescent="0.3">
      <c r="A54" s="8">
        <v>27030</v>
      </c>
      <c r="B54" s="1">
        <v>24.933333333333302</v>
      </c>
      <c r="C54" s="1">
        <f t="shared" si="0"/>
        <v>9.6774193548387455</v>
      </c>
      <c r="D54" s="11">
        <v>47.3</v>
      </c>
      <c r="E54" s="1"/>
    </row>
    <row r="55" spans="1:5" x14ac:dyDescent="0.3">
      <c r="A55" s="8">
        <v>27120</v>
      </c>
      <c r="B55" s="1">
        <v>25.8</v>
      </c>
      <c r="C55" s="1">
        <f t="shared" si="0"/>
        <v>11.047345767575489</v>
      </c>
      <c r="D55" s="11">
        <v>48.567</v>
      </c>
      <c r="E55" s="1"/>
    </row>
    <row r="56" spans="1:5" x14ac:dyDescent="0.3">
      <c r="A56" s="8">
        <v>27211</v>
      </c>
      <c r="B56" s="1">
        <v>26.566666666666599</v>
      </c>
      <c r="C56" s="1">
        <f t="shared" si="0"/>
        <v>11.002785515320191</v>
      </c>
      <c r="D56" s="11">
        <v>49.933</v>
      </c>
      <c r="E56" s="1"/>
    </row>
    <row r="57" spans="1:5" x14ac:dyDescent="0.3">
      <c r="A57" s="8">
        <v>27303</v>
      </c>
      <c r="B57" s="1">
        <v>27.3333333333333</v>
      </c>
      <c r="C57" s="1">
        <f t="shared" si="0"/>
        <v>12.175102599179377</v>
      </c>
      <c r="D57" s="11">
        <v>51.466999999999999</v>
      </c>
      <c r="E57" s="1"/>
    </row>
    <row r="58" spans="1:5" x14ac:dyDescent="0.3">
      <c r="A58" s="8">
        <v>27395</v>
      </c>
      <c r="B58" s="1">
        <v>27.8333333333333</v>
      </c>
      <c r="C58" s="1">
        <f t="shared" si="0"/>
        <v>11.631016042780761</v>
      </c>
      <c r="D58" s="11">
        <v>52.567</v>
      </c>
      <c r="E58" s="1"/>
    </row>
    <row r="59" spans="1:5" x14ac:dyDescent="0.3">
      <c r="A59" s="8">
        <v>27485</v>
      </c>
      <c r="B59" s="1">
        <v>28.5</v>
      </c>
      <c r="C59" s="1">
        <f t="shared" si="0"/>
        <v>10.465116279069765</v>
      </c>
      <c r="D59" s="11">
        <v>53.2</v>
      </c>
      <c r="E59" s="1"/>
    </row>
    <row r="60" spans="1:5" x14ac:dyDescent="0.3">
      <c r="A60" s="8">
        <v>27576</v>
      </c>
      <c r="B60" s="1">
        <v>29.433333333333302</v>
      </c>
      <c r="C60" s="1">
        <f t="shared" si="0"/>
        <v>10.790464240903553</v>
      </c>
      <c r="D60" s="11">
        <v>54.267000000000003</v>
      </c>
      <c r="E60" s="1"/>
    </row>
    <row r="61" spans="1:5" x14ac:dyDescent="0.3">
      <c r="A61" s="8">
        <v>27668</v>
      </c>
      <c r="B61" s="1">
        <v>30.033333333333299</v>
      </c>
      <c r="C61" s="1">
        <f t="shared" si="0"/>
        <v>9.8780487804878128</v>
      </c>
      <c r="D61" s="11">
        <v>55.267000000000003</v>
      </c>
      <c r="E61" s="1"/>
    </row>
    <row r="62" spans="1:5" x14ac:dyDescent="0.3">
      <c r="A62" s="8">
        <v>27760</v>
      </c>
      <c r="B62" s="1">
        <v>30.466666666666601</v>
      </c>
      <c r="C62" s="1">
        <f t="shared" si="0"/>
        <v>9.4610778443112729</v>
      </c>
      <c r="D62" s="11">
        <v>55.9</v>
      </c>
      <c r="E62" s="1"/>
    </row>
    <row r="63" spans="1:5" x14ac:dyDescent="0.3">
      <c r="A63" s="8">
        <v>27851</v>
      </c>
      <c r="B63" s="1">
        <v>30.9</v>
      </c>
      <c r="C63" s="1">
        <f t="shared" si="0"/>
        <v>8.4210526315789522</v>
      </c>
      <c r="D63" s="11">
        <v>56.4</v>
      </c>
      <c r="E63" s="1"/>
    </row>
    <row r="64" spans="1:5" x14ac:dyDescent="0.3">
      <c r="A64" s="8">
        <v>27942</v>
      </c>
      <c r="B64" s="1">
        <v>31.3666666666666</v>
      </c>
      <c r="C64" s="1">
        <f t="shared" si="0"/>
        <v>6.5685164212909486</v>
      </c>
      <c r="D64" s="11">
        <v>57.3</v>
      </c>
      <c r="E64" s="1"/>
    </row>
    <row r="65" spans="1:5" x14ac:dyDescent="0.3">
      <c r="A65" s="8">
        <v>28034</v>
      </c>
      <c r="B65" s="1">
        <v>31.8</v>
      </c>
      <c r="C65" s="1">
        <f t="shared" si="0"/>
        <v>5.8823529411765829</v>
      </c>
      <c r="D65" s="11">
        <v>58.133000000000003</v>
      </c>
      <c r="E65" s="1"/>
    </row>
    <row r="66" spans="1:5" x14ac:dyDescent="0.3">
      <c r="A66" s="8">
        <v>28126</v>
      </c>
      <c r="B66" s="1">
        <v>32.466666666666598</v>
      </c>
      <c r="C66" s="1">
        <f t="shared" si="0"/>
        <v>6.5645514223194867</v>
      </c>
      <c r="D66" s="11">
        <v>59.2</v>
      </c>
      <c r="E66" s="1"/>
    </row>
    <row r="67" spans="1:5" x14ac:dyDescent="0.3">
      <c r="A67" s="8">
        <v>28216</v>
      </c>
      <c r="B67" s="1">
        <v>33.299999999999997</v>
      </c>
      <c r="C67" s="1">
        <f t="shared" si="0"/>
        <v>7.7669902912621325</v>
      </c>
      <c r="D67" s="11">
        <v>60.232999999999997</v>
      </c>
      <c r="E67" s="1"/>
    </row>
    <row r="68" spans="1:5" x14ac:dyDescent="0.3">
      <c r="A68" s="8">
        <v>28307</v>
      </c>
      <c r="B68" s="1">
        <v>34</v>
      </c>
      <c r="C68" s="1">
        <f t="shared" si="0"/>
        <v>8.3953241232733511</v>
      </c>
      <c r="D68" s="11">
        <v>61.067</v>
      </c>
      <c r="E68" s="1"/>
    </row>
    <row r="69" spans="1:5" x14ac:dyDescent="0.3">
      <c r="A69" s="8">
        <v>28399</v>
      </c>
      <c r="B69" s="1">
        <v>34.699999999999903</v>
      </c>
      <c r="C69" s="1">
        <f t="shared" si="0"/>
        <v>9.1194968553456093</v>
      </c>
      <c r="D69" s="11">
        <v>61.966999999999999</v>
      </c>
      <c r="E69" s="1"/>
    </row>
    <row r="70" spans="1:5" x14ac:dyDescent="0.3">
      <c r="A70" s="8">
        <v>28491</v>
      </c>
      <c r="B70" s="1">
        <v>35.4</v>
      </c>
      <c r="C70" s="1">
        <f t="shared" si="0"/>
        <v>9.0349075975361579</v>
      </c>
      <c r="D70" s="11">
        <v>63.033000000000001</v>
      </c>
      <c r="E70" s="1"/>
    </row>
    <row r="71" spans="1:5" x14ac:dyDescent="0.3">
      <c r="A71" s="8">
        <v>28581</v>
      </c>
      <c r="B71" s="1">
        <v>36.233333333333299</v>
      </c>
      <c r="C71" s="1">
        <f t="shared" si="0"/>
        <v>8.8088088088087204</v>
      </c>
      <c r="D71" s="11">
        <v>64.466999999999999</v>
      </c>
      <c r="E71" s="1"/>
    </row>
    <row r="72" spans="1:5" x14ac:dyDescent="0.3">
      <c r="A72" s="8">
        <v>28672</v>
      </c>
      <c r="B72" s="1">
        <v>37.133333333333297</v>
      </c>
      <c r="C72" s="1">
        <f t="shared" si="0"/>
        <v>9.2156862745097037</v>
      </c>
      <c r="D72" s="11">
        <v>65.966999999999999</v>
      </c>
      <c r="E72" s="1"/>
    </row>
    <row r="73" spans="1:5" x14ac:dyDescent="0.3">
      <c r="A73" s="8">
        <v>28764</v>
      </c>
      <c r="B73" s="1">
        <v>37.766666666666602</v>
      </c>
      <c r="C73" s="1">
        <f t="shared" si="0"/>
        <v>8.8376560999040557</v>
      </c>
      <c r="D73" s="11">
        <v>67.5</v>
      </c>
      <c r="E73" s="1"/>
    </row>
    <row r="74" spans="1:5" x14ac:dyDescent="0.3">
      <c r="A74" s="8">
        <v>28856</v>
      </c>
      <c r="B74" s="1">
        <v>38.566666666666599</v>
      </c>
      <c r="C74" s="1">
        <f t="shared" ref="C74:C137" si="1">(B74/B70-1)*100</f>
        <v>8.9453860640299467</v>
      </c>
      <c r="D74" s="11">
        <v>69.2</v>
      </c>
      <c r="E74" s="1"/>
    </row>
    <row r="75" spans="1:5" x14ac:dyDescent="0.3">
      <c r="A75" s="8">
        <v>28946</v>
      </c>
      <c r="B75" s="1">
        <v>39.633333333333297</v>
      </c>
      <c r="C75" s="1">
        <f t="shared" si="1"/>
        <v>9.3836246550138114</v>
      </c>
      <c r="D75" s="11">
        <v>71.400000000000006</v>
      </c>
      <c r="E75" s="1"/>
    </row>
    <row r="76" spans="1:5" x14ac:dyDescent="0.3">
      <c r="A76" s="8">
        <v>29037</v>
      </c>
      <c r="B76" s="1">
        <v>40.4</v>
      </c>
      <c r="C76" s="1">
        <f t="shared" si="1"/>
        <v>8.7971274685817882</v>
      </c>
      <c r="D76" s="11">
        <v>73.7</v>
      </c>
      <c r="E76" s="1"/>
    </row>
    <row r="77" spans="1:5" x14ac:dyDescent="0.3">
      <c r="A77" s="8">
        <v>29129</v>
      </c>
      <c r="B77" s="1">
        <v>41.3333333333333</v>
      </c>
      <c r="C77" s="1">
        <f t="shared" si="1"/>
        <v>9.4439541041483785</v>
      </c>
      <c r="D77" s="11">
        <v>76.033000000000001</v>
      </c>
      <c r="E77" s="1"/>
    </row>
    <row r="78" spans="1:5" x14ac:dyDescent="0.3">
      <c r="A78" s="8">
        <v>29221</v>
      </c>
      <c r="B78" s="1">
        <v>42.233333333333299</v>
      </c>
      <c r="C78" s="1">
        <f t="shared" si="1"/>
        <v>9.5073465859983664</v>
      </c>
      <c r="D78" s="11">
        <v>79.033000000000001</v>
      </c>
      <c r="E78" s="1"/>
    </row>
    <row r="79" spans="1:5" x14ac:dyDescent="0.3">
      <c r="A79" s="8">
        <v>29312</v>
      </c>
      <c r="B79" s="1">
        <v>43.4</v>
      </c>
      <c r="C79" s="1">
        <f t="shared" si="1"/>
        <v>9.5037846930194458</v>
      </c>
      <c r="D79" s="11">
        <v>81.7</v>
      </c>
      <c r="E79" s="1"/>
    </row>
    <row r="80" spans="1:5" x14ac:dyDescent="0.3">
      <c r="A80" s="8">
        <v>29403</v>
      </c>
      <c r="B80" s="1">
        <v>44.633333333333297</v>
      </c>
      <c r="C80" s="1">
        <f t="shared" si="1"/>
        <v>10.478547854785392</v>
      </c>
      <c r="D80" s="11">
        <v>83.233000000000004</v>
      </c>
      <c r="E80" s="1"/>
    </row>
    <row r="81" spans="1:5" x14ac:dyDescent="0.3">
      <c r="A81" s="8">
        <v>29495</v>
      </c>
      <c r="B81" s="1">
        <v>45.866666666666603</v>
      </c>
      <c r="C81" s="1">
        <f t="shared" si="1"/>
        <v>10.967741935483799</v>
      </c>
      <c r="D81" s="11">
        <v>85.566999999999993</v>
      </c>
      <c r="E81" s="1"/>
    </row>
    <row r="82" spans="1:5" x14ac:dyDescent="0.3">
      <c r="A82" s="8">
        <v>29587</v>
      </c>
      <c r="B82" s="1">
        <v>47.433333333333302</v>
      </c>
      <c r="C82" s="1">
        <f t="shared" si="1"/>
        <v>12.312549329123934</v>
      </c>
      <c r="D82" s="11">
        <v>87.933000000000007</v>
      </c>
      <c r="E82" s="1"/>
    </row>
    <row r="83" spans="1:5" x14ac:dyDescent="0.3">
      <c r="A83" s="8">
        <v>29677</v>
      </c>
      <c r="B83" s="1">
        <v>48.8333333333333</v>
      </c>
      <c r="C83" s="1">
        <f t="shared" si="1"/>
        <v>12.519201228878574</v>
      </c>
      <c r="D83" s="11">
        <v>89.766999999999996</v>
      </c>
      <c r="E83" s="1"/>
    </row>
    <row r="84" spans="1:5" x14ac:dyDescent="0.3">
      <c r="A84" s="8">
        <v>29768</v>
      </c>
      <c r="B84" s="1">
        <v>50.3</v>
      </c>
      <c r="C84" s="1">
        <f t="shared" si="1"/>
        <v>12.696041822255498</v>
      </c>
      <c r="D84" s="11">
        <v>92.266999999999996</v>
      </c>
      <c r="E84" s="1"/>
    </row>
    <row r="85" spans="1:5" x14ac:dyDescent="0.3">
      <c r="A85" s="8">
        <v>29860</v>
      </c>
      <c r="B85" s="1">
        <v>51.533333333333303</v>
      </c>
      <c r="C85" s="1">
        <f t="shared" si="1"/>
        <v>12.354651162790798</v>
      </c>
      <c r="D85" s="11">
        <v>93.766999999999996</v>
      </c>
      <c r="E85" s="1"/>
    </row>
    <row r="86" spans="1:5" x14ac:dyDescent="0.3">
      <c r="A86" s="8">
        <v>29952</v>
      </c>
      <c r="B86" s="1">
        <v>52.8333333333333</v>
      </c>
      <c r="C86" s="1">
        <f t="shared" si="1"/>
        <v>11.38439915671119</v>
      </c>
      <c r="D86" s="11">
        <v>94.6</v>
      </c>
      <c r="E86" s="1"/>
    </row>
    <row r="87" spans="1:5" x14ac:dyDescent="0.3">
      <c r="A87" s="8">
        <v>30042</v>
      </c>
      <c r="B87" s="1">
        <v>54.466666666666598</v>
      </c>
      <c r="C87" s="1">
        <f t="shared" si="1"/>
        <v>11.535836177474334</v>
      </c>
      <c r="D87" s="11">
        <v>95.966999999999999</v>
      </c>
      <c r="E87" s="1"/>
    </row>
    <row r="88" spans="1:5" x14ac:dyDescent="0.3">
      <c r="A88" s="8">
        <v>30133</v>
      </c>
      <c r="B88" s="1">
        <v>55.633333333333297</v>
      </c>
      <c r="C88" s="1">
        <f t="shared" si="1"/>
        <v>10.603048376408154</v>
      </c>
      <c r="D88" s="11">
        <v>97.632999999999996</v>
      </c>
      <c r="E88" s="1"/>
    </row>
    <row r="89" spans="1:5" x14ac:dyDescent="0.3">
      <c r="A89" s="8">
        <v>30225</v>
      </c>
      <c r="B89" s="1">
        <v>56.5</v>
      </c>
      <c r="C89" s="1">
        <f t="shared" si="1"/>
        <v>9.6377749029754831</v>
      </c>
      <c r="D89" s="11">
        <v>97.933000000000007</v>
      </c>
      <c r="E89" s="1"/>
    </row>
    <row r="90" spans="1:5" x14ac:dyDescent="0.3">
      <c r="A90" s="8">
        <v>30317</v>
      </c>
      <c r="B90" s="1">
        <v>56.9</v>
      </c>
      <c r="C90" s="1">
        <f t="shared" si="1"/>
        <v>7.6971608832808291</v>
      </c>
      <c r="D90" s="11">
        <v>98</v>
      </c>
      <c r="E90" s="1"/>
    </row>
    <row r="91" spans="1:5" x14ac:dyDescent="0.3">
      <c r="A91" s="8">
        <v>30407</v>
      </c>
      <c r="B91" s="1">
        <v>57.6666666666666</v>
      </c>
      <c r="C91" s="1">
        <f t="shared" si="1"/>
        <v>5.875152998776012</v>
      </c>
      <c r="D91" s="11">
        <v>99.132999999999996</v>
      </c>
      <c r="E91" s="1"/>
    </row>
    <row r="92" spans="1:5" x14ac:dyDescent="0.3">
      <c r="A92" s="8">
        <v>30498</v>
      </c>
      <c r="B92" s="1">
        <v>58.6</v>
      </c>
      <c r="C92" s="1">
        <f t="shared" si="1"/>
        <v>5.332534451767601</v>
      </c>
      <c r="D92" s="11">
        <v>100.1</v>
      </c>
      <c r="E92" s="1"/>
    </row>
    <row r="93" spans="1:5" x14ac:dyDescent="0.3">
      <c r="A93" s="8">
        <v>30590</v>
      </c>
      <c r="B93" s="1">
        <v>59.133333333333297</v>
      </c>
      <c r="C93" s="1">
        <f t="shared" si="1"/>
        <v>4.6607669616518521</v>
      </c>
      <c r="D93" s="11">
        <v>101.1</v>
      </c>
      <c r="E93" s="1"/>
    </row>
    <row r="94" spans="1:5" x14ac:dyDescent="0.3">
      <c r="A94" s="8">
        <v>30682</v>
      </c>
      <c r="B94" s="1">
        <v>59.8333333333333</v>
      </c>
      <c r="C94" s="1">
        <f t="shared" si="1"/>
        <v>5.1552431165787338</v>
      </c>
      <c r="D94" s="11">
        <v>102.533</v>
      </c>
      <c r="E94" s="1"/>
    </row>
    <row r="95" spans="1:5" x14ac:dyDescent="0.3">
      <c r="A95" s="8">
        <v>30773</v>
      </c>
      <c r="B95" s="1">
        <v>60.3333333333333</v>
      </c>
      <c r="C95" s="1">
        <f t="shared" si="1"/>
        <v>4.6242774566474631</v>
      </c>
      <c r="D95" s="11">
        <v>103.5</v>
      </c>
      <c r="E95" s="1"/>
    </row>
    <row r="96" spans="1:5" x14ac:dyDescent="0.3">
      <c r="A96" s="8">
        <v>30864</v>
      </c>
      <c r="B96" s="1">
        <v>60.8333333333333</v>
      </c>
      <c r="C96" s="1">
        <f t="shared" si="1"/>
        <v>3.8111490329919784</v>
      </c>
      <c r="D96" s="11">
        <v>104.4</v>
      </c>
      <c r="E96" s="1"/>
    </row>
    <row r="97" spans="1:5" x14ac:dyDescent="0.3">
      <c r="A97" s="8">
        <v>30956</v>
      </c>
      <c r="B97" s="1">
        <v>61.3</v>
      </c>
      <c r="C97" s="1">
        <f t="shared" si="1"/>
        <v>3.6640360766629687</v>
      </c>
      <c r="D97" s="11">
        <v>105.3</v>
      </c>
      <c r="E97" s="1"/>
    </row>
    <row r="98" spans="1:5" x14ac:dyDescent="0.3">
      <c r="A98" s="8">
        <v>31048</v>
      </c>
      <c r="B98" s="1">
        <v>62</v>
      </c>
      <c r="C98" s="1">
        <f t="shared" si="1"/>
        <v>3.6211699164345967</v>
      </c>
      <c r="D98" s="11">
        <v>106.267</v>
      </c>
      <c r="E98" s="1"/>
    </row>
    <row r="99" spans="1:5" x14ac:dyDescent="0.3">
      <c r="A99" s="8">
        <v>31138</v>
      </c>
      <c r="B99" s="1">
        <v>62.733333333333299</v>
      </c>
      <c r="C99" s="1">
        <f t="shared" si="1"/>
        <v>3.977900552486191</v>
      </c>
      <c r="D99" s="11">
        <v>107.233</v>
      </c>
      <c r="E99" s="1"/>
    </row>
    <row r="100" spans="1:5" x14ac:dyDescent="0.3">
      <c r="A100" s="8">
        <v>31229</v>
      </c>
      <c r="B100" s="1">
        <v>63.3333333333333</v>
      </c>
      <c r="C100" s="1">
        <f t="shared" si="1"/>
        <v>4.1095890410958846</v>
      </c>
      <c r="D100" s="11">
        <v>107.9</v>
      </c>
      <c r="E100" s="1"/>
    </row>
    <row r="101" spans="1:5" x14ac:dyDescent="0.3">
      <c r="A101" s="8">
        <v>31321</v>
      </c>
      <c r="B101" s="1">
        <v>63.8333333333333</v>
      </c>
      <c r="C101" s="1">
        <f t="shared" si="1"/>
        <v>4.1326808047851493</v>
      </c>
      <c r="D101" s="11">
        <v>109</v>
      </c>
      <c r="E101" s="1"/>
    </row>
    <row r="102" spans="1:5" x14ac:dyDescent="0.3">
      <c r="A102" s="8">
        <v>31413</v>
      </c>
      <c r="B102" s="1">
        <v>64.6666666666666</v>
      </c>
      <c r="C102" s="1">
        <f t="shared" si="1"/>
        <v>4.3010752688170895</v>
      </c>
      <c r="D102" s="11">
        <v>109.56699999999999</v>
      </c>
      <c r="E102" s="1"/>
    </row>
    <row r="103" spans="1:5" x14ac:dyDescent="0.3">
      <c r="A103" s="8">
        <v>31503</v>
      </c>
      <c r="B103" s="1">
        <v>65.2</v>
      </c>
      <c r="C103" s="1">
        <f t="shared" si="1"/>
        <v>3.9319872476089923</v>
      </c>
      <c r="D103" s="11">
        <v>109.033</v>
      </c>
      <c r="E103" s="1"/>
    </row>
    <row r="104" spans="1:5" x14ac:dyDescent="0.3">
      <c r="A104" s="8">
        <v>31594</v>
      </c>
      <c r="B104" s="1">
        <v>65.966666666666598</v>
      </c>
      <c r="C104" s="1">
        <f t="shared" si="1"/>
        <v>4.1578947368420494</v>
      </c>
      <c r="D104" s="11">
        <v>109.7</v>
      </c>
      <c r="E104" s="1"/>
    </row>
    <row r="105" spans="1:5" x14ac:dyDescent="0.3">
      <c r="A105" s="8">
        <v>31686</v>
      </c>
      <c r="B105" s="1">
        <v>66.633333333333297</v>
      </c>
      <c r="C105" s="1">
        <f t="shared" si="1"/>
        <v>4.3864229765013141</v>
      </c>
      <c r="D105" s="11">
        <v>110.467</v>
      </c>
      <c r="E105" s="1"/>
    </row>
    <row r="106" spans="1:5" x14ac:dyDescent="0.3">
      <c r="A106" s="8">
        <v>31778</v>
      </c>
      <c r="B106" s="1">
        <v>67.266666666666595</v>
      </c>
      <c r="C106" s="1">
        <f t="shared" si="1"/>
        <v>4.0206185567010166</v>
      </c>
      <c r="D106" s="11">
        <v>111.8</v>
      </c>
      <c r="E106" s="1"/>
    </row>
    <row r="107" spans="1:5" x14ac:dyDescent="0.3">
      <c r="A107" s="8">
        <v>31868</v>
      </c>
      <c r="B107" s="1">
        <v>68.233333333333306</v>
      </c>
      <c r="C107" s="1">
        <f t="shared" si="1"/>
        <v>4.652351738241256</v>
      </c>
      <c r="D107" s="11">
        <v>113.06699999999999</v>
      </c>
      <c r="E107" s="1"/>
    </row>
    <row r="108" spans="1:5" x14ac:dyDescent="0.3">
      <c r="A108" s="8">
        <v>31959</v>
      </c>
      <c r="B108" s="1">
        <v>68.966666666666598</v>
      </c>
      <c r="C108" s="1">
        <f t="shared" si="1"/>
        <v>4.5477513895907151</v>
      </c>
      <c r="D108" s="11">
        <v>114.267</v>
      </c>
      <c r="E108" s="1"/>
    </row>
    <row r="109" spans="1:5" x14ac:dyDescent="0.3">
      <c r="A109" s="8">
        <v>32051</v>
      </c>
      <c r="B109" s="1">
        <v>69.433333333333294</v>
      </c>
      <c r="C109" s="1">
        <f t="shared" si="1"/>
        <v>4.2021010505252532</v>
      </c>
      <c r="D109" s="11">
        <v>115.333</v>
      </c>
      <c r="E109" s="1"/>
    </row>
    <row r="110" spans="1:5" x14ac:dyDescent="0.3">
      <c r="A110" s="8">
        <v>32143</v>
      </c>
      <c r="B110" s="1">
        <v>70.033333333333303</v>
      </c>
      <c r="C110" s="1">
        <f t="shared" si="1"/>
        <v>4.1129831516353521</v>
      </c>
      <c r="D110" s="11">
        <v>116.233</v>
      </c>
      <c r="E110" s="1"/>
    </row>
    <row r="111" spans="1:5" x14ac:dyDescent="0.3">
      <c r="A111" s="8">
        <v>32234</v>
      </c>
      <c r="B111" s="1">
        <v>70.933333333333294</v>
      </c>
      <c r="C111" s="1">
        <f t="shared" si="1"/>
        <v>3.957010258915461</v>
      </c>
      <c r="D111" s="11">
        <v>117.56699999999999</v>
      </c>
      <c r="E111" s="1"/>
    </row>
    <row r="112" spans="1:5" x14ac:dyDescent="0.3">
      <c r="A112" s="8">
        <v>32325</v>
      </c>
      <c r="B112" s="1">
        <v>71.7</v>
      </c>
      <c r="C112" s="1">
        <f t="shared" si="1"/>
        <v>3.9632672788787904</v>
      </c>
      <c r="D112" s="11">
        <v>119</v>
      </c>
      <c r="E112" s="1"/>
    </row>
    <row r="113" spans="1:5" x14ac:dyDescent="0.3">
      <c r="A113" s="8">
        <v>32417</v>
      </c>
      <c r="B113" s="1">
        <v>72.266666666666595</v>
      </c>
      <c r="C113" s="1">
        <f t="shared" si="1"/>
        <v>4.0806529044646656</v>
      </c>
      <c r="D113" s="11">
        <v>120.3</v>
      </c>
      <c r="E113" s="1"/>
    </row>
    <row r="114" spans="1:5" x14ac:dyDescent="0.3">
      <c r="A114" s="8">
        <v>32509</v>
      </c>
      <c r="B114" s="1">
        <v>73.1666666666666</v>
      </c>
      <c r="C114" s="1">
        <f t="shared" si="1"/>
        <v>4.4740599714421236</v>
      </c>
      <c r="D114" s="11">
        <v>121.667</v>
      </c>
      <c r="E114" s="1"/>
    </row>
    <row r="115" spans="1:5" x14ac:dyDescent="0.3">
      <c r="A115" s="8">
        <v>32599</v>
      </c>
      <c r="B115" s="1">
        <v>74.433333333333294</v>
      </c>
      <c r="C115" s="1">
        <f t="shared" si="1"/>
        <v>4.9342105263157965</v>
      </c>
      <c r="D115" s="11">
        <v>123.633</v>
      </c>
      <c r="E115" s="1"/>
    </row>
    <row r="116" spans="1:5" x14ac:dyDescent="0.3">
      <c r="A116" s="8">
        <v>32690</v>
      </c>
      <c r="B116" s="1">
        <v>75.5</v>
      </c>
      <c r="C116" s="1">
        <f t="shared" si="1"/>
        <v>5.2998605299860557</v>
      </c>
      <c r="D116" s="11">
        <v>124.6</v>
      </c>
      <c r="E116" s="1"/>
    </row>
    <row r="117" spans="1:5" x14ac:dyDescent="0.3">
      <c r="A117" s="8">
        <v>32782</v>
      </c>
      <c r="B117" s="1">
        <v>76.033333333333303</v>
      </c>
      <c r="C117" s="1">
        <f t="shared" si="1"/>
        <v>5.2121771217712887</v>
      </c>
      <c r="D117" s="11">
        <v>125.867</v>
      </c>
      <c r="E117" s="1"/>
    </row>
    <row r="118" spans="1:5" x14ac:dyDescent="0.3">
      <c r="A118" s="8">
        <v>32874</v>
      </c>
      <c r="B118" s="1">
        <v>77.133333333333297</v>
      </c>
      <c r="C118" s="1">
        <f t="shared" si="1"/>
        <v>5.4214123006834258</v>
      </c>
      <c r="D118" s="11">
        <v>128.03299999999999</v>
      </c>
      <c r="E118" s="1"/>
    </row>
    <row r="119" spans="1:5" x14ac:dyDescent="0.3">
      <c r="A119" s="8">
        <v>32964</v>
      </c>
      <c r="B119" s="1">
        <v>77.866666666666603</v>
      </c>
      <c r="C119" s="1">
        <f t="shared" si="1"/>
        <v>4.6126287505597441</v>
      </c>
      <c r="D119" s="11">
        <v>129.30000000000001</v>
      </c>
      <c r="E119" s="1"/>
    </row>
    <row r="120" spans="1:5" x14ac:dyDescent="0.3">
      <c r="A120" s="8">
        <v>33055</v>
      </c>
      <c r="B120" s="1">
        <v>78.633333333333297</v>
      </c>
      <c r="C120" s="1">
        <f t="shared" si="1"/>
        <v>4.1501103752758839</v>
      </c>
      <c r="D120" s="11">
        <v>131.53299999999999</v>
      </c>
      <c r="E120" s="1"/>
    </row>
    <row r="121" spans="1:5" x14ac:dyDescent="0.3">
      <c r="A121" s="8">
        <v>33147</v>
      </c>
      <c r="B121" s="1">
        <v>79.8</v>
      </c>
      <c r="C121" s="1">
        <f t="shared" si="1"/>
        <v>4.95396755808859</v>
      </c>
      <c r="D121" s="11">
        <v>133.767</v>
      </c>
      <c r="E121" s="1"/>
    </row>
    <row r="122" spans="1:5" x14ac:dyDescent="0.3">
      <c r="A122" s="8">
        <v>33239</v>
      </c>
      <c r="B122" s="1">
        <v>82.1</v>
      </c>
      <c r="C122" s="1">
        <f t="shared" si="1"/>
        <v>6.4390665514261425</v>
      </c>
      <c r="D122" s="11">
        <v>134.767</v>
      </c>
      <c r="E122" s="1"/>
    </row>
    <row r="123" spans="1:5" x14ac:dyDescent="0.3">
      <c r="A123" s="8">
        <v>33329</v>
      </c>
      <c r="B123" s="1">
        <v>82.7</v>
      </c>
      <c r="C123" s="1">
        <f t="shared" si="1"/>
        <v>6.2071917808220078</v>
      </c>
      <c r="D123" s="11">
        <v>135.56700000000001</v>
      </c>
      <c r="E123" s="1"/>
    </row>
    <row r="124" spans="1:5" x14ac:dyDescent="0.3">
      <c r="A124" s="8">
        <v>33420</v>
      </c>
      <c r="B124" s="1">
        <v>83.2</v>
      </c>
      <c r="C124" s="1">
        <f t="shared" si="1"/>
        <v>5.8075455701569023</v>
      </c>
      <c r="D124" s="11">
        <v>136.6</v>
      </c>
      <c r="E124" s="1"/>
    </row>
    <row r="125" spans="1:5" x14ac:dyDescent="0.3">
      <c r="A125" s="8">
        <v>33512</v>
      </c>
      <c r="B125" s="1">
        <v>83.066666666666606</v>
      </c>
      <c r="C125" s="1">
        <f t="shared" si="1"/>
        <v>4.093567251461927</v>
      </c>
      <c r="D125" s="11">
        <v>137.733</v>
      </c>
      <c r="E125" s="1"/>
    </row>
    <row r="126" spans="1:5" x14ac:dyDescent="0.3">
      <c r="A126" s="8">
        <v>33604</v>
      </c>
      <c r="B126" s="1">
        <v>83.399999999999906</v>
      </c>
      <c r="C126" s="1">
        <f t="shared" si="1"/>
        <v>1.5834348355662664</v>
      </c>
      <c r="D126" s="11">
        <v>138.667</v>
      </c>
      <c r="E126" s="1"/>
    </row>
    <row r="127" spans="1:5" x14ac:dyDescent="0.3">
      <c r="A127" s="8">
        <v>33695</v>
      </c>
      <c r="B127" s="1">
        <v>83.8333333333333</v>
      </c>
      <c r="C127" s="1">
        <f t="shared" si="1"/>
        <v>1.3704151551793275</v>
      </c>
      <c r="D127" s="11">
        <v>139.733</v>
      </c>
      <c r="E127" s="1"/>
    </row>
    <row r="128" spans="1:5" x14ac:dyDescent="0.3">
      <c r="A128" s="8">
        <v>33786</v>
      </c>
      <c r="B128" s="1">
        <v>84.2</v>
      </c>
      <c r="C128" s="1">
        <f t="shared" si="1"/>
        <v>1.2019230769230838</v>
      </c>
      <c r="D128" s="11">
        <v>140.80000000000001</v>
      </c>
      <c r="E128" s="1"/>
    </row>
    <row r="129" spans="1:5" x14ac:dyDescent="0.3">
      <c r="A129" s="8">
        <v>33878</v>
      </c>
      <c r="B129" s="1">
        <v>84.566666666666606</v>
      </c>
      <c r="C129" s="1">
        <f t="shared" si="1"/>
        <v>1.8057784911717611</v>
      </c>
      <c r="D129" s="11">
        <v>142.03299999999999</v>
      </c>
      <c r="E129" s="1"/>
    </row>
    <row r="130" spans="1:5" x14ac:dyDescent="0.3">
      <c r="A130" s="8">
        <v>33970</v>
      </c>
      <c r="B130" s="1">
        <v>85.1666666666666</v>
      </c>
      <c r="C130" s="1">
        <f t="shared" si="1"/>
        <v>2.1183053557154663</v>
      </c>
      <c r="D130" s="11">
        <v>143.06700000000001</v>
      </c>
      <c r="E130" s="1"/>
    </row>
    <row r="131" spans="1:5" x14ac:dyDescent="0.3">
      <c r="A131" s="8">
        <v>34060</v>
      </c>
      <c r="B131" s="1">
        <v>85.3333333333333</v>
      </c>
      <c r="C131" s="1">
        <f t="shared" si="1"/>
        <v>1.7892644135188984</v>
      </c>
      <c r="D131" s="11">
        <v>144.1</v>
      </c>
      <c r="E131" s="1"/>
    </row>
    <row r="132" spans="1:5" x14ac:dyDescent="0.3">
      <c r="A132" s="8">
        <v>34151</v>
      </c>
      <c r="B132" s="1">
        <v>85.6666666666666</v>
      </c>
      <c r="C132" s="1">
        <f t="shared" si="1"/>
        <v>1.7418844022168534</v>
      </c>
      <c r="D132" s="11">
        <v>144.767</v>
      </c>
      <c r="E132" s="1"/>
    </row>
    <row r="133" spans="1:5" x14ac:dyDescent="0.3">
      <c r="A133" s="8">
        <v>34243</v>
      </c>
      <c r="B133" s="1">
        <v>86.1</v>
      </c>
      <c r="C133" s="1">
        <f t="shared" si="1"/>
        <v>1.8131651556957618</v>
      </c>
      <c r="D133" s="11">
        <v>145.96700000000001</v>
      </c>
      <c r="E133" s="1"/>
    </row>
    <row r="134" spans="1:5" x14ac:dyDescent="0.3">
      <c r="A134" s="8">
        <v>34335</v>
      </c>
      <c r="B134" s="1">
        <v>85.633333333333297</v>
      </c>
      <c r="C134" s="1">
        <f t="shared" si="1"/>
        <v>0.54794520547949421</v>
      </c>
      <c r="D134" s="11">
        <v>146.69999999999999</v>
      </c>
      <c r="E134" s="1"/>
    </row>
    <row r="135" spans="1:5" x14ac:dyDescent="0.3">
      <c r="A135" s="8">
        <v>34425</v>
      </c>
      <c r="B135" s="1">
        <v>85.3333333333333</v>
      </c>
      <c r="C135" s="1">
        <f t="shared" si="1"/>
        <v>0</v>
      </c>
      <c r="D135" s="11">
        <v>147.53299999999999</v>
      </c>
      <c r="E135" s="1"/>
    </row>
    <row r="136" spans="1:5" x14ac:dyDescent="0.3">
      <c r="A136" s="8">
        <v>34516</v>
      </c>
      <c r="B136" s="1">
        <v>85.8</v>
      </c>
      <c r="C136" s="1">
        <f t="shared" si="1"/>
        <v>0.15564202334636956</v>
      </c>
      <c r="D136" s="11">
        <v>148.9</v>
      </c>
      <c r="E136" s="1"/>
    </row>
    <row r="137" spans="1:5" x14ac:dyDescent="0.3">
      <c r="A137" s="8">
        <v>34608</v>
      </c>
      <c r="B137" s="1">
        <v>86.066666666666606</v>
      </c>
      <c r="C137" s="1">
        <f t="shared" si="1"/>
        <v>-3.8714672861073218E-2</v>
      </c>
      <c r="D137" s="11">
        <v>149.767</v>
      </c>
      <c r="E137" s="1"/>
    </row>
    <row r="138" spans="1:5" x14ac:dyDescent="0.3">
      <c r="A138" s="8">
        <v>34700</v>
      </c>
      <c r="B138" s="1">
        <v>86.933333333333294</v>
      </c>
      <c r="C138" s="1">
        <f t="shared" ref="C138:C201" si="2">(B138/B134-1)*100</f>
        <v>1.5181004281821675</v>
      </c>
      <c r="D138" s="11">
        <v>150.86699999999999</v>
      </c>
      <c r="E138" s="1"/>
    </row>
    <row r="139" spans="1:5" x14ac:dyDescent="0.3">
      <c r="A139" s="8">
        <v>34790</v>
      </c>
      <c r="B139" s="1">
        <v>87.633333333333297</v>
      </c>
      <c r="C139" s="1">
        <f t="shared" si="2"/>
        <v>2.6953124999999911</v>
      </c>
      <c r="D139" s="11">
        <v>152.1</v>
      </c>
      <c r="E139" s="1"/>
    </row>
    <row r="140" spans="1:5" x14ac:dyDescent="0.3">
      <c r="A140" s="8">
        <v>34881</v>
      </c>
      <c r="B140" s="1">
        <v>87.8</v>
      </c>
      <c r="C140" s="1">
        <f t="shared" si="2"/>
        <v>2.3310023310023409</v>
      </c>
      <c r="D140" s="11">
        <v>152.86699999999999</v>
      </c>
      <c r="E140" s="1"/>
    </row>
    <row r="141" spans="1:5" x14ac:dyDescent="0.3">
      <c r="A141" s="8">
        <v>34973</v>
      </c>
      <c r="B141" s="1">
        <v>87.8333333333333</v>
      </c>
      <c r="C141" s="1">
        <f t="shared" si="2"/>
        <v>2.0526723470178476</v>
      </c>
      <c r="D141" s="11">
        <v>153.69999999999999</v>
      </c>
      <c r="E141" s="1"/>
    </row>
    <row r="142" spans="1:5" x14ac:dyDescent="0.3">
      <c r="A142" s="8">
        <v>35065</v>
      </c>
      <c r="B142" s="1">
        <v>88.2</v>
      </c>
      <c r="C142" s="1">
        <f t="shared" si="2"/>
        <v>1.4570552147239679</v>
      </c>
      <c r="D142" s="11">
        <v>155.06700000000001</v>
      </c>
      <c r="E142" s="1"/>
    </row>
    <row r="143" spans="1:5" x14ac:dyDescent="0.3">
      <c r="A143" s="8">
        <v>35156</v>
      </c>
      <c r="B143" s="1">
        <v>88.899999999999906</v>
      </c>
      <c r="C143" s="1">
        <f t="shared" si="2"/>
        <v>1.4454165081779546</v>
      </c>
      <c r="D143" s="11">
        <v>156.4</v>
      </c>
      <c r="E143" s="1"/>
    </row>
    <row r="144" spans="1:5" x14ac:dyDescent="0.3">
      <c r="A144" s="8">
        <v>35247</v>
      </c>
      <c r="B144" s="1">
        <v>89.033333333333303</v>
      </c>
      <c r="C144" s="1">
        <f t="shared" si="2"/>
        <v>1.4047076689445381</v>
      </c>
      <c r="D144" s="11">
        <v>157.30000000000001</v>
      </c>
      <c r="E144" s="1"/>
    </row>
    <row r="145" spans="1:5" x14ac:dyDescent="0.3">
      <c r="A145" s="8">
        <v>35339</v>
      </c>
      <c r="B145" s="1">
        <v>89.566666666666606</v>
      </c>
      <c r="C145" s="1">
        <f t="shared" si="2"/>
        <v>1.9734345351043237</v>
      </c>
      <c r="D145" s="11">
        <v>158.667</v>
      </c>
      <c r="E145" s="1"/>
    </row>
    <row r="146" spans="1:5" x14ac:dyDescent="0.3">
      <c r="A146" s="8">
        <v>35431</v>
      </c>
      <c r="B146" s="1">
        <v>90.066666666666606</v>
      </c>
      <c r="C146" s="1">
        <f t="shared" si="2"/>
        <v>2.1164021164020497</v>
      </c>
      <c r="D146" s="11">
        <v>159.63300000000001</v>
      </c>
      <c r="E146" s="1"/>
    </row>
    <row r="147" spans="1:5" x14ac:dyDescent="0.3">
      <c r="A147" s="8">
        <v>35521</v>
      </c>
      <c r="B147" s="1">
        <v>90.3333333333333</v>
      </c>
      <c r="C147" s="1">
        <f t="shared" si="2"/>
        <v>1.612298462692241</v>
      </c>
      <c r="D147" s="11">
        <v>160</v>
      </c>
      <c r="E147" s="1"/>
    </row>
    <row r="148" spans="1:5" x14ac:dyDescent="0.3">
      <c r="A148" s="8">
        <v>35612</v>
      </c>
      <c r="B148" s="1">
        <v>90.566666666666606</v>
      </c>
      <c r="C148" s="1">
        <f t="shared" si="2"/>
        <v>1.7222014226881077</v>
      </c>
      <c r="D148" s="11">
        <v>160.80000000000001</v>
      </c>
      <c r="E148" s="1"/>
    </row>
    <row r="149" spans="1:5" x14ac:dyDescent="0.3">
      <c r="A149" s="8">
        <v>35704</v>
      </c>
      <c r="B149" s="1">
        <v>90.5</v>
      </c>
      <c r="C149" s="1">
        <f t="shared" si="2"/>
        <v>1.0420543356904233</v>
      </c>
      <c r="D149" s="11">
        <v>161.667</v>
      </c>
      <c r="E149" s="1"/>
    </row>
    <row r="150" spans="1:5" x14ac:dyDescent="0.3">
      <c r="A150" s="8">
        <v>35796</v>
      </c>
      <c r="B150" s="1">
        <v>91</v>
      </c>
      <c r="C150" s="1">
        <f t="shared" si="2"/>
        <v>1.0362694300518838</v>
      </c>
      <c r="D150" s="11">
        <v>162</v>
      </c>
      <c r="E150" s="1"/>
    </row>
    <row r="151" spans="1:5" x14ac:dyDescent="0.3">
      <c r="A151" s="8">
        <v>35886</v>
      </c>
      <c r="B151" s="1">
        <v>91.233333333333306</v>
      </c>
      <c r="C151" s="1">
        <f t="shared" si="2"/>
        <v>0.9963099630996286</v>
      </c>
      <c r="D151" s="11">
        <v>162.53299999999999</v>
      </c>
      <c r="E151" s="1"/>
    </row>
    <row r="152" spans="1:5" x14ac:dyDescent="0.3">
      <c r="A152" s="8">
        <v>35977</v>
      </c>
      <c r="B152" s="1">
        <v>91.3333333333333</v>
      </c>
      <c r="C152" s="1">
        <f t="shared" si="2"/>
        <v>0.84652189915350728</v>
      </c>
      <c r="D152" s="11">
        <v>163.36699999999999</v>
      </c>
      <c r="E152" s="1"/>
    </row>
    <row r="153" spans="1:5" x14ac:dyDescent="0.3">
      <c r="A153" s="8">
        <v>36069</v>
      </c>
      <c r="B153" s="1">
        <v>91.5</v>
      </c>
      <c r="C153" s="1">
        <f t="shared" si="2"/>
        <v>1.1049723756906049</v>
      </c>
      <c r="D153" s="11">
        <v>164.13300000000001</v>
      </c>
      <c r="E153" s="1"/>
    </row>
    <row r="154" spans="1:5" x14ac:dyDescent="0.3">
      <c r="A154" s="8">
        <v>36161</v>
      </c>
      <c r="B154" s="1">
        <v>91.7</v>
      </c>
      <c r="C154" s="1">
        <f t="shared" si="2"/>
        <v>0.7692307692307665</v>
      </c>
      <c r="D154" s="11">
        <v>164.733</v>
      </c>
      <c r="E154" s="1"/>
    </row>
    <row r="155" spans="1:5" x14ac:dyDescent="0.3">
      <c r="A155" s="8">
        <v>36251</v>
      </c>
      <c r="B155" s="1">
        <v>92.7</v>
      </c>
      <c r="C155" s="1">
        <f t="shared" si="2"/>
        <v>1.6075995615637995</v>
      </c>
      <c r="D155" s="11">
        <v>165.96700000000001</v>
      </c>
      <c r="E155" s="1"/>
    </row>
    <row r="156" spans="1:5" x14ac:dyDescent="0.3">
      <c r="A156" s="8">
        <v>36342</v>
      </c>
      <c r="B156" s="1">
        <v>93.3333333333333</v>
      </c>
      <c r="C156" s="1">
        <f t="shared" si="2"/>
        <v>2.1897810218978186</v>
      </c>
      <c r="D156" s="11">
        <v>167.2</v>
      </c>
      <c r="E156" s="1"/>
    </row>
    <row r="157" spans="1:5" x14ac:dyDescent="0.3">
      <c r="A157" s="8">
        <v>36434</v>
      </c>
      <c r="B157" s="1">
        <v>93.6666666666666</v>
      </c>
      <c r="C157" s="1">
        <f t="shared" si="2"/>
        <v>2.3679417122039359</v>
      </c>
      <c r="D157" s="11">
        <v>168.43299999999999</v>
      </c>
      <c r="E157" s="1"/>
    </row>
    <row r="158" spans="1:5" x14ac:dyDescent="0.3">
      <c r="A158" s="8">
        <v>36526</v>
      </c>
      <c r="B158" s="1">
        <v>94.133333333333297</v>
      </c>
      <c r="C158" s="1">
        <f t="shared" si="2"/>
        <v>2.6535805161759018</v>
      </c>
      <c r="D158" s="11">
        <v>170.1</v>
      </c>
      <c r="E158" s="1"/>
    </row>
    <row r="159" spans="1:5" x14ac:dyDescent="0.3">
      <c r="A159" s="8">
        <v>36617</v>
      </c>
      <c r="B159" s="1">
        <v>94.966666666666598</v>
      </c>
      <c r="C159" s="1">
        <f t="shared" si="2"/>
        <v>2.4451636102120755</v>
      </c>
      <c r="D159" s="11">
        <v>171.43299999999999</v>
      </c>
      <c r="E159" s="1"/>
    </row>
    <row r="160" spans="1:5" x14ac:dyDescent="0.3">
      <c r="A160" s="8">
        <v>36708</v>
      </c>
      <c r="B160" s="1">
        <v>95.866666666666603</v>
      </c>
      <c r="C160" s="1">
        <f t="shared" si="2"/>
        <v>2.7142857142856913</v>
      </c>
      <c r="D160" s="11">
        <v>173</v>
      </c>
      <c r="E160" s="1"/>
    </row>
    <row r="161" spans="1:5" x14ac:dyDescent="0.3">
      <c r="A161" s="8">
        <v>36800</v>
      </c>
      <c r="B161" s="1">
        <v>96.533333333333303</v>
      </c>
      <c r="C161" s="1">
        <f t="shared" si="2"/>
        <v>3.0604982206406062</v>
      </c>
      <c r="D161" s="11">
        <v>174.233</v>
      </c>
      <c r="E161" s="1"/>
    </row>
    <row r="162" spans="1:5" x14ac:dyDescent="0.3">
      <c r="A162" s="8">
        <v>36892</v>
      </c>
      <c r="B162" s="1">
        <v>96.3</v>
      </c>
      <c r="C162" s="1">
        <f t="shared" si="2"/>
        <v>2.301699716713923</v>
      </c>
      <c r="D162" s="11">
        <v>175.9</v>
      </c>
      <c r="E162" s="1"/>
    </row>
    <row r="163" spans="1:5" x14ac:dyDescent="0.3">
      <c r="A163" s="8">
        <v>36982</v>
      </c>
      <c r="B163" s="1">
        <v>96.7</v>
      </c>
      <c r="C163" s="1">
        <f t="shared" si="2"/>
        <v>1.8252018252018942</v>
      </c>
      <c r="D163" s="11">
        <v>177.13300000000001</v>
      </c>
      <c r="E163" s="1"/>
    </row>
    <row r="164" spans="1:5" x14ac:dyDescent="0.3">
      <c r="A164" s="8">
        <v>37073</v>
      </c>
      <c r="B164" s="1">
        <v>98.4</v>
      </c>
      <c r="C164" s="1">
        <f t="shared" si="2"/>
        <v>2.6425591098748979</v>
      </c>
      <c r="D164" s="11">
        <v>177.63300000000001</v>
      </c>
      <c r="E164" s="1"/>
    </row>
    <row r="165" spans="1:5" x14ac:dyDescent="0.3">
      <c r="A165" s="8">
        <v>37165</v>
      </c>
      <c r="B165" s="1">
        <v>98.5</v>
      </c>
      <c r="C165" s="1">
        <f t="shared" si="2"/>
        <v>2.0372928176795924</v>
      </c>
      <c r="D165" s="11">
        <v>177.5</v>
      </c>
      <c r="E165" s="1"/>
    </row>
    <row r="166" spans="1:5" x14ac:dyDescent="0.3">
      <c r="A166" s="8">
        <v>37257</v>
      </c>
      <c r="B166" s="1">
        <v>97.6</v>
      </c>
      <c r="C166" s="1">
        <f t="shared" si="2"/>
        <v>1.349948078920038</v>
      </c>
      <c r="D166" s="11">
        <v>178.06700000000001</v>
      </c>
      <c r="E166" s="1"/>
    </row>
    <row r="167" spans="1:5" x14ac:dyDescent="0.3">
      <c r="A167" s="8">
        <v>37347</v>
      </c>
      <c r="B167" s="1">
        <v>98.2</v>
      </c>
      <c r="C167" s="1">
        <f t="shared" si="2"/>
        <v>1.5511892450879028</v>
      </c>
      <c r="D167" s="11">
        <v>179.46700000000001</v>
      </c>
      <c r="E167" s="1"/>
    </row>
    <row r="168" spans="1:5" x14ac:dyDescent="0.3">
      <c r="A168" s="8">
        <v>37438</v>
      </c>
      <c r="B168" s="1">
        <v>99.7</v>
      </c>
      <c r="C168" s="1">
        <f t="shared" si="2"/>
        <v>1.3211382113821113</v>
      </c>
      <c r="D168" s="11">
        <v>180.43299999999999</v>
      </c>
      <c r="E168" s="1"/>
    </row>
    <row r="169" spans="1:5" x14ac:dyDescent="0.3">
      <c r="A169" s="8">
        <v>37530</v>
      </c>
      <c r="B169" s="1">
        <v>100.8</v>
      </c>
      <c r="C169" s="1">
        <f t="shared" si="2"/>
        <v>2.3350253807106647</v>
      </c>
      <c r="D169" s="11">
        <v>181.5</v>
      </c>
      <c r="E169" s="1"/>
    </row>
    <row r="170" spans="1:5" x14ac:dyDescent="0.3">
      <c r="A170" s="8">
        <v>37622</v>
      </c>
      <c r="B170" s="1">
        <v>101.3</v>
      </c>
      <c r="C170" s="1">
        <f t="shared" si="2"/>
        <v>3.7909836065573854</v>
      </c>
      <c r="D170" s="11">
        <v>183.36699999999999</v>
      </c>
      <c r="E170" s="1"/>
    </row>
    <row r="171" spans="1:5" x14ac:dyDescent="0.3">
      <c r="A171" s="8">
        <v>37712</v>
      </c>
      <c r="B171" s="1">
        <v>102.6</v>
      </c>
      <c r="C171" s="1">
        <f t="shared" si="2"/>
        <v>4.4806517311608784</v>
      </c>
      <c r="D171" s="11">
        <v>183.06700000000001</v>
      </c>
      <c r="E171" s="1"/>
    </row>
    <row r="172" spans="1:5" x14ac:dyDescent="0.3">
      <c r="A172" s="8">
        <v>37803</v>
      </c>
      <c r="B172" s="1">
        <v>102.5</v>
      </c>
      <c r="C172" s="1">
        <f t="shared" si="2"/>
        <v>2.8084252758274753</v>
      </c>
      <c r="D172" s="11">
        <v>184.43299999999999</v>
      </c>
      <c r="E172" s="1"/>
    </row>
    <row r="173" spans="1:5" x14ac:dyDescent="0.3">
      <c r="A173" s="8">
        <v>37895</v>
      </c>
      <c r="B173" s="1">
        <v>102.9</v>
      </c>
      <c r="C173" s="1">
        <f t="shared" si="2"/>
        <v>2.0833333333333481</v>
      </c>
      <c r="D173" s="11">
        <v>185.13300000000001</v>
      </c>
      <c r="E173" s="1"/>
    </row>
    <row r="174" spans="1:5" x14ac:dyDescent="0.3">
      <c r="A174" s="8">
        <v>37987</v>
      </c>
      <c r="B174" s="1">
        <v>103</v>
      </c>
      <c r="C174" s="1">
        <f t="shared" si="2"/>
        <v>1.6781836130306038</v>
      </c>
      <c r="D174" s="11">
        <v>186.7</v>
      </c>
      <c r="E174" s="1"/>
    </row>
    <row r="175" spans="1:5" x14ac:dyDescent="0.3">
      <c r="A175" s="8">
        <v>38078</v>
      </c>
      <c r="B175" s="1">
        <v>103.6</v>
      </c>
      <c r="C175" s="1">
        <f t="shared" si="2"/>
        <v>0.974658869395717</v>
      </c>
      <c r="D175" s="11">
        <v>188.167</v>
      </c>
      <c r="E175" s="1"/>
    </row>
    <row r="176" spans="1:5" x14ac:dyDescent="0.3">
      <c r="A176" s="8">
        <v>38169</v>
      </c>
      <c r="B176" s="1">
        <v>104.7</v>
      </c>
      <c r="C176" s="1">
        <f t="shared" si="2"/>
        <v>2.1463414634146361</v>
      </c>
      <c r="D176" s="11">
        <v>189.36699999999999</v>
      </c>
      <c r="E176" s="1"/>
    </row>
    <row r="177" spans="1:5" x14ac:dyDescent="0.3">
      <c r="A177" s="8">
        <v>38261</v>
      </c>
      <c r="B177" s="1">
        <v>104.9</v>
      </c>
      <c r="C177" s="1">
        <f t="shared" si="2"/>
        <v>1.9436345966958202</v>
      </c>
      <c r="D177" s="11">
        <v>191.4</v>
      </c>
      <c r="E177" s="1"/>
    </row>
    <row r="178" spans="1:5" x14ac:dyDescent="0.3">
      <c r="A178" s="8">
        <v>38353</v>
      </c>
      <c r="B178" s="1">
        <v>105.4</v>
      </c>
      <c r="C178" s="1">
        <f t="shared" si="2"/>
        <v>2.3300970873786353</v>
      </c>
      <c r="D178" s="11">
        <v>192.36699999999999</v>
      </c>
      <c r="E178" s="1"/>
    </row>
    <row r="179" spans="1:5" x14ac:dyDescent="0.3">
      <c r="A179" s="8">
        <v>38443</v>
      </c>
      <c r="B179" s="1">
        <v>105.8</v>
      </c>
      <c r="C179" s="1">
        <f t="shared" si="2"/>
        <v>2.1235521235521304</v>
      </c>
      <c r="D179" s="11">
        <v>193.667</v>
      </c>
      <c r="E179" s="1"/>
    </row>
    <row r="180" spans="1:5" x14ac:dyDescent="0.3">
      <c r="A180" s="8">
        <v>38534</v>
      </c>
      <c r="B180" s="1">
        <v>106.7</v>
      </c>
      <c r="C180" s="1">
        <f t="shared" si="2"/>
        <v>1.9102196752626588</v>
      </c>
      <c r="D180" s="11">
        <v>196.6</v>
      </c>
      <c r="E180" s="1"/>
    </row>
    <row r="181" spans="1:5" x14ac:dyDescent="0.3">
      <c r="A181" s="8">
        <v>38626</v>
      </c>
      <c r="B181" s="1">
        <v>107.7</v>
      </c>
      <c r="C181" s="1">
        <f t="shared" si="2"/>
        <v>2.6692087702573808</v>
      </c>
      <c r="D181" s="11">
        <v>198.43299999999999</v>
      </c>
      <c r="E181" s="1"/>
    </row>
    <row r="182" spans="1:5" x14ac:dyDescent="0.3">
      <c r="A182" s="8">
        <v>38718</v>
      </c>
      <c r="B182" s="1">
        <v>107.7</v>
      </c>
      <c r="C182" s="1">
        <f t="shared" si="2"/>
        <v>2.182163187855779</v>
      </c>
      <c r="D182" s="11">
        <v>199.46700000000001</v>
      </c>
      <c r="E182" s="1"/>
    </row>
    <row r="183" spans="1:5" x14ac:dyDescent="0.3">
      <c r="A183" s="8">
        <v>38808</v>
      </c>
      <c r="B183" s="1">
        <v>108.3</v>
      </c>
      <c r="C183" s="1">
        <f t="shared" si="2"/>
        <v>2.3629489603024467</v>
      </c>
      <c r="D183" s="11">
        <v>201.267</v>
      </c>
      <c r="E183" s="1"/>
    </row>
    <row r="184" spans="1:5" x14ac:dyDescent="0.3">
      <c r="A184" s="8">
        <v>38899</v>
      </c>
      <c r="B184" s="1">
        <v>109.5</v>
      </c>
      <c r="C184" s="1">
        <f t="shared" si="2"/>
        <v>2.6241799437675795</v>
      </c>
      <c r="D184" s="11">
        <v>203.167</v>
      </c>
      <c r="E184" s="1"/>
    </row>
    <row r="185" spans="1:5" x14ac:dyDescent="0.3">
      <c r="A185" s="8">
        <v>38991</v>
      </c>
      <c r="B185" s="1">
        <v>109.5</v>
      </c>
      <c r="C185" s="1">
        <f t="shared" si="2"/>
        <v>1.6713091922005541</v>
      </c>
      <c r="D185" s="11">
        <v>202.333</v>
      </c>
      <c r="E185" s="1"/>
    </row>
    <row r="186" spans="1:5" x14ac:dyDescent="0.3">
      <c r="A186" s="8">
        <v>39083</v>
      </c>
      <c r="B186" s="1">
        <v>109.2</v>
      </c>
      <c r="C186" s="1">
        <f t="shared" si="2"/>
        <v>1.3927576601671321</v>
      </c>
      <c r="D186" s="11">
        <v>204.31700000000001</v>
      </c>
      <c r="E186" s="1"/>
    </row>
    <row r="187" spans="1:5" x14ac:dyDescent="0.3">
      <c r="A187" s="8">
        <v>39173</v>
      </c>
      <c r="B187" s="1">
        <v>110.2</v>
      </c>
      <c r="C187" s="1">
        <f t="shared" si="2"/>
        <v>1.7543859649122862</v>
      </c>
      <c r="D187" s="11">
        <v>206.631</v>
      </c>
      <c r="E187" s="1"/>
    </row>
    <row r="188" spans="1:5" x14ac:dyDescent="0.3">
      <c r="A188" s="8">
        <v>39264</v>
      </c>
      <c r="B188" s="1">
        <v>111.9</v>
      </c>
      <c r="C188" s="1">
        <f t="shared" si="2"/>
        <v>2.1917808219178214</v>
      </c>
      <c r="D188" s="11">
        <v>207.93899999999999</v>
      </c>
      <c r="E188" s="1"/>
    </row>
    <row r="189" spans="1:5" x14ac:dyDescent="0.3">
      <c r="A189" s="8">
        <v>39356</v>
      </c>
      <c r="B189" s="1">
        <v>111.9</v>
      </c>
      <c r="C189" s="1">
        <f t="shared" si="2"/>
        <v>2.1917808219178214</v>
      </c>
      <c r="D189" s="11">
        <v>210.49</v>
      </c>
      <c r="E189" s="1"/>
    </row>
    <row r="190" spans="1:5" x14ac:dyDescent="0.3">
      <c r="A190" s="8">
        <v>39448</v>
      </c>
      <c r="B190" s="1">
        <v>111.8</v>
      </c>
      <c r="C190" s="1">
        <f t="shared" si="2"/>
        <v>2.3809523809523725</v>
      </c>
      <c r="D190" s="11">
        <v>212.77</v>
      </c>
      <c r="E190" s="1"/>
    </row>
    <row r="191" spans="1:5" x14ac:dyDescent="0.3">
      <c r="A191" s="8">
        <v>39539</v>
      </c>
      <c r="B191" s="1">
        <v>112.2</v>
      </c>
      <c r="C191" s="1">
        <f t="shared" si="2"/>
        <v>1.8148820326678861</v>
      </c>
      <c r="D191" s="11">
        <v>215.53800000000001</v>
      </c>
      <c r="E191" s="1"/>
    </row>
    <row r="192" spans="1:5" x14ac:dyDescent="0.3">
      <c r="A192" s="8">
        <v>39630</v>
      </c>
      <c r="B192" s="1">
        <v>114.5</v>
      </c>
      <c r="C192" s="1">
        <f t="shared" si="2"/>
        <v>2.3235031277926588</v>
      </c>
      <c r="D192" s="11">
        <v>218.86099999999999</v>
      </c>
      <c r="E192" s="1"/>
    </row>
    <row r="193" spans="1:5" x14ac:dyDescent="0.3">
      <c r="A193" s="8">
        <v>39722</v>
      </c>
      <c r="B193" s="1">
        <v>115.7</v>
      </c>
      <c r="C193" s="1">
        <f t="shared" si="2"/>
        <v>3.3958891867738927</v>
      </c>
      <c r="D193" s="11">
        <v>213.84899999999999</v>
      </c>
      <c r="E193" s="1"/>
    </row>
    <row r="194" spans="1:5" x14ac:dyDescent="0.3">
      <c r="A194" s="8">
        <v>39814</v>
      </c>
      <c r="B194" s="1">
        <v>114</v>
      </c>
      <c r="C194" s="1">
        <f t="shared" si="2"/>
        <v>1.9677996422182487</v>
      </c>
      <c r="D194" s="11">
        <v>212.37799999999999</v>
      </c>
      <c r="E194" s="1"/>
    </row>
    <row r="195" spans="1:5" x14ac:dyDescent="0.3">
      <c r="A195" s="8">
        <v>39904</v>
      </c>
      <c r="B195" s="1">
        <v>113.6</v>
      </c>
      <c r="C195" s="1">
        <f t="shared" si="2"/>
        <v>1.2477718360071277</v>
      </c>
      <c r="D195" s="11">
        <v>213.50700000000001</v>
      </c>
      <c r="E195" s="1"/>
    </row>
    <row r="196" spans="1:5" x14ac:dyDescent="0.3">
      <c r="A196" s="8">
        <v>39995</v>
      </c>
      <c r="B196" s="1">
        <v>114.6</v>
      </c>
      <c r="C196" s="1">
        <f t="shared" si="2"/>
        <v>8.7336244541469377E-2</v>
      </c>
      <c r="D196" s="11">
        <v>215.34399999999999</v>
      </c>
      <c r="E196" s="1"/>
    </row>
    <row r="197" spans="1:5" x14ac:dyDescent="0.3">
      <c r="A197" s="8">
        <v>40087</v>
      </c>
      <c r="B197" s="1">
        <v>114.7</v>
      </c>
      <c r="C197" s="1">
        <f t="shared" si="2"/>
        <v>-0.86430423509075149</v>
      </c>
      <c r="D197" s="11">
        <v>217.03</v>
      </c>
      <c r="E197" s="1"/>
    </row>
    <row r="198" spans="1:5" x14ac:dyDescent="0.3">
      <c r="A198" s="8">
        <v>40179</v>
      </c>
      <c r="B198" s="1">
        <v>114.9</v>
      </c>
      <c r="C198" s="1">
        <f t="shared" si="2"/>
        <v>0.78947368421053987</v>
      </c>
      <c r="D198" s="11">
        <v>217.374</v>
      </c>
      <c r="E198" s="1"/>
    </row>
    <row r="199" spans="1:5" x14ac:dyDescent="0.3">
      <c r="A199" s="8">
        <v>40269</v>
      </c>
      <c r="B199" s="1">
        <v>115.4</v>
      </c>
      <c r="C199" s="1">
        <f t="shared" si="2"/>
        <v>1.5845070422535246</v>
      </c>
      <c r="D199" s="11">
        <v>217.297</v>
      </c>
      <c r="E199" s="1"/>
    </row>
    <row r="200" spans="1:5" x14ac:dyDescent="0.3">
      <c r="A200" s="8">
        <v>40360</v>
      </c>
      <c r="B200" s="1">
        <v>116.2</v>
      </c>
      <c r="C200" s="1">
        <f t="shared" si="2"/>
        <v>1.3961605584642323</v>
      </c>
      <c r="D200" s="11">
        <v>217.934</v>
      </c>
      <c r="E200" s="1"/>
    </row>
    <row r="201" spans="1:5" x14ac:dyDescent="0.3">
      <c r="A201" s="8">
        <v>40452</v>
      </c>
      <c r="B201" s="1">
        <v>116.8</v>
      </c>
      <c r="C201" s="1">
        <f t="shared" si="2"/>
        <v>1.8308631211856996</v>
      </c>
      <c r="D201" s="11">
        <v>219.69900000000001</v>
      </c>
      <c r="E201" s="1"/>
    </row>
    <row r="202" spans="1:5" x14ac:dyDescent="0.3">
      <c r="A202" s="8">
        <v>40544</v>
      </c>
      <c r="B202" s="1">
        <v>117.5</v>
      </c>
      <c r="C202" s="1">
        <f t="shared" ref="C202:C258" si="3">(B202/B198-1)*100</f>
        <v>2.2628372497824234</v>
      </c>
      <c r="D202" s="11">
        <v>222.04400000000001</v>
      </c>
      <c r="E202" s="1"/>
    </row>
    <row r="203" spans="1:5" x14ac:dyDescent="0.3">
      <c r="A203" s="8">
        <v>40634</v>
      </c>
      <c r="B203" s="1">
        <v>118.4</v>
      </c>
      <c r="C203" s="1">
        <f t="shared" si="3"/>
        <v>2.5996533795493937</v>
      </c>
      <c r="D203" s="11">
        <v>224.56800000000001</v>
      </c>
      <c r="E203" s="1"/>
    </row>
    <row r="204" spans="1:5" x14ac:dyDescent="0.3">
      <c r="A204" s="8">
        <v>40725</v>
      </c>
      <c r="B204" s="1">
        <v>120.1</v>
      </c>
      <c r="C204" s="1">
        <f t="shared" si="3"/>
        <v>3.3562822719449104</v>
      </c>
      <c r="D204" s="11">
        <v>226.03299999999999</v>
      </c>
      <c r="E204" s="1"/>
    </row>
    <row r="205" spans="1:5" x14ac:dyDescent="0.3">
      <c r="A205" s="8">
        <v>40817</v>
      </c>
      <c r="B205" s="1">
        <v>120.3</v>
      </c>
      <c r="C205" s="1">
        <f t="shared" si="3"/>
        <v>2.9965753424657571</v>
      </c>
      <c r="D205" s="11">
        <v>227.047</v>
      </c>
      <c r="E205" s="1"/>
    </row>
    <row r="206" spans="1:5" x14ac:dyDescent="0.3">
      <c r="A206" s="8">
        <v>40909</v>
      </c>
      <c r="B206" s="1">
        <v>120.6</v>
      </c>
      <c r="C206" s="1">
        <f t="shared" si="3"/>
        <v>2.6382978723404227</v>
      </c>
      <c r="D206" s="11">
        <v>228.32599999999999</v>
      </c>
      <c r="E206" s="1"/>
    </row>
    <row r="207" spans="1:5" x14ac:dyDescent="0.3">
      <c r="A207" s="8">
        <v>41000</v>
      </c>
      <c r="B207" s="1">
        <v>121.2</v>
      </c>
      <c r="C207" s="1">
        <f t="shared" si="3"/>
        <v>2.3648648648648685</v>
      </c>
      <c r="D207" s="11">
        <v>228.80799999999999</v>
      </c>
      <c r="E207" s="1"/>
    </row>
    <row r="208" spans="1:5" x14ac:dyDescent="0.3">
      <c r="A208" s="8">
        <v>41091</v>
      </c>
      <c r="B208" s="1">
        <v>122</v>
      </c>
      <c r="C208" s="1">
        <f t="shared" si="3"/>
        <v>1.582014987510405</v>
      </c>
      <c r="D208" s="11">
        <v>229.84100000000001</v>
      </c>
      <c r="E208" s="1"/>
    </row>
    <row r="209" spans="1:5" x14ac:dyDescent="0.3">
      <c r="A209" s="8">
        <v>41183</v>
      </c>
      <c r="B209" s="1">
        <v>121.8</v>
      </c>
      <c r="C209" s="1">
        <f t="shared" si="3"/>
        <v>1.2468827930174564</v>
      </c>
      <c r="D209" s="11">
        <v>231.369</v>
      </c>
      <c r="E209" s="1"/>
    </row>
    <row r="210" spans="1:5" x14ac:dyDescent="0.3">
      <c r="A210" s="8">
        <v>41275</v>
      </c>
      <c r="B210" s="1">
        <v>121.8</v>
      </c>
      <c r="C210" s="1">
        <f t="shared" si="3"/>
        <v>0.99502487562188602</v>
      </c>
      <c r="D210" s="11">
        <v>232.29900000000001</v>
      </c>
      <c r="E210" s="1"/>
    </row>
    <row r="211" spans="1:5" x14ac:dyDescent="0.3">
      <c r="A211" s="8">
        <v>41365</v>
      </c>
      <c r="B211" s="1">
        <v>122.3</v>
      </c>
      <c r="C211" s="1">
        <f t="shared" si="3"/>
        <v>0.90759075907589359</v>
      </c>
      <c r="D211" s="11">
        <v>232.04499999999999</v>
      </c>
      <c r="E211" s="1"/>
    </row>
    <row r="212" spans="1:5" x14ac:dyDescent="0.3">
      <c r="A212" s="8">
        <v>41456</v>
      </c>
      <c r="B212" s="1">
        <v>122.9</v>
      </c>
      <c r="C212" s="1">
        <f t="shared" si="3"/>
        <v>0.73770491803279992</v>
      </c>
      <c r="D212" s="11">
        <v>233.3</v>
      </c>
      <c r="E212" s="1"/>
    </row>
    <row r="213" spans="1:5" x14ac:dyDescent="0.3">
      <c r="A213" s="8">
        <v>41548</v>
      </c>
      <c r="B213" s="1">
        <v>123.2</v>
      </c>
      <c r="C213" s="1">
        <f t="shared" si="3"/>
        <v>1.1494252873563315</v>
      </c>
      <c r="D213" s="11">
        <v>234.16300000000001</v>
      </c>
      <c r="E213" s="1"/>
    </row>
    <row r="214" spans="1:5" x14ac:dyDescent="0.3">
      <c r="A214" s="8">
        <v>41640</v>
      </c>
      <c r="B214" s="1">
        <v>122.9</v>
      </c>
      <c r="C214" s="1">
        <f t="shared" si="3"/>
        <v>0.90311986863711446</v>
      </c>
      <c r="D214" s="11">
        <v>235.62100000000001</v>
      </c>
      <c r="E214" s="1"/>
    </row>
    <row r="215" spans="1:5" x14ac:dyDescent="0.3">
      <c r="A215" s="8">
        <v>41730</v>
      </c>
      <c r="B215" s="1">
        <v>124</v>
      </c>
      <c r="C215" s="1">
        <f t="shared" si="3"/>
        <v>1.3900245298446468</v>
      </c>
      <c r="D215" s="11">
        <v>236.87200000000001</v>
      </c>
      <c r="E215" s="1"/>
    </row>
    <row r="216" spans="1:5" x14ac:dyDescent="0.3">
      <c r="A216" s="8">
        <v>41821</v>
      </c>
      <c r="B216" s="1">
        <v>125.6</v>
      </c>
      <c r="C216" s="1">
        <f t="shared" si="3"/>
        <v>2.1969080553295273</v>
      </c>
      <c r="D216" s="11">
        <v>237.47800000000001</v>
      </c>
      <c r="E216" s="1"/>
    </row>
    <row r="217" spans="1:5" x14ac:dyDescent="0.3">
      <c r="A217" s="8">
        <v>41913</v>
      </c>
      <c r="B217" s="1">
        <v>125.7</v>
      </c>
      <c r="C217" s="1">
        <f t="shared" si="3"/>
        <v>2.0292207792207861</v>
      </c>
      <c r="D217" s="11">
        <v>236.88800000000001</v>
      </c>
      <c r="E217" s="1"/>
    </row>
    <row r="218" spans="1:5" x14ac:dyDescent="0.3">
      <c r="A218" s="8">
        <v>42005</v>
      </c>
      <c r="B218" s="1">
        <v>125.3</v>
      </c>
      <c r="C218" s="1">
        <f t="shared" si="3"/>
        <v>1.9528071602929131</v>
      </c>
      <c r="D218" s="11">
        <v>235.35499999999999</v>
      </c>
      <c r="E218" s="1"/>
    </row>
    <row r="219" spans="1:5" x14ac:dyDescent="0.3">
      <c r="A219" s="8">
        <v>42095</v>
      </c>
      <c r="B219" s="1">
        <v>125.3</v>
      </c>
      <c r="C219" s="1">
        <f t="shared" si="3"/>
        <v>1.0483870967741948</v>
      </c>
      <c r="D219" s="11">
        <v>236.96</v>
      </c>
      <c r="E219" s="1"/>
    </row>
    <row r="220" spans="1:5" x14ac:dyDescent="0.3">
      <c r="A220" s="8">
        <v>42186</v>
      </c>
      <c r="B220" s="1">
        <v>126.8</v>
      </c>
      <c r="C220" s="1">
        <f t="shared" si="3"/>
        <v>0.95541401273886439</v>
      </c>
      <c r="D220" s="11">
        <v>237.85499999999999</v>
      </c>
      <c r="E220" s="1"/>
    </row>
    <row r="221" spans="1:5" x14ac:dyDescent="0.3">
      <c r="A221" s="8">
        <v>42278</v>
      </c>
      <c r="B221" s="1">
        <v>127.2</v>
      </c>
      <c r="C221" s="1">
        <f t="shared" si="3"/>
        <v>1.193317422434359</v>
      </c>
      <c r="D221" s="11">
        <v>237.83699999999999</v>
      </c>
      <c r="E221" s="1"/>
    </row>
    <row r="222" spans="1:5" x14ac:dyDescent="0.3">
      <c r="A222" s="8">
        <v>42370</v>
      </c>
      <c r="B222" s="1">
        <v>126.9</v>
      </c>
      <c r="C222" s="1">
        <f t="shared" si="3"/>
        <v>1.276935355147657</v>
      </c>
      <c r="D222" s="11">
        <v>237.68899999999999</v>
      </c>
      <c r="E222" s="1"/>
    </row>
    <row r="223" spans="1:5" x14ac:dyDescent="0.3">
      <c r="A223" s="8">
        <v>42461</v>
      </c>
      <c r="B223" s="1">
        <v>127.3</v>
      </c>
      <c r="C223" s="1">
        <f t="shared" si="3"/>
        <v>1.596169193934549</v>
      </c>
      <c r="D223" s="11">
        <v>239.59</v>
      </c>
      <c r="E223" s="1"/>
    </row>
    <row r="224" spans="1:5" x14ac:dyDescent="0.3">
      <c r="A224" s="8">
        <v>42552</v>
      </c>
      <c r="B224" s="1">
        <v>128.69999999999999</v>
      </c>
      <c r="C224" s="1">
        <f t="shared" si="3"/>
        <v>1.4984227129337446</v>
      </c>
      <c r="D224" s="11">
        <v>240.607</v>
      </c>
      <c r="E224" s="1"/>
    </row>
    <row r="225" spans="1:5" x14ac:dyDescent="0.3">
      <c r="A225" s="8">
        <v>42644</v>
      </c>
      <c r="B225" s="1">
        <v>128.80000000000001</v>
      </c>
      <c r="C225" s="1">
        <f t="shared" si="3"/>
        <v>1.2578616352201255</v>
      </c>
      <c r="D225" s="11">
        <v>242.13499999999999</v>
      </c>
      <c r="E225" s="1"/>
    </row>
    <row r="226" spans="1:5" x14ac:dyDescent="0.3">
      <c r="A226" s="8">
        <v>42736</v>
      </c>
      <c r="B226" s="1">
        <v>128.69999999999999</v>
      </c>
      <c r="C226" s="1">
        <f t="shared" si="3"/>
        <v>1.4184397163120366</v>
      </c>
      <c r="D226" s="11">
        <v>243.839</v>
      </c>
      <c r="E226" s="1"/>
    </row>
    <row r="227" spans="1:5" x14ac:dyDescent="0.3">
      <c r="A227" s="8">
        <v>42826</v>
      </c>
      <c r="B227" s="1">
        <v>129.69999999999999</v>
      </c>
      <c r="C227" s="1">
        <f t="shared" si="3"/>
        <v>1.8853102906519981</v>
      </c>
      <c r="D227" s="11">
        <v>244.12</v>
      </c>
      <c r="E227" s="1"/>
    </row>
    <row r="228" spans="1:5" x14ac:dyDescent="0.3">
      <c r="A228" s="8">
        <v>42917</v>
      </c>
      <c r="B228" s="1">
        <v>130.4</v>
      </c>
      <c r="C228" s="1">
        <f t="shared" si="3"/>
        <v>1.3209013209013243</v>
      </c>
      <c r="D228" s="11">
        <v>245.28700000000001</v>
      </c>
      <c r="E228" s="1"/>
    </row>
    <row r="229" spans="1:5" x14ac:dyDescent="0.3">
      <c r="A229" s="8">
        <v>43009</v>
      </c>
      <c r="B229" s="1">
        <v>130.6</v>
      </c>
      <c r="C229" s="1">
        <f t="shared" si="3"/>
        <v>1.3975155279502882</v>
      </c>
      <c r="D229" s="11">
        <v>247.238</v>
      </c>
      <c r="E229" s="1"/>
    </row>
    <row r="230" spans="1:5" x14ac:dyDescent="0.3">
      <c r="A230" s="8">
        <v>43101</v>
      </c>
      <c r="B230" s="1">
        <v>131</v>
      </c>
      <c r="C230" s="1">
        <f t="shared" si="3"/>
        <v>1.7871017871017969</v>
      </c>
      <c r="D230" s="11">
        <v>249.322</v>
      </c>
      <c r="E230" s="1"/>
    </row>
    <row r="231" spans="1:5" x14ac:dyDescent="0.3">
      <c r="A231" s="8">
        <v>43191</v>
      </c>
      <c r="B231" s="1">
        <v>132.4</v>
      </c>
      <c r="C231" s="1">
        <f t="shared" si="3"/>
        <v>2.0817270624518214</v>
      </c>
      <c r="D231" s="11">
        <v>250.679</v>
      </c>
      <c r="E231" s="1"/>
    </row>
    <row r="232" spans="1:5" x14ac:dyDescent="0.3">
      <c r="A232" s="8">
        <v>43282</v>
      </c>
      <c r="B232" s="1">
        <v>133.4</v>
      </c>
      <c r="C232" s="1">
        <f t="shared" si="3"/>
        <v>2.3006134969325132</v>
      </c>
      <c r="D232" s="11">
        <v>251.68600000000001</v>
      </c>
      <c r="E232" s="1"/>
    </row>
    <row r="233" spans="1:5" x14ac:dyDescent="0.3">
      <c r="A233" s="8">
        <v>43374</v>
      </c>
      <c r="B233" s="1">
        <v>134.1</v>
      </c>
      <c r="C233" s="1">
        <f t="shared" si="3"/>
        <v>2.6799387442572709</v>
      </c>
      <c r="D233" s="11">
        <v>252.71100000000001</v>
      </c>
      <c r="E233" s="1"/>
    </row>
    <row r="234" spans="1:5" x14ac:dyDescent="0.3">
      <c r="A234" s="8">
        <v>43466</v>
      </c>
      <c r="B234" s="1">
        <v>133.69999999999999</v>
      </c>
      <c r="C234" s="1">
        <f t="shared" si="3"/>
        <v>2.0610687022900587</v>
      </c>
      <c r="D234" s="11">
        <v>253.386</v>
      </c>
      <c r="E234" s="1"/>
    </row>
    <row r="235" spans="1:5" x14ac:dyDescent="0.3">
      <c r="A235" s="8">
        <v>43556</v>
      </c>
      <c r="B235" s="1">
        <v>134.5</v>
      </c>
      <c r="C235" s="1">
        <f t="shared" si="3"/>
        <v>1.5861027190332333</v>
      </c>
      <c r="D235" s="11">
        <v>255.24700000000001</v>
      </c>
      <c r="E235" s="1"/>
    </row>
    <row r="236" spans="1:5" x14ac:dyDescent="0.3">
      <c r="A236" s="8">
        <v>43647</v>
      </c>
      <c r="B236" s="1">
        <v>136.30000000000001</v>
      </c>
      <c r="C236" s="1">
        <f t="shared" si="3"/>
        <v>2.1739130434782705</v>
      </c>
      <c r="D236" s="11">
        <v>256.089</v>
      </c>
      <c r="E236" s="1"/>
    </row>
    <row r="237" spans="1:5" x14ac:dyDescent="0.3">
      <c r="A237" s="8">
        <v>43739</v>
      </c>
      <c r="B237" s="1">
        <v>136.69999999999999</v>
      </c>
      <c r="C237" s="1">
        <f t="shared" si="3"/>
        <v>1.9388516032811332</v>
      </c>
      <c r="D237" s="11">
        <v>257.88799999999998</v>
      </c>
      <c r="E237" s="1"/>
    </row>
    <row r="238" spans="1:5" x14ac:dyDescent="0.3">
      <c r="A238" s="8">
        <v>43831</v>
      </c>
      <c r="B238" s="1">
        <v>136.5</v>
      </c>
      <c r="C238" s="1">
        <f t="shared" si="3"/>
        <v>2.0942408376963373</v>
      </c>
      <c r="D238" s="11">
        <v>258.81799999999998</v>
      </c>
      <c r="E238" s="1"/>
    </row>
    <row r="239" spans="1:5" x14ac:dyDescent="0.3">
      <c r="A239" s="8">
        <v>43922</v>
      </c>
      <c r="B239" s="1">
        <v>136.9</v>
      </c>
      <c r="C239" s="1">
        <f t="shared" si="3"/>
        <v>1.7843866171003864</v>
      </c>
      <c r="D239" s="11">
        <v>256.29199999999997</v>
      </c>
      <c r="E239" s="1"/>
    </row>
    <row r="240" spans="1:5" x14ac:dyDescent="0.3">
      <c r="A240" s="8">
        <v>44013</v>
      </c>
      <c r="B240" s="1">
        <v>136.30000000000001</v>
      </c>
      <c r="C240" s="1">
        <f t="shared" si="3"/>
        <v>0</v>
      </c>
      <c r="D240" s="11">
        <v>259.22199999999998</v>
      </c>
      <c r="E240" s="1"/>
    </row>
    <row r="241" spans="1:5" x14ac:dyDescent="0.3">
      <c r="A241" s="8">
        <v>44105</v>
      </c>
      <c r="B241" s="1">
        <v>137</v>
      </c>
      <c r="C241" s="1">
        <f t="shared" si="3"/>
        <v>0.21945866861741159</v>
      </c>
      <c r="D241" s="11">
        <v>261.09199999999998</v>
      </c>
      <c r="E241" s="1"/>
    </row>
    <row r="242" spans="1:5" x14ac:dyDescent="0.3">
      <c r="A242" s="8">
        <v>44197</v>
      </c>
      <c r="B242" s="1">
        <v>137.5</v>
      </c>
      <c r="C242" s="1">
        <f t="shared" si="3"/>
        <v>0.73260073260073</v>
      </c>
      <c r="D242" s="11">
        <v>263.68599999999998</v>
      </c>
      <c r="E242" s="1"/>
    </row>
    <row r="243" spans="1:5" x14ac:dyDescent="0.3">
      <c r="A243" s="8">
        <v>44287</v>
      </c>
      <c r="B243" s="1">
        <v>138.9</v>
      </c>
      <c r="C243" s="1">
        <f t="shared" si="3"/>
        <v>1.4609203798392922</v>
      </c>
      <c r="D243" s="11">
        <v>268.58</v>
      </c>
      <c r="E243" s="1"/>
    </row>
    <row r="244" spans="1:5" x14ac:dyDescent="0.3">
      <c r="A244" s="8">
        <v>44378</v>
      </c>
      <c r="B244" s="1">
        <v>140.9</v>
      </c>
      <c r="C244" s="1">
        <f t="shared" si="3"/>
        <v>3.3749082905355721</v>
      </c>
      <c r="D244" s="11">
        <v>272.88600000000002</v>
      </c>
      <c r="E244" s="1"/>
    </row>
    <row r="245" spans="1:5" x14ac:dyDescent="0.3">
      <c r="A245" s="8">
        <v>44470</v>
      </c>
      <c r="B245" s="1">
        <v>142.6</v>
      </c>
      <c r="C245" s="1">
        <f t="shared" si="3"/>
        <v>4.0875912408758985</v>
      </c>
      <c r="D245" s="11">
        <v>278.71899999999999</v>
      </c>
      <c r="E245" s="1"/>
    </row>
    <row r="246" spans="1:5" x14ac:dyDescent="0.3">
      <c r="A246" s="8">
        <v>44562</v>
      </c>
      <c r="B246" s="1">
        <v>144</v>
      </c>
      <c r="C246" s="1">
        <f t="shared" si="3"/>
        <v>4.7272727272727355</v>
      </c>
      <c r="D246" s="11">
        <v>284.84500000000003</v>
      </c>
      <c r="E246" s="1"/>
    </row>
    <row r="247" spans="1:5" x14ac:dyDescent="0.3">
      <c r="A247" s="8">
        <v>44652</v>
      </c>
      <c r="B247" s="1">
        <v>147</v>
      </c>
      <c r="C247" s="1">
        <f t="shared" si="3"/>
        <v>5.8315334773218153</v>
      </c>
      <c r="D247" s="11">
        <v>291.65100000000001</v>
      </c>
      <c r="E247" s="1"/>
    </row>
    <row r="248" spans="1:5" x14ac:dyDescent="0.3">
      <c r="A248" s="8">
        <v>44743</v>
      </c>
      <c r="B248" s="1">
        <v>151.5</v>
      </c>
      <c r="C248" s="1">
        <f t="shared" si="3"/>
        <v>7.5230660042583386</v>
      </c>
      <c r="D248" s="11">
        <v>295.50799999999998</v>
      </c>
      <c r="E248" s="1"/>
    </row>
    <row r="249" spans="1:5" x14ac:dyDescent="0.3">
      <c r="A249" s="8">
        <v>44835</v>
      </c>
      <c r="B249" s="1">
        <v>152.80000000000001</v>
      </c>
      <c r="C249" s="1">
        <f t="shared" si="3"/>
        <v>7.1528751753155762</v>
      </c>
      <c r="D249" s="11">
        <v>298.49799999999999</v>
      </c>
      <c r="E249" s="1"/>
    </row>
    <row r="250" spans="1:5" x14ac:dyDescent="0.3">
      <c r="A250" s="8">
        <v>44927</v>
      </c>
      <c r="B250" s="1">
        <v>153.6</v>
      </c>
      <c r="C250" s="1">
        <f t="shared" si="3"/>
        <v>6.6666666666666652</v>
      </c>
      <c r="D250" s="11">
        <v>301.19200000000001</v>
      </c>
      <c r="E250" s="1"/>
    </row>
    <row r="251" spans="1:5" x14ac:dyDescent="0.3">
      <c r="A251" s="8">
        <v>45017</v>
      </c>
      <c r="B251" s="1">
        <v>154.6</v>
      </c>
      <c r="C251" s="1">
        <f t="shared" si="3"/>
        <v>5.1700680272108723</v>
      </c>
      <c r="D251" s="11">
        <v>303.42399999999998</v>
      </c>
      <c r="E251" s="1"/>
    </row>
    <row r="252" spans="1:5" x14ac:dyDescent="0.3">
      <c r="A252" s="8">
        <v>45108</v>
      </c>
      <c r="B252" s="1">
        <v>156.9</v>
      </c>
      <c r="C252" s="1">
        <f t="shared" si="3"/>
        <v>3.5643564356435675</v>
      </c>
      <c r="D252" s="11">
        <v>306.04199999999997</v>
      </c>
      <c r="E252" s="1"/>
    </row>
    <row r="253" spans="1:5" x14ac:dyDescent="0.3">
      <c r="A253" s="8">
        <v>45200</v>
      </c>
      <c r="B253" s="1">
        <v>158.4</v>
      </c>
      <c r="C253" s="1">
        <f t="shared" si="3"/>
        <v>3.6649214659685736</v>
      </c>
      <c r="D253" s="11">
        <v>308.15800000000002</v>
      </c>
      <c r="E253" s="1"/>
    </row>
    <row r="254" spans="1:5" x14ac:dyDescent="0.3">
      <c r="A254" s="8">
        <v>45292</v>
      </c>
      <c r="B254" s="1">
        <v>158.6</v>
      </c>
      <c r="C254" s="1">
        <f t="shared" si="3"/>
        <v>3.2552083333333259</v>
      </c>
      <c r="D254" s="11">
        <v>310.97399999999999</v>
      </c>
      <c r="E254" s="1"/>
    </row>
    <row r="255" spans="1:5" x14ac:dyDescent="0.3">
      <c r="A255" s="8">
        <v>45383</v>
      </c>
      <c r="B255" s="1">
        <v>159</v>
      </c>
      <c r="C255" s="1">
        <f t="shared" si="3"/>
        <v>2.8460543337645472</v>
      </c>
      <c r="D255" s="11">
        <v>313.096</v>
      </c>
      <c r="E255" s="1"/>
    </row>
    <row r="256" spans="1:5" x14ac:dyDescent="0.3">
      <c r="A256" s="8">
        <v>45474</v>
      </c>
      <c r="B256" s="1">
        <v>161.19999999999999</v>
      </c>
      <c r="C256" s="1">
        <f t="shared" si="3"/>
        <v>2.7405991077119163</v>
      </c>
      <c r="D256" s="11">
        <v>314.18299999999999</v>
      </c>
      <c r="E256" s="1"/>
    </row>
    <row r="257" spans="1:5" x14ac:dyDescent="0.3">
      <c r="A257" s="8">
        <v>45566</v>
      </c>
      <c r="B257" s="1">
        <v>161.69999999999999</v>
      </c>
      <c r="C257" s="1">
        <f t="shared" si="3"/>
        <v>2.0833333333333259</v>
      </c>
      <c r="D257" s="11">
        <v>316.53899999999999</v>
      </c>
      <c r="E257" s="1"/>
    </row>
    <row r="258" spans="1:5" x14ac:dyDescent="0.3">
      <c r="A258" s="8">
        <v>45658</v>
      </c>
      <c r="B258" s="1">
        <v>161.6</v>
      </c>
      <c r="C258" s="1">
        <f t="shared" si="3"/>
        <v>1.8915510718789497</v>
      </c>
      <c r="D258" s="11">
        <v>319.49200000000002</v>
      </c>
      <c r="E258" s="1"/>
    </row>
    <row r="259" spans="1:5" x14ac:dyDescent="0.3">
      <c r="A259" s="8"/>
      <c r="B259" s="1"/>
      <c r="D259" s="13"/>
    </row>
    <row r="260" spans="1:5" x14ac:dyDescent="0.3">
      <c r="A260" s="8"/>
      <c r="B260" s="1"/>
      <c r="D260" s="13"/>
    </row>
    <row r="261" spans="1:5" x14ac:dyDescent="0.3">
      <c r="A261" s="8"/>
      <c r="B261" s="1"/>
      <c r="D261" s="13"/>
    </row>
    <row r="262" spans="1:5" x14ac:dyDescent="0.3">
      <c r="D262" s="13"/>
    </row>
    <row r="263" spans="1:5" x14ac:dyDescent="0.3">
      <c r="A263" s="12"/>
      <c r="D263" s="13"/>
    </row>
    <row r="264" spans="1:5" x14ac:dyDescent="0.3">
      <c r="A264" s="12"/>
      <c r="D264" s="13"/>
    </row>
    <row r="265" spans="1:5" x14ac:dyDescent="0.3">
      <c r="A265" s="12"/>
      <c r="D265" s="13"/>
    </row>
    <row r="266" spans="1:5" x14ac:dyDescent="0.3">
      <c r="A266" s="12"/>
      <c r="D266" s="13"/>
    </row>
    <row r="267" spans="1:5" x14ac:dyDescent="0.3">
      <c r="A267" s="12"/>
      <c r="D267" s="13"/>
    </row>
    <row r="268" spans="1:5" x14ac:dyDescent="0.3">
      <c r="A268" s="12"/>
      <c r="D268" s="13"/>
    </row>
    <row r="269" spans="1:5" x14ac:dyDescent="0.3">
      <c r="A269" s="12"/>
      <c r="D269" s="13"/>
    </row>
    <row r="270" spans="1:5" x14ac:dyDescent="0.3">
      <c r="A270" s="12"/>
      <c r="D270" s="13"/>
    </row>
    <row r="271" spans="1:5" x14ac:dyDescent="0.3">
      <c r="A271" s="12"/>
      <c r="D271" s="13"/>
    </row>
    <row r="272" spans="1:5" x14ac:dyDescent="0.3">
      <c r="A272" s="12"/>
      <c r="D272" s="13"/>
    </row>
    <row r="273" spans="1:4" x14ac:dyDescent="0.3">
      <c r="A273" s="12"/>
      <c r="D273" s="13"/>
    </row>
    <row r="274" spans="1:4" x14ac:dyDescent="0.3">
      <c r="A274" s="12"/>
      <c r="D274" s="13"/>
    </row>
    <row r="275" spans="1:4" x14ac:dyDescent="0.3">
      <c r="A275" s="12"/>
      <c r="D275" s="13"/>
    </row>
    <row r="276" spans="1:4" x14ac:dyDescent="0.3">
      <c r="A276" s="12"/>
      <c r="D276" s="13"/>
    </row>
    <row r="277" spans="1:4" x14ac:dyDescent="0.3">
      <c r="A277" s="12"/>
      <c r="D277" s="13"/>
    </row>
    <row r="278" spans="1:4" x14ac:dyDescent="0.3">
      <c r="A278" s="12"/>
      <c r="D278" s="13"/>
    </row>
    <row r="279" spans="1:4" x14ac:dyDescent="0.3">
      <c r="A279" s="12"/>
      <c r="D279" s="13"/>
    </row>
    <row r="280" spans="1:4" x14ac:dyDescent="0.3">
      <c r="A280" s="12"/>
      <c r="D280" s="13"/>
    </row>
    <row r="281" spans="1:4" x14ac:dyDescent="0.3">
      <c r="A281" s="12"/>
      <c r="D281" s="13"/>
    </row>
    <row r="282" spans="1:4" x14ac:dyDescent="0.3">
      <c r="A282" s="12"/>
      <c r="D282" s="13"/>
    </row>
    <row r="283" spans="1:4" x14ac:dyDescent="0.3">
      <c r="A283" s="12"/>
      <c r="D283" s="13"/>
    </row>
    <row r="284" spans="1:4" x14ac:dyDescent="0.3">
      <c r="A284" s="12"/>
      <c r="D284" s="13"/>
    </row>
    <row r="285" spans="1:4" x14ac:dyDescent="0.3">
      <c r="A285" s="12"/>
      <c r="D285" s="13"/>
    </row>
    <row r="286" spans="1:4" x14ac:dyDescent="0.3">
      <c r="A286" s="12"/>
      <c r="D286" s="13"/>
    </row>
    <row r="287" spans="1:4" x14ac:dyDescent="0.3">
      <c r="A287" s="12"/>
      <c r="D287" s="13"/>
    </row>
    <row r="288" spans="1:4" x14ac:dyDescent="0.3">
      <c r="A288" s="12"/>
      <c r="D288" s="13"/>
    </row>
    <row r="289" spans="1:4" x14ac:dyDescent="0.3">
      <c r="A289" s="12"/>
      <c r="D289" s="13"/>
    </row>
    <row r="290" spans="1:4" x14ac:dyDescent="0.3">
      <c r="A290" s="12"/>
      <c r="D290" s="13"/>
    </row>
    <row r="291" spans="1:4" x14ac:dyDescent="0.3">
      <c r="A291" s="12"/>
      <c r="D291" s="13"/>
    </row>
    <row r="292" spans="1:4" x14ac:dyDescent="0.3">
      <c r="A292" s="12"/>
      <c r="D292" s="13"/>
    </row>
    <row r="293" spans="1:4" x14ac:dyDescent="0.3">
      <c r="A293" s="12"/>
      <c r="D293" s="13"/>
    </row>
    <row r="294" spans="1:4" x14ac:dyDescent="0.3">
      <c r="A294" s="12"/>
      <c r="D294" s="13"/>
    </row>
    <row r="295" spans="1:4" x14ac:dyDescent="0.3">
      <c r="A295" s="12"/>
      <c r="D295" s="13"/>
    </row>
    <row r="296" spans="1:4" x14ac:dyDescent="0.3">
      <c r="A296" s="12"/>
      <c r="D296" s="13"/>
    </row>
    <row r="297" spans="1:4" x14ac:dyDescent="0.3">
      <c r="A297" s="12"/>
      <c r="D297" s="13"/>
    </row>
    <row r="298" spans="1:4" x14ac:dyDescent="0.3">
      <c r="A298" s="12"/>
      <c r="D298" s="13"/>
    </row>
    <row r="299" spans="1:4" x14ac:dyDescent="0.3">
      <c r="A299" s="12"/>
      <c r="D299" s="13"/>
    </row>
    <row r="300" spans="1:4" x14ac:dyDescent="0.3">
      <c r="A300" s="12"/>
      <c r="D300" s="13"/>
    </row>
    <row r="301" spans="1:4" x14ac:dyDescent="0.3">
      <c r="A301" s="12"/>
      <c r="D301" s="13"/>
    </row>
    <row r="302" spans="1:4" x14ac:dyDescent="0.3">
      <c r="A302" s="12"/>
      <c r="D302" s="13"/>
    </row>
    <row r="303" spans="1:4" x14ac:dyDescent="0.3">
      <c r="A303" s="12"/>
      <c r="D303" s="13"/>
    </row>
    <row r="304" spans="1:4" x14ac:dyDescent="0.3">
      <c r="A304" s="12"/>
      <c r="D304" s="13"/>
    </row>
    <row r="305" spans="1:4" x14ac:dyDescent="0.3">
      <c r="A305" s="12"/>
      <c r="D305" s="13"/>
    </row>
    <row r="306" spans="1:4" x14ac:dyDescent="0.3">
      <c r="A306" s="12"/>
      <c r="D306" s="13"/>
    </row>
    <row r="307" spans="1:4" x14ac:dyDescent="0.3">
      <c r="A307" s="12"/>
      <c r="D307" s="13"/>
    </row>
    <row r="308" spans="1:4" x14ac:dyDescent="0.3">
      <c r="A308" s="12"/>
      <c r="D308" s="13"/>
    </row>
    <row r="309" spans="1:4" x14ac:dyDescent="0.3">
      <c r="A309" s="12"/>
      <c r="D309" s="13"/>
    </row>
    <row r="310" spans="1:4" x14ac:dyDescent="0.3">
      <c r="A310" s="12"/>
      <c r="D310" s="13"/>
    </row>
    <row r="311" spans="1:4" x14ac:dyDescent="0.3">
      <c r="A311" s="12"/>
      <c r="D311" s="13"/>
    </row>
    <row r="312" spans="1:4" x14ac:dyDescent="0.3">
      <c r="A312" s="12"/>
      <c r="D312" s="13"/>
    </row>
    <row r="313" spans="1:4" x14ac:dyDescent="0.3">
      <c r="A313" s="12"/>
      <c r="D313" s="13"/>
    </row>
    <row r="314" spans="1:4" x14ac:dyDescent="0.3">
      <c r="A314" s="12"/>
      <c r="D314" s="13"/>
    </row>
    <row r="315" spans="1:4" x14ac:dyDescent="0.3">
      <c r="A315" s="12"/>
      <c r="D315" s="13"/>
    </row>
    <row r="316" spans="1:4" x14ac:dyDescent="0.3">
      <c r="A316" s="12"/>
      <c r="D316" s="13"/>
    </row>
    <row r="317" spans="1:4" x14ac:dyDescent="0.3">
      <c r="A317" s="12"/>
      <c r="D317" s="13"/>
    </row>
    <row r="318" spans="1:4" x14ac:dyDescent="0.3">
      <c r="A318" s="12"/>
      <c r="D318" s="13"/>
    </row>
    <row r="319" spans="1:4" x14ac:dyDescent="0.3">
      <c r="A319" s="12"/>
      <c r="D319" s="13"/>
    </row>
    <row r="320" spans="1:4" x14ac:dyDescent="0.3">
      <c r="A320" s="12"/>
      <c r="D320" s="13"/>
    </row>
    <row r="321" spans="1:4" x14ac:dyDescent="0.3">
      <c r="A321" s="12"/>
      <c r="D321" s="13"/>
    </row>
    <row r="322" spans="1:4" x14ac:dyDescent="0.3">
      <c r="A322" s="12"/>
      <c r="D322" s="13"/>
    </row>
    <row r="323" spans="1:4" x14ac:dyDescent="0.3">
      <c r="A323" s="12"/>
      <c r="D323" s="13"/>
    </row>
    <row r="324" spans="1:4" x14ac:dyDescent="0.3">
      <c r="A324" s="12"/>
      <c r="D324" s="13"/>
    </row>
    <row r="325" spans="1:4" x14ac:dyDescent="0.3">
      <c r="A325" s="12"/>
      <c r="D325" s="13"/>
    </row>
    <row r="326" spans="1:4" x14ac:dyDescent="0.3">
      <c r="A326" s="12"/>
      <c r="D326" s="13"/>
    </row>
    <row r="327" spans="1:4" x14ac:dyDescent="0.3">
      <c r="A327" s="12"/>
      <c r="D327" s="13"/>
    </row>
    <row r="328" spans="1:4" x14ac:dyDescent="0.3">
      <c r="A328" s="12"/>
      <c r="D328" s="13"/>
    </row>
    <row r="329" spans="1:4" x14ac:dyDescent="0.3">
      <c r="A329" s="12"/>
      <c r="D329" s="13"/>
    </row>
    <row r="330" spans="1:4" x14ac:dyDescent="0.3">
      <c r="A330" s="12"/>
      <c r="D330" s="13"/>
    </row>
    <row r="331" spans="1:4" x14ac:dyDescent="0.3">
      <c r="A331" s="12"/>
      <c r="D331" s="13"/>
    </row>
    <row r="332" spans="1:4" x14ac:dyDescent="0.3">
      <c r="A332" s="12"/>
      <c r="D332" s="13"/>
    </row>
    <row r="333" spans="1:4" x14ac:dyDescent="0.3">
      <c r="A333" s="12"/>
      <c r="D333" s="13"/>
    </row>
    <row r="334" spans="1:4" x14ac:dyDescent="0.3">
      <c r="A334" s="12"/>
      <c r="D334" s="13"/>
    </row>
    <row r="335" spans="1:4" x14ac:dyDescent="0.3">
      <c r="A335" s="12"/>
      <c r="D335" s="13"/>
    </row>
    <row r="336" spans="1:4" x14ac:dyDescent="0.3">
      <c r="A336" s="12"/>
      <c r="D336" s="13"/>
    </row>
    <row r="337" spans="1:4" x14ac:dyDescent="0.3">
      <c r="A337" s="12"/>
      <c r="D337" s="13"/>
    </row>
    <row r="338" spans="1:4" x14ac:dyDescent="0.3">
      <c r="A338" s="12"/>
      <c r="D338" s="13"/>
    </row>
    <row r="339" spans="1:4" x14ac:dyDescent="0.3">
      <c r="A339" s="12"/>
      <c r="D339" s="13"/>
    </row>
    <row r="340" spans="1:4" x14ac:dyDescent="0.3">
      <c r="A340" s="12"/>
      <c r="D340" s="13"/>
    </row>
    <row r="341" spans="1:4" x14ac:dyDescent="0.3">
      <c r="A341" s="12"/>
      <c r="D341" s="13"/>
    </row>
    <row r="342" spans="1:4" x14ac:dyDescent="0.3">
      <c r="A342" s="12"/>
      <c r="D342" s="13"/>
    </row>
    <row r="343" spans="1:4" x14ac:dyDescent="0.3">
      <c r="A343" s="12"/>
      <c r="D343" s="13"/>
    </row>
    <row r="344" spans="1:4" x14ac:dyDescent="0.3">
      <c r="A344" s="12"/>
      <c r="D344" s="13"/>
    </row>
    <row r="345" spans="1:4" x14ac:dyDescent="0.3">
      <c r="A345" s="12"/>
      <c r="D345" s="13"/>
    </row>
    <row r="346" spans="1:4" x14ac:dyDescent="0.3">
      <c r="A346" s="12"/>
      <c r="D346" s="13"/>
    </row>
    <row r="347" spans="1:4" x14ac:dyDescent="0.3">
      <c r="A347" s="12"/>
      <c r="D347" s="13"/>
    </row>
    <row r="348" spans="1:4" x14ac:dyDescent="0.3">
      <c r="A348" s="12"/>
      <c r="D348" s="13"/>
    </row>
    <row r="349" spans="1:4" x14ac:dyDescent="0.3">
      <c r="A349" s="12"/>
      <c r="D349" s="13"/>
    </row>
    <row r="350" spans="1:4" x14ac:dyDescent="0.3">
      <c r="A350" s="12"/>
      <c r="D350" s="13"/>
    </row>
    <row r="351" spans="1:4" x14ac:dyDescent="0.3">
      <c r="A351" s="12"/>
      <c r="D351" s="13"/>
    </row>
    <row r="352" spans="1:4" x14ac:dyDescent="0.3">
      <c r="A352" s="12"/>
      <c r="D352" s="13"/>
    </row>
    <row r="353" spans="1:4" x14ac:dyDescent="0.3">
      <c r="A353" s="12"/>
      <c r="D353" s="13"/>
    </row>
    <row r="354" spans="1:4" x14ac:dyDescent="0.3">
      <c r="A354" s="12"/>
      <c r="D354" s="13"/>
    </row>
    <row r="355" spans="1:4" x14ac:dyDescent="0.3">
      <c r="A355" s="12"/>
      <c r="D355" s="13"/>
    </row>
    <row r="356" spans="1:4" x14ac:dyDescent="0.3">
      <c r="A356" s="12"/>
      <c r="D356" s="13"/>
    </row>
    <row r="357" spans="1:4" x14ac:dyDescent="0.3">
      <c r="A357" s="12"/>
      <c r="D357" s="13"/>
    </row>
    <row r="358" spans="1:4" x14ac:dyDescent="0.3">
      <c r="A358" s="12"/>
      <c r="D358" s="13"/>
    </row>
    <row r="359" spans="1:4" x14ac:dyDescent="0.3">
      <c r="A359" s="12"/>
      <c r="D359" s="13"/>
    </row>
    <row r="360" spans="1:4" x14ac:dyDescent="0.3">
      <c r="A360" s="12"/>
      <c r="D360" s="13"/>
    </row>
    <row r="361" spans="1:4" x14ac:dyDescent="0.3">
      <c r="A361" s="12"/>
      <c r="D361" s="13"/>
    </row>
    <row r="362" spans="1:4" x14ac:dyDescent="0.3">
      <c r="A362" s="12"/>
      <c r="D362" s="13"/>
    </row>
    <row r="363" spans="1:4" x14ac:dyDescent="0.3">
      <c r="A363" s="12"/>
      <c r="D363" s="13"/>
    </row>
    <row r="364" spans="1:4" x14ac:dyDescent="0.3">
      <c r="A364" s="12"/>
      <c r="D364" s="13"/>
    </row>
    <row r="365" spans="1:4" x14ac:dyDescent="0.3">
      <c r="A365" s="12"/>
      <c r="D365" s="13"/>
    </row>
    <row r="366" spans="1:4" x14ac:dyDescent="0.3">
      <c r="A366" s="12"/>
      <c r="D366" s="13"/>
    </row>
    <row r="367" spans="1:4" x14ac:dyDescent="0.3">
      <c r="A367" s="12"/>
      <c r="D367" s="13"/>
    </row>
    <row r="368" spans="1:4" x14ac:dyDescent="0.3">
      <c r="A368" s="12"/>
      <c r="D368" s="13"/>
    </row>
    <row r="369" spans="1:4" x14ac:dyDescent="0.3">
      <c r="A369" s="12"/>
      <c r="D369" s="13"/>
    </row>
    <row r="370" spans="1:4" x14ac:dyDescent="0.3">
      <c r="A370" s="12"/>
      <c r="D370" s="13"/>
    </row>
    <row r="371" spans="1:4" x14ac:dyDescent="0.3">
      <c r="A371" s="12"/>
      <c r="D371" s="13"/>
    </row>
    <row r="372" spans="1:4" x14ac:dyDescent="0.3">
      <c r="A372" s="12"/>
      <c r="D372" s="13"/>
    </row>
    <row r="373" spans="1:4" x14ac:dyDescent="0.3">
      <c r="A373" s="12"/>
      <c r="D373" s="13"/>
    </row>
    <row r="374" spans="1:4" x14ac:dyDescent="0.3">
      <c r="A374" s="12"/>
      <c r="D374" s="13"/>
    </row>
    <row r="375" spans="1:4" x14ac:dyDescent="0.3">
      <c r="A375" s="12"/>
      <c r="D375" s="13"/>
    </row>
    <row r="376" spans="1:4" x14ac:dyDescent="0.3">
      <c r="A376" s="12"/>
      <c r="D376" s="13"/>
    </row>
    <row r="377" spans="1:4" x14ac:dyDescent="0.3">
      <c r="A377" s="12"/>
      <c r="D377" s="13"/>
    </row>
    <row r="378" spans="1:4" x14ac:dyDescent="0.3">
      <c r="A378" s="12"/>
      <c r="D378" s="13"/>
    </row>
    <row r="379" spans="1:4" x14ac:dyDescent="0.3">
      <c r="A379" s="12"/>
      <c r="D379" s="13"/>
    </row>
    <row r="380" spans="1:4" x14ac:dyDescent="0.3">
      <c r="A380" s="12"/>
      <c r="D380" s="13"/>
    </row>
    <row r="381" spans="1:4" x14ac:dyDescent="0.3">
      <c r="A381" s="12"/>
      <c r="D381" s="13"/>
    </row>
    <row r="382" spans="1:4" x14ac:dyDescent="0.3">
      <c r="A382" s="12"/>
      <c r="D382" s="13"/>
    </row>
    <row r="383" spans="1:4" x14ac:dyDescent="0.3">
      <c r="A383" s="12"/>
      <c r="D383" s="13"/>
    </row>
    <row r="384" spans="1:4" x14ac:dyDescent="0.3">
      <c r="A384" s="12"/>
      <c r="D384" s="13"/>
    </row>
    <row r="385" spans="1:4" x14ac:dyDescent="0.3">
      <c r="A385" s="12"/>
      <c r="D385" s="13"/>
    </row>
    <row r="386" spans="1:4" x14ac:dyDescent="0.3">
      <c r="A386" s="12"/>
      <c r="D386" s="13"/>
    </row>
    <row r="387" spans="1:4" x14ac:dyDescent="0.3">
      <c r="A387" s="12"/>
      <c r="D387" s="13"/>
    </row>
    <row r="388" spans="1:4" x14ac:dyDescent="0.3">
      <c r="A388" s="12"/>
      <c r="D388" s="13"/>
    </row>
    <row r="389" spans="1:4" x14ac:dyDescent="0.3">
      <c r="A389" s="12"/>
      <c r="D389" s="13"/>
    </row>
    <row r="390" spans="1:4" x14ac:dyDescent="0.3">
      <c r="A390" s="12"/>
      <c r="D390" s="13"/>
    </row>
    <row r="391" spans="1:4" x14ac:dyDescent="0.3">
      <c r="A391" s="12"/>
      <c r="D391" s="13"/>
    </row>
    <row r="392" spans="1:4" x14ac:dyDescent="0.3">
      <c r="A392" s="12"/>
      <c r="D392" s="13"/>
    </row>
    <row r="393" spans="1:4" x14ac:dyDescent="0.3">
      <c r="A393" s="12"/>
      <c r="D393" s="13"/>
    </row>
    <row r="394" spans="1:4" x14ac:dyDescent="0.3">
      <c r="A394" s="12"/>
      <c r="D394" s="13"/>
    </row>
    <row r="395" spans="1:4" x14ac:dyDescent="0.3">
      <c r="A395" s="12"/>
      <c r="D395" s="13"/>
    </row>
    <row r="396" spans="1:4" x14ac:dyDescent="0.3">
      <c r="A396" s="12"/>
      <c r="D396" s="13"/>
    </row>
    <row r="397" spans="1:4" x14ac:dyDescent="0.3">
      <c r="A397" s="12"/>
      <c r="D397" s="13"/>
    </row>
    <row r="398" spans="1:4" x14ac:dyDescent="0.3">
      <c r="A398" s="12"/>
      <c r="D398" s="13"/>
    </row>
    <row r="399" spans="1:4" x14ac:dyDescent="0.3">
      <c r="A399" s="12"/>
      <c r="D399" s="13"/>
    </row>
    <row r="400" spans="1:4" x14ac:dyDescent="0.3">
      <c r="A400" s="12"/>
      <c r="D400" s="13"/>
    </row>
    <row r="401" spans="1:4" x14ac:dyDescent="0.3">
      <c r="A401" s="12"/>
      <c r="D401" s="13"/>
    </row>
    <row r="402" spans="1:4" x14ac:dyDescent="0.3">
      <c r="A402" s="12"/>
      <c r="D402" s="13"/>
    </row>
    <row r="403" spans="1:4" x14ac:dyDescent="0.3">
      <c r="A403" s="12"/>
      <c r="D403" s="13"/>
    </row>
    <row r="404" spans="1:4" x14ac:dyDescent="0.3">
      <c r="A404" s="12"/>
      <c r="D404" s="13"/>
    </row>
    <row r="405" spans="1:4" x14ac:dyDescent="0.3">
      <c r="A405" s="12"/>
      <c r="D405" s="13"/>
    </row>
    <row r="406" spans="1:4" x14ac:dyDescent="0.3">
      <c r="A406" s="12"/>
      <c r="D406" s="13"/>
    </row>
    <row r="407" spans="1:4" x14ac:dyDescent="0.3">
      <c r="A407" s="12"/>
      <c r="D407" s="13"/>
    </row>
    <row r="408" spans="1:4" x14ac:dyDescent="0.3">
      <c r="A408" s="12"/>
      <c r="D408" s="13"/>
    </row>
    <row r="409" spans="1:4" x14ac:dyDescent="0.3">
      <c r="A409" s="12"/>
      <c r="D409" s="13"/>
    </row>
    <row r="410" spans="1:4" x14ac:dyDescent="0.3">
      <c r="A410" s="12"/>
      <c r="D410" s="13"/>
    </row>
    <row r="411" spans="1:4" x14ac:dyDescent="0.3">
      <c r="A411" s="12"/>
      <c r="D411" s="13"/>
    </row>
    <row r="412" spans="1:4" x14ac:dyDescent="0.3">
      <c r="A412" s="12"/>
      <c r="D412" s="13"/>
    </row>
    <row r="413" spans="1:4" x14ac:dyDescent="0.3">
      <c r="A413" s="12"/>
      <c r="D413" s="13"/>
    </row>
    <row r="414" spans="1:4" x14ac:dyDescent="0.3">
      <c r="A414" s="12"/>
      <c r="D414" s="13"/>
    </row>
    <row r="415" spans="1:4" x14ac:dyDescent="0.3">
      <c r="A415" s="12"/>
      <c r="D415" s="13"/>
    </row>
    <row r="416" spans="1:4" x14ac:dyDescent="0.3">
      <c r="A416" s="12"/>
      <c r="D416" s="13"/>
    </row>
    <row r="417" spans="1:5" x14ac:dyDescent="0.3">
      <c r="A417" s="12"/>
      <c r="D417" s="13"/>
    </row>
    <row r="418" spans="1:5" x14ac:dyDescent="0.3">
      <c r="A418" s="12"/>
      <c r="D418" s="13"/>
    </row>
    <row r="419" spans="1:5" x14ac:dyDescent="0.3">
      <c r="A419" s="12"/>
      <c r="D419" s="13"/>
    </row>
    <row r="420" spans="1:5" x14ac:dyDescent="0.3">
      <c r="A420" s="12"/>
      <c r="D420" s="13"/>
    </row>
    <row r="421" spans="1:5" x14ac:dyDescent="0.3">
      <c r="A421" s="12"/>
      <c r="D421" s="13"/>
    </row>
    <row r="422" spans="1:5" x14ac:dyDescent="0.3">
      <c r="A422" s="12"/>
      <c r="D422" s="13"/>
    </row>
    <row r="423" spans="1:5" x14ac:dyDescent="0.3">
      <c r="A423" s="12"/>
      <c r="D423" s="13"/>
    </row>
    <row r="424" spans="1:5" x14ac:dyDescent="0.3">
      <c r="A424" s="12"/>
      <c r="D424" s="13"/>
    </row>
    <row r="425" spans="1:5" x14ac:dyDescent="0.3">
      <c r="A425" s="12"/>
      <c r="E425" s="13"/>
    </row>
    <row r="426" spans="1:5" x14ac:dyDescent="0.3">
      <c r="A426" s="12"/>
      <c r="E426" s="13"/>
    </row>
    <row r="427" spans="1:5" x14ac:dyDescent="0.3">
      <c r="A427" s="12"/>
      <c r="E427" s="13"/>
    </row>
    <row r="428" spans="1:5" x14ac:dyDescent="0.3">
      <c r="A428" s="12"/>
      <c r="E428" s="13"/>
    </row>
    <row r="429" spans="1:5" x14ac:dyDescent="0.3">
      <c r="A429" s="12"/>
      <c r="E429" s="13"/>
    </row>
    <row r="430" spans="1:5" x14ac:dyDescent="0.3">
      <c r="A430" s="12"/>
    </row>
    <row r="431" spans="1:5" x14ac:dyDescent="0.3">
      <c r="A431" s="12"/>
    </row>
    <row r="432" spans="1:5" x14ac:dyDescent="0.3">
      <c r="A432" s="12"/>
      <c r="E432" s="13"/>
    </row>
    <row r="433" spans="1:4" x14ac:dyDescent="0.3">
      <c r="A433" s="12"/>
      <c r="D433" s="13"/>
    </row>
    <row r="434" spans="1:4" x14ac:dyDescent="0.3">
      <c r="A434" s="12"/>
      <c r="D434" s="13"/>
    </row>
    <row r="435" spans="1:4" x14ac:dyDescent="0.3">
      <c r="A435" s="12"/>
      <c r="D435" s="13"/>
    </row>
    <row r="436" spans="1:4" x14ac:dyDescent="0.3">
      <c r="A436" s="12"/>
      <c r="D436" s="13"/>
    </row>
    <row r="437" spans="1:4" x14ac:dyDescent="0.3">
      <c r="A437" s="12"/>
      <c r="D437" s="13"/>
    </row>
    <row r="438" spans="1:4" x14ac:dyDescent="0.3">
      <c r="A438" s="12"/>
      <c r="D438" s="13"/>
    </row>
    <row r="439" spans="1:4" x14ac:dyDescent="0.3">
      <c r="A439" s="12"/>
      <c r="D439" s="13"/>
    </row>
    <row r="440" spans="1:4" x14ac:dyDescent="0.3">
      <c r="A440" s="12"/>
      <c r="D440" s="13"/>
    </row>
    <row r="441" spans="1:4" x14ac:dyDescent="0.3">
      <c r="A441" s="12"/>
      <c r="D441" s="13"/>
    </row>
    <row r="442" spans="1:4" x14ac:dyDescent="0.3">
      <c r="A442" s="12"/>
      <c r="D442" s="13"/>
    </row>
    <row r="443" spans="1:4" x14ac:dyDescent="0.3">
      <c r="A443" s="12"/>
      <c r="D443" s="13"/>
    </row>
    <row r="444" spans="1:4" x14ac:dyDescent="0.3">
      <c r="A444" s="12"/>
      <c r="D444" s="13"/>
    </row>
    <row r="445" spans="1:4" x14ac:dyDescent="0.3">
      <c r="A445" s="12"/>
      <c r="D445" s="13"/>
    </row>
    <row r="446" spans="1:4" x14ac:dyDescent="0.3">
      <c r="A446" s="12"/>
      <c r="D446" s="13"/>
    </row>
    <row r="447" spans="1:4" x14ac:dyDescent="0.3">
      <c r="A447" s="12"/>
      <c r="D447" s="13"/>
    </row>
    <row r="448" spans="1:4" x14ac:dyDescent="0.3">
      <c r="A448" s="12"/>
      <c r="D448" s="13"/>
    </row>
    <row r="449" spans="1:4" x14ac:dyDescent="0.3">
      <c r="A449" s="12"/>
      <c r="D449" s="13"/>
    </row>
    <row r="450" spans="1:4" x14ac:dyDescent="0.3">
      <c r="A450" s="12"/>
      <c r="D450" s="13"/>
    </row>
    <row r="451" spans="1:4" x14ac:dyDescent="0.3">
      <c r="A451" s="12"/>
      <c r="D451" s="13"/>
    </row>
    <row r="452" spans="1:4" x14ac:dyDescent="0.3">
      <c r="A452" s="12"/>
      <c r="D452" s="13"/>
    </row>
    <row r="453" spans="1:4" x14ac:dyDescent="0.3">
      <c r="A453" s="12"/>
      <c r="D453" s="13"/>
    </row>
    <row r="454" spans="1:4" x14ac:dyDescent="0.3">
      <c r="A454" s="12"/>
      <c r="D454" s="13"/>
    </row>
    <row r="455" spans="1:4" x14ac:dyDescent="0.3">
      <c r="A455" s="12"/>
      <c r="D455" s="13"/>
    </row>
    <row r="456" spans="1:4" x14ac:dyDescent="0.3">
      <c r="A456" s="12"/>
    </row>
    <row r="457" spans="1:4" x14ac:dyDescent="0.3">
      <c r="A457" s="12"/>
    </row>
    <row r="458" spans="1:4" x14ac:dyDescent="0.3">
      <c r="A458" s="12"/>
    </row>
    <row r="459" spans="1:4" x14ac:dyDescent="0.3">
      <c r="A459" s="12"/>
    </row>
    <row r="460" spans="1:4" x14ac:dyDescent="0.3">
      <c r="A460" s="12"/>
    </row>
    <row r="461" spans="1:4" x14ac:dyDescent="0.3">
      <c r="A461" s="12"/>
    </row>
    <row r="462" spans="1:4" x14ac:dyDescent="0.3">
      <c r="A462" s="12"/>
    </row>
    <row r="463" spans="1:4" x14ac:dyDescent="0.3">
      <c r="A463" s="12"/>
    </row>
    <row r="464" spans="1:4" x14ac:dyDescent="0.3">
      <c r="A464" s="12"/>
    </row>
    <row r="465" spans="1:1" x14ac:dyDescent="0.3">
      <c r="A465" s="12"/>
    </row>
    <row r="466" spans="1:1" x14ac:dyDescent="0.3">
      <c r="A466" s="12"/>
    </row>
    <row r="467" spans="1:1" x14ac:dyDescent="0.3">
      <c r="A467" s="12"/>
    </row>
    <row r="468" spans="1:1" x14ac:dyDescent="0.3">
      <c r="A468" s="12"/>
    </row>
    <row r="469" spans="1:1" x14ac:dyDescent="0.3">
      <c r="A469" s="12"/>
    </row>
    <row r="470" spans="1:1" x14ac:dyDescent="0.3">
      <c r="A470" s="12"/>
    </row>
    <row r="471" spans="1:1" x14ac:dyDescent="0.3">
      <c r="A471" s="12"/>
    </row>
    <row r="472" spans="1:1" x14ac:dyDescent="0.3">
      <c r="A472" s="12"/>
    </row>
    <row r="473" spans="1:1" x14ac:dyDescent="0.3">
      <c r="A473" s="12"/>
    </row>
    <row r="474" spans="1:1" x14ac:dyDescent="0.3">
      <c r="A474" s="12"/>
    </row>
    <row r="475" spans="1:1" x14ac:dyDescent="0.3">
      <c r="A475" s="12"/>
    </row>
    <row r="476" spans="1:1" x14ac:dyDescent="0.3">
      <c r="A476" s="12"/>
    </row>
    <row r="477" spans="1:1" x14ac:dyDescent="0.3">
      <c r="A477" s="12"/>
    </row>
    <row r="478" spans="1:1" x14ac:dyDescent="0.3">
      <c r="A478" s="12"/>
    </row>
    <row r="479" spans="1:1" x14ac:dyDescent="0.3">
      <c r="A479" s="12"/>
    </row>
    <row r="480" spans="1:1" x14ac:dyDescent="0.3">
      <c r="A480" s="12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856F-CA4E-4E21-9BD7-B332FA13D8B4}">
  <dimension ref="A1:T342"/>
  <sheetViews>
    <sheetView topLeftCell="J1" workbookViewId="0">
      <selection activeCell="P33" sqref="P33"/>
    </sheetView>
  </sheetViews>
  <sheetFormatPr defaultRowHeight="14.4" x14ac:dyDescent="0.3"/>
  <cols>
    <col min="1" max="1" width="17.44140625" customWidth="1"/>
    <col min="2" max="3" width="26.6640625" customWidth="1"/>
    <col min="4" max="13" width="36.6640625" customWidth="1"/>
    <col min="14" max="15" width="27" customWidth="1"/>
    <col min="16" max="16" width="23.109375" customWidth="1"/>
    <col min="17" max="17" width="19.5546875" customWidth="1"/>
    <col min="18" max="18" width="29" customWidth="1"/>
    <col min="19" max="19" width="20.33203125" customWidth="1"/>
    <col min="20" max="20" width="17.33203125" customWidth="1"/>
  </cols>
  <sheetData>
    <row r="1" spans="1:20" x14ac:dyDescent="0.3">
      <c r="A1" s="6" t="s">
        <v>7</v>
      </c>
      <c r="B1" s="6" t="s">
        <v>274</v>
      </c>
      <c r="C1" s="6" t="s">
        <v>360</v>
      </c>
      <c r="D1" s="6" t="s">
        <v>275</v>
      </c>
      <c r="E1" s="6" t="s">
        <v>0</v>
      </c>
      <c r="F1" s="6" t="s">
        <v>380</v>
      </c>
      <c r="G1" s="6" t="s">
        <v>372</v>
      </c>
      <c r="H1" s="6" t="s">
        <v>378</v>
      </c>
      <c r="I1" s="6" t="s">
        <v>361</v>
      </c>
      <c r="J1" s="6" t="s">
        <v>379</v>
      </c>
      <c r="K1" s="6" t="s">
        <v>362</v>
      </c>
      <c r="L1" s="6" t="s">
        <v>376</v>
      </c>
      <c r="M1" s="6" t="s">
        <v>373</v>
      </c>
      <c r="N1" s="6" t="s">
        <v>276</v>
      </c>
      <c r="O1" s="6" t="s">
        <v>374</v>
      </c>
      <c r="P1" s="9" t="s">
        <v>278</v>
      </c>
      <c r="Q1" s="6" t="s">
        <v>285</v>
      </c>
      <c r="R1" s="6" t="s">
        <v>363</v>
      </c>
      <c r="S1" s="6" t="s">
        <v>375</v>
      </c>
      <c r="T1" s="6" t="s">
        <v>277</v>
      </c>
    </row>
    <row r="2" spans="1:20" x14ac:dyDescent="0.3">
      <c r="A2" t="s">
        <v>17</v>
      </c>
      <c r="B2" s="1" t="s">
        <v>13</v>
      </c>
      <c r="C2" s="1">
        <v>3.5473129370000001</v>
      </c>
      <c r="D2" s="4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>
        <f>(M2/S2)*100</f>
        <v>4.8161484428911594</v>
      </c>
      <c r="M2" s="11">
        <v>114.599</v>
      </c>
      <c r="N2" s="1">
        <f>L2</f>
        <v>4.8161484428911594</v>
      </c>
      <c r="O2" s="11">
        <v>0.89245219799444031</v>
      </c>
      <c r="P2" s="4">
        <v>-1.640944315</v>
      </c>
      <c r="Q2" t="s">
        <v>13</v>
      </c>
      <c r="R2" t="s">
        <v>13</v>
      </c>
      <c r="S2">
        <v>2379.4740000000002</v>
      </c>
      <c r="T2">
        <v>363923</v>
      </c>
    </row>
    <row r="3" spans="1:20" x14ac:dyDescent="0.3">
      <c r="A3" t="s">
        <v>18</v>
      </c>
      <c r="B3" s="1" t="s">
        <v>13</v>
      </c>
      <c r="C3" s="1">
        <v>5.5981523749999997</v>
      </c>
      <c r="D3" s="4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>
        <f t="shared" ref="L3:L66" si="0">(M3/S3)*100</f>
        <v>4.8749429495762504</v>
      </c>
      <c r="M3" s="11">
        <v>115.998</v>
      </c>
      <c r="N3" s="1">
        <f t="shared" ref="N3:N66" si="1">L3</f>
        <v>4.8749429495762504</v>
      </c>
      <c r="O3" s="11">
        <v>1.9314958405043374</v>
      </c>
      <c r="P3" s="4">
        <v>-0.71632808299999995</v>
      </c>
      <c r="Q3" t="s">
        <v>13</v>
      </c>
      <c r="R3" t="s">
        <v>13</v>
      </c>
      <c r="S3">
        <v>2379.4740000000002</v>
      </c>
      <c r="T3">
        <v>373138</v>
      </c>
    </row>
    <row r="4" spans="1:20" x14ac:dyDescent="0.3">
      <c r="A4" t="s">
        <v>19</v>
      </c>
      <c r="B4" s="1" t="s">
        <v>13</v>
      </c>
      <c r="C4" s="1">
        <v>6.0476246480000002</v>
      </c>
      <c r="D4" s="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>
        <f t="shared" si="0"/>
        <v>5.1978714623484006</v>
      </c>
      <c r="M4" s="11">
        <v>123.682</v>
      </c>
      <c r="N4" s="1">
        <f t="shared" si="1"/>
        <v>5.1978714623484006</v>
      </c>
      <c r="O4" s="11">
        <v>2.1814614477675129</v>
      </c>
      <c r="P4" s="4">
        <v>0.12158622099999999</v>
      </c>
      <c r="Q4" t="s">
        <v>13</v>
      </c>
      <c r="R4" t="s">
        <v>13</v>
      </c>
      <c r="S4">
        <v>2379.4740000000002</v>
      </c>
      <c r="T4">
        <v>382218</v>
      </c>
    </row>
    <row r="5" spans="1:20" x14ac:dyDescent="0.3">
      <c r="A5" t="s">
        <v>20</v>
      </c>
      <c r="B5" s="1" t="s">
        <v>13</v>
      </c>
      <c r="C5" s="1">
        <v>5.5404927400000004</v>
      </c>
      <c r="D5" s="4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>
        <f t="shared" si="0"/>
        <v>5.3214702072811049</v>
      </c>
      <c r="M5" s="11">
        <v>126.623</v>
      </c>
      <c r="N5" s="1">
        <f t="shared" si="1"/>
        <v>5.3214702072811049</v>
      </c>
      <c r="O5" s="11">
        <v>2.2809267453986828</v>
      </c>
      <c r="P5" s="4">
        <v>-8.8484057000000005E-2</v>
      </c>
      <c r="Q5" t="s">
        <v>13</v>
      </c>
      <c r="R5" t="s">
        <v>13</v>
      </c>
      <c r="S5">
        <v>2379.4740000000002</v>
      </c>
      <c r="T5">
        <v>387418</v>
      </c>
    </row>
    <row r="6" spans="1:20" x14ac:dyDescent="0.3">
      <c r="A6" t="s">
        <v>21</v>
      </c>
      <c r="B6" s="1" t="s">
        <v>13</v>
      </c>
      <c r="C6" s="1">
        <v>6.1209004619999998</v>
      </c>
      <c r="D6" s="4">
        <v>3.32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  <c r="L6">
        <f t="shared" si="0"/>
        <v>5.4833967507104511</v>
      </c>
      <c r="M6" s="11">
        <v>130.476</v>
      </c>
      <c r="N6" s="1">
        <f t="shared" si="1"/>
        <v>5.4833967507104511</v>
      </c>
      <c r="O6" s="11">
        <v>2.3080818171171225</v>
      </c>
      <c r="P6" s="4">
        <v>0.98509080999999998</v>
      </c>
      <c r="Q6" s="1" t="str">
        <f>CPI!C6</f>
        <v>NA</v>
      </c>
      <c r="R6" t="s">
        <v>13</v>
      </c>
      <c r="S6">
        <v>2379.4740000000002</v>
      </c>
      <c r="T6">
        <v>397727</v>
      </c>
    </row>
    <row r="7" spans="1:20" x14ac:dyDescent="0.3">
      <c r="A7" t="s">
        <v>22</v>
      </c>
      <c r="B7" s="1" t="s">
        <v>13</v>
      </c>
      <c r="C7" s="1">
        <v>5.4487492770000001</v>
      </c>
      <c r="D7" s="4">
        <v>3.34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  <c r="L7">
        <f t="shared" si="0"/>
        <v>5.6030450427279304</v>
      </c>
      <c r="M7" s="11">
        <v>133.32300000000001</v>
      </c>
      <c r="N7" s="1">
        <f t="shared" si="1"/>
        <v>5.6030450427279304</v>
      </c>
      <c r="O7" s="11">
        <v>1.0695052128488689</v>
      </c>
      <c r="P7" s="4">
        <v>0.220054992</v>
      </c>
      <c r="Q7" s="1" t="str">
        <f>CPI!C7</f>
        <v>NA</v>
      </c>
      <c r="R7" t="s">
        <v>13</v>
      </c>
      <c r="S7">
        <v>2379.4740000000002</v>
      </c>
      <c r="T7">
        <v>400888</v>
      </c>
    </row>
    <row r="8" spans="1:20" x14ac:dyDescent="0.3">
      <c r="A8" t="s">
        <v>23</v>
      </c>
      <c r="B8" s="1" t="s">
        <v>13</v>
      </c>
      <c r="C8" s="1">
        <v>5.4294982870000004</v>
      </c>
      <c r="D8" s="4">
        <v>3.79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>
        <f t="shared" si="0"/>
        <v>5.674111169107122</v>
      </c>
      <c r="M8" s="11">
        <v>135.01400000000001</v>
      </c>
      <c r="N8" s="1">
        <f t="shared" si="1"/>
        <v>5.674111169107122</v>
      </c>
      <c r="O8" s="11">
        <v>1.4426200017989124</v>
      </c>
      <c r="P8" s="4">
        <v>-5.5114136000000001E-2</v>
      </c>
      <c r="Q8" s="1" t="str">
        <f>CPI!C8</f>
        <v>NA</v>
      </c>
      <c r="R8" t="s">
        <v>13</v>
      </c>
      <c r="S8">
        <v>2379.4740000000002</v>
      </c>
      <c r="T8">
        <v>406015</v>
      </c>
    </row>
    <row r="9" spans="1:20" x14ac:dyDescent="0.3">
      <c r="A9" t="s">
        <v>24</v>
      </c>
      <c r="B9" s="1" t="s">
        <v>13</v>
      </c>
      <c r="C9" s="1">
        <v>5.7032699559999998</v>
      </c>
      <c r="D9" s="4">
        <v>5.86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>
        <f t="shared" si="0"/>
        <v>5.7434542255977572</v>
      </c>
      <c r="M9" s="11">
        <v>136.66399999999999</v>
      </c>
      <c r="N9" s="1">
        <f t="shared" si="1"/>
        <v>5.7434542255977572</v>
      </c>
      <c r="O9" s="11">
        <v>0.53413067072558829</v>
      </c>
      <c r="P9" s="4">
        <v>0.349827891</v>
      </c>
      <c r="Q9" s="1" t="str">
        <f>CPI!C9</f>
        <v>NA</v>
      </c>
      <c r="R9" t="s">
        <v>13</v>
      </c>
      <c r="S9">
        <v>2379.4740000000002</v>
      </c>
      <c r="T9">
        <v>413982</v>
      </c>
    </row>
    <row r="10" spans="1:20" x14ac:dyDescent="0.3">
      <c r="A10" t="s">
        <v>25</v>
      </c>
      <c r="B10" s="1">
        <f>D10-CPI!C10</f>
        <v>2.6691719745216496</v>
      </c>
      <c r="C10" s="1">
        <v>5.3555484240000002</v>
      </c>
      <c r="D10" s="4">
        <v>4.58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>
        <f t="shared" si="0"/>
        <v>5.6105256876099503</v>
      </c>
      <c r="M10" s="11">
        <v>133.501</v>
      </c>
      <c r="N10" s="1">
        <f t="shared" si="1"/>
        <v>5.6105256876099503</v>
      </c>
      <c r="O10" s="11">
        <v>1.5339387208466801</v>
      </c>
      <c r="P10" s="4">
        <v>-0.54828742399999997</v>
      </c>
      <c r="Q10" s="1">
        <f>CPI!C10</f>
        <v>1.9108280254783505</v>
      </c>
      <c r="R10" s="1">
        <f>Q10</f>
        <v>1.9108280254783505</v>
      </c>
      <c r="S10">
        <v>2379.4740000000002</v>
      </c>
      <c r="T10">
        <v>416607</v>
      </c>
    </row>
    <row r="11" spans="1:20" x14ac:dyDescent="0.3">
      <c r="A11" t="s">
        <v>26</v>
      </c>
      <c r="B11" s="1">
        <f>D11-CPI!C11</f>
        <v>2.9473684210524285</v>
      </c>
      <c r="C11" s="1">
        <v>5.449067221</v>
      </c>
      <c r="D11" s="4">
        <v>4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  <c r="L11">
        <f t="shared" si="0"/>
        <v>5.7426137037009015</v>
      </c>
      <c r="M11" s="11">
        <v>136.64400000000001</v>
      </c>
      <c r="N11" s="1">
        <f t="shared" si="1"/>
        <v>5.7426137037009015</v>
      </c>
      <c r="O11" s="11">
        <v>1.2997207530659136</v>
      </c>
      <c r="P11" s="4">
        <v>-0.62689538499999997</v>
      </c>
      <c r="Q11" s="1">
        <f>CPI!C11</f>
        <v>1.0526315789475715</v>
      </c>
      <c r="R11" s="1">
        <f t="shared" ref="R11:R74" si="2">Q11</f>
        <v>1.0526315789475715</v>
      </c>
      <c r="S11">
        <v>2379.4740000000002</v>
      </c>
      <c r="T11">
        <v>422666</v>
      </c>
    </row>
    <row r="12" spans="1:20" x14ac:dyDescent="0.3">
      <c r="A12" t="s">
        <v>27</v>
      </c>
      <c r="B12" s="1">
        <f>D12-CPI!C12</f>
        <v>1.827154811715479</v>
      </c>
      <c r="C12" s="1">
        <v>5.1569107120000002</v>
      </c>
      <c r="D12" s="4">
        <v>3.71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  <c r="J12" t="s">
        <v>13</v>
      </c>
      <c r="K12" t="s">
        <v>13</v>
      </c>
      <c r="L12">
        <f t="shared" si="0"/>
        <v>5.8884022267106086</v>
      </c>
      <c r="M12" s="11">
        <v>140.113</v>
      </c>
      <c r="N12" s="1">
        <f t="shared" si="1"/>
        <v>5.8884022267106086</v>
      </c>
      <c r="O12" s="11">
        <v>2.3329818722290692</v>
      </c>
      <c r="P12" s="4">
        <v>-1.3760669379999999</v>
      </c>
      <c r="Q12" s="1">
        <f>CPI!C12</f>
        <v>1.882845188284521</v>
      </c>
      <c r="R12" s="1">
        <f t="shared" si="2"/>
        <v>1.882845188284521</v>
      </c>
      <c r="S12">
        <v>2379.4740000000002</v>
      </c>
      <c r="T12">
        <v>425878</v>
      </c>
    </row>
    <row r="13" spans="1:20" x14ac:dyDescent="0.3">
      <c r="A13" t="s">
        <v>28</v>
      </c>
      <c r="B13" s="1">
        <f>D13-CPI!C13</f>
        <v>2.123333333333739</v>
      </c>
      <c r="C13" s="1">
        <v>5.7564033370000001</v>
      </c>
      <c r="D13" s="4">
        <v>3.79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f t="shared" si="0"/>
        <v>5.8691122491777588</v>
      </c>
      <c r="M13" s="11">
        <v>139.654</v>
      </c>
      <c r="N13" s="1">
        <f t="shared" si="1"/>
        <v>5.8691122491777588</v>
      </c>
      <c r="O13" s="11">
        <v>1.4732079125571855</v>
      </c>
      <c r="P13" s="4">
        <v>0.19267192899999999</v>
      </c>
      <c r="Q13" s="1">
        <f>CPI!C13</f>
        <v>1.6666666666662611</v>
      </c>
      <c r="R13" s="1">
        <f t="shared" si="2"/>
        <v>1.6666666666662611</v>
      </c>
      <c r="S13">
        <v>2379.4740000000002</v>
      </c>
      <c r="T13">
        <v>439206</v>
      </c>
    </row>
    <row r="14" spans="1:20" x14ac:dyDescent="0.3">
      <c r="A14" t="s">
        <v>29</v>
      </c>
      <c r="B14" s="1">
        <f>D14-CPI!C14</f>
        <v>1.1249999999999956</v>
      </c>
      <c r="C14" s="1">
        <v>5.9177075700000001</v>
      </c>
      <c r="D14" s="4">
        <v>3</v>
      </c>
      <c r="E14">
        <v>132.30000000000001</v>
      </c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>
        <f t="shared" si="0"/>
        <v>5.8636068307533504</v>
      </c>
      <c r="M14" s="11">
        <v>139.523</v>
      </c>
      <c r="N14" s="1">
        <f t="shared" si="1"/>
        <v>5.8636068307533504</v>
      </c>
      <c r="O14" s="11">
        <v>2.4289764473084627</v>
      </c>
      <c r="P14" s="4">
        <v>1.1810533459999999</v>
      </c>
      <c r="Q14" s="1">
        <f>CPI!C14</f>
        <v>1.8750000000000044</v>
      </c>
      <c r="R14" s="1">
        <f t="shared" si="2"/>
        <v>1.8750000000000044</v>
      </c>
      <c r="S14">
        <v>2379.4740000000002</v>
      </c>
      <c r="T14">
        <v>450201</v>
      </c>
    </row>
    <row r="15" spans="1:20" x14ac:dyDescent="0.3">
      <c r="A15" t="s">
        <v>30</v>
      </c>
      <c r="B15" s="1">
        <f>D15-CPI!C15</f>
        <v>1.5000000000000089</v>
      </c>
      <c r="C15" s="1">
        <v>5.5245377910000002</v>
      </c>
      <c r="D15" s="4">
        <v>4</v>
      </c>
      <c r="E15">
        <v>133.55333333333331</v>
      </c>
      <c r="F15" t="s">
        <v>13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f t="shared" si="0"/>
        <v>5.9955687685597736</v>
      </c>
      <c r="M15" s="11">
        <v>142.66300000000001</v>
      </c>
      <c r="N15" s="1">
        <f t="shared" si="1"/>
        <v>5.9955687685597736</v>
      </c>
      <c r="O15" s="11">
        <v>1.3215451269143108</v>
      </c>
      <c r="P15" s="4">
        <v>7.1509030000000001E-2</v>
      </c>
      <c r="Q15" s="1">
        <f>CPI!C15</f>
        <v>2.4999999999999911</v>
      </c>
      <c r="R15" s="1">
        <f t="shared" si="2"/>
        <v>2.4999999999999911</v>
      </c>
      <c r="S15">
        <v>2379.4740000000002</v>
      </c>
      <c r="T15">
        <v>451887</v>
      </c>
    </row>
    <row r="16" spans="1:20" x14ac:dyDescent="0.3">
      <c r="A16" t="s">
        <v>31</v>
      </c>
      <c r="B16" s="1">
        <f>D16-CPI!C16</f>
        <v>2.357289527720515</v>
      </c>
      <c r="C16" s="1">
        <v>5.4934535569999996</v>
      </c>
      <c r="D16" s="4">
        <v>4</v>
      </c>
      <c r="E16">
        <v>134.5266666666667</v>
      </c>
      <c r="F16" t="s">
        <v>13</v>
      </c>
      <c r="G16" t="s">
        <v>13</v>
      </c>
      <c r="H16" t="s">
        <v>13</v>
      </c>
      <c r="I16" t="s">
        <v>13</v>
      </c>
      <c r="J16" t="s">
        <v>13</v>
      </c>
      <c r="K16" t="s">
        <v>13</v>
      </c>
      <c r="L16">
        <f t="shared" si="0"/>
        <v>6.1564866857128919</v>
      </c>
      <c r="M16" s="11">
        <v>146.49199999999999</v>
      </c>
      <c r="N16" s="1">
        <f t="shared" si="1"/>
        <v>6.1564866857128919</v>
      </c>
      <c r="O16" s="11">
        <v>1.9681025057685975</v>
      </c>
      <c r="P16" s="4">
        <v>-0.32704229899999998</v>
      </c>
      <c r="Q16" s="1">
        <f>CPI!C16</f>
        <v>1.642710472279485</v>
      </c>
      <c r="R16" s="1">
        <f t="shared" si="2"/>
        <v>1.642710472279485</v>
      </c>
      <c r="S16">
        <v>2379.4740000000002</v>
      </c>
      <c r="T16">
        <v>456710</v>
      </c>
    </row>
    <row r="17" spans="1:20" x14ac:dyDescent="0.3">
      <c r="A17" t="s">
        <v>32</v>
      </c>
      <c r="B17" s="1">
        <f>D17-CPI!C17</f>
        <v>2.3606557377047164</v>
      </c>
      <c r="C17" s="1">
        <v>5.2981228720000004</v>
      </c>
      <c r="D17" s="4">
        <v>4</v>
      </c>
      <c r="E17">
        <v>134.26333333333329</v>
      </c>
      <c r="F17" t="s">
        <v>13</v>
      </c>
      <c r="G17" t="s">
        <v>13</v>
      </c>
      <c r="H17" t="s">
        <v>13</v>
      </c>
      <c r="I17" t="s">
        <v>13</v>
      </c>
      <c r="J17" t="s">
        <v>13</v>
      </c>
      <c r="K17" t="s">
        <v>13</v>
      </c>
      <c r="L17">
        <f t="shared" si="0"/>
        <v>6.3229940734801051</v>
      </c>
      <c r="M17" s="11">
        <v>150.45400000000001</v>
      </c>
      <c r="N17" s="1">
        <f t="shared" si="1"/>
        <v>6.3229940734801051</v>
      </c>
      <c r="O17" s="11">
        <v>0.76412761856044187</v>
      </c>
      <c r="P17" s="4">
        <v>-1.262762868</v>
      </c>
      <c r="Q17" s="1">
        <f>CPI!C17</f>
        <v>1.6393442622952836</v>
      </c>
      <c r="R17" s="1">
        <f t="shared" si="2"/>
        <v>1.6393442622952836</v>
      </c>
      <c r="S17">
        <v>2379.4740000000002</v>
      </c>
      <c r="T17">
        <v>459001</v>
      </c>
    </row>
    <row r="18" spans="1:20" x14ac:dyDescent="0.3">
      <c r="A18" t="s">
        <v>33</v>
      </c>
      <c r="B18" s="1">
        <f>D18-CPI!C18</f>
        <v>2.2595092024539758</v>
      </c>
      <c r="C18" s="1">
        <v>5.7710220720000001</v>
      </c>
      <c r="D18" s="4">
        <v>4.0999999999999996</v>
      </c>
      <c r="E18">
        <v>133.85666666666671</v>
      </c>
      <c r="F18" t="s">
        <v>13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f t="shared" si="0"/>
        <v>6.0953807438114476</v>
      </c>
      <c r="M18" s="11">
        <v>145.03800000000001</v>
      </c>
      <c r="N18" s="1">
        <f t="shared" si="1"/>
        <v>6.0953807438114476</v>
      </c>
      <c r="O18" s="11">
        <v>2.9356721959390186</v>
      </c>
      <c r="P18" s="4">
        <v>0.43640386599999997</v>
      </c>
      <c r="Q18" s="1">
        <f>CPI!C18</f>
        <v>1.8404907975460238</v>
      </c>
      <c r="R18" s="1">
        <f t="shared" si="2"/>
        <v>1.8404907975460238</v>
      </c>
      <c r="S18">
        <v>2379.4740000000002</v>
      </c>
      <c r="T18">
        <v>473602</v>
      </c>
    </row>
    <row r="19" spans="1:20" x14ac:dyDescent="0.3">
      <c r="A19" t="s">
        <v>34</v>
      </c>
      <c r="B19" s="1">
        <f>D19-CPI!C19</f>
        <v>1.8642276422768127</v>
      </c>
      <c r="C19" s="1">
        <v>5.5614377199999998</v>
      </c>
      <c r="D19" s="4">
        <v>4.0999999999999996</v>
      </c>
      <c r="E19">
        <v>133.62</v>
      </c>
      <c r="F19" t="s">
        <v>13</v>
      </c>
      <c r="G19" t="s">
        <v>13</v>
      </c>
      <c r="H19" t="s">
        <v>13</v>
      </c>
      <c r="I19" t="s">
        <v>13</v>
      </c>
      <c r="J19" t="s">
        <v>13</v>
      </c>
      <c r="K19" t="s">
        <v>13</v>
      </c>
      <c r="L19">
        <f t="shared" si="0"/>
        <v>6.8146993831409794</v>
      </c>
      <c r="M19" s="11">
        <v>162.154</v>
      </c>
      <c r="N19" s="1">
        <f t="shared" si="1"/>
        <v>6.8146993831409794</v>
      </c>
      <c r="O19" s="11">
        <v>1.7276640800234147</v>
      </c>
      <c r="P19" s="4">
        <v>-5.7660784E-2</v>
      </c>
      <c r="Q19" s="1">
        <f>CPI!C19</f>
        <v>2.2357723577231869</v>
      </c>
      <c r="R19" s="1">
        <f t="shared" si="2"/>
        <v>2.2357723577231869</v>
      </c>
      <c r="S19">
        <v>2379.4740000000002</v>
      </c>
      <c r="T19">
        <v>477938</v>
      </c>
    </row>
    <row r="20" spans="1:20" x14ac:dyDescent="0.3">
      <c r="A20" t="s">
        <v>35</v>
      </c>
      <c r="B20" s="1">
        <f>D20-CPI!C20</f>
        <v>1.8257575757575824</v>
      </c>
      <c r="C20" s="1">
        <v>5.5868033720000003</v>
      </c>
      <c r="D20" s="4">
        <v>4.25</v>
      </c>
      <c r="E20">
        <v>134.23666666666671</v>
      </c>
      <c r="F20" t="s">
        <v>13</v>
      </c>
      <c r="G20" t="s">
        <v>13</v>
      </c>
      <c r="H20" t="s">
        <v>13</v>
      </c>
      <c r="I20" t="s">
        <v>13</v>
      </c>
      <c r="J20" t="s">
        <v>13</v>
      </c>
      <c r="K20" t="s">
        <v>13</v>
      </c>
      <c r="L20">
        <f t="shared" si="0"/>
        <v>6.8426467362114467</v>
      </c>
      <c r="M20" s="11">
        <v>162.81899999999999</v>
      </c>
      <c r="N20" s="1">
        <f t="shared" si="1"/>
        <v>6.8426467362114467</v>
      </c>
      <c r="O20" s="11">
        <v>2.6201363752771463</v>
      </c>
      <c r="P20" s="4">
        <v>-5.3588785E-2</v>
      </c>
      <c r="Q20" s="1">
        <f>CPI!C20</f>
        <v>2.4242424242424176</v>
      </c>
      <c r="R20" s="1">
        <f t="shared" si="2"/>
        <v>2.4242424242424176</v>
      </c>
      <c r="S20">
        <v>2379.4740000000002</v>
      </c>
      <c r="T20">
        <v>484608</v>
      </c>
    </row>
    <row r="21" spans="1:20" x14ac:dyDescent="0.3">
      <c r="A21" t="s">
        <v>36</v>
      </c>
      <c r="B21" s="1">
        <f>D21-CPI!C21</f>
        <v>1.4274193548385012</v>
      </c>
      <c r="C21" s="1">
        <v>5.8004798419999997</v>
      </c>
      <c r="D21" s="4">
        <v>4.25</v>
      </c>
      <c r="E21">
        <v>134.72666666666669</v>
      </c>
      <c r="F21" t="s">
        <v>13</v>
      </c>
      <c r="G21" t="s">
        <v>13</v>
      </c>
      <c r="H21" t="s">
        <v>13</v>
      </c>
      <c r="I21" t="s">
        <v>13</v>
      </c>
      <c r="J21" t="s">
        <v>13</v>
      </c>
      <c r="K21" t="s">
        <v>13</v>
      </c>
      <c r="L21">
        <f t="shared" si="0"/>
        <v>7.1765020336427288</v>
      </c>
      <c r="M21" s="11">
        <v>170.76300000000001</v>
      </c>
      <c r="N21" s="1">
        <f t="shared" si="1"/>
        <v>7.1765020336427288</v>
      </c>
      <c r="O21" s="11">
        <v>3.0072478757491754</v>
      </c>
      <c r="P21" s="4">
        <v>1.01564272</v>
      </c>
      <c r="Q21" s="1">
        <f>CPI!C21</f>
        <v>2.8225806451614988</v>
      </c>
      <c r="R21" s="1">
        <f t="shared" si="2"/>
        <v>2.8225806451614988</v>
      </c>
      <c r="S21">
        <v>2379.4740000000002</v>
      </c>
      <c r="T21">
        <v>496485</v>
      </c>
    </row>
    <row r="22" spans="1:20" x14ac:dyDescent="0.3">
      <c r="A22" t="s">
        <v>37</v>
      </c>
      <c r="B22" s="1">
        <f>D22-CPI!C22</f>
        <v>0.77554216867472014</v>
      </c>
      <c r="C22" s="1">
        <v>5.8416477120000003</v>
      </c>
      <c r="D22" s="4">
        <v>4.3899999999999997</v>
      </c>
      <c r="E22">
        <v>135.06666666666669</v>
      </c>
      <c r="F22" t="s">
        <v>13</v>
      </c>
      <c r="G22" t="s">
        <v>13</v>
      </c>
      <c r="H22" t="s">
        <v>13</v>
      </c>
      <c r="I22" t="s">
        <v>13</v>
      </c>
      <c r="J22" t="s">
        <v>13</v>
      </c>
      <c r="K22" t="s">
        <v>13</v>
      </c>
      <c r="L22">
        <f t="shared" si="0"/>
        <v>7.3614588770459344</v>
      </c>
      <c r="M22" s="11">
        <v>175.16399999999999</v>
      </c>
      <c r="N22" s="1">
        <f t="shared" si="1"/>
        <v>7.3614588770459344</v>
      </c>
      <c r="O22" s="11">
        <v>3.0934486569403488</v>
      </c>
      <c r="P22" s="4">
        <v>1.620111683</v>
      </c>
      <c r="Q22" s="1">
        <f>CPI!C22</f>
        <v>3.6144578313252795</v>
      </c>
      <c r="R22" s="1">
        <f t="shared" si="2"/>
        <v>3.6144578313252795</v>
      </c>
      <c r="S22">
        <v>2379.4740000000002</v>
      </c>
      <c r="T22">
        <v>506146</v>
      </c>
    </row>
    <row r="23" spans="1:20" x14ac:dyDescent="0.3">
      <c r="A23" t="s">
        <v>38</v>
      </c>
      <c r="B23" s="1">
        <f>D23-CPI!C23</f>
        <v>0.87385685884671194</v>
      </c>
      <c r="C23" s="1">
        <v>5.9513397640000001</v>
      </c>
      <c r="D23" s="4">
        <v>4.8499999999999996</v>
      </c>
      <c r="E23">
        <v>135.19999999999999</v>
      </c>
      <c r="F23" t="s">
        <v>13</v>
      </c>
      <c r="G23" t="s">
        <v>13</v>
      </c>
      <c r="H23" t="s">
        <v>13</v>
      </c>
      <c r="I23" t="s">
        <v>13</v>
      </c>
      <c r="J23" t="s">
        <v>13</v>
      </c>
      <c r="K23" t="s">
        <v>13</v>
      </c>
      <c r="L23">
        <f t="shared" si="0"/>
        <v>7.5445245461812149</v>
      </c>
      <c r="M23" s="11">
        <v>179.52</v>
      </c>
      <c r="N23" s="1">
        <f t="shared" si="1"/>
        <v>7.5445245461812149</v>
      </c>
      <c r="O23" s="11">
        <v>1.1620717475940396</v>
      </c>
      <c r="P23" s="4">
        <v>2.4703734169999998</v>
      </c>
      <c r="Q23" s="1">
        <f>CPI!C23</f>
        <v>3.9761431411532877</v>
      </c>
      <c r="R23" s="1">
        <f t="shared" si="2"/>
        <v>3.9761431411532877</v>
      </c>
      <c r="S23">
        <v>2379.4740000000002</v>
      </c>
      <c r="T23">
        <v>517072</v>
      </c>
    </row>
    <row r="24" spans="1:20" x14ac:dyDescent="0.3">
      <c r="A24" t="s">
        <v>39</v>
      </c>
      <c r="B24" s="1">
        <f>D24-CPI!C24</f>
        <v>1.3052268244579954</v>
      </c>
      <c r="C24" s="1">
        <v>5.6394648119999999</v>
      </c>
      <c r="D24" s="4">
        <v>5.25</v>
      </c>
      <c r="E24">
        <v>135.2233333333333</v>
      </c>
      <c r="F24" t="s">
        <v>13</v>
      </c>
      <c r="G24" t="s">
        <v>13</v>
      </c>
      <c r="H24" t="s">
        <v>13</v>
      </c>
      <c r="I24" t="s">
        <v>13</v>
      </c>
      <c r="J24" t="s">
        <v>13</v>
      </c>
      <c r="K24" t="s">
        <v>13</v>
      </c>
      <c r="L24">
        <f t="shared" si="0"/>
        <v>7.9676852951534665</v>
      </c>
      <c r="M24" s="11">
        <v>189.589</v>
      </c>
      <c r="N24" s="1">
        <f t="shared" si="1"/>
        <v>7.9676852951534665</v>
      </c>
      <c r="O24" s="11">
        <v>1.8207883167428847</v>
      </c>
      <c r="P24" s="4">
        <v>1.1248826430000001</v>
      </c>
      <c r="Q24" s="1">
        <f>CPI!C24</f>
        <v>3.9447731755420046</v>
      </c>
      <c r="R24" s="1">
        <f t="shared" si="2"/>
        <v>3.9447731755420046</v>
      </c>
      <c r="S24">
        <v>2379.4740000000002</v>
      </c>
      <c r="T24">
        <v>516825</v>
      </c>
    </row>
    <row r="25" spans="1:20" x14ac:dyDescent="0.3">
      <c r="A25" t="s">
        <v>40</v>
      </c>
      <c r="B25" s="1">
        <f>D25-CPI!C25</f>
        <v>1.5145098039217597</v>
      </c>
      <c r="C25" s="1">
        <v>5.6768974720000003</v>
      </c>
      <c r="D25" s="4">
        <v>5.24</v>
      </c>
      <c r="E25">
        <v>133.83000000000001</v>
      </c>
      <c r="F25" t="s">
        <v>13</v>
      </c>
      <c r="G25" t="s">
        <v>13</v>
      </c>
      <c r="H25" t="s">
        <v>13</v>
      </c>
      <c r="I25" t="s">
        <v>13</v>
      </c>
      <c r="J25" t="s">
        <v>13</v>
      </c>
      <c r="K25" t="s">
        <v>13</v>
      </c>
      <c r="L25">
        <f t="shared" si="0"/>
        <v>8.0574110076428642</v>
      </c>
      <c r="M25" s="11">
        <v>191.72399999999999</v>
      </c>
      <c r="N25" s="1">
        <f t="shared" si="1"/>
        <v>8.0574110076428642</v>
      </c>
      <c r="O25" s="11">
        <v>1.6670774171036467</v>
      </c>
      <c r="P25" s="4">
        <v>1.1096793410000001</v>
      </c>
      <c r="Q25" s="1">
        <f>CPI!C25</f>
        <v>3.7254901960782405</v>
      </c>
      <c r="R25" s="1">
        <f t="shared" si="2"/>
        <v>3.7254901960782405</v>
      </c>
      <c r="S25">
        <v>2379.4740000000002</v>
      </c>
      <c r="T25">
        <v>523230</v>
      </c>
    </row>
    <row r="26" spans="1:20" x14ac:dyDescent="0.3">
      <c r="A26" t="s">
        <v>41</v>
      </c>
      <c r="B26" s="1">
        <f>D26-CPI!C26</f>
        <v>2.1492248062017447</v>
      </c>
      <c r="C26" s="1">
        <v>5.4019200500000002</v>
      </c>
      <c r="D26" s="4">
        <v>5.25</v>
      </c>
      <c r="E26">
        <v>134.10666666666671</v>
      </c>
      <c r="F26" t="s">
        <v>13</v>
      </c>
      <c r="G26" t="s">
        <v>13</v>
      </c>
      <c r="H26" t="s">
        <v>13</v>
      </c>
      <c r="I26" t="s">
        <v>13</v>
      </c>
      <c r="J26" t="s">
        <v>13</v>
      </c>
      <c r="K26" t="s">
        <v>13</v>
      </c>
      <c r="L26">
        <f t="shared" si="0"/>
        <v>8.1831951095073947</v>
      </c>
      <c r="M26" s="11">
        <v>194.71700000000001</v>
      </c>
      <c r="N26" s="1">
        <f t="shared" si="1"/>
        <v>8.1831951095073947</v>
      </c>
      <c r="O26" s="11">
        <v>1.3042090382598313</v>
      </c>
      <c r="P26" s="4">
        <v>-0.34256969199999998</v>
      </c>
      <c r="Q26" s="1">
        <f>CPI!C26</f>
        <v>3.1007751937982553</v>
      </c>
      <c r="R26" s="1">
        <f t="shared" si="2"/>
        <v>3.1007751937982553</v>
      </c>
      <c r="S26">
        <v>2379.4740000000002</v>
      </c>
      <c r="T26">
        <v>522051</v>
      </c>
    </row>
    <row r="27" spans="1:20" x14ac:dyDescent="0.3">
      <c r="A27" t="s">
        <v>42</v>
      </c>
      <c r="B27" s="1">
        <f>D27-CPI!C27</f>
        <v>1.8295219885275316</v>
      </c>
      <c r="C27" s="1">
        <v>5.6083819999999998</v>
      </c>
      <c r="D27" s="4">
        <v>5.08</v>
      </c>
      <c r="E27">
        <v>134.96</v>
      </c>
      <c r="F27" t="s">
        <v>13</v>
      </c>
      <c r="G27" t="s">
        <v>13</v>
      </c>
      <c r="H27" t="s">
        <v>13</v>
      </c>
      <c r="I27" t="s">
        <v>13</v>
      </c>
      <c r="J27" t="s">
        <v>13</v>
      </c>
      <c r="K27" t="s">
        <v>13</v>
      </c>
      <c r="L27">
        <f t="shared" si="0"/>
        <v>8.1181807407855668</v>
      </c>
      <c r="M27" s="11">
        <v>193.17</v>
      </c>
      <c r="N27" s="1">
        <f t="shared" si="1"/>
        <v>8.1181807407855668</v>
      </c>
      <c r="O27" s="11">
        <v>0.57014582370849332</v>
      </c>
      <c r="P27" s="4">
        <v>0.52191592600000003</v>
      </c>
      <c r="Q27" s="1">
        <f>CPI!C27</f>
        <v>3.2504780114724685</v>
      </c>
      <c r="R27" s="1">
        <f t="shared" si="2"/>
        <v>3.2504780114724685</v>
      </c>
      <c r="S27">
        <v>2379.4740000000002</v>
      </c>
      <c r="T27">
        <v>532927</v>
      </c>
    </row>
    <row r="28" spans="1:20" x14ac:dyDescent="0.3">
      <c r="A28" t="s">
        <v>43</v>
      </c>
      <c r="B28" s="1">
        <f>D28-CPI!C28</f>
        <v>1.2651802656546094</v>
      </c>
      <c r="C28" s="1">
        <v>5.405505861</v>
      </c>
      <c r="D28" s="4">
        <v>5.25</v>
      </c>
      <c r="E28">
        <v>136.43</v>
      </c>
      <c r="F28" t="s">
        <v>13</v>
      </c>
      <c r="G28" t="s">
        <v>13</v>
      </c>
      <c r="H28" t="s">
        <v>13</v>
      </c>
      <c r="I28" t="s">
        <v>13</v>
      </c>
      <c r="J28" t="s">
        <v>13</v>
      </c>
      <c r="K28" t="s">
        <v>13</v>
      </c>
      <c r="L28">
        <f t="shared" si="0"/>
        <v>8.2248009434017764</v>
      </c>
      <c r="M28" s="11">
        <v>195.70699999999999</v>
      </c>
      <c r="N28" s="1">
        <f t="shared" si="1"/>
        <v>8.2248009434017764</v>
      </c>
      <c r="O28" s="11">
        <v>1.9140548161741755</v>
      </c>
      <c r="P28" s="4">
        <v>-0.34163980900000002</v>
      </c>
      <c r="Q28" s="1">
        <f>CPI!C28</f>
        <v>3.9848197343453906</v>
      </c>
      <c r="R28" s="1">
        <f t="shared" si="2"/>
        <v>3.9848197343453906</v>
      </c>
      <c r="S28">
        <v>2379.4740000000002</v>
      </c>
      <c r="T28">
        <v>534607</v>
      </c>
    </row>
    <row r="29" spans="1:20" x14ac:dyDescent="0.3">
      <c r="A29" t="s">
        <v>44</v>
      </c>
      <c r="B29" s="1">
        <f>D29-CPI!C29</f>
        <v>1.2702457466918782</v>
      </c>
      <c r="C29" s="1">
        <v>5.2913243650000004</v>
      </c>
      <c r="D29" s="4">
        <v>5.24</v>
      </c>
      <c r="E29">
        <v>135.9433333333333</v>
      </c>
      <c r="F29" t="s">
        <v>13</v>
      </c>
      <c r="G29" t="s">
        <v>13</v>
      </c>
      <c r="H29" t="s">
        <v>13</v>
      </c>
      <c r="I29" t="s">
        <v>13</v>
      </c>
      <c r="J29" t="s">
        <v>13</v>
      </c>
      <c r="K29" t="s">
        <v>13</v>
      </c>
      <c r="L29">
        <f t="shared" si="0"/>
        <v>8.6585522682744163</v>
      </c>
      <c r="M29" s="11">
        <v>206.02799999999999</v>
      </c>
      <c r="N29" s="1">
        <f t="shared" si="1"/>
        <v>8.6585522682744163</v>
      </c>
      <c r="O29" s="11">
        <v>1.873021486697805</v>
      </c>
      <c r="P29" s="4">
        <v>-1.061375728</v>
      </c>
      <c r="Q29" s="1">
        <f>CPI!C29</f>
        <v>3.969754253308122</v>
      </c>
      <c r="R29" s="1">
        <f t="shared" si="2"/>
        <v>3.969754253308122</v>
      </c>
      <c r="S29">
        <v>2379.4740000000002</v>
      </c>
      <c r="T29">
        <v>536936</v>
      </c>
    </row>
    <row r="30" spans="1:20" x14ac:dyDescent="0.3">
      <c r="A30" t="s">
        <v>45</v>
      </c>
      <c r="B30" s="1">
        <f>D30-CPI!C30</f>
        <v>1.4387218045112675</v>
      </c>
      <c r="C30" s="1">
        <v>5.2548578350000001</v>
      </c>
      <c r="D30" s="4">
        <v>5.95</v>
      </c>
      <c r="E30">
        <v>134.98666666666671</v>
      </c>
      <c r="F30" t="s">
        <v>13</v>
      </c>
      <c r="G30" t="s">
        <v>13</v>
      </c>
      <c r="H30" t="s">
        <v>13</v>
      </c>
      <c r="I30" t="s">
        <v>13</v>
      </c>
      <c r="J30" t="s">
        <v>13</v>
      </c>
      <c r="K30" t="s">
        <v>13</v>
      </c>
      <c r="L30">
        <f t="shared" si="0"/>
        <v>9.1687070335712839</v>
      </c>
      <c r="M30" s="11">
        <v>218.167</v>
      </c>
      <c r="N30" s="1">
        <f t="shared" si="1"/>
        <v>9.1687070335712839</v>
      </c>
      <c r="O30" s="11">
        <v>3.1707242361638159</v>
      </c>
      <c r="P30" s="4">
        <v>-1.352825682</v>
      </c>
      <c r="Q30" s="1">
        <f>CPI!C30</f>
        <v>4.5112781954887327</v>
      </c>
      <c r="R30" s="1">
        <f t="shared" si="2"/>
        <v>4.5112781954887327</v>
      </c>
      <c r="S30">
        <v>2379.4740000000002</v>
      </c>
      <c r="T30">
        <v>541513</v>
      </c>
    </row>
    <row r="31" spans="1:20" x14ac:dyDescent="0.3">
      <c r="A31" t="s">
        <v>46</v>
      </c>
      <c r="B31" s="1">
        <f>D31-CPI!C31</f>
        <v>3.9814814814816568</v>
      </c>
      <c r="C31" s="1">
        <v>5.5253155109999996</v>
      </c>
      <c r="D31" s="4">
        <v>7.5</v>
      </c>
      <c r="E31">
        <v>135.4</v>
      </c>
      <c r="F31" t="s">
        <v>13</v>
      </c>
      <c r="G31" t="s">
        <v>13</v>
      </c>
      <c r="H31" t="s">
        <v>13</v>
      </c>
      <c r="I31" t="s">
        <v>13</v>
      </c>
      <c r="J31" t="s">
        <v>13</v>
      </c>
      <c r="K31" t="s">
        <v>13</v>
      </c>
      <c r="L31">
        <f t="shared" si="0"/>
        <v>9.3085278511133129</v>
      </c>
      <c r="M31" s="11">
        <v>221.494</v>
      </c>
      <c r="N31" s="1">
        <f t="shared" si="1"/>
        <v>9.3085278511133129</v>
      </c>
      <c r="O31" s="11">
        <v>2.7443761566857794</v>
      </c>
      <c r="P31" s="4">
        <v>0.16096630200000001</v>
      </c>
      <c r="Q31" s="1">
        <f>CPI!C31</f>
        <v>3.5185185185183432</v>
      </c>
      <c r="R31" s="1">
        <f t="shared" si="2"/>
        <v>3.5185185185183432</v>
      </c>
      <c r="S31">
        <v>2379.4740000000002</v>
      </c>
      <c r="T31">
        <v>556071</v>
      </c>
    </row>
    <row r="32" spans="1:20" x14ac:dyDescent="0.3">
      <c r="A32" t="s">
        <v>47</v>
      </c>
      <c r="B32" s="1">
        <f>D32-CPI!C32</f>
        <v>3.6678832116788174</v>
      </c>
      <c r="C32" s="1">
        <v>5.5059021169999998</v>
      </c>
      <c r="D32" s="4">
        <v>7.5</v>
      </c>
      <c r="E32">
        <v>136.79</v>
      </c>
      <c r="F32" t="s">
        <v>13</v>
      </c>
      <c r="G32" t="s">
        <v>13</v>
      </c>
      <c r="H32" t="s">
        <v>13</v>
      </c>
      <c r="I32" t="s">
        <v>13</v>
      </c>
      <c r="J32" t="s">
        <v>13</v>
      </c>
      <c r="K32" t="s">
        <v>13</v>
      </c>
      <c r="L32">
        <f t="shared" si="0"/>
        <v>9.8679792256607968</v>
      </c>
      <c r="M32" s="11">
        <v>234.80600000000001</v>
      </c>
      <c r="N32" s="1">
        <f t="shared" si="1"/>
        <v>9.8679792256607968</v>
      </c>
      <c r="O32" s="11">
        <v>1.763911364550957</v>
      </c>
      <c r="P32" s="4">
        <v>0.42788935099999997</v>
      </c>
      <c r="Q32" s="1">
        <f>CPI!C32</f>
        <v>3.8321167883211826</v>
      </c>
      <c r="R32" s="1">
        <f t="shared" si="2"/>
        <v>3.8321167883211826</v>
      </c>
      <c r="S32">
        <v>2379.4740000000002</v>
      </c>
      <c r="T32">
        <v>563816</v>
      </c>
    </row>
    <row r="33" spans="1:20" x14ac:dyDescent="0.3">
      <c r="A33" t="s">
        <v>48</v>
      </c>
      <c r="B33" s="1">
        <f>D33-CPI!C33</f>
        <v>2.1163636363636309</v>
      </c>
      <c r="C33" s="1">
        <v>5.5339491939999998</v>
      </c>
      <c r="D33" s="4">
        <v>6.48</v>
      </c>
      <c r="E33">
        <v>136.45666666666671</v>
      </c>
      <c r="F33" t="s">
        <v>13</v>
      </c>
      <c r="G33" t="s">
        <v>13</v>
      </c>
      <c r="H33" t="s">
        <v>13</v>
      </c>
      <c r="I33" t="s">
        <v>13</v>
      </c>
      <c r="J33" t="s">
        <v>13</v>
      </c>
      <c r="K33" t="s">
        <v>13</v>
      </c>
      <c r="L33">
        <f t="shared" si="0"/>
        <v>9.78485161006172</v>
      </c>
      <c r="M33" s="11">
        <v>232.828</v>
      </c>
      <c r="N33" s="1">
        <f t="shared" si="1"/>
        <v>9.78485161006172</v>
      </c>
      <c r="O33" s="11">
        <v>1.8094812399758027</v>
      </c>
      <c r="P33" s="4">
        <v>0.69956946200000003</v>
      </c>
      <c r="Q33" s="1">
        <f>CPI!C33</f>
        <v>4.3636363636363695</v>
      </c>
      <c r="R33" s="1">
        <f t="shared" si="2"/>
        <v>4.3636363636363695</v>
      </c>
      <c r="S33">
        <v>2379.4740000000002</v>
      </c>
      <c r="T33">
        <v>571623</v>
      </c>
    </row>
    <row r="34" spans="1:20" x14ac:dyDescent="0.3">
      <c r="A34" t="s">
        <v>49</v>
      </c>
      <c r="B34" s="1">
        <f>D34-CPI!C34</f>
        <v>2.8896882494004741</v>
      </c>
      <c r="C34" s="1">
        <v>5.5497638289999998</v>
      </c>
      <c r="D34" s="1">
        <v>6.6666666666666599</v>
      </c>
      <c r="E34">
        <v>135.4</v>
      </c>
      <c r="F34" t="s">
        <v>13</v>
      </c>
      <c r="G34" t="s">
        <v>13</v>
      </c>
      <c r="H34" t="s">
        <v>13</v>
      </c>
      <c r="I34" t="s">
        <v>13</v>
      </c>
      <c r="J34" t="s">
        <v>13</v>
      </c>
      <c r="K34" t="s">
        <v>13</v>
      </c>
      <c r="L34">
        <f t="shared" si="0"/>
        <v>8.8619165412187719</v>
      </c>
      <c r="M34" s="11">
        <v>210.86699999999999</v>
      </c>
      <c r="N34" s="1">
        <f t="shared" si="1"/>
        <v>8.8619165412187719</v>
      </c>
      <c r="O34" s="11">
        <v>2.6142784831048642</v>
      </c>
      <c r="P34" s="4">
        <v>0.96723207499999997</v>
      </c>
      <c r="Q34" s="1">
        <f>CPI!C34</f>
        <v>3.7769784172661858</v>
      </c>
      <c r="R34" s="1">
        <f t="shared" si="2"/>
        <v>3.7769784172661858</v>
      </c>
      <c r="S34">
        <v>2379.4740000000002</v>
      </c>
      <c r="T34">
        <v>579449</v>
      </c>
    </row>
    <row r="35" spans="1:20" x14ac:dyDescent="0.3">
      <c r="A35" t="s">
        <v>50</v>
      </c>
      <c r="B35" s="1">
        <f>D35-CPI!C35</f>
        <v>1.7432737030411216</v>
      </c>
      <c r="C35" s="1">
        <v>5.4170317629999998</v>
      </c>
      <c r="D35" s="1">
        <v>7.1099999999999897</v>
      </c>
      <c r="E35">
        <v>135.79</v>
      </c>
      <c r="F35" t="s">
        <v>13</v>
      </c>
      <c r="G35" t="s">
        <v>13</v>
      </c>
      <c r="H35" t="s">
        <v>13</v>
      </c>
      <c r="I35" t="s">
        <v>13</v>
      </c>
      <c r="J35" t="s">
        <v>13</v>
      </c>
      <c r="K35" t="s">
        <v>13</v>
      </c>
      <c r="L35">
        <f t="shared" si="0"/>
        <v>10.610286138869347</v>
      </c>
      <c r="M35" s="11">
        <v>252.46899999999999</v>
      </c>
      <c r="N35" s="1">
        <f t="shared" si="1"/>
        <v>10.610286138869347</v>
      </c>
      <c r="O35" s="11">
        <v>1.5788196754978414</v>
      </c>
      <c r="P35" s="4">
        <v>0.28823574000000002</v>
      </c>
      <c r="Q35" s="1">
        <f>CPI!C35</f>
        <v>5.366726296958868</v>
      </c>
      <c r="R35" s="1">
        <f t="shared" si="2"/>
        <v>5.366726296958868</v>
      </c>
      <c r="S35">
        <v>2379.4740000000002</v>
      </c>
      <c r="T35">
        <v>581833</v>
      </c>
    </row>
    <row r="36" spans="1:20" x14ac:dyDescent="0.3">
      <c r="A36" t="s">
        <v>51</v>
      </c>
      <c r="B36" s="1">
        <f>D36-CPI!C36</f>
        <v>3.1781663737551238</v>
      </c>
      <c r="C36" s="1">
        <v>5.4335859900000001</v>
      </c>
      <c r="D36" s="1">
        <v>7.9233333333333302</v>
      </c>
      <c r="E36">
        <v>135.39666666666659</v>
      </c>
      <c r="F36" t="s">
        <v>13</v>
      </c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>
        <f t="shared" si="0"/>
        <v>10.472818782638516</v>
      </c>
      <c r="M36" s="11">
        <v>249.19800000000001</v>
      </c>
      <c r="N36" s="1">
        <f t="shared" si="1"/>
        <v>10.472818782638516</v>
      </c>
      <c r="O36" s="11">
        <v>2.0748845414362371</v>
      </c>
      <c r="P36" s="4">
        <v>0.31294409200000001</v>
      </c>
      <c r="Q36" s="1">
        <f>CPI!C36</f>
        <v>4.7451669595782064</v>
      </c>
      <c r="R36" s="1">
        <f t="shared" si="2"/>
        <v>4.7451669595782064</v>
      </c>
      <c r="S36">
        <v>2379.4740000000002</v>
      </c>
      <c r="T36">
        <v>588288</v>
      </c>
    </row>
    <row r="37" spans="1:20" x14ac:dyDescent="0.3">
      <c r="A37" t="s">
        <v>52</v>
      </c>
      <c r="B37" s="1">
        <f>D37-CPI!C37</f>
        <v>3.6445993031360464</v>
      </c>
      <c r="C37" s="1">
        <v>5.4795633539999997</v>
      </c>
      <c r="D37" s="1">
        <v>8</v>
      </c>
      <c r="E37">
        <v>134.27000000000001</v>
      </c>
      <c r="F37" t="s">
        <v>13</v>
      </c>
      <c r="G37" t="s">
        <v>13</v>
      </c>
      <c r="H37" t="s">
        <v>13</v>
      </c>
      <c r="I37" t="s">
        <v>13</v>
      </c>
      <c r="J37" t="s">
        <v>13</v>
      </c>
      <c r="K37" t="s">
        <v>13</v>
      </c>
      <c r="L37">
        <f t="shared" si="0"/>
        <v>10.357751334958902</v>
      </c>
      <c r="M37" s="11">
        <v>246.46</v>
      </c>
      <c r="N37" s="1">
        <f t="shared" si="1"/>
        <v>10.357751334958902</v>
      </c>
      <c r="O37" s="11">
        <v>0.79527669143148161</v>
      </c>
      <c r="P37" s="4">
        <v>0.64330739599999998</v>
      </c>
      <c r="Q37" s="1">
        <f>CPI!C37</f>
        <v>4.3554006968639536</v>
      </c>
      <c r="R37" s="1">
        <f t="shared" si="2"/>
        <v>4.3554006968639536</v>
      </c>
      <c r="S37">
        <v>2379.4740000000002</v>
      </c>
      <c r="T37">
        <v>596601</v>
      </c>
    </row>
    <row r="38" spans="1:20" x14ac:dyDescent="0.3">
      <c r="A38" t="s">
        <v>53</v>
      </c>
      <c r="B38" s="1">
        <f>D38-CPI!C38</f>
        <v>2.9740034662043264</v>
      </c>
      <c r="C38" s="1">
        <v>5.3951000159999998</v>
      </c>
      <c r="D38" s="1">
        <v>8</v>
      </c>
      <c r="E38">
        <v>134.2466666666667</v>
      </c>
      <c r="F38" t="s">
        <v>13</v>
      </c>
      <c r="G38" t="s">
        <v>13</v>
      </c>
      <c r="H38" t="s">
        <v>13</v>
      </c>
      <c r="I38" t="s">
        <v>13</v>
      </c>
      <c r="J38" t="s">
        <v>13</v>
      </c>
      <c r="K38" t="s">
        <v>13</v>
      </c>
      <c r="L38">
        <f t="shared" si="0"/>
        <v>10.323836276420755</v>
      </c>
      <c r="M38" s="11">
        <v>245.65299999999999</v>
      </c>
      <c r="N38" s="1">
        <f t="shared" si="1"/>
        <v>10.323836276420755</v>
      </c>
      <c r="O38" s="11">
        <v>1.2573363887773228</v>
      </c>
      <c r="P38" s="4">
        <v>0.18458163999999999</v>
      </c>
      <c r="Q38" s="1">
        <f>CPI!C38</f>
        <v>5.0259965337956736</v>
      </c>
      <c r="R38" s="1">
        <f t="shared" si="2"/>
        <v>5.0259965337956736</v>
      </c>
      <c r="S38">
        <v>2379.4740000000002</v>
      </c>
      <c r="T38">
        <v>600288</v>
      </c>
    </row>
    <row r="39" spans="1:20" x14ac:dyDescent="0.3">
      <c r="A39" t="s">
        <v>54</v>
      </c>
      <c r="B39" s="1">
        <f>D39-CPI!C39</f>
        <v>4.1910809281265964</v>
      </c>
      <c r="C39" s="1">
        <v>5.2321815259999997</v>
      </c>
      <c r="D39" s="1">
        <v>7.5866666666666598</v>
      </c>
      <c r="E39">
        <v>134.30666666666659</v>
      </c>
      <c r="F39" t="s">
        <v>13</v>
      </c>
      <c r="G39" t="s">
        <v>13</v>
      </c>
      <c r="H39" t="s">
        <v>13</v>
      </c>
      <c r="I39" t="s">
        <v>13</v>
      </c>
      <c r="J39" t="s">
        <v>13</v>
      </c>
      <c r="K39" t="s">
        <v>13</v>
      </c>
      <c r="L39">
        <f t="shared" si="0"/>
        <v>10.527872966882597</v>
      </c>
      <c r="M39" s="11">
        <v>250.50800000000001</v>
      </c>
      <c r="N39" s="1">
        <f t="shared" si="1"/>
        <v>10.527872966882597</v>
      </c>
      <c r="O39" s="11">
        <v>1.5387176560121723</v>
      </c>
      <c r="P39" s="4">
        <v>-0.87783218399999996</v>
      </c>
      <c r="Q39" s="1">
        <f>CPI!C39</f>
        <v>3.3955857385400634</v>
      </c>
      <c r="R39" s="1">
        <f t="shared" si="2"/>
        <v>3.3955857385400634</v>
      </c>
      <c r="S39">
        <v>2379.4740000000002</v>
      </c>
      <c r="T39">
        <v>600338</v>
      </c>
    </row>
    <row r="40" spans="1:20" x14ac:dyDescent="0.3">
      <c r="A40" t="s">
        <v>55</v>
      </c>
      <c r="B40" s="1">
        <f>D40-CPI!C40</f>
        <v>3.7298657718120571</v>
      </c>
      <c r="C40" s="1">
        <v>5.2672679349999996</v>
      </c>
      <c r="D40" s="1">
        <v>6.75</v>
      </c>
      <c r="E40">
        <v>138.87333333333331</v>
      </c>
      <c r="F40" t="s">
        <v>13</v>
      </c>
      <c r="G40" t="s">
        <v>13</v>
      </c>
      <c r="H40" t="s">
        <v>13</v>
      </c>
      <c r="I40" t="s">
        <v>13</v>
      </c>
      <c r="J40" t="s">
        <v>13</v>
      </c>
      <c r="K40" t="s">
        <v>13</v>
      </c>
      <c r="L40">
        <f t="shared" si="0"/>
        <v>10.503707962347979</v>
      </c>
      <c r="M40" s="11">
        <v>249.93299999999999</v>
      </c>
      <c r="N40" s="1">
        <f t="shared" si="1"/>
        <v>10.503707962347979</v>
      </c>
      <c r="O40" s="11">
        <v>1.7504625834406811</v>
      </c>
      <c r="P40" s="4">
        <v>-0.92694468799999996</v>
      </c>
      <c r="Q40" s="1">
        <f>CPI!C40</f>
        <v>3.0201342281879429</v>
      </c>
      <c r="R40" s="1">
        <f t="shared" si="2"/>
        <v>3.0201342281879429</v>
      </c>
      <c r="S40">
        <v>2379.4740000000002</v>
      </c>
      <c r="T40">
        <v>606551</v>
      </c>
    </row>
    <row r="41" spans="1:20" x14ac:dyDescent="0.3">
      <c r="A41" t="s">
        <v>56</v>
      </c>
      <c r="B41" s="1">
        <f>D41-CPI!C41</f>
        <v>4.2133277685030617</v>
      </c>
      <c r="C41" s="1">
        <v>5.1215891410000003</v>
      </c>
      <c r="D41" s="1">
        <v>6.2166666666666597</v>
      </c>
      <c r="E41">
        <v>136.59666666666669</v>
      </c>
      <c r="F41" t="s">
        <v>13</v>
      </c>
      <c r="G41" t="s">
        <v>13</v>
      </c>
      <c r="H41" t="s">
        <v>13</v>
      </c>
      <c r="I41" t="s">
        <v>13</v>
      </c>
      <c r="J41" t="s">
        <v>13</v>
      </c>
      <c r="K41" t="s">
        <v>13</v>
      </c>
      <c r="L41">
        <f t="shared" si="0"/>
        <v>10.66660110595871</v>
      </c>
      <c r="M41" s="11">
        <v>253.809</v>
      </c>
      <c r="N41" s="1">
        <f t="shared" si="1"/>
        <v>10.66660110595871</v>
      </c>
      <c r="O41" s="11">
        <v>0.23470179796861662</v>
      </c>
      <c r="P41" s="4">
        <v>-1.8488471909999999</v>
      </c>
      <c r="Q41" s="1">
        <f>CPI!C41</f>
        <v>2.003338898163598</v>
      </c>
      <c r="R41" s="1">
        <f t="shared" si="2"/>
        <v>2.003338898163598</v>
      </c>
      <c r="S41">
        <v>2379.4740000000002</v>
      </c>
      <c r="T41">
        <v>607472</v>
      </c>
    </row>
    <row r="42" spans="1:20" x14ac:dyDescent="0.3">
      <c r="A42" t="s">
        <v>57</v>
      </c>
      <c r="B42" s="1">
        <f>D42-CPI!C42</f>
        <v>4.363201320132327</v>
      </c>
      <c r="C42" s="1">
        <v>4.910843463</v>
      </c>
      <c r="D42" s="1">
        <v>5.68333333333333</v>
      </c>
      <c r="E42">
        <v>137.25666666666669</v>
      </c>
      <c r="F42" t="s">
        <v>13</v>
      </c>
      <c r="G42" t="s">
        <v>13</v>
      </c>
      <c r="H42" t="s">
        <v>13</v>
      </c>
      <c r="I42" t="s">
        <v>13</v>
      </c>
      <c r="J42" t="s">
        <v>13</v>
      </c>
      <c r="K42" t="s">
        <v>13</v>
      </c>
      <c r="L42">
        <f t="shared" si="0"/>
        <v>10.540859030189024</v>
      </c>
      <c r="M42" s="11">
        <v>250.81700000000001</v>
      </c>
      <c r="N42" s="1">
        <f t="shared" si="1"/>
        <v>10.540859030189024</v>
      </c>
      <c r="O42" s="11">
        <v>4.2759193391928045</v>
      </c>
      <c r="P42" s="4">
        <v>-3.418118014</v>
      </c>
      <c r="Q42" s="1">
        <f>CPI!C42</f>
        <v>1.320132013201003</v>
      </c>
      <c r="R42" s="1">
        <f t="shared" si="2"/>
        <v>1.320132013201003</v>
      </c>
      <c r="S42">
        <v>2379.4740000000002</v>
      </c>
      <c r="T42">
        <v>604347</v>
      </c>
    </row>
    <row r="43" spans="1:20" x14ac:dyDescent="0.3">
      <c r="A43" t="s">
        <v>58</v>
      </c>
      <c r="B43" s="1">
        <f>D43-CPI!C43</f>
        <v>3.115353037767</v>
      </c>
      <c r="C43" s="1">
        <v>5.2785822080000004</v>
      </c>
      <c r="D43" s="1">
        <v>5.25</v>
      </c>
      <c r="E43">
        <v>136.87333333333331</v>
      </c>
      <c r="F43" t="s">
        <v>13</v>
      </c>
      <c r="G43" t="s">
        <v>13</v>
      </c>
      <c r="H43" t="s">
        <v>13</v>
      </c>
      <c r="I43" t="s">
        <v>13</v>
      </c>
      <c r="J43" t="s">
        <v>13</v>
      </c>
      <c r="K43" t="s">
        <v>13</v>
      </c>
      <c r="L43">
        <f t="shared" si="0"/>
        <v>11.336034770709828</v>
      </c>
      <c r="M43" s="11">
        <v>269.738</v>
      </c>
      <c r="N43" s="1">
        <f t="shared" si="1"/>
        <v>11.336034770709828</v>
      </c>
      <c r="O43" s="11">
        <v>1.8600967620309463</v>
      </c>
      <c r="P43" s="4">
        <v>-1.6917730449999999</v>
      </c>
      <c r="Q43" s="1">
        <f>CPI!C43</f>
        <v>2.134646962233</v>
      </c>
      <c r="R43" s="1">
        <f t="shared" si="2"/>
        <v>2.134646962233</v>
      </c>
      <c r="S43">
        <v>2379.4740000000002</v>
      </c>
      <c r="T43">
        <v>621993</v>
      </c>
    </row>
    <row r="44" spans="1:20" x14ac:dyDescent="0.3">
      <c r="A44" t="s">
        <v>59</v>
      </c>
      <c r="B44" s="1">
        <f>D44-CPI!C44</f>
        <v>2.1555374592835639</v>
      </c>
      <c r="C44" s="1">
        <v>5.4747345279999999</v>
      </c>
      <c r="D44" s="1">
        <v>5.25</v>
      </c>
      <c r="E44">
        <v>137.06666666666669</v>
      </c>
      <c r="F44" t="s">
        <v>13</v>
      </c>
      <c r="G44" t="s">
        <v>13</v>
      </c>
      <c r="H44" t="s">
        <v>13</v>
      </c>
      <c r="I44" t="s">
        <v>13</v>
      </c>
      <c r="J44" t="s">
        <v>13</v>
      </c>
      <c r="K44" t="s">
        <v>13</v>
      </c>
      <c r="L44">
        <f t="shared" si="0"/>
        <v>11.586636374257504</v>
      </c>
      <c r="M44" s="11">
        <v>275.70100000000002</v>
      </c>
      <c r="N44" s="1">
        <f t="shared" si="1"/>
        <v>11.586636374257504</v>
      </c>
      <c r="O44" s="11">
        <v>1.8511231363581719</v>
      </c>
      <c r="P44" s="4">
        <v>-9.5636766999999998E-2</v>
      </c>
      <c r="Q44" s="1">
        <f>CPI!C44</f>
        <v>3.0944625407164361</v>
      </c>
      <c r="R44" s="1">
        <f t="shared" si="2"/>
        <v>3.0944625407164361</v>
      </c>
      <c r="S44">
        <v>2379.4740000000002</v>
      </c>
      <c r="T44">
        <v>639182</v>
      </c>
    </row>
    <row r="45" spans="1:20" x14ac:dyDescent="0.3">
      <c r="A45" t="s">
        <v>60</v>
      </c>
      <c r="B45" s="1">
        <f>D45-CPI!C45</f>
        <v>0.61134751773030604</v>
      </c>
      <c r="C45" s="1">
        <v>5.3832602090000004</v>
      </c>
      <c r="D45" s="1">
        <v>4.86666666666666</v>
      </c>
      <c r="E45">
        <v>137.51</v>
      </c>
      <c r="F45" t="s">
        <v>13</v>
      </c>
      <c r="G45" t="s">
        <v>13</v>
      </c>
      <c r="H45" t="s">
        <v>13</v>
      </c>
      <c r="I45" t="s">
        <v>13</v>
      </c>
      <c r="J45" t="s">
        <v>13</v>
      </c>
      <c r="K45" t="s">
        <v>13</v>
      </c>
      <c r="L45">
        <f t="shared" si="0"/>
        <v>10.801252713835073</v>
      </c>
      <c r="M45" s="11">
        <v>257.01299999999998</v>
      </c>
      <c r="N45" s="1">
        <f t="shared" si="1"/>
        <v>10.801252713835073</v>
      </c>
      <c r="O45" s="11">
        <v>1.0717727726240323</v>
      </c>
      <c r="P45" s="4">
        <v>-0.13073470400000001</v>
      </c>
      <c r="Q45" s="1">
        <f>CPI!C45</f>
        <v>4.255319148936354</v>
      </c>
      <c r="R45" s="1">
        <f t="shared" si="2"/>
        <v>4.255319148936354</v>
      </c>
      <c r="S45">
        <v>2379.4740000000002</v>
      </c>
      <c r="T45">
        <v>646168</v>
      </c>
    </row>
    <row r="46" spans="1:20" x14ac:dyDescent="0.3">
      <c r="A46" t="s">
        <v>61</v>
      </c>
      <c r="B46" s="1">
        <f>D46-CPI!C46</f>
        <v>-0.2988599348537555</v>
      </c>
      <c r="C46" s="1">
        <v>5.1233308510000004</v>
      </c>
      <c r="D46" s="1">
        <v>4.75</v>
      </c>
      <c r="E46">
        <v>136.5033333333333</v>
      </c>
      <c r="F46" s="4">
        <v>100.50333333333333</v>
      </c>
      <c r="G46" s="4">
        <f>(F46/CPI!D46)*100</f>
        <v>243.1551867353769</v>
      </c>
      <c r="H46" s="4">
        <f>(I46/CPI!D46)*100</f>
        <v>241.80033709949274</v>
      </c>
      <c r="I46" s="4">
        <v>99.943333333333328</v>
      </c>
      <c r="J46" s="4">
        <f>(K46/CPI!D46)*100</f>
        <v>243.45357623851805</v>
      </c>
      <c r="K46" s="4">
        <v>100.62666666666667</v>
      </c>
      <c r="L46">
        <f t="shared" si="0"/>
        <v>12.379836888320694</v>
      </c>
      <c r="M46" s="11">
        <v>294.57499999999999</v>
      </c>
      <c r="N46" s="1">
        <f t="shared" si="1"/>
        <v>12.379836888320694</v>
      </c>
      <c r="O46" s="11">
        <v>3.3867177687585452</v>
      </c>
      <c r="P46" s="4">
        <v>-1.5798449919999999</v>
      </c>
      <c r="Q46" s="1">
        <f>CPI!C46</f>
        <v>5.0488599348537555</v>
      </c>
      <c r="R46" s="1">
        <f t="shared" si="2"/>
        <v>5.0488599348537555</v>
      </c>
      <c r="S46">
        <v>2379.4740000000002</v>
      </c>
      <c r="T46">
        <v>644006</v>
      </c>
    </row>
    <row r="47" spans="1:20" x14ac:dyDescent="0.3">
      <c r="A47" t="s">
        <v>62</v>
      </c>
      <c r="B47" s="1">
        <f>D47-CPI!C47</f>
        <v>8.7620578777970692E-2</v>
      </c>
      <c r="C47" s="1">
        <v>5.3954623269999997</v>
      </c>
      <c r="D47" s="1">
        <v>4.75</v>
      </c>
      <c r="E47">
        <v>138.2533333333333</v>
      </c>
      <c r="F47" s="4">
        <v>101.71333333333332</v>
      </c>
      <c r="G47" s="4">
        <f>(F47/CPI!D47)*100</f>
        <v>244.50320512820508</v>
      </c>
      <c r="H47" s="4">
        <f>(I47/CPI!D47)*100</f>
        <v>240.38461538461539</v>
      </c>
      <c r="I47" s="4">
        <v>100</v>
      </c>
      <c r="J47" s="4">
        <f>(K47/CPI!D47)*100</f>
        <v>245.41666666666663</v>
      </c>
      <c r="K47" s="4">
        <v>102.09333333333332</v>
      </c>
      <c r="L47">
        <f t="shared" si="0"/>
        <v>11.939991779695847</v>
      </c>
      <c r="M47" s="11">
        <v>284.10899999999998</v>
      </c>
      <c r="N47" s="1">
        <f t="shared" si="1"/>
        <v>11.939991779695847</v>
      </c>
      <c r="O47" s="11">
        <v>2.9058783090323566</v>
      </c>
      <c r="P47" s="4">
        <v>7.4748242000000006E-2</v>
      </c>
      <c r="Q47" s="1">
        <f>CPI!C47</f>
        <v>4.6623794212220293</v>
      </c>
      <c r="R47" s="1">
        <f t="shared" si="2"/>
        <v>4.6623794212220293</v>
      </c>
      <c r="S47">
        <v>2379.4740000000002</v>
      </c>
      <c r="T47">
        <v>662263</v>
      </c>
    </row>
    <row r="48" spans="1:20" x14ac:dyDescent="0.3">
      <c r="A48" t="s">
        <v>63</v>
      </c>
      <c r="B48" s="1">
        <f>D48-CPI!C48</f>
        <v>-0.3052922590839211</v>
      </c>
      <c r="C48" s="1">
        <v>5.1744330100000004</v>
      </c>
      <c r="D48" s="1">
        <v>4.75</v>
      </c>
      <c r="E48">
        <v>140.57</v>
      </c>
      <c r="F48" s="4">
        <v>104.77</v>
      </c>
      <c r="G48" s="4">
        <f>(F48/CPI!D48)*100</f>
        <v>249.85095271027592</v>
      </c>
      <c r="H48" s="4">
        <f>(I48/CPI!D48)*100</f>
        <v>240.65374128570176</v>
      </c>
      <c r="I48" s="4">
        <v>100.91333333333331</v>
      </c>
      <c r="J48" s="4">
        <f>(K48/CPI!D48)*100</f>
        <v>251.90979260566459</v>
      </c>
      <c r="K48" s="4">
        <v>105.63333333333333</v>
      </c>
      <c r="L48">
        <f t="shared" si="0"/>
        <v>12.188492078501383</v>
      </c>
      <c r="M48" s="11">
        <v>290.02199999999999</v>
      </c>
      <c r="N48" s="1">
        <f t="shared" si="1"/>
        <v>12.188492078501383</v>
      </c>
      <c r="O48" s="11">
        <v>1.9107384972310693</v>
      </c>
      <c r="P48" s="4">
        <v>-0.75286940999999996</v>
      </c>
      <c r="Q48" s="1">
        <f>CPI!C48</f>
        <v>5.0552922590839211</v>
      </c>
      <c r="R48" s="1">
        <f t="shared" si="2"/>
        <v>5.0552922590839211</v>
      </c>
      <c r="S48">
        <v>2379.4740000000002</v>
      </c>
      <c r="T48">
        <v>664228</v>
      </c>
    </row>
    <row r="49" spans="1:20" x14ac:dyDescent="0.3">
      <c r="A49" t="s">
        <v>64</v>
      </c>
      <c r="B49" s="1">
        <f>D49-CPI!C49</f>
        <v>-0.43053375196234622</v>
      </c>
      <c r="C49" s="1">
        <v>5.3453976440000002</v>
      </c>
      <c r="D49" s="1">
        <v>4.75</v>
      </c>
      <c r="E49">
        <v>139.63666666666671</v>
      </c>
      <c r="F49" s="4">
        <v>108.19999999999999</v>
      </c>
      <c r="G49" s="4">
        <f>(F49/CPI!D49)*100</f>
        <v>255.38744777775153</v>
      </c>
      <c r="H49" s="4">
        <f>(I49/CPI!D49)*100</f>
        <v>239.47883966294521</v>
      </c>
      <c r="I49" s="4">
        <v>101.46</v>
      </c>
      <c r="J49" s="4">
        <f>(K49/CPI!D49)*100</f>
        <v>259.00661678507646</v>
      </c>
      <c r="K49" s="4">
        <v>109.73333333333333</v>
      </c>
      <c r="L49">
        <f t="shared" si="0"/>
        <v>12.737563007622693</v>
      </c>
      <c r="M49" s="11">
        <v>303.08699999999999</v>
      </c>
      <c r="N49" s="1">
        <f t="shared" si="1"/>
        <v>12.737563007622693</v>
      </c>
      <c r="O49" s="11">
        <v>2.9706345897846345</v>
      </c>
      <c r="P49" s="4">
        <v>0.44540239999999998</v>
      </c>
      <c r="Q49" s="1">
        <f>CPI!C49</f>
        <v>5.1805337519623462</v>
      </c>
      <c r="R49" s="1">
        <f t="shared" si="2"/>
        <v>5.1805337519623462</v>
      </c>
      <c r="S49">
        <v>2379.4740000000002</v>
      </c>
      <c r="T49">
        <v>679830</v>
      </c>
    </row>
    <row r="50" spans="1:20" x14ac:dyDescent="0.3">
      <c r="A50" t="s">
        <v>65</v>
      </c>
      <c r="B50" s="1">
        <f>D50-CPI!C50</f>
        <v>-0.98643410852697766</v>
      </c>
      <c r="C50" s="1">
        <v>5.4972257889999998</v>
      </c>
      <c r="D50" s="1">
        <v>4.75</v>
      </c>
      <c r="E50">
        <v>137.21</v>
      </c>
      <c r="F50" s="4">
        <v>118.01333333333334</v>
      </c>
      <c r="G50" s="4">
        <f>(F50/CPI!D50)*100</f>
        <v>274.23914979976604</v>
      </c>
      <c r="H50" s="4">
        <f>(I50/CPI!D50)*100</f>
        <v>242.89111457098812</v>
      </c>
      <c r="I50" s="4">
        <v>104.52333333333333</v>
      </c>
      <c r="J50" s="4">
        <f>(K50/CPI!D50)*100</f>
        <v>281.57460553528688</v>
      </c>
      <c r="K50" s="4">
        <v>121.17</v>
      </c>
      <c r="L50">
        <f t="shared" si="0"/>
        <v>13.326180491991089</v>
      </c>
      <c r="M50" s="11">
        <v>317.09300000000002</v>
      </c>
      <c r="N50" s="1">
        <f t="shared" si="1"/>
        <v>13.326180491991089</v>
      </c>
      <c r="O50" s="11">
        <v>3.6560955494151579</v>
      </c>
      <c r="P50" s="4">
        <v>1.8834592560000001</v>
      </c>
      <c r="Q50" s="1">
        <f>CPI!C50</f>
        <v>5.7364341085269777</v>
      </c>
      <c r="R50" s="1">
        <f t="shared" si="2"/>
        <v>5.7364341085269777</v>
      </c>
      <c r="S50">
        <v>2379.4740000000002</v>
      </c>
      <c r="T50">
        <v>697278</v>
      </c>
    </row>
    <row r="51" spans="1:20" x14ac:dyDescent="0.3">
      <c r="A51" t="s">
        <v>66</v>
      </c>
      <c r="B51" s="1">
        <f>D51-CPI!C51</f>
        <v>-1.4593855606757407</v>
      </c>
      <c r="C51" s="1">
        <v>5.3758917430000004</v>
      </c>
      <c r="D51" s="1">
        <v>5.6066666666666602</v>
      </c>
      <c r="E51">
        <v>134.52333333333331</v>
      </c>
      <c r="F51" s="4">
        <v>129.52333333333334</v>
      </c>
      <c r="G51" s="4">
        <f>(F51/CPI!D51)*100</f>
        <v>294.8201427931927</v>
      </c>
      <c r="H51" s="4">
        <f>(I51/CPI!D51)*100</f>
        <v>249.14453068687928</v>
      </c>
      <c r="I51" s="4">
        <v>109.45666666666666</v>
      </c>
      <c r="J51" s="4">
        <f>(K51/CPI!D51)*100</f>
        <v>305.71552136207401</v>
      </c>
      <c r="K51" s="4">
        <v>134.30999999999997</v>
      </c>
      <c r="L51">
        <f t="shared" si="0"/>
        <v>12.942061985127804</v>
      </c>
      <c r="M51" s="11">
        <v>307.95299999999997</v>
      </c>
      <c r="N51" s="1">
        <f t="shared" si="1"/>
        <v>12.942061985127804</v>
      </c>
      <c r="O51" s="11">
        <v>2.64226963535125</v>
      </c>
      <c r="P51" s="4">
        <v>1.730214261</v>
      </c>
      <c r="Q51" s="1">
        <f>CPI!C51</f>
        <v>7.0660522273424009</v>
      </c>
      <c r="R51" s="1">
        <f t="shared" si="2"/>
        <v>7.0660522273424009</v>
      </c>
      <c r="S51">
        <v>2379.4740000000002</v>
      </c>
      <c r="T51">
        <v>703930</v>
      </c>
    </row>
    <row r="52" spans="1:20" x14ac:dyDescent="0.3">
      <c r="A52" t="s">
        <v>67</v>
      </c>
      <c r="B52" s="1">
        <f>D52-CPI!C52</f>
        <v>-1.286591478696919</v>
      </c>
      <c r="C52" s="1">
        <v>5.2490704729999997</v>
      </c>
      <c r="D52" s="1">
        <v>6.68333333333333</v>
      </c>
      <c r="E52">
        <v>133.88666666666671</v>
      </c>
      <c r="F52" s="4">
        <v>146.18333333333331</v>
      </c>
      <c r="G52" s="4">
        <f>(F52/CPI!D52)*100</f>
        <v>326.30208333333331</v>
      </c>
      <c r="H52" s="4">
        <f>(I52/CPI!D52)*100</f>
        <v>259.72470238095241</v>
      </c>
      <c r="I52" s="4">
        <v>116.35666666666667</v>
      </c>
      <c r="J52" s="4">
        <f>(K52/CPI!D52)*100</f>
        <v>342.70833333333331</v>
      </c>
      <c r="K52" s="4">
        <v>153.5333333333333</v>
      </c>
      <c r="L52">
        <f t="shared" si="0"/>
        <v>12.584545996300022</v>
      </c>
      <c r="M52" s="11">
        <v>299.44600000000003</v>
      </c>
      <c r="N52" s="1">
        <f t="shared" si="1"/>
        <v>12.584545996300022</v>
      </c>
      <c r="O52" s="11">
        <v>1.411074576681165</v>
      </c>
      <c r="P52" s="4">
        <v>1.1004166820000001</v>
      </c>
      <c r="Q52" s="1">
        <f>CPI!C52</f>
        <v>7.9699248120302491</v>
      </c>
      <c r="R52" s="1">
        <f t="shared" si="2"/>
        <v>7.9699248120302491</v>
      </c>
      <c r="S52">
        <v>2379.4740000000002</v>
      </c>
      <c r="T52">
        <v>707203</v>
      </c>
    </row>
    <row r="53" spans="1:20" x14ac:dyDescent="0.3">
      <c r="A53" t="s">
        <v>68</v>
      </c>
      <c r="B53" s="1">
        <f>D53-CPI!C53</f>
        <v>-1.8544776119401547</v>
      </c>
      <c r="C53" s="1">
        <v>5.3546951390000004</v>
      </c>
      <c r="D53" s="1">
        <v>7.25</v>
      </c>
      <c r="E53">
        <v>134.31</v>
      </c>
      <c r="F53" s="4">
        <v>149.99666666666667</v>
      </c>
      <c r="G53" s="4">
        <f>(F53/CPI!D53)*100</f>
        <v>326.55534510410092</v>
      </c>
      <c r="H53" s="4">
        <f>(I53/CPI!D53)*100</f>
        <v>272.04116140175182</v>
      </c>
      <c r="I53" s="4">
        <v>124.95666666666666</v>
      </c>
      <c r="J53" s="4">
        <f>(K53/CPI!D53)*100</f>
        <v>339.66139086640686</v>
      </c>
      <c r="K53" s="4">
        <v>156.01666666666668</v>
      </c>
      <c r="L53">
        <f t="shared" si="0"/>
        <v>12.678390266084014</v>
      </c>
      <c r="M53" s="11">
        <v>301.67899999999997</v>
      </c>
      <c r="N53" s="1">
        <f t="shared" si="1"/>
        <v>12.678390266084014</v>
      </c>
      <c r="O53" s="11">
        <v>2.9606552483613924</v>
      </c>
      <c r="P53" s="4">
        <v>1.870882001</v>
      </c>
      <c r="Q53" s="1">
        <f>CPI!C53</f>
        <v>9.1044776119401547</v>
      </c>
      <c r="R53" s="1">
        <f t="shared" si="2"/>
        <v>9.1044776119401547</v>
      </c>
      <c r="S53">
        <v>2379.4740000000002</v>
      </c>
      <c r="T53">
        <v>720247</v>
      </c>
    </row>
    <row r="54" spans="1:20" x14ac:dyDescent="0.3">
      <c r="A54" t="s">
        <v>69</v>
      </c>
      <c r="B54" s="1">
        <f>D54-CPI!C54</f>
        <v>-2.4274193548387455</v>
      </c>
      <c r="C54" s="1">
        <v>5.2580698090000002</v>
      </c>
      <c r="D54" s="1">
        <v>7.25</v>
      </c>
      <c r="E54">
        <v>136.52333333333331</v>
      </c>
      <c r="F54" s="4">
        <v>168.60000000000002</v>
      </c>
      <c r="G54" s="4">
        <f>(F54/CPI!D54)*100</f>
        <v>356.44820295983095</v>
      </c>
      <c r="H54" s="4">
        <f>(I54/CPI!D54)*100</f>
        <v>354.03805496828755</v>
      </c>
      <c r="I54" s="4">
        <v>167.46</v>
      </c>
      <c r="J54" s="4">
        <f>(K54/CPI!D54)*100</f>
        <v>354.93305144467934</v>
      </c>
      <c r="K54" s="4">
        <v>167.88333333333333</v>
      </c>
      <c r="L54">
        <f t="shared" si="0"/>
        <v>12.2482952114627</v>
      </c>
      <c r="M54" s="11">
        <v>291.44499999999999</v>
      </c>
      <c r="N54" s="1">
        <f t="shared" si="1"/>
        <v>12.2482952114627</v>
      </c>
      <c r="O54" s="11">
        <v>1.0106422252011682</v>
      </c>
      <c r="P54" s="4">
        <v>1.6398133829999999</v>
      </c>
      <c r="Q54" s="1">
        <f>CPI!C54</f>
        <v>9.6774193548387455</v>
      </c>
      <c r="R54" s="1">
        <f t="shared" si="2"/>
        <v>9.6774193548387455</v>
      </c>
      <c r="S54">
        <v>2379.4740000000002</v>
      </c>
      <c r="T54">
        <v>726208</v>
      </c>
    </row>
    <row r="55" spans="1:20" x14ac:dyDescent="0.3">
      <c r="A55" t="s">
        <v>70</v>
      </c>
      <c r="B55" s="1">
        <f>D55-CPI!C55</f>
        <v>-2.6706791009088295</v>
      </c>
      <c r="C55" s="1">
        <v>5.2407913720000003</v>
      </c>
      <c r="D55" s="1">
        <v>8.3766666666666598</v>
      </c>
      <c r="E55">
        <v>137.68</v>
      </c>
      <c r="F55" s="4">
        <v>171.78666666666666</v>
      </c>
      <c r="G55" s="4">
        <f>(F55/CPI!D55)*100</f>
        <v>353.71068146409425</v>
      </c>
      <c r="H55" s="4">
        <f>(I55/CPI!D55)*100</f>
        <v>359.37296243677122</v>
      </c>
      <c r="I55" s="4">
        <v>174.53666666666666</v>
      </c>
      <c r="J55" s="4">
        <f>(K55/CPI!D55)*100</f>
        <v>349.93582748230966</v>
      </c>
      <c r="K55" s="4">
        <v>169.95333333333335</v>
      </c>
      <c r="L55">
        <f t="shared" si="0"/>
        <v>12.897220141930527</v>
      </c>
      <c r="M55" s="11">
        <v>306.88600000000002</v>
      </c>
      <c r="N55" s="1">
        <f t="shared" si="1"/>
        <v>12.897220141930527</v>
      </c>
      <c r="O55" s="11">
        <v>2.605067431862333</v>
      </c>
      <c r="P55" s="4">
        <v>1.625565616</v>
      </c>
      <c r="Q55" s="1">
        <f>CPI!C55</f>
        <v>11.047345767575489</v>
      </c>
      <c r="R55" s="1">
        <f t="shared" si="2"/>
        <v>11.047345767575489</v>
      </c>
      <c r="S55">
        <v>2379.4740000000002</v>
      </c>
      <c r="T55">
        <v>733657</v>
      </c>
    </row>
    <row r="56" spans="1:20" x14ac:dyDescent="0.3">
      <c r="A56" t="s">
        <v>71</v>
      </c>
      <c r="B56" s="1">
        <f>D56-CPI!C56</f>
        <v>-1.882785515320192</v>
      </c>
      <c r="C56" s="1">
        <v>5.0284619570000002</v>
      </c>
      <c r="D56" s="1">
        <v>9.1199999999999992</v>
      </c>
      <c r="E56">
        <v>136.3533333333333</v>
      </c>
      <c r="F56" s="4">
        <v>178.99666666666667</v>
      </c>
      <c r="G56" s="4">
        <f>(F56/CPI!D56)*100</f>
        <v>358.47368807535435</v>
      </c>
      <c r="H56" s="4">
        <f>(I56/CPI!D56)*100</f>
        <v>391.35775272198077</v>
      </c>
      <c r="I56" s="4">
        <v>195.41666666666666</v>
      </c>
      <c r="J56" s="4">
        <f>(K56/CPI!D56)*100</f>
        <v>347.57241370102599</v>
      </c>
      <c r="K56" s="4">
        <v>173.55333333333331</v>
      </c>
      <c r="L56">
        <f t="shared" si="0"/>
        <v>12.671918247478223</v>
      </c>
      <c r="M56" s="11">
        <v>301.52499999999998</v>
      </c>
      <c r="N56" s="1">
        <f t="shared" si="1"/>
        <v>12.671918247478223</v>
      </c>
      <c r="O56" s="11">
        <v>1.9587518365340895</v>
      </c>
      <c r="P56" s="4">
        <v>0.614255369</v>
      </c>
      <c r="Q56" s="1">
        <f>CPI!C56</f>
        <v>11.002785515320191</v>
      </c>
      <c r="R56" s="1">
        <f t="shared" si="2"/>
        <v>11.002785515320191</v>
      </c>
      <c r="S56">
        <v>2379.4740000000002</v>
      </c>
      <c r="T56">
        <v>733798</v>
      </c>
    </row>
    <row r="57" spans="1:20" x14ac:dyDescent="0.3">
      <c r="A57" t="s">
        <v>72</v>
      </c>
      <c r="B57" s="1">
        <f>D57-CPI!C57</f>
        <v>-3.1751025991793771</v>
      </c>
      <c r="C57" s="1">
        <v>4.8117047629999998</v>
      </c>
      <c r="D57" s="1">
        <v>9</v>
      </c>
      <c r="E57">
        <v>135.1466666666667</v>
      </c>
      <c r="F57" s="4">
        <v>179.12333333333333</v>
      </c>
      <c r="G57" s="4">
        <f>(F57/CPI!D57)*100</f>
        <v>348.03531065213309</v>
      </c>
      <c r="H57" s="4">
        <f>(I57/CPI!D57)*100</f>
        <v>395.8070219752463</v>
      </c>
      <c r="I57" s="4">
        <v>203.71</v>
      </c>
      <c r="J57" s="4">
        <f>(K57/CPI!D57)*100</f>
        <v>333.59887565495046</v>
      </c>
      <c r="K57" s="4">
        <v>171.69333333333336</v>
      </c>
      <c r="L57">
        <f t="shared" si="0"/>
        <v>12.546344276087906</v>
      </c>
      <c r="M57" s="11">
        <v>298.53699999999998</v>
      </c>
      <c r="N57" s="1">
        <f t="shared" si="1"/>
        <v>12.546344276087906</v>
      </c>
      <c r="O57" s="11">
        <v>2.5418166107487967</v>
      </c>
      <c r="P57" s="4">
        <v>-0.91229130899999999</v>
      </c>
      <c r="Q57" s="1">
        <f>CPI!C57</f>
        <v>12.175102599179377</v>
      </c>
      <c r="R57" s="1">
        <f t="shared" si="2"/>
        <v>12.175102599179377</v>
      </c>
      <c r="S57">
        <v>2379.4740000000002</v>
      </c>
      <c r="T57">
        <v>729975</v>
      </c>
    </row>
    <row r="58" spans="1:20" x14ac:dyDescent="0.3">
      <c r="A58" t="s">
        <v>73</v>
      </c>
      <c r="B58" s="1">
        <f>D58-CPI!C58</f>
        <v>-3.3276827094474317</v>
      </c>
      <c r="C58" s="1">
        <v>4.5688919119999998</v>
      </c>
      <c r="D58" s="1">
        <v>8.3033333333333292</v>
      </c>
      <c r="E58">
        <v>132.23666666666671</v>
      </c>
      <c r="F58" s="4">
        <v>174.86333333333332</v>
      </c>
      <c r="G58" s="4">
        <f>(F58/CPI!D58)*100</f>
        <v>332.64849303428639</v>
      </c>
      <c r="H58" s="4">
        <f>(I58/CPI!D58)*100</f>
        <v>426.01505380435134</v>
      </c>
      <c r="I58" s="4">
        <v>223.94333333333336</v>
      </c>
      <c r="J58" s="4">
        <f>(K58/CPI!D58)*100</f>
        <v>306.63724389826308</v>
      </c>
      <c r="K58" s="4">
        <v>161.18999999999997</v>
      </c>
      <c r="L58">
        <f t="shared" si="0"/>
        <v>11.287662735545753</v>
      </c>
      <c r="M58" s="11">
        <v>268.58699999999999</v>
      </c>
      <c r="N58" s="1">
        <f t="shared" si="1"/>
        <v>11.287662735545753</v>
      </c>
      <c r="O58" s="11">
        <v>1.027518645928333</v>
      </c>
      <c r="P58" s="4">
        <v>-2.429426544</v>
      </c>
      <c r="Q58" s="1">
        <f>CPI!C58</f>
        <v>11.631016042780761</v>
      </c>
      <c r="R58" s="1">
        <f t="shared" si="2"/>
        <v>11.631016042780761</v>
      </c>
      <c r="S58">
        <v>2379.4740000000002</v>
      </c>
      <c r="T58">
        <v>725998</v>
      </c>
    </row>
    <row r="59" spans="1:20" x14ac:dyDescent="0.3">
      <c r="A59" t="s">
        <v>74</v>
      </c>
      <c r="B59" s="1">
        <f>D59-CPI!C59</f>
        <v>-2.2151162790697647</v>
      </c>
      <c r="C59" s="1">
        <v>4.6289494690000001</v>
      </c>
      <c r="D59" s="1">
        <v>8.25</v>
      </c>
      <c r="E59">
        <v>129.80333333333331</v>
      </c>
      <c r="F59" s="4">
        <v>176.18999999999997</v>
      </c>
      <c r="G59" s="4">
        <f>(F59/CPI!D59)*100</f>
        <v>331.18421052631572</v>
      </c>
      <c r="H59" s="4">
        <f>(I59/CPI!D59)*100</f>
        <v>451.05263157894734</v>
      </c>
      <c r="I59" s="4">
        <v>239.96</v>
      </c>
      <c r="J59" s="4">
        <f>(K59/CPI!D59)*100</f>
        <v>298.55889724310777</v>
      </c>
      <c r="K59" s="4">
        <v>158.83333333333334</v>
      </c>
      <c r="L59">
        <f t="shared" si="0"/>
        <v>10.384353852994401</v>
      </c>
      <c r="M59" s="11">
        <v>247.09299999999999</v>
      </c>
      <c r="N59" s="1">
        <f t="shared" si="1"/>
        <v>10.384353852994401</v>
      </c>
      <c r="O59" s="11">
        <v>2.2112892886401769</v>
      </c>
      <c r="P59" s="4">
        <v>-2.1501923810000001</v>
      </c>
      <c r="Q59" s="1">
        <f>CPI!C59</f>
        <v>10.465116279069765</v>
      </c>
      <c r="R59" s="1">
        <f t="shared" si="2"/>
        <v>10.465116279069765</v>
      </c>
      <c r="S59">
        <v>2379.4740000000002</v>
      </c>
      <c r="T59">
        <v>735312</v>
      </c>
    </row>
    <row r="60" spans="1:20" x14ac:dyDescent="0.3">
      <c r="A60" t="s">
        <v>75</v>
      </c>
      <c r="B60" s="1">
        <f>D60-CPI!C60</f>
        <v>-2.3037975742368939</v>
      </c>
      <c r="C60" s="1">
        <v>4.7416931870000001</v>
      </c>
      <c r="D60" s="1">
        <v>8.4866666666666593</v>
      </c>
      <c r="E60">
        <v>131.7466666666667</v>
      </c>
      <c r="F60" s="4">
        <v>186.87333333333333</v>
      </c>
      <c r="G60" s="4">
        <f>(F60/CPI!D60)*100</f>
        <v>344.35906413351267</v>
      </c>
      <c r="H60" s="4">
        <f>(I60/CPI!D60)*100</f>
        <v>474.3951204230932</v>
      </c>
      <c r="I60" s="4">
        <v>257.44</v>
      </c>
      <c r="J60" s="4">
        <f>(K60/CPI!D60)*100</f>
        <v>309.1320077886499</v>
      </c>
      <c r="K60" s="4">
        <v>167.75666666666666</v>
      </c>
      <c r="L60">
        <f t="shared" si="0"/>
        <v>11.247275658401813</v>
      </c>
      <c r="M60" s="11">
        <v>267.62599999999998</v>
      </c>
      <c r="N60" s="1">
        <f t="shared" si="1"/>
        <v>11.247275658401813</v>
      </c>
      <c r="O60" s="11">
        <v>3.5092105653469083</v>
      </c>
      <c r="P60" s="4">
        <v>-1.2475431560000001</v>
      </c>
      <c r="Q60" s="1">
        <f>CPI!C60</f>
        <v>10.790464240903553</v>
      </c>
      <c r="R60" s="1">
        <f t="shared" si="2"/>
        <v>10.790464240903553</v>
      </c>
      <c r="S60">
        <v>2379.4740000000002</v>
      </c>
      <c r="T60">
        <v>749419</v>
      </c>
    </row>
    <row r="61" spans="1:20" x14ac:dyDescent="0.3">
      <c r="A61" t="s">
        <v>76</v>
      </c>
      <c r="B61" s="1">
        <f>D61-CPI!C61</f>
        <v>-0.87804878048781276</v>
      </c>
      <c r="C61" s="1">
        <v>4.6822758919999998</v>
      </c>
      <c r="D61" s="1">
        <v>9</v>
      </c>
      <c r="E61">
        <v>134.46</v>
      </c>
      <c r="F61" s="4">
        <v>186.85999999999999</v>
      </c>
      <c r="G61" s="4">
        <f>(F61/CPI!D61)*100</f>
        <v>338.10411276168412</v>
      </c>
      <c r="H61" s="4">
        <f>(I61/CPI!D61)*100</f>
        <v>506.45050391734668</v>
      </c>
      <c r="I61" s="4">
        <v>279.89999999999998</v>
      </c>
      <c r="J61" s="4">
        <f>(K61/CPI!D61)*100</f>
        <v>294.45540135463597</v>
      </c>
      <c r="K61" s="4">
        <v>162.73666666666668</v>
      </c>
      <c r="L61">
        <f t="shared" si="0"/>
        <v>11.846946005713868</v>
      </c>
      <c r="M61" s="11">
        <v>281.89499999999998</v>
      </c>
      <c r="N61" s="1">
        <f t="shared" si="1"/>
        <v>11.846946005713868</v>
      </c>
      <c r="O61" s="11">
        <v>3.041899147278659</v>
      </c>
      <c r="P61" s="4">
        <v>-1.0226660937208809</v>
      </c>
      <c r="Q61" s="1">
        <f>CPI!C61</f>
        <v>9.8780487804878128</v>
      </c>
      <c r="R61" s="1">
        <f t="shared" si="2"/>
        <v>9.8780487804878128</v>
      </c>
      <c r="S61">
        <v>2379.4740000000002</v>
      </c>
      <c r="T61">
        <v>758091</v>
      </c>
    </row>
    <row r="62" spans="1:20" x14ac:dyDescent="0.3">
      <c r="A62" t="s">
        <v>77</v>
      </c>
      <c r="B62" s="1">
        <f>D62-CPI!C62</f>
        <v>-0.33107784431127207</v>
      </c>
      <c r="C62" s="1">
        <v>4.7359365210000002</v>
      </c>
      <c r="D62" s="1">
        <v>9.1300000000000008</v>
      </c>
      <c r="E62">
        <v>137.7833333333333</v>
      </c>
      <c r="F62" s="4">
        <v>184.27333333333334</v>
      </c>
      <c r="G62" s="4">
        <f>(F62/CPI!D62)*100</f>
        <v>329.64818127608828</v>
      </c>
      <c r="H62" s="4">
        <f>(I62/CPI!D62)*100</f>
        <v>505.52176505664875</v>
      </c>
      <c r="I62" s="4">
        <v>282.58666666666664</v>
      </c>
      <c r="J62" s="4">
        <f>(K62/CPI!D62)*100</f>
        <v>284.80023852116881</v>
      </c>
      <c r="K62" s="4">
        <v>159.20333333333335</v>
      </c>
      <c r="L62">
        <f t="shared" si="0"/>
        <v>12.587992136077133</v>
      </c>
      <c r="M62" s="11">
        <v>299.52800000000002</v>
      </c>
      <c r="N62" s="1">
        <f t="shared" si="1"/>
        <v>12.587992136077133</v>
      </c>
      <c r="O62" s="11">
        <v>3.3292637034993815</v>
      </c>
      <c r="P62" s="4">
        <v>-1.0226660937208809</v>
      </c>
      <c r="Q62" s="1">
        <f>CPI!C62</f>
        <v>9.4610778443112729</v>
      </c>
      <c r="R62" s="1">
        <f t="shared" si="2"/>
        <v>9.4610778443112729</v>
      </c>
      <c r="S62">
        <v>2379.4740000000002</v>
      </c>
      <c r="T62">
        <v>771302</v>
      </c>
    </row>
    <row r="63" spans="1:20" x14ac:dyDescent="0.3">
      <c r="A63" t="s">
        <v>78</v>
      </c>
      <c r="B63" s="1">
        <f>D63-CPI!C63</f>
        <v>1.0789473684210478</v>
      </c>
      <c r="C63" s="1">
        <v>4.8400661659999997</v>
      </c>
      <c r="D63" s="1">
        <v>9.5</v>
      </c>
      <c r="E63">
        <v>140.46</v>
      </c>
      <c r="F63" s="4">
        <v>185.6</v>
      </c>
      <c r="G63" s="4">
        <f>(F63/CPI!D63)*100</f>
        <v>329.07801418439715</v>
      </c>
      <c r="H63" s="4">
        <f>(I63/CPI!D63)*100</f>
        <v>500.60283687943263</v>
      </c>
      <c r="I63" s="4">
        <v>282.33999999999997</v>
      </c>
      <c r="J63" s="4">
        <f>(K63/CPI!D63)*100</f>
        <v>285.15957446808511</v>
      </c>
      <c r="K63" s="4">
        <v>160.83000000000001</v>
      </c>
      <c r="L63">
        <f t="shared" si="0"/>
        <v>13.133448821041959</v>
      </c>
      <c r="M63" s="11">
        <v>312.50700000000001</v>
      </c>
      <c r="N63" s="1">
        <f t="shared" si="1"/>
        <v>13.133448821041959</v>
      </c>
      <c r="O63" s="11">
        <v>1.7492572042535885</v>
      </c>
      <c r="P63" s="4">
        <v>0.25132303853343402</v>
      </c>
      <c r="Q63" s="1">
        <f>CPI!C63</f>
        <v>8.4210526315789522</v>
      </c>
      <c r="R63" s="1">
        <f t="shared" si="2"/>
        <v>8.4210526315789522</v>
      </c>
      <c r="S63">
        <v>2379.4740000000002</v>
      </c>
      <c r="T63">
        <v>787935</v>
      </c>
    </row>
    <row r="64" spans="1:20" x14ac:dyDescent="0.3">
      <c r="A64" t="s">
        <v>79</v>
      </c>
      <c r="B64" s="1">
        <f>D64-CPI!C64</f>
        <v>2.9314835787090514</v>
      </c>
      <c r="C64" s="1">
        <v>4.6814380160000004</v>
      </c>
      <c r="D64" s="1">
        <v>9.5</v>
      </c>
      <c r="E64">
        <v>140.57666666666671</v>
      </c>
      <c r="F64" s="4">
        <v>185.96333333333337</v>
      </c>
      <c r="G64" s="4">
        <f>(F64/CPI!D64)*100</f>
        <v>324.54333915066911</v>
      </c>
      <c r="H64" s="4">
        <f>(I64/CPI!D64)*100</f>
        <v>503.72891215823154</v>
      </c>
      <c r="I64" s="4">
        <v>288.63666666666666</v>
      </c>
      <c r="J64" s="4">
        <f>(K64/CPI!D64)*100</f>
        <v>279.05759162303667</v>
      </c>
      <c r="K64" s="4">
        <v>159.9</v>
      </c>
      <c r="L64">
        <f t="shared" si="0"/>
        <v>13.671088652366025</v>
      </c>
      <c r="M64" s="11">
        <v>325.3</v>
      </c>
      <c r="N64" s="1">
        <f t="shared" si="1"/>
        <v>13.671088652366025</v>
      </c>
      <c r="O64" s="11">
        <v>1.8477249218822482</v>
      </c>
      <c r="P64" s="4">
        <v>-0.20302593794245871</v>
      </c>
      <c r="Q64" s="1">
        <f>CPI!C64</f>
        <v>6.5685164212909486</v>
      </c>
      <c r="R64" s="1">
        <f t="shared" si="2"/>
        <v>6.5685164212909486</v>
      </c>
      <c r="S64">
        <v>2379.4740000000002</v>
      </c>
      <c r="T64">
        <v>791573</v>
      </c>
    </row>
    <row r="65" spans="1:20" x14ac:dyDescent="0.3">
      <c r="A65" t="s">
        <v>80</v>
      </c>
      <c r="B65" s="1">
        <f>D65-CPI!C65</f>
        <v>3.3409803921567462</v>
      </c>
      <c r="C65" s="1">
        <v>4.5901822269999997</v>
      </c>
      <c r="D65" s="1">
        <v>9.2233333333333292</v>
      </c>
      <c r="E65">
        <v>139.00666666666669</v>
      </c>
      <c r="F65" s="4">
        <v>181.04</v>
      </c>
      <c r="G65" s="4">
        <f>(F65/CPI!D65)*100</f>
        <v>311.4238040355736</v>
      </c>
      <c r="H65" s="4">
        <f>(I65/CPI!D65)*100</f>
        <v>522.18189324480056</v>
      </c>
      <c r="I65" s="4">
        <v>303.55999999999995</v>
      </c>
      <c r="J65" s="4">
        <f>(K65/CPI!D65)*100</f>
        <v>259.89254525542003</v>
      </c>
      <c r="K65" s="4">
        <v>151.08333333333334</v>
      </c>
      <c r="L65">
        <f t="shared" si="0"/>
        <v>14.12707178141051</v>
      </c>
      <c r="M65" s="11">
        <v>336.15</v>
      </c>
      <c r="N65" s="1">
        <f t="shared" si="1"/>
        <v>14.12707178141051</v>
      </c>
      <c r="O65" s="11">
        <v>2.5292092795450718</v>
      </c>
      <c r="P65" s="4">
        <v>-0.96657068815111502</v>
      </c>
      <c r="Q65" s="1">
        <f>CPI!C65</f>
        <v>5.8823529411765829</v>
      </c>
      <c r="R65" s="1">
        <f t="shared" si="2"/>
        <v>5.8823529411765829</v>
      </c>
      <c r="S65">
        <v>2379.4740000000002</v>
      </c>
      <c r="T65">
        <v>792852</v>
      </c>
    </row>
    <row r="66" spans="1:20" x14ac:dyDescent="0.3">
      <c r="A66" t="s">
        <v>81</v>
      </c>
      <c r="B66" s="1">
        <f>D66-CPI!C66</f>
        <v>1.602115244347174</v>
      </c>
      <c r="C66" s="1">
        <v>4.7656492080000001</v>
      </c>
      <c r="D66" s="1">
        <v>8.1666666666666607</v>
      </c>
      <c r="E66">
        <v>133.51666666666671</v>
      </c>
      <c r="F66" s="4">
        <v>185.47666666666666</v>
      </c>
      <c r="G66" s="4">
        <f>(F66/CPI!D66)*100</f>
        <v>313.30518018018012</v>
      </c>
      <c r="H66" s="4">
        <f>(I66/CPI!D66)*100</f>
        <v>518.85698198198202</v>
      </c>
      <c r="I66" s="4">
        <v>307.16333333333336</v>
      </c>
      <c r="J66" s="4">
        <f>(K66/CPI!D66)*100</f>
        <v>262.6970720720721</v>
      </c>
      <c r="K66" s="4">
        <v>155.51666666666668</v>
      </c>
      <c r="L66">
        <f t="shared" si="0"/>
        <v>14.788100227193068</v>
      </c>
      <c r="M66" s="11">
        <v>351.87900000000002</v>
      </c>
      <c r="N66" s="1">
        <f t="shared" si="1"/>
        <v>14.788100227193068</v>
      </c>
      <c r="O66" s="11">
        <v>2.8111336920899999</v>
      </c>
      <c r="P66" s="4">
        <v>-0.26710394985304042</v>
      </c>
      <c r="Q66" s="1">
        <f>CPI!C66</f>
        <v>6.5645514223194867</v>
      </c>
      <c r="R66" s="1">
        <f t="shared" si="2"/>
        <v>6.5645514223194867</v>
      </c>
      <c r="S66">
        <v>2379.4740000000002</v>
      </c>
      <c r="T66">
        <v>805013</v>
      </c>
    </row>
    <row r="67" spans="1:20" x14ac:dyDescent="0.3">
      <c r="A67" t="s">
        <v>82</v>
      </c>
      <c r="B67" s="1">
        <f>D67-CPI!C67</f>
        <v>-6.032362459547258E-2</v>
      </c>
      <c r="C67" s="1">
        <v>4.7075984809999998</v>
      </c>
      <c r="D67" s="1">
        <v>7.7066666666666599</v>
      </c>
      <c r="E67">
        <v>130.52333333333331</v>
      </c>
      <c r="F67" s="4">
        <v>185.85333333333332</v>
      </c>
      <c r="G67" s="4">
        <f>(F67/CPI!D67)*100</f>
        <v>308.557324611647</v>
      </c>
      <c r="H67" s="4">
        <f>(I67/CPI!D67)*100</f>
        <v>512.53742411413452</v>
      </c>
      <c r="I67" s="4">
        <v>308.71666666666664</v>
      </c>
      <c r="J67" s="4">
        <f>(K67/CPI!D67)*100</f>
        <v>258.36335563561505</v>
      </c>
      <c r="K67" s="4">
        <v>155.62</v>
      </c>
      <c r="L67">
        <f t="shared" ref="L67:L130" si="3">(M67/S67)*100</f>
        <v>14.92829927958868</v>
      </c>
      <c r="M67" s="11">
        <v>355.21499999999997</v>
      </c>
      <c r="N67" s="1">
        <f t="shared" ref="N67:N126" si="4">L67</f>
        <v>14.92829927958868</v>
      </c>
      <c r="O67" s="11">
        <v>3.3822476375909765</v>
      </c>
      <c r="P67" s="4">
        <v>-0.59991171491013928</v>
      </c>
      <c r="Q67" s="1">
        <f>CPI!C67</f>
        <v>7.7669902912621325</v>
      </c>
      <c r="R67" s="1">
        <f t="shared" si="2"/>
        <v>7.7669902912621325</v>
      </c>
      <c r="S67">
        <v>2379.4740000000002</v>
      </c>
      <c r="T67">
        <v>809121</v>
      </c>
    </row>
    <row r="68" spans="1:20" x14ac:dyDescent="0.3">
      <c r="A68" t="s">
        <v>83</v>
      </c>
      <c r="B68" s="1">
        <f>D68-CPI!C68</f>
        <v>-0.89532412327335109</v>
      </c>
      <c r="C68" s="1">
        <v>4.6516166080000003</v>
      </c>
      <c r="D68" s="1">
        <v>7.5</v>
      </c>
      <c r="E68">
        <v>128.54666666666671</v>
      </c>
      <c r="F68" s="4">
        <v>185.14666666666668</v>
      </c>
      <c r="G68" s="4">
        <f>(F68/CPI!D68)*100</f>
        <v>303.18611797970539</v>
      </c>
      <c r="H68" s="4">
        <f>(I68/CPI!D68)*100</f>
        <v>505.06820377618027</v>
      </c>
      <c r="I68" s="4">
        <v>308.43</v>
      </c>
      <c r="J68" s="4">
        <f>(K68/CPI!D68)*100</f>
        <v>253.53027548976263</v>
      </c>
      <c r="K68" s="4">
        <v>154.82333333333335</v>
      </c>
      <c r="L68">
        <f t="shared" si="3"/>
        <v>14.722329388764072</v>
      </c>
      <c r="M68" s="11">
        <v>350.31400000000002</v>
      </c>
      <c r="N68" s="1">
        <f t="shared" si="4"/>
        <v>14.722329388764072</v>
      </c>
      <c r="O68" s="11">
        <v>3.0431308000499948</v>
      </c>
      <c r="P68" s="4">
        <v>-0.86507156243544381</v>
      </c>
      <c r="Q68" s="1">
        <f>CPI!C68</f>
        <v>8.3953241232733511</v>
      </c>
      <c r="R68" s="1">
        <f t="shared" si="2"/>
        <v>8.3953241232733511</v>
      </c>
      <c r="S68">
        <v>2379.4740000000002</v>
      </c>
      <c r="T68">
        <v>813877</v>
      </c>
    </row>
    <row r="69" spans="1:20" x14ac:dyDescent="0.3">
      <c r="A69" t="s">
        <v>84</v>
      </c>
      <c r="B69" s="1">
        <f>D69-CPI!C69</f>
        <v>-1.6194968553456093</v>
      </c>
      <c r="C69" s="1">
        <v>4.7623230190000001</v>
      </c>
      <c r="D69" s="1">
        <v>7.5</v>
      </c>
      <c r="E69">
        <v>124.6633333333333</v>
      </c>
      <c r="F69" s="4">
        <v>187.5566666666667</v>
      </c>
      <c r="G69" s="4">
        <f>(F69/CPI!D69)*100</f>
        <v>302.67185222241955</v>
      </c>
      <c r="H69" s="4">
        <f>(I69/CPI!D69)*100</f>
        <v>531.98207648156824</v>
      </c>
      <c r="I69" s="4">
        <v>329.65333333333336</v>
      </c>
      <c r="J69" s="4">
        <f>(K69/CPI!D69)*100</f>
        <v>247.02395360971704</v>
      </c>
      <c r="K69" s="4">
        <v>153.07333333333335</v>
      </c>
      <c r="L69">
        <f t="shared" si="3"/>
        <v>14.931661367176108</v>
      </c>
      <c r="M69" s="11">
        <v>355.29500000000002</v>
      </c>
      <c r="N69" s="1">
        <f t="shared" si="4"/>
        <v>14.931661367176108</v>
      </c>
      <c r="O69" s="11">
        <v>2.161792951810102</v>
      </c>
      <c r="P69" s="4">
        <v>-0.16580401681681339</v>
      </c>
      <c r="Q69" s="1">
        <f>CPI!C69</f>
        <v>9.1194968553456093</v>
      </c>
      <c r="R69" s="1">
        <f t="shared" si="2"/>
        <v>9.1194968553456093</v>
      </c>
      <c r="S69">
        <v>2379.4740000000002</v>
      </c>
      <c r="T69">
        <v>826774</v>
      </c>
    </row>
    <row r="70" spans="1:20" x14ac:dyDescent="0.3">
      <c r="A70" t="s">
        <v>85</v>
      </c>
      <c r="B70" s="1">
        <f>D70-CPI!C70</f>
        <v>-1.4149075975361578</v>
      </c>
      <c r="C70" s="1">
        <v>4.6856976210000001</v>
      </c>
      <c r="D70" s="1">
        <v>7.62</v>
      </c>
      <c r="E70">
        <v>122.5233333333333</v>
      </c>
      <c r="F70" s="4">
        <v>194.65666666666667</v>
      </c>
      <c r="G70" s="4">
        <f>(F70/CPI!D70)*100</f>
        <v>308.81707465401723</v>
      </c>
      <c r="H70" s="4">
        <f>(I70/CPI!D70)*100</f>
        <v>537.87698507131188</v>
      </c>
      <c r="I70" s="4">
        <v>339.04</v>
      </c>
      <c r="J70" s="4">
        <f>(K70/CPI!D70)*100</f>
        <v>253.03148086452069</v>
      </c>
      <c r="K70" s="4">
        <v>159.49333333333334</v>
      </c>
      <c r="L70">
        <f t="shared" si="3"/>
        <v>15.932092554909193</v>
      </c>
      <c r="M70" s="11">
        <v>379.1</v>
      </c>
      <c r="N70" s="1">
        <f t="shared" si="4"/>
        <v>15.932092554909193</v>
      </c>
      <c r="O70" s="11">
        <v>1.7784287542681936</v>
      </c>
      <c r="P70" s="4">
        <v>-4.3810059208777258E-2</v>
      </c>
      <c r="Q70" s="1">
        <f>CPI!C70</f>
        <v>9.0349075975361579</v>
      </c>
      <c r="R70" s="1">
        <f t="shared" si="2"/>
        <v>9.0349075975361579</v>
      </c>
      <c r="S70">
        <v>2379.4740000000002</v>
      </c>
      <c r="T70">
        <v>833914</v>
      </c>
    </row>
    <row r="71" spans="1:20" x14ac:dyDescent="0.3">
      <c r="A71" t="s">
        <v>86</v>
      </c>
      <c r="B71" s="1">
        <f>D71-CPI!C71</f>
        <v>-0.3154754754753899</v>
      </c>
      <c r="C71" s="1">
        <v>4.6036715030000002</v>
      </c>
      <c r="D71" s="1">
        <v>8.4933333333333305</v>
      </c>
      <c r="E71">
        <v>120.33</v>
      </c>
      <c r="F71" s="4">
        <v>201.37</v>
      </c>
      <c r="G71" s="4">
        <f>(F71/CPI!D71)*100</f>
        <v>312.36136317806012</v>
      </c>
      <c r="H71" s="4">
        <f>(I71/CPI!D71)*100</f>
        <v>534.8110919798761</v>
      </c>
      <c r="I71" s="4">
        <v>344.7766666666667</v>
      </c>
      <c r="J71" s="4">
        <f>(K71/CPI!D71)*100</f>
        <v>257.88904917761545</v>
      </c>
      <c r="K71" s="4">
        <v>166.25333333333333</v>
      </c>
      <c r="L71">
        <f t="shared" si="3"/>
        <v>15.981683346823708</v>
      </c>
      <c r="M71" s="11">
        <v>380.28</v>
      </c>
      <c r="N71" s="1">
        <f t="shared" si="4"/>
        <v>15.981683346823708</v>
      </c>
      <c r="O71" s="11">
        <v>5.8505238882129502</v>
      </c>
      <c r="P71" s="4">
        <v>-0.1081090030176043</v>
      </c>
      <c r="Q71" s="1">
        <f>CPI!C71</f>
        <v>8.8088088088087204</v>
      </c>
      <c r="R71" s="1">
        <f t="shared" si="2"/>
        <v>8.8088088088087204</v>
      </c>
      <c r="S71">
        <v>2379.4740000000002</v>
      </c>
      <c r="T71">
        <v>839590</v>
      </c>
    </row>
    <row r="72" spans="1:20" x14ac:dyDescent="0.3">
      <c r="A72" t="s">
        <v>87</v>
      </c>
      <c r="B72" s="1">
        <f>D72-CPI!C72</f>
        <v>-0.22235294117637316</v>
      </c>
      <c r="C72" s="1">
        <v>4.5940930849999999</v>
      </c>
      <c r="D72" s="1">
        <v>8.9933333333333305</v>
      </c>
      <c r="E72">
        <v>116.95</v>
      </c>
      <c r="F72" s="4">
        <v>202.92</v>
      </c>
      <c r="G72" s="4">
        <f>(F72/CPI!D72)*100</f>
        <v>307.60834962936008</v>
      </c>
      <c r="H72" s="4">
        <f>(I72/CPI!D72)*100</f>
        <v>530.01753401953511</v>
      </c>
      <c r="I72" s="4">
        <v>349.63666666666671</v>
      </c>
      <c r="J72" s="4">
        <f>(K72/CPI!D72)*100</f>
        <v>253.25794210236432</v>
      </c>
      <c r="K72" s="4">
        <v>167.06666666666666</v>
      </c>
      <c r="L72">
        <f t="shared" si="3"/>
        <v>16.190048725054361</v>
      </c>
      <c r="M72" s="11">
        <v>385.238</v>
      </c>
      <c r="N72" s="1">
        <f t="shared" si="4"/>
        <v>16.190048725054361</v>
      </c>
      <c r="O72" s="11">
        <v>2.7199820898057321</v>
      </c>
      <c r="P72" s="4">
        <v>8.1558969636504636E-2</v>
      </c>
      <c r="Q72" s="1">
        <f>CPI!C72</f>
        <v>9.2156862745097037</v>
      </c>
      <c r="R72" s="1">
        <f t="shared" si="2"/>
        <v>9.2156862745097037</v>
      </c>
      <c r="S72">
        <v>2379.4740000000002</v>
      </c>
      <c r="T72">
        <v>847422</v>
      </c>
    </row>
    <row r="73" spans="1:20" x14ac:dyDescent="0.3">
      <c r="A73" t="s">
        <v>88</v>
      </c>
      <c r="B73" s="1">
        <f>D73-CPI!C73</f>
        <v>1.6256772334292435</v>
      </c>
      <c r="C73" s="1">
        <v>4.5710501380000004</v>
      </c>
      <c r="D73" s="1">
        <v>10.463333333333299</v>
      </c>
      <c r="E73">
        <v>112.5733333333333</v>
      </c>
      <c r="F73" s="4">
        <v>209.72333333333333</v>
      </c>
      <c r="G73" s="4">
        <f>(F73/CPI!D73)*100</f>
        <v>310.70123456790122</v>
      </c>
      <c r="H73" s="4">
        <f>(I73/CPI!D73)*100</f>
        <v>523.8123456790122</v>
      </c>
      <c r="I73" s="4">
        <v>353.57333333333327</v>
      </c>
      <c r="J73" s="4">
        <f>(K73/CPI!D73)*100</f>
        <v>258.27654320987654</v>
      </c>
      <c r="K73" s="4">
        <v>174.33666666666667</v>
      </c>
      <c r="L73">
        <f t="shared" si="3"/>
        <v>16.412240688488293</v>
      </c>
      <c r="M73" s="11">
        <v>390.52499999999998</v>
      </c>
      <c r="N73" s="1">
        <f t="shared" si="4"/>
        <v>16.412240688488293</v>
      </c>
      <c r="O73" s="11">
        <v>3.4193815335193078</v>
      </c>
      <c r="P73" s="4">
        <v>0.30689180769493829</v>
      </c>
      <c r="Q73" s="1">
        <f>CPI!C73</f>
        <v>8.8376560999040557</v>
      </c>
      <c r="R73" s="1">
        <f t="shared" si="2"/>
        <v>8.8376560999040557</v>
      </c>
      <c r="S73">
        <v>2379.4740000000002</v>
      </c>
      <c r="T73">
        <v>855457</v>
      </c>
    </row>
    <row r="74" spans="1:20" x14ac:dyDescent="0.3">
      <c r="A74" t="s">
        <v>89</v>
      </c>
      <c r="B74" s="1">
        <f>D74-CPI!C74</f>
        <v>2.2979472693033536</v>
      </c>
      <c r="C74" s="1">
        <v>4.5510692730000004</v>
      </c>
      <c r="D74" s="1">
        <v>11.2433333333333</v>
      </c>
      <c r="E74">
        <v>112.04333333333329</v>
      </c>
      <c r="F74" s="4">
        <v>220.08</v>
      </c>
      <c r="G74" s="4">
        <f>(F74/CPI!D74)*100</f>
        <v>318.03468208092488</v>
      </c>
      <c r="H74" s="4">
        <f>(I74/CPI!D74)*100</f>
        <v>520.23121387283231</v>
      </c>
      <c r="I74" s="4">
        <v>360</v>
      </c>
      <c r="J74" s="4">
        <f>(K74/CPI!D74)*100</f>
        <v>268.0394990366089</v>
      </c>
      <c r="K74" s="4">
        <v>185.48333333333335</v>
      </c>
      <c r="L74">
        <f t="shared" si="3"/>
        <v>16.367945184523975</v>
      </c>
      <c r="M74" s="11">
        <v>389.471</v>
      </c>
      <c r="N74" s="1">
        <f t="shared" si="4"/>
        <v>16.367945184523975</v>
      </c>
      <c r="O74" s="11">
        <v>2.0049262217348867</v>
      </c>
      <c r="P74" s="4">
        <v>0.4848805276741362</v>
      </c>
      <c r="Q74" s="1">
        <f>CPI!C74</f>
        <v>8.9453860640299467</v>
      </c>
      <c r="R74" s="1">
        <f t="shared" si="2"/>
        <v>8.9453860640299467</v>
      </c>
      <c r="S74">
        <v>2379.4740000000002</v>
      </c>
      <c r="T74">
        <v>862282</v>
      </c>
    </row>
    <row r="75" spans="1:20" x14ac:dyDescent="0.3">
      <c r="A75" t="s">
        <v>90</v>
      </c>
      <c r="B75" s="1">
        <f>D75-CPI!C75</f>
        <v>1.8663753449861886</v>
      </c>
      <c r="C75" s="1">
        <v>4.6452246659999998</v>
      </c>
      <c r="D75" s="1">
        <v>11.25</v>
      </c>
      <c r="E75">
        <v>115.0533333333333</v>
      </c>
      <c r="F75" s="4">
        <v>232.41333333333333</v>
      </c>
      <c r="G75" s="4">
        <f>(F75/CPI!D75)*100</f>
        <v>325.50887021475251</v>
      </c>
      <c r="H75" s="4">
        <f>(I75/CPI!D75)*100</f>
        <v>527.46031746031736</v>
      </c>
      <c r="I75" s="4">
        <v>376.60666666666663</v>
      </c>
      <c r="J75" s="4">
        <f>(K75/CPI!D75)*100</f>
        <v>275.50420168067228</v>
      </c>
      <c r="K75" s="4">
        <v>196.71</v>
      </c>
      <c r="L75">
        <f t="shared" si="3"/>
        <v>16.456578218547456</v>
      </c>
      <c r="M75" s="11">
        <v>391.58</v>
      </c>
      <c r="N75" s="1">
        <f t="shared" si="4"/>
        <v>16.456578218547456</v>
      </c>
      <c r="O75" s="11">
        <v>2.5582499871369033</v>
      </c>
      <c r="P75" s="4">
        <v>1.1894125705456939</v>
      </c>
      <c r="Q75" s="1">
        <f>CPI!C75</f>
        <v>9.3836246550138114</v>
      </c>
      <c r="R75" s="1">
        <f t="shared" ref="R75:R138" si="5">Q75</f>
        <v>9.3836246550138114</v>
      </c>
      <c r="S75">
        <v>2379.4740000000002</v>
      </c>
      <c r="T75">
        <v>873721</v>
      </c>
    </row>
    <row r="76" spans="1:20" x14ac:dyDescent="0.3">
      <c r="A76" t="s">
        <v>91</v>
      </c>
      <c r="B76" s="1">
        <f>D76-CPI!C76</f>
        <v>2.9795391980848116</v>
      </c>
      <c r="C76" s="1">
        <v>4.589275089</v>
      </c>
      <c r="D76" s="1">
        <v>11.7766666666666</v>
      </c>
      <c r="E76">
        <v>112.2766666666667</v>
      </c>
      <c r="F76" s="4">
        <v>248.76333333333332</v>
      </c>
      <c r="G76" s="4">
        <f>(F76/CPI!D76)*100</f>
        <v>337.53505201266393</v>
      </c>
      <c r="H76" s="4">
        <f>(I76/CPI!D76)*100</f>
        <v>583.47354138398907</v>
      </c>
      <c r="I76" s="4">
        <v>430.02</v>
      </c>
      <c r="J76" s="4">
        <f>(K76/CPI!D76)*100</f>
        <v>277.49434644957034</v>
      </c>
      <c r="K76" s="4">
        <v>204.51333333333332</v>
      </c>
      <c r="L76">
        <f t="shared" si="3"/>
        <v>16.205388249671987</v>
      </c>
      <c r="M76" s="11">
        <v>385.60300000000001</v>
      </c>
      <c r="N76" s="1">
        <f t="shared" si="4"/>
        <v>16.205388249671987</v>
      </c>
      <c r="O76" s="11">
        <v>2.9452228984732143</v>
      </c>
      <c r="P76" s="4">
        <v>1.272873181079258</v>
      </c>
      <c r="Q76" s="1">
        <f>CPI!C76</f>
        <v>8.7971274685817882</v>
      </c>
      <c r="R76" s="1">
        <f t="shared" si="5"/>
        <v>8.7971274685817882</v>
      </c>
      <c r="S76">
        <v>2379.4740000000002</v>
      </c>
      <c r="T76">
        <v>880126</v>
      </c>
    </row>
    <row r="77" spans="1:20" x14ac:dyDescent="0.3">
      <c r="A77" t="s">
        <v>92</v>
      </c>
      <c r="B77" s="1">
        <f>D77-CPI!C77</f>
        <v>4.2427125625182214</v>
      </c>
      <c r="C77" s="1">
        <v>4.6009082059999997</v>
      </c>
      <c r="D77" s="1">
        <v>13.6866666666666</v>
      </c>
      <c r="E77">
        <v>111.76666666666669</v>
      </c>
      <c r="F77" s="4">
        <v>264.39000000000004</v>
      </c>
      <c r="G77" s="4">
        <f>(F77/CPI!D77)*100</f>
        <v>347.73059066457989</v>
      </c>
      <c r="H77" s="4">
        <f>(I77/CPI!D77)*100</f>
        <v>663.36985256401817</v>
      </c>
      <c r="I77" s="4">
        <v>504.37999999999994</v>
      </c>
      <c r="J77" s="4">
        <f>(K77/CPI!D77)*100</f>
        <v>273.38567902533549</v>
      </c>
      <c r="K77" s="4">
        <v>207.86333333333334</v>
      </c>
      <c r="L77">
        <f t="shared" si="3"/>
        <v>16.558827707300015</v>
      </c>
      <c r="M77" s="11">
        <v>394.01299999999998</v>
      </c>
      <c r="N77" s="1">
        <f t="shared" si="4"/>
        <v>16.558827707300015</v>
      </c>
      <c r="O77" s="11">
        <v>2.1112137848562176</v>
      </c>
      <c r="P77" s="4">
        <v>1.320710694584722</v>
      </c>
      <c r="Q77" s="1">
        <f>CPI!C77</f>
        <v>9.4439541041483785</v>
      </c>
      <c r="R77" s="1">
        <f t="shared" si="5"/>
        <v>9.4439541041483785</v>
      </c>
      <c r="S77">
        <v>2379.4740000000002</v>
      </c>
      <c r="T77">
        <v>886031</v>
      </c>
    </row>
    <row r="78" spans="1:20" x14ac:dyDescent="0.3">
      <c r="A78" t="s">
        <v>93</v>
      </c>
      <c r="B78" s="1">
        <f>D78-CPI!C78</f>
        <v>4.642653414001634</v>
      </c>
      <c r="C78" s="1">
        <v>4.602557386</v>
      </c>
      <c r="D78" s="1">
        <v>14.15</v>
      </c>
      <c r="E78">
        <v>111.28</v>
      </c>
      <c r="F78" s="4">
        <v>283.92</v>
      </c>
      <c r="G78" s="4">
        <f>(F78/CPI!D78)*100</f>
        <v>359.24234180658715</v>
      </c>
      <c r="H78" s="4">
        <f>(I78/CPI!D78)*100</f>
        <v>742.23003892888619</v>
      </c>
      <c r="I78" s="4">
        <v>586.60666666666668</v>
      </c>
      <c r="J78" s="4">
        <f>(K78/CPI!D78)*100</f>
        <v>272.37567429639097</v>
      </c>
      <c r="K78" s="4">
        <v>215.26666666666668</v>
      </c>
      <c r="L78">
        <f t="shared" si="3"/>
        <v>16.570006648528203</v>
      </c>
      <c r="M78" s="11">
        <v>394.279</v>
      </c>
      <c r="N78" s="1">
        <f t="shared" si="4"/>
        <v>16.570006648528203</v>
      </c>
      <c r="O78" s="11">
        <v>2.42150635691769</v>
      </c>
      <c r="P78" s="4">
        <v>1.482713455071246</v>
      </c>
      <c r="Q78" s="1">
        <f>CPI!C78</f>
        <v>9.5073465859983664</v>
      </c>
      <c r="R78" s="1">
        <f t="shared" si="5"/>
        <v>9.5073465859983664</v>
      </c>
      <c r="S78">
        <v>2379.4740000000002</v>
      </c>
      <c r="T78">
        <v>892183</v>
      </c>
    </row>
    <row r="79" spans="1:20" x14ac:dyDescent="0.3">
      <c r="A79" t="s">
        <v>94</v>
      </c>
      <c r="B79" s="1">
        <f>D79-CPI!C79</f>
        <v>4.0795486403138543</v>
      </c>
      <c r="C79" s="1">
        <v>4.5148589379999997</v>
      </c>
      <c r="D79" s="1">
        <v>13.5833333333333</v>
      </c>
      <c r="E79">
        <v>109.5566666666667</v>
      </c>
      <c r="F79" s="4">
        <v>276.56333333333333</v>
      </c>
      <c r="G79" s="4">
        <f>(F79/CPI!D79)*100</f>
        <v>338.51081191350471</v>
      </c>
      <c r="H79" s="4">
        <f>(I79/CPI!D79)*100</f>
        <v>773.0722154222766</v>
      </c>
      <c r="I79" s="4">
        <v>631.6</v>
      </c>
      <c r="J79" s="4">
        <f>(K79/CPI!D79)*100</f>
        <v>244.94492044063648</v>
      </c>
      <c r="K79" s="4">
        <v>200.12</v>
      </c>
      <c r="L79">
        <f t="shared" si="3"/>
        <v>15.366715500988873</v>
      </c>
      <c r="M79" s="11">
        <v>365.64699999999999</v>
      </c>
      <c r="N79" s="1">
        <f t="shared" si="4"/>
        <v>15.366715500988873</v>
      </c>
      <c r="O79" s="11">
        <v>0.26919087174111522</v>
      </c>
      <c r="P79" s="4">
        <v>0.91398731827900792</v>
      </c>
      <c r="Q79" s="1">
        <f>CPI!C79</f>
        <v>9.5037846930194458</v>
      </c>
      <c r="R79" s="1">
        <f t="shared" si="5"/>
        <v>9.5037846930194458</v>
      </c>
      <c r="S79">
        <v>2379.4740000000002</v>
      </c>
      <c r="T79">
        <v>891793</v>
      </c>
    </row>
    <row r="80" spans="1:20" x14ac:dyDescent="0.3">
      <c r="A80" t="s">
        <v>95</v>
      </c>
      <c r="B80" s="1">
        <f>D80-CPI!C80</f>
        <v>6.1452145214607512E-2</v>
      </c>
      <c r="C80" s="1">
        <v>4.4522191080000004</v>
      </c>
      <c r="D80" s="1">
        <v>10.54</v>
      </c>
      <c r="E80">
        <v>110.7433333333333</v>
      </c>
      <c r="F80" s="4">
        <v>296.69333333333333</v>
      </c>
      <c r="G80" s="4">
        <f>(F80/CPI!D80)*100</f>
        <v>356.46117925982878</v>
      </c>
      <c r="H80" s="4">
        <f>(I80/CPI!D80)*100</f>
        <v>777.31188350774335</v>
      </c>
      <c r="I80" s="4">
        <v>646.98</v>
      </c>
      <c r="J80" s="4">
        <f>(K80/CPI!D80)*100</f>
        <v>263.46120729358142</v>
      </c>
      <c r="K80" s="4">
        <v>219.28666666666666</v>
      </c>
      <c r="L80">
        <f t="shared" si="3"/>
        <v>14.260882867390018</v>
      </c>
      <c r="M80" s="11">
        <v>339.334</v>
      </c>
      <c r="N80" s="1">
        <f t="shared" si="4"/>
        <v>14.260882867390018</v>
      </c>
      <c r="O80" s="11">
        <v>2.1138204988146043</v>
      </c>
      <c r="P80" s="4">
        <v>0.24595763082780131</v>
      </c>
      <c r="Q80" s="1">
        <f>CPI!C80</f>
        <v>10.478547854785392</v>
      </c>
      <c r="R80" s="1">
        <f t="shared" si="5"/>
        <v>10.478547854785392</v>
      </c>
      <c r="S80">
        <v>2379.4740000000002</v>
      </c>
      <c r="T80">
        <v>891052</v>
      </c>
    </row>
    <row r="81" spans="1:20" x14ac:dyDescent="0.3">
      <c r="A81" t="s">
        <v>96</v>
      </c>
      <c r="B81" s="1">
        <f>D81-CPI!C81</f>
        <v>2.5455913978495008</v>
      </c>
      <c r="C81" s="1">
        <v>4.5947750779999996</v>
      </c>
      <c r="D81" s="1">
        <v>13.5133333333333</v>
      </c>
      <c r="E81">
        <v>108.91</v>
      </c>
      <c r="F81" s="4">
        <v>298.04333333333335</v>
      </c>
      <c r="G81" s="4">
        <f>(F81/CPI!D81)*100</f>
        <v>348.31574477699741</v>
      </c>
      <c r="H81" s="4">
        <f>(I81/CPI!D81)*100</f>
        <v>787.45700250485993</v>
      </c>
      <c r="I81" s="4">
        <v>673.8033333333334</v>
      </c>
      <c r="J81" s="4">
        <f>(K81/CPI!D81)*100</f>
        <v>253.2362554099906</v>
      </c>
      <c r="K81" s="4">
        <v>216.68666666666664</v>
      </c>
      <c r="L81">
        <f t="shared" si="3"/>
        <v>15.025589689149784</v>
      </c>
      <c r="M81" s="11">
        <v>357.53</v>
      </c>
      <c r="N81" s="1">
        <f t="shared" si="4"/>
        <v>15.025589689149784</v>
      </c>
      <c r="O81" s="11">
        <v>4.5186335784249234</v>
      </c>
      <c r="P81" s="4">
        <v>1.1151036938825141</v>
      </c>
      <c r="Q81" s="1">
        <f>CPI!C81</f>
        <v>10.967741935483799</v>
      </c>
      <c r="R81" s="1">
        <f t="shared" si="5"/>
        <v>10.967741935483799</v>
      </c>
      <c r="S81">
        <v>2379.4740000000002</v>
      </c>
      <c r="T81">
        <v>903381</v>
      </c>
    </row>
    <row r="82" spans="1:20" x14ac:dyDescent="0.3">
      <c r="A82" t="s">
        <v>97</v>
      </c>
      <c r="B82" s="1">
        <f>D82-CPI!C82</f>
        <v>4.7174506708760671</v>
      </c>
      <c r="C82" s="1">
        <v>4.8080513600000003</v>
      </c>
      <c r="D82" s="1">
        <v>17.03</v>
      </c>
      <c r="E82">
        <v>109.5366666666667</v>
      </c>
      <c r="F82" s="4">
        <v>310.01333333333332</v>
      </c>
      <c r="G82" s="4">
        <f>(F82/CPI!D82)*100</f>
        <v>352.55630233624839</v>
      </c>
      <c r="H82" s="4">
        <f>(I82/CPI!D82)*100</f>
        <v>903.23693418094831</v>
      </c>
      <c r="I82" s="4">
        <v>794.24333333333334</v>
      </c>
      <c r="J82" s="4">
        <f>(K82/CPI!D82)*100</f>
        <v>241.71433553576773</v>
      </c>
      <c r="K82" s="4">
        <v>212.54666666666665</v>
      </c>
      <c r="L82">
        <f t="shared" si="3"/>
        <v>15.666907896451065</v>
      </c>
      <c r="M82" s="11">
        <v>372.79</v>
      </c>
      <c r="N82" s="1">
        <f t="shared" si="4"/>
        <v>15.666907896451065</v>
      </c>
      <c r="O82" s="11">
        <v>4.643991054265598</v>
      </c>
      <c r="P82" s="4">
        <v>2.899960751844505</v>
      </c>
      <c r="Q82" s="1">
        <f>CPI!C82</f>
        <v>12.312549329123934</v>
      </c>
      <c r="R82" s="1">
        <f t="shared" si="5"/>
        <v>12.312549329123934</v>
      </c>
      <c r="S82">
        <v>2379.4740000000002</v>
      </c>
      <c r="T82">
        <v>922843</v>
      </c>
    </row>
    <row r="83" spans="1:20" x14ac:dyDescent="0.3">
      <c r="A83" t="s">
        <v>98</v>
      </c>
      <c r="B83" s="1">
        <f>D83-CPI!C83</f>
        <v>5.7241321044547266</v>
      </c>
      <c r="C83" s="1">
        <v>4.7872465660000003</v>
      </c>
      <c r="D83" s="1">
        <v>18.2433333333333</v>
      </c>
      <c r="E83">
        <v>111.73</v>
      </c>
      <c r="F83" s="4">
        <v>313.14000000000004</v>
      </c>
      <c r="G83" s="4">
        <f>(F83/CPI!D83)*100</f>
        <v>348.83643209642747</v>
      </c>
      <c r="H83" s="4">
        <f>(I83/CPI!D83)*100</f>
        <v>934.37826075655119</v>
      </c>
      <c r="I83" s="4">
        <v>838.76333333333332</v>
      </c>
      <c r="J83" s="4">
        <f>(K83/CPI!D83)*100</f>
        <v>233.97982183504701</v>
      </c>
      <c r="K83" s="4">
        <v>210.03666666666663</v>
      </c>
      <c r="L83">
        <f t="shared" si="3"/>
        <v>15.690064274709453</v>
      </c>
      <c r="M83" s="11">
        <v>373.34100000000001</v>
      </c>
      <c r="N83" s="1">
        <f t="shared" si="4"/>
        <v>15.690064274709453</v>
      </c>
      <c r="O83" s="11">
        <v>1.2267436910370193</v>
      </c>
      <c r="P83" s="4">
        <v>3.619436409917709</v>
      </c>
      <c r="Q83" s="1">
        <f>CPI!C83</f>
        <v>12.519201228878574</v>
      </c>
      <c r="R83" s="1">
        <f t="shared" si="5"/>
        <v>12.519201228878574</v>
      </c>
      <c r="S83">
        <v>2379.4740000000002</v>
      </c>
      <c r="T83">
        <v>932933</v>
      </c>
    </row>
    <row r="84" spans="1:20" x14ac:dyDescent="0.3">
      <c r="A84" t="s">
        <v>99</v>
      </c>
      <c r="B84" s="1">
        <f>D84-CPI!C84</f>
        <v>7.4872915110778031</v>
      </c>
      <c r="C84" s="1">
        <v>4.5406621139999999</v>
      </c>
      <c r="D84" s="1">
        <v>20.183333333333302</v>
      </c>
      <c r="E84">
        <v>112.7266666666667</v>
      </c>
      <c r="F84" s="4">
        <v>306.19333333333333</v>
      </c>
      <c r="G84" s="4">
        <f>(F84/CPI!D84)*100</f>
        <v>331.85573751539914</v>
      </c>
      <c r="H84" s="4">
        <f>(I84/CPI!D84)*100</f>
        <v>892.45342321740179</v>
      </c>
      <c r="I84" s="4">
        <v>823.44</v>
      </c>
      <c r="J84" s="4">
        <f>(K84/CPI!D84)*100</f>
        <v>222.17405283940451</v>
      </c>
      <c r="K84" s="4">
        <v>204.99333333333334</v>
      </c>
      <c r="L84">
        <f t="shared" si="3"/>
        <v>15.510444745351283</v>
      </c>
      <c r="M84" s="11">
        <v>369.06700000000001</v>
      </c>
      <c r="N84" s="1">
        <f t="shared" si="4"/>
        <v>15.510444745351283</v>
      </c>
      <c r="O84" s="11">
        <v>3.1012176319480647</v>
      </c>
      <c r="P84" s="4">
        <v>2.209110159418294</v>
      </c>
      <c r="Q84" s="1">
        <f>CPI!C84</f>
        <v>12.696041822255498</v>
      </c>
      <c r="R84" s="1">
        <f t="shared" si="5"/>
        <v>12.696041822255498</v>
      </c>
      <c r="S84">
        <v>2379.4740000000002</v>
      </c>
      <c r="T84">
        <v>924545</v>
      </c>
    </row>
    <row r="85" spans="1:20" x14ac:dyDescent="0.3">
      <c r="A85" t="s">
        <v>100</v>
      </c>
      <c r="B85" s="1">
        <f>D85-CPI!C85</f>
        <v>4.4153488372092013</v>
      </c>
      <c r="C85" s="1">
        <v>4.4536572359999997</v>
      </c>
      <c r="D85" s="1">
        <v>16.77</v>
      </c>
      <c r="E85">
        <v>114.6666666666667</v>
      </c>
      <c r="F85" s="4">
        <v>297.20666666666665</v>
      </c>
      <c r="G85" s="4">
        <f>(F85/CPI!D85)*100</f>
        <v>316.96296849282442</v>
      </c>
      <c r="H85" s="4">
        <f>(I85/CPI!D85)*100</f>
        <v>871.26956534104033</v>
      </c>
      <c r="I85" s="4">
        <v>816.96333333333325</v>
      </c>
      <c r="J85" s="4">
        <f>(K85/CPI!D85)*100</f>
        <v>209.98858873590925</v>
      </c>
      <c r="K85" s="4">
        <v>196.9</v>
      </c>
      <c r="L85">
        <f t="shared" si="3"/>
        <v>15.954534489555256</v>
      </c>
      <c r="M85" s="11">
        <v>379.63400000000001</v>
      </c>
      <c r="N85" s="1">
        <f t="shared" si="4"/>
        <v>15.954534489555256</v>
      </c>
      <c r="O85" s="11">
        <v>0.61979219219477977</v>
      </c>
      <c r="P85" s="4">
        <v>1.200891746902033</v>
      </c>
      <c r="Q85" s="1">
        <f>CPI!C85</f>
        <v>12.354651162790798</v>
      </c>
      <c r="R85" s="1">
        <f t="shared" si="5"/>
        <v>12.354651162790798</v>
      </c>
      <c r="S85">
        <v>2379.4740000000002</v>
      </c>
      <c r="T85">
        <v>920293</v>
      </c>
    </row>
    <row r="86" spans="1:20" x14ac:dyDescent="0.3">
      <c r="A86" t="s">
        <v>101</v>
      </c>
      <c r="B86" s="1">
        <f>D86-CPI!C86</f>
        <v>3.4622675099554101</v>
      </c>
      <c r="C86" s="1">
        <v>4.2322684910000001</v>
      </c>
      <c r="D86" s="1">
        <v>14.8466666666666</v>
      </c>
      <c r="E86">
        <v>116.15333333333329</v>
      </c>
      <c r="F86" s="4">
        <v>291.43</v>
      </c>
      <c r="G86" s="4">
        <f>(F86/CPI!D86)*100</f>
        <v>308.06553911205077</v>
      </c>
      <c r="H86" s="4">
        <f>(I86/CPI!D86)*100</f>
        <v>855.37350246652579</v>
      </c>
      <c r="I86" s="4">
        <v>809.18333333333339</v>
      </c>
      <c r="J86" s="4">
        <f>(K86/CPI!D86)*100</f>
        <v>203.09372797744896</v>
      </c>
      <c r="K86" s="4">
        <v>192.12666666666669</v>
      </c>
      <c r="L86">
        <f t="shared" si="3"/>
        <v>15.498929595364352</v>
      </c>
      <c r="M86" s="11">
        <v>368.79300000000001</v>
      </c>
      <c r="N86" s="1">
        <f t="shared" si="4"/>
        <v>15.498929595364352</v>
      </c>
      <c r="O86" s="11">
        <v>-0.19860900543706098</v>
      </c>
      <c r="P86" s="4">
        <v>-0.34614822224142111</v>
      </c>
      <c r="Q86" s="1">
        <f>CPI!C86</f>
        <v>11.38439915671119</v>
      </c>
      <c r="R86" s="1">
        <f t="shared" si="5"/>
        <v>11.38439915671119</v>
      </c>
      <c r="S86">
        <v>2379.4740000000002</v>
      </c>
      <c r="T86">
        <v>909761</v>
      </c>
    </row>
    <row r="87" spans="1:20" x14ac:dyDescent="0.3">
      <c r="A87" t="s">
        <v>102</v>
      </c>
      <c r="B87" s="1">
        <f>D87-CPI!C87</f>
        <v>4.0908304891922658</v>
      </c>
      <c r="C87" s="1">
        <v>4.0254652740000001</v>
      </c>
      <c r="D87" s="1">
        <v>15.626666666666599</v>
      </c>
      <c r="E87">
        <v>115.9166666666667</v>
      </c>
      <c r="F87" s="4">
        <v>286.87</v>
      </c>
      <c r="G87" s="4">
        <f>(F87/CPI!D87)*100</f>
        <v>298.9256723665427</v>
      </c>
      <c r="H87" s="4">
        <f>(I87/CPI!D87)*100</f>
        <v>808.51751122781798</v>
      </c>
      <c r="I87" s="4">
        <v>775.91</v>
      </c>
      <c r="J87" s="4">
        <f>(K87/CPI!D87)*100</f>
        <v>200.46474308877015</v>
      </c>
      <c r="K87" s="4">
        <v>192.38000000000002</v>
      </c>
      <c r="L87">
        <f t="shared" si="3"/>
        <v>15.245134008608623</v>
      </c>
      <c r="M87" s="11">
        <v>362.75400000000002</v>
      </c>
      <c r="N87" s="1">
        <f t="shared" si="4"/>
        <v>15.245134008608623</v>
      </c>
      <c r="O87" s="11">
        <v>1.7612914141701062</v>
      </c>
      <c r="P87" s="4">
        <v>-1.927039107767055</v>
      </c>
      <c r="Q87" s="1">
        <f>CPI!C87</f>
        <v>11.535836177474334</v>
      </c>
      <c r="R87" s="1">
        <f t="shared" si="5"/>
        <v>11.535836177474334</v>
      </c>
      <c r="S87">
        <v>2379.4740000000002</v>
      </c>
      <c r="T87">
        <v>899287</v>
      </c>
    </row>
    <row r="88" spans="1:20" x14ac:dyDescent="0.3">
      <c r="A88" t="s">
        <v>103</v>
      </c>
      <c r="B88" s="1">
        <f>D88-CPI!C88</f>
        <v>4.2069516235918467</v>
      </c>
      <c r="C88" s="1">
        <v>3.8110966610000001</v>
      </c>
      <c r="D88" s="1">
        <v>14.81</v>
      </c>
      <c r="E88">
        <v>117.4266666666667</v>
      </c>
      <c r="F88" s="4">
        <v>282.00666666666666</v>
      </c>
      <c r="G88" s="4">
        <f>(F88/CPI!D88)*100</f>
        <v>288.84359454965704</v>
      </c>
      <c r="H88" s="4">
        <f>(I88/CPI!D88)*100</f>
        <v>794.90199693409681</v>
      </c>
      <c r="I88" s="4">
        <v>776.0866666666667</v>
      </c>
      <c r="J88" s="4">
        <f>(K88/CPI!D88)*100</f>
        <v>191.53701446573734</v>
      </c>
      <c r="K88" s="4">
        <v>187.00333333333333</v>
      </c>
      <c r="L88">
        <f t="shared" si="3"/>
        <v>15.952223054338898</v>
      </c>
      <c r="M88" s="11">
        <v>379.57900000000001</v>
      </c>
      <c r="N88" s="1">
        <f t="shared" si="4"/>
        <v>15.952223054338898</v>
      </c>
      <c r="O88" s="11">
        <v>1.0309210281478929</v>
      </c>
      <c r="P88" s="4">
        <v>-3.3164532606342432</v>
      </c>
      <c r="Q88" s="1">
        <f>CPI!C88</f>
        <v>10.603048376408154</v>
      </c>
      <c r="R88" s="1">
        <f t="shared" si="5"/>
        <v>10.603048376408154</v>
      </c>
      <c r="S88">
        <v>2379.4740000000002</v>
      </c>
      <c r="T88">
        <v>891312</v>
      </c>
    </row>
    <row r="89" spans="1:20" x14ac:dyDescent="0.3">
      <c r="A89" t="s">
        <v>104</v>
      </c>
      <c r="B89" s="1">
        <f>D89-CPI!C89</f>
        <v>1.5888917636911177</v>
      </c>
      <c r="C89" s="1">
        <v>3.5820663179999999</v>
      </c>
      <c r="D89" s="1">
        <v>11.226666666666601</v>
      </c>
      <c r="E89">
        <v>121.14</v>
      </c>
      <c r="F89" s="4">
        <v>280.66666666666669</v>
      </c>
      <c r="G89" s="4">
        <f>(F89/CPI!D89)*100</f>
        <v>286.5904921391836</v>
      </c>
      <c r="H89" s="4">
        <f>(I89/CPI!D89)*100</f>
        <v>800.23417370379059</v>
      </c>
      <c r="I89" s="4">
        <v>783.69333333333327</v>
      </c>
      <c r="J89" s="4">
        <f>(K89/CPI!D89)*100</f>
        <v>188.2579586724257</v>
      </c>
      <c r="K89" s="4">
        <v>184.36666666666667</v>
      </c>
      <c r="L89">
        <f t="shared" si="3"/>
        <v>15.326118293370719</v>
      </c>
      <c r="M89" s="11">
        <v>364.68099999999998</v>
      </c>
      <c r="N89" s="1">
        <f t="shared" si="4"/>
        <v>15.326118293370719</v>
      </c>
      <c r="O89" s="11">
        <v>1.076516150267266</v>
      </c>
      <c r="P89" s="4">
        <v>-4.7791483913954904</v>
      </c>
      <c r="Q89" s="1">
        <f>CPI!C89</f>
        <v>9.6377749029754831</v>
      </c>
      <c r="R89" s="1">
        <f t="shared" si="5"/>
        <v>9.6377749029754831</v>
      </c>
      <c r="S89">
        <v>2379.4740000000002</v>
      </c>
      <c r="T89">
        <v>883087</v>
      </c>
    </row>
    <row r="90" spans="1:20" x14ac:dyDescent="0.3">
      <c r="A90" t="s">
        <v>105</v>
      </c>
      <c r="B90" s="1">
        <f>D90-CPI!C90</f>
        <v>1.9528391167191712</v>
      </c>
      <c r="C90" s="1">
        <v>3.690448226</v>
      </c>
      <c r="D90" s="1">
        <v>9.65</v>
      </c>
      <c r="E90">
        <v>121.76</v>
      </c>
      <c r="F90" s="4">
        <v>284.10999999999996</v>
      </c>
      <c r="G90" s="4">
        <f>(F90/CPI!D90)*100</f>
        <v>289.90816326530609</v>
      </c>
      <c r="H90" s="4">
        <f>(I90/CPI!D90)*100</f>
        <v>768</v>
      </c>
      <c r="I90" s="4">
        <v>752.64</v>
      </c>
      <c r="J90" s="4">
        <f>(K90/CPI!D90)*100</f>
        <v>197.48639455782308</v>
      </c>
      <c r="K90" s="4">
        <v>193.53666666666663</v>
      </c>
      <c r="L90">
        <f t="shared" si="3"/>
        <v>15.677372394066921</v>
      </c>
      <c r="M90" s="11">
        <v>373.03899999999999</v>
      </c>
      <c r="N90" s="1">
        <f t="shared" si="4"/>
        <v>15.677372394066921</v>
      </c>
      <c r="O90" s="11">
        <v>2.0823138806328485</v>
      </c>
      <c r="P90" s="4">
        <v>-3.752147482098708</v>
      </c>
      <c r="Q90" s="1">
        <f>CPI!C90</f>
        <v>7.6971608832808291</v>
      </c>
      <c r="R90" s="1">
        <f t="shared" si="5"/>
        <v>7.6971608832808291</v>
      </c>
      <c r="S90">
        <v>2379.4740000000002</v>
      </c>
      <c r="T90">
        <v>897519</v>
      </c>
    </row>
    <row r="91" spans="1:20" x14ac:dyDescent="0.3">
      <c r="A91" t="s">
        <v>106</v>
      </c>
      <c r="B91" s="1">
        <f>D91-CPI!C91</f>
        <v>3.5681803345573178</v>
      </c>
      <c r="C91" s="1">
        <v>3.7867276950000002</v>
      </c>
      <c r="D91" s="1">
        <v>9.4433333333333298</v>
      </c>
      <c r="E91">
        <v>121.84666666666671</v>
      </c>
      <c r="F91" s="4">
        <v>291.95999999999998</v>
      </c>
      <c r="G91" s="4">
        <f>(F91/CPI!D91)*100</f>
        <v>294.51343145067733</v>
      </c>
      <c r="H91" s="4">
        <f>(I91/CPI!D91)*100</f>
        <v>753.41208275750773</v>
      </c>
      <c r="I91" s="4">
        <v>746.88000000000011</v>
      </c>
      <c r="J91" s="4">
        <f>(K91/CPI!D91)*100</f>
        <v>205.6361991802259</v>
      </c>
      <c r="K91" s="4">
        <v>203.85333333333332</v>
      </c>
      <c r="L91">
        <f t="shared" si="3"/>
        <v>16.882848898538079</v>
      </c>
      <c r="M91" s="11">
        <v>401.72300000000001</v>
      </c>
      <c r="N91" s="1">
        <f t="shared" si="4"/>
        <v>16.882848898538079</v>
      </c>
      <c r="O91" s="11">
        <v>3.0354869979469745</v>
      </c>
      <c r="P91" s="4">
        <v>-2.4809705320468942</v>
      </c>
      <c r="Q91" s="1">
        <f>CPI!C91</f>
        <v>5.875152998776012</v>
      </c>
      <c r="R91" s="1">
        <f t="shared" si="5"/>
        <v>5.875152998776012</v>
      </c>
      <c r="S91">
        <v>2379.4740000000002</v>
      </c>
      <c r="T91">
        <v>915225</v>
      </c>
    </row>
    <row r="92" spans="1:20" x14ac:dyDescent="0.3">
      <c r="A92" t="s">
        <v>107</v>
      </c>
      <c r="B92" s="1">
        <f>D92-CPI!C92</f>
        <v>4.1974655482323984</v>
      </c>
      <c r="C92" s="1">
        <v>3.7570443839999998</v>
      </c>
      <c r="D92" s="1">
        <v>9.5299999999999994</v>
      </c>
      <c r="E92">
        <v>123.28</v>
      </c>
      <c r="F92" s="4">
        <v>286.94333333333333</v>
      </c>
      <c r="G92" s="4">
        <f>(F92/CPI!D92)*100</f>
        <v>286.65667665667667</v>
      </c>
      <c r="H92" s="4">
        <f>(I92/CPI!D92)*100</f>
        <v>745.16150516150526</v>
      </c>
      <c r="I92" s="4">
        <v>745.90666666666675</v>
      </c>
      <c r="J92" s="4">
        <f>(K92/CPI!D92)*100</f>
        <v>197.86213786213784</v>
      </c>
      <c r="K92" s="4">
        <v>198.05999999999997</v>
      </c>
      <c r="L92">
        <f t="shared" si="3"/>
        <v>18.198013510548968</v>
      </c>
      <c r="M92" s="11">
        <v>433.017</v>
      </c>
      <c r="N92" s="1">
        <f t="shared" si="4"/>
        <v>18.198013510548968</v>
      </c>
      <c r="O92" s="11">
        <v>3.0828635359758261</v>
      </c>
      <c r="P92" s="4">
        <v>-2.1062335904784688</v>
      </c>
      <c r="Q92" s="1">
        <f>CPI!C92</f>
        <v>5.332534451767601</v>
      </c>
      <c r="R92" s="1">
        <f t="shared" si="5"/>
        <v>5.332534451767601</v>
      </c>
      <c r="S92">
        <v>2379.4740000000002</v>
      </c>
      <c r="T92">
        <v>925507</v>
      </c>
    </row>
    <row r="93" spans="1:20" x14ac:dyDescent="0.3">
      <c r="A93" t="s">
        <v>108</v>
      </c>
      <c r="B93" s="1">
        <f>D93-CPI!C93</f>
        <v>4.9925663716814785</v>
      </c>
      <c r="C93" s="1">
        <v>3.762289859</v>
      </c>
      <c r="D93" s="1">
        <v>9.6533333333333307</v>
      </c>
      <c r="E93">
        <v>122.4533333333333</v>
      </c>
      <c r="F93" s="4">
        <v>281.42333333333335</v>
      </c>
      <c r="G93" s="4">
        <f>(F93/CPI!D93)*100</f>
        <v>278.36135839103201</v>
      </c>
      <c r="H93" s="4">
        <f>(I93/CPI!D93)*100</f>
        <v>718.23936696340263</v>
      </c>
      <c r="I93" s="4">
        <v>726.14</v>
      </c>
      <c r="J93" s="4">
        <f>(K93/CPI!D93)*100</f>
        <v>193.15529179030662</v>
      </c>
      <c r="K93" s="4">
        <v>195.27999999999997</v>
      </c>
      <c r="L93">
        <f t="shared" si="3"/>
        <v>19.090731817199934</v>
      </c>
      <c r="M93" s="11">
        <v>454.25900000000001</v>
      </c>
      <c r="N93" s="1">
        <f t="shared" si="4"/>
        <v>19.090731817199934</v>
      </c>
      <c r="O93" s="11">
        <v>2.8604467281202686</v>
      </c>
      <c r="P93" s="4">
        <v>-1.6732019787298551</v>
      </c>
      <c r="Q93" s="1">
        <f>CPI!C93</f>
        <v>4.6607669616518521</v>
      </c>
      <c r="R93" s="1">
        <f t="shared" si="5"/>
        <v>4.6607669616518521</v>
      </c>
      <c r="S93">
        <v>2379.4740000000002</v>
      </c>
      <c r="T93">
        <v>937013</v>
      </c>
    </row>
    <row r="94" spans="1:20" x14ac:dyDescent="0.3">
      <c r="A94" t="s">
        <v>109</v>
      </c>
      <c r="B94" s="1">
        <f>D94-CPI!C94</f>
        <v>4.9814235500878654</v>
      </c>
      <c r="C94" s="1">
        <v>3.8776789140000001</v>
      </c>
      <c r="D94" s="1">
        <v>10.136666666666599</v>
      </c>
      <c r="E94">
        <v>120.93</v>
      </c>
      <c r="F94" s="4">
        <v>289.10666666666668</v>
      </c>
      <c r="G94" s="4">
        <f>(F94/CPI!D94)*100</f>
        <v>281.96450573636457</v>
      </c>
      <c r="H94" s="4">
        <f>(I94/CPI!D94)*100</f>
        <v>720.73056154278788</v>
      </c>
      <c r="I94" s="4">
        <v>738.98666666666668</v>
      </c>
      <c r="J94" s="4">
        <f>(K94/CPI!D94)*100</f>
        <v>196.96097841670488</v>
      </c>
      <c r="K94" s="4">
        <v>201.95000000000002</v>
      </c>
      <c r="L94">
        <f t="shared" si="3"/>
        <v>20.625398722574818</v>
      </c>
      <c r="M94" s="11">
        <v>490.77600000000001</v>
      </c>
      <c r="N94" s="1">
        <f t="shared" si="4"/>
        <v>20.625398722574818</v>
      </c>
      <c r="O94" s="11">
        <v>2.9870034727328005</v>
      </c>
      <c r="P94" s="4">
        <v>-0.73317269069840429</v>
      </c>
      <c r="Q94" s="1">
        <f>CPI!C94</f>
        <v>5.1552431165787338</v>
      </c>
      <c r="R94" s="1">
        <f t="shared" si="5"/>
        <v>5.1552431165787338</v>
      </c>
      <c r="S94">
        <v>2379.4740000000002</v>
      </c>
      <c r="T94">
        <v>953242</v>
      </c>
    </row>
    <row r="95" spans="1:20" x14ac:dyDescent="0.3">
      <c r="A95" t="s">
        <v>110</v>
      </c>
      <c r="B95" s="1">
        <f>D95-CPI!C95</f>
        <v>6.7457225433525361</v>
      </c>
      <c r="C95" s="1">
        <v>4.0010824119999997</v>
      </c>
      <c r="D95" s="1">
        <v>11.37</v>
      </c>
      <c r="E95">
        <v>117.1666666666667</v>
      </c>
      <c r="F95" s="4">
        <v>287.75</v>
      </c>
      <c r="G95" s="4">
        <f>(F95/CPI!D95)*100</f>
        <v>278.0193236714976</v>
      </c>
      <c r="H95" s="4">
        <f>(I95/CPI!D95)*100</f>
        <v>708.67632850241546</v>
      </c>
      <c r="I95" s="4">
        <v>733.48</v>
      </c>
      <c r="J95" s="4">
        <f>(K95/CPI!D95)*100</f>
        <v>194.59259259259255</v>
      </c>
      <c r="K95" s="4">
        <v>201.40333333333331</v>
      </c>
      <c r="L95">
        <f t="shared" si="3"/>
        <v>21.489413206448145</v>
      </c>
      <c r="M95" s="11">
        <v>511.33499999999998</v>
      </c>
      <c r="N95" s="1">
        <f t="shared" si="4"/>
        <v>21.489413206448145</v>
      </c>
      <c r="O95" s="11">
        <v>2.5984031950428532</v>
      </c>
      <c r="P95" s="4">
        <v>0.34414480229324801</v>
      </c>
      <c r="Q95" s="1">
        <f>CPI!C95</f>
        <v>4.6242774566474631</v>
      </c>
      <c r="R95" s="1">
        <f t="shared" si="5"/>
        <v>4.6242774566474631</v>
      </c>
      <c r="S95">
        <v>2379.4740000000002</v>
      </c>
      <c r="T95">
        <v>971741</v>
      </c>
    </row>
    <row r="96" spans="1:20" x14ac:dyDescent="0.3">
      <c r="A96" t="s">
        <v>111</v>
      </c>
      <c r="B96" s="1">
        <f>D96-CPI!C96</f>
        <v>8.7955176336746206</v>
      </c>
      <c r="C96" s="1">
        <v>3.8622978720000001</v>
      </c>
      <c r="D96" s="1">
        <v>12.6066666666666</v>
      </c>
      <c r="E96">
        <v>116.7533333333333</v>
      </c>
      <c r="F96" s="4">
        <v>274.54333333333329</v>
      </c>
      <c r="G96" s="4">
        <f>(F96/CPI!D96)*100</f>
        <v>262.97254150702423</v>
      </c>
      <c r="H96" s="4">
        <f>(I96/CPI!D96)*100</f>
        <v>680.98339719029377</v>
      </c>
      <c r="I96" s="4">
        <v>710.94666666666672</v>
      </c>
      <c r="J96" s="4">
        <f>(K96/CPI!D96)*100</f>
        <v>182.00510855683268</v>
      </c>
      <c r="K96" s="4">
        <v>190.01333333333332</v>
      </c>
      <c r="L96">
        <f t="shared" si="3"/>
        <v>22.045712623882419</v>
      </c>
      <c r="M96" s="11">
        <v>524.572</v>
      </c>
      <c r="N96" s="1">
        <f t="shared" si="4"/>
        <v>22.045712623882419</v>
      </c>
      <c r="O96" s="11">
        <v>1.8617563193943709</v>
      </c>
      <c r="P96" s="4">
        <v>-0.13966405078262381</v>
      </c>
      <c r="Q96" s="1">
        <f>CPI!C96</f>
        <v>3.8111490329919784</v>
      </c>
      <c r="R96" s="1">
        <f t="shared" si="5"/>
        <v>3.8111490329919784</v>
      </c>
      <c r="S96">
        <v>2379.4740000000002</v>
      </c>
      <c r="T96">
        <v>975919</v>
      </c>
    </row>
    <row r="97" spans="1:20" x14ac:dyDescent="0.3">
      <c r="A97" t="s">
        <v>112</v>
      </c>
      <c r="B97" s="1">
        <f>D97-CPI!C97</f>
        <v>7.6026305900036313</v>
      </c>
      <c r="C97" s="1">
        <v>4.0043138989999996</v>
      </c>
      <c r="D97" s="1">
        <v>11.2666666666666</v>
      </c>
      <c r="E97">
        <v>117.0766666666667</v>
      </c>
      <c r="F97" s="4">
        <v>265.04000000000002</v>
      </c>
      <c r="G97" s="4">
        <f>(F97/CPI!D97)*100</f>
        <v>251.69990503323839</v>
      </c>
      <c r="H97" s="4">
        <f>(I97/CPI!D97)*100</f>
        <v>628.40455840455843</v>
      </c>
      <c r="I97" s="4">
        <v>661.71</v>
      </c>
      <c r="J97" s="4">
        <f>(K97/CPI!D97)*100</f>
        <v>178.9775245330801</v>
      </c>
      <c r="K97" s="4">
        <v>188.46333333333334</v>
      </c>
      <c r="L97">
        <f t="shared" si="3"/>
        <v>22.691905858185464</v>
      </c>
      <c r="M97" s="11">
        <v>539.94799999999998</v>
      </c>
      <c r="N97" s="1">
        <f t="shared" si="4"/>
        <v>22.691905858185464</v>
      </c>
      <c r="O97" s="11">
        <v>1.574364938483207</v>
      </c>
      <c r="P97" s="4">
        <v>0.46113342051183032</v>
      </c>
      <c r="Q97" s="1">
        <f>CPI!C97</f>
        <v>3.6640360766629687</v>
      </c>
      <c r="R97" s="1">
        <f t="shared" si="5"/>
        <v>3.6640360766629687</v>
      </c>
      <c r="S97">
        <v>2379.4740000000002</v>
      </c>
      <c r="T97">
        <v>991150</v>
      </c>
    </row>
    <row r="98" spans="1:20" x14ac:dyDescent="0.3">
      <c r="A98" t="s">
        <v>113</v>
      </c>
      <c r="B98" s="1">
        <f>D98-CPI!C98</f>
        <v>6.9488300835654035</v>
      </c>
      <c r="C98" s="1">
        <v>4.1375968680000001</v>
      </c>
      <c r="D98" s="1">
        <v>10.57</v>
      </c>
      <c r="E98">
        <v>115.9933333333333</v>
      </c>
      <c r="F98" s="4">
        <v>257.4666666666667</v>
      </c>
      <c r="G98" s="4">
        <f>(F98/CPI!D98)*100</f>
        <v>242.28280337891039</v>
      </c>
      <c r="H98" s="4">
        <f>(I98/CPI!D98)*100</f>
        <v>592.78358599878914</v>
      </c>
      <c r="I98" s="4">
        <v>629.93333333333328</v>
      </c>
      <c r="J98" s="4">
        <f>(K98/CPI!D98)*100</f>
        <v>174.64813472981581</v>
      </c>
      <c r="K98" s="4">
        <v>185.59333333333333</v>
      </c>
      <c r="L98">
        <f t="shared" si="3"/>
        <v>22.191459120797283</v>
      </c>
      <c r="M98" s="11">
        <v>528.04</v>
      </c>
      <c r="N98" s="1">
        <f t="shared" si="4"/>
        <v>22.191459120797283</v>
      </c>
      <c r="O98" s="11">
        <v>1.9673616161401719</v>
      </c>
      <c r="P98" s="4">
        <v>1.133408601689462</v>
      </c>
      <c r="Q98" s="1">
        <f>CPI!C98</f>
        <v>3.6211699164345967</v>
      </c>
      <c r="R98" s="1">
        <f t="shared" si="5"/>
        <v>3.6211699164345967</v>
      </c>
      <c r="S98">
        <v>2379.4740000000002</v>
      </c>
      <c r="T98">
        <v>1006378</v>
      </c>
    </row>
    <row r="99" spans="1:20" x14ac:dyDescent="0.3">
      <c r="A99" t="s">
        <v>114</v>
      </c>
      <c r="B99" s="1">
        <f>D99-CPI!C99</f>
        <v>5.9154327808471399</v>
      </c>
      <c r="C99" s="1">
        <v>4.0292707490000002</v>
      </c>
      <c r="D99" s="1">
        <v>9.8933333333333309</v>
      </c>
      <c r="E99">
        <v>113.4533333333333</v>
      </c>
      <c r="F99" s="4">
        <v>259.87666666666672</v>
      </c>
      <c r="G99" s="4">
        <f>(F99/CPI!D99)*100</f>
        <v>242.34766039061361</v>
      </c>
      <c r="H99" s="4">
        <f>(I99/CPI!D99)*100</f>
        <v>603.97763126400764</v>
      </c>
      <c r="I99" s="4">
        <v>647.6633333333333</v>
      </c>
      <c r="J99" s="4">
        <f>(K99/CPI!D99)*100</f>
        <v>172.22621145853736</v>
      </c>
      <c r="K99" s="4">
        <v>184.68333333333337</v>
      </c>
      <c r="L99">
        <f t="shared" si="3"/>
        <v>23.281826151493984</v>
      </c>
      <c r="M99" s="11">
        <v>553.98500000000001</v>
      </c>
      <c r="N99" s="1">
        <f t="shared" si="4"/>
        <v>23.281826151493984</v>
      </c>
      <c r="O99" s="11">
        <v>1.5299392364558584</v>
      </c>
      <c r="P99" s="4">
        <v>0.54670033675759544</v>
      </c>
      <c r="Q99" s="1">
        <f>CPI!C99</f>
        <v>3.977900552486191</v>
      </c>
      <c r="R99" s="1">
        <f t="shared" si="5"/>
        <v>3.977900552486191</v>
      </c>
      <c r="S99">
        <v>2379.4740000000002</v>
      </c>
      <c r="T99">
        <v>1009615</v>
      </c>
    </row>
    <row r="100" spans="1:20" x14ac:dyDescent="0.3">
      <c r="A100" t="s">
        <v>115</v>
      </c>
      <c r="B100" s="1">
        <f>D100-CPI!C100</f>
        <v>5.2004109589041159</v>
      </c>
      <c r="C100" s="1">
        <v>4.127957543</v>
      </c>
      <c r="D100" s="1">
        <v>9.31</v>
      </c>
      <c r="E100">
        <v>113.47</v>
      </c>
      <c r="F100" s="4">
        <v>251.29999999999998</v>
      </c>
      <c r="G100" s="4">
        <f>(F100/CPI!D100)*100</f>
        <v>232.90083410565336</v>
      </c>
      <c r="H100" s="4">
        <f>(I100/CPI!D100)*100</f>
        <v>599.88260735248684</v>
      </c>
      <c r="I100" s="4">
        <v>647.27333333333331</v>
      </c>
      <c r="J100" s="4">
        <f>(K100/CPI!D100)*100</f>
        <v>161.47358665430954</v>
      </c>
      <c r="K100" s="4">
        <v>174.23000000000002</v>
      </c>
      <c r="L100">
        <f t="shared" si="3"/>
        <v>23.056608309231365</v>
      </c>
      <c r="M100" s="11">
        <v>548.62599999999998</v>
      </c>
      <c r="N100" s="1">
        <f t="shared" si="4"/>
        <v>23.056608309231365</v>
      </c>
      <c r="O100" s="11">
        <v>2.1394276496680917</v>
      </c>
      <c r="P100" s="4">
        <v>0.85549898109413847</v>
      </c>
      <c r="Q100" s="1">
        <f>CPI!C100</f>
        <v>4.1095890410958846</v>
      </c>
      <c r="R100" s="1">
        <f t="shared" si="5"/>
        <v>4.1095890410958846</v>
      </c>
      <c r="S100">
        <v>2379.4740000000002</v>
      </c>
      <c r="T100">
        <v>1022432</v>
      </c>
    </row>
    <row r="101" spans="1:20" x14ac:dyDescent="0.3">
      <c r="A101" t="s">
        <v>116</v>
      </c>
      <c r="B101" s="1">
        <f>D101-CPI!C101</f>
        <v>4.89731919521485</v>
      </c>
      <c r="C101" s="1">
        <v>4.2274130249999997</v>
      </c>
      <c r="D101" s="1">
        <v>9.0299999999999994</v>
      </c>
      <c r="E101">
        <v>109.7233333333333</v>
      </c>
      <c r="F101" s="4">
        <v>251.35333333333332</v>
      </c>
      <c r="G101" s="4">
        <f>(F101/CPI!D101)*100</f>
        <v>230.5993883792049</v>
      </c>
      <c r="H101" s="4">
        <f>(I101/CPI!D101)*100</f>
        <v>595.04281345565755</v>
      </c>
      <c r="I101" s="4">
        <v>648.59666666666669</v>
      </c>
      <c r="J101" s="4">
        <f>(K101/CPI!D101)*100</f>
        <v>159.75840978593274</v>
      </c>
      <c r="K101" s="4">
        <v>174.13666666666668</v>
      </c>
      <c r="L101">
        <f t="shared" si="3"/>
        <v>23.958908565506494</v>
      </c>
      <c r="M101" s="11">
        <v>570.096</v>
      </c>
      <c r="N101" s="1">
        <f t="shared" si="4"/>
        <v>23.958908565506494</v>
      </c>
      <c r="O101" s="11">
        <v>1.3066780524089099</v>
      </c>
      <c r="P101" s="4">
        <v>1.408851802488907</v>
      </c>
      <c r="Q101" s="1">
        <f>CPI!C101</f>
        <v>4.1326808047851493</v>
      </c>
      <c r="R101" s="1">
        <f t="shared" si="5"/>
        <v>4.1326808047851493</v>
      </c>
      <c r="S101">
        <v>2379.4740000000002</v>
      </c>
      <c r="T101">
        <v>1038020</v>
      </c>
    </row>
    <row r="102" spans="1:20" x14ac:dyDescent="0.3">
      <c r="A102" t="s">
        <v>117</v>
      </c>
      <c r="B102" s="1">
        <f>D102-CPI!C102</f>
        <v>6.63892473118291</v>
      </c>
      <c r="C102" s="1">
        <v>4.0532709819999999</v>
      </c>
      <c r="D102" s="1">
        <v>10.94</v>
      </c>
      <c r="E102">
        <v>106.8333333333333</v>
      </c>
      <c r="F102" s="4">
        <v>223.51</v>
      </c>
      <c r="G102" s="4">
        <f>(F102/CPI!D102)*100</f>
        <v>203.99390327379595</v>
      </c>
      <c r="H102" s="4">
        <f>(I102/CPI!D102)*100</f>
        <v>411.70242865096247</v>
      </c>
      <c r="I102" s="4">
        <v>451.09</v>
      </c>
      <c r="J102" s="4">
        <f>(K102/CPI!D102)*100</f>
        <v>162.14736188815976</v>
      </c>
      <c r="K102" s="4">
        <v>177.66</v>
      </c>
      <c r="L102">
        <f t="shared" si="3"/>
        <v>23.934995717540936</v>
      </c>
      <c r="M102" s="11">
        <v>569.52700000000004</v>
      </c>
      <c r="N102" s="1">
        <f t="shared" si="4"/>
        <v>23.934995717540936</v>
      </c>
      <c r="O102" s="11">
        <v>1.4356131981006743</v>
      </c>
      <c r="P102" s="4">
        <v>0.49630213342987067</v>
      </c>
      <c r="Q102" s="1">
        <f>CPI!C102</f>
        <v>4.3010752688170895</v>
      </c>
      <c r="R102" s="1">
        <f t="shared" si="5"/>
        <v>4.3010752688170895</v>
      </c>
      <c r="S102">
        <v>2379.4740000000002</v>
      </c>
      <c r="T102">
        <v>1037494</v>
      </c>
    </row>
    <row r="103" spans="1:20" x14ac:dyDescent="0.3">
      <c r="A103" t="s">
        <v>118</v>
      </c>
      <c r="B103" s="1">
        <f>D103-CPI!C103</f>
        <v>5.0880127523910073</v>
      </c>
      <c r="C103" s="1">
        <v>4.0785187829999998</v>
      </c>
      <c r="D103" s="1">
        <v>9.02</v>
      </c>
      <c r="E103">
        <v>107.9433333333333</v>
      </c>
      <c r="F103" s="4">
        <v>219.15333333333334</v>
      </c>
      <c r="G103" s="4">
        <f>(F103/CPI!D103)*100</f>
        <v>200.99725159661142</v>
      </c>
      <c r="H103" s="4">
        <f>(I103/CPI!D103)*100</f>
        <v>361.50217518243704</v>
      </c>
      <c r="I103" s="4">
        <v>394.15666666666658</v>
      </c>
      <c r="J103" s="4">
        <f>(K103/CPI!D103)*100</f>
        <v>167.6128633838685</v>
      </c>
      <c r="K103" s="4">
        <v>182.75333333333333</v>
      </c>
      <c r="L103">
        <f t="shared" si="3"/>
        <v>24.9533720477719</v>
      </c>
      <c r="M103" s="11">
        <v>593.75900000000001</v>
      </c>
      <c r="N103" s="1">
        <f t="shared" si="4"/>
        <v>24.9533720477719</v>
      </c>
      <c r="O103" s="11">
        <v>0.83067614278418944</v>
      </c>
      <c r="P103" s="4">
        <v>0.1999023962462444</v>
      </c>
      <c r="Q103" s="1">
        <f>CPI!C103</f>
        <v>3.9319872476089923</v>
      </c>
      <c r="R103" s="1">
        <f t="shared" si="5"/>
        <v>3.9319872476089923</v>
      </c>
      <c r="S103">
        <v>2379.4740000000002</v>
      </c>
      <c r="T103">
        <v>1043457</v>
      </c>
    </row>
    <row r="104" spans="1:20" x14ac:dyDescent="0.3">
      <c r="A104" t="s">
        <v>119</v>
      </c>
      <c r="B104" s="1">
        <f>D104-CPI!C104</f>
        <v>4.4154385964912812</v>
      </c>
      <c r="C104" s="1">
        <v>3.9896015610000002</v>
      </c>
      <c r="D104" s="1">
        <v>8.5733333333333306</v>
      </c>
      <c r="E104">
        <v>107.17</v>
      </c>
      <c r="F104" s="4">
        <v>215.3066666666667</v>
      </c>
      <c r="G104" s="4">
        <f>(F104/CPI!D104)*100</f>
        <v>196.26861136432697</v>
      </c>
      <c r="H104" s="4">
        <f>(I104/CPI!D104)*100</f>
        <v>345.79762989972653</v>
      </c>
      <c r="I104" s="4">
        <v>379.34</v>
      </c>
      <c r="J104" s="4">
        <f>(K104/CPI!D104)*100</f>
        <v>165.18079611060469</v>
      </c>
      <c r="K104" s="4">
        <v>181.20333333333335</v>
      </c>
      <c r="L104">
        <f t="shared" si="3"/>
        <v>25.645037516694863</v>
      </c>
      <c r="M104" s="11">
        <v>610.21699999999998</v>
      </c>
      <c r="N104" s="1">
        <f t="shared" si="4"/>
        <v>25.645037516694863</v>
      </c>
      <c r="O104" s="11">
        <v>1.3712725560684067</v>
      </c>
      <c r="P104" s="4">
        <v>-0.60374939102611025</v>
      </c>
      <c r="Q104" s="1">
        <f>CPI!C104</f>
        <v>4.1578947368420494</v>
      </c>
      <c r="R104" s="1">
        <f t="shared" si="5"/>
        <v>4.1578947368420494</v>
      </c>
      <c r="S104">
        <v>2379.4740000000002</v>
      </c>
      <c r="T104">
        <v>1044769</v>
      </c>
    </row>
    <row r="105" spans="1:20" x14ac:dyDescent="0.3">
      <c r="A105" t="s">
        <v>120</v>
      </c>
      <c r="B105" s="1">
        <f>D105-CPI!C105</f>
        <v>4.1369103568320158</v>
      </c>
      <c r="C105" s="1">
        <v>3.7577014179999999</v>
      </c>
      <c r="D105" s="1">
        <v>8.5233333333333299</v>
      </c>
      <c r="E105">
        <v>107.84333333333331</v>
      </c>
      <c r="F105" s="4">
        <v>218.79666666666665</v>
      </c>
      <c r="G105" s="4">
        <f>(F105/CPI!D105)*100</f>
        <v>198.0651838708996</v>
      </c>
      <c r="H105" s="4">
        <f>(I105/CPI!D105)*100</f>
        <v>346.61029990857003</v>
      </c>
      <c r="I105" s="4">
        <v>382.89000000000004</v>
      </c>
      <c r="J105" s="4">
        <f>(K105/CPI!D105)*100</f>
        <v>167.1057118113705</v>
      </c>
      <c r="K105" s="4">
        <v>184.59666666666666</v>
      </c>
      <c r="L105">
        <f t="shared" si="3"/>
        <v>25.844073101870414</v>
      </c>
      <c r="M105" s="11">
        <v>614.95299999999997</v>
      </c>
      <c r="N105" s="1">
        <f t="shared" si="4"/>
        <v>25.844073101870414</v>
      </c>
      <c r="O105" s="11">
        <v>1.0842358685053231</v>
      </c>
      <c r="P105" s="4">
        <v>-2.2299677158477511</v>
      </c>
      <c r="Q105" s="1">
        <f>CPI!C105</f>
        <v>4.3864229765013141</v>
      </c>
      <c r="R105" s="1">
        <f t="shared" si="5"/>
        <v>4.3864229765013141</v>
      </c>
      <c r="S105">
        <v>2379.4740000000002</v>
      </c>
      <c r="T105">
        <v>1037206</v>
      </c>
    </row>
    <row r="106" spans="1:20" x14ac:dyDescent="0.3">
      <c r="A106" t="s">
        <v>121</v>
      </c>
      <c r="B106" s="1">
        <f>D106-CPI!C106</f>
        <v>3.6427147766323138</v>
      </c>
      <c r="C106" s="1">
        <v>4.0008280020000004</v>
      </c>
      <c r="D106" s="1">
        <v>7.6633333333333304</v>
      </c>
      <c r="E106">
        <v>109.9733333333333</v>
      </c>
      <c r="F106" s="4">
        <v>232.69666666666663</v>
      </c>
      <c r="G106" s="4">
        <f>(F106/CPI!D106)*100</f>
        <v>208.13655336911148</v>
      </c>
      <c r="H106" s="4">
        <f>(I106/CPI!D106)*100</f>
        <v>377.1019677996423</v>
      </c>
      <c r="I106" s="4">
        <v>421.60000000000008</v>
      </c>
      <c r="J106" s="4">
        <f>(K106/CPI!D106)*100</f>
        <v>172.96362552176504</v>
      </c>
      <c r="K106" s="4">
        <v>193.37333333333333</v>
      </c>
      <c r="L106">
        <f t="shared" si="3"/>
        <v>25.69256902996208</v>
      </c>
      <c r="M106" s="11">
        <v>611.34799999999996</v>
      </c>
      <c r="N106" s="1">
        <f t="shared" si="4"/>
        <v>25.69256902996208</v>
      </c>
      <c r="O106" s="11">
        <v>1.3854479974458997</v>
      </c>
      <c r="P106" s="4">
        <v>-0.77922180480994796</v>
      </c>
      <c r="Q106" s="1">
        <f>CPI!C106</f>
        <v>4.0206185567010166</v>
      </c>
      <c r="R106" s="1">
        <f t="shared" si="5"/>
        <v>4.0206185567010166</v>
      </c>
      <c r="S106">
        <v>2379.4740000000002</v>
      </c>
      <c r="T106">
        <v>1061180</v>
      </c>
    </row>
    <row r="107" spans="1:20" x14ac:dyDescent="0.3">
      <c r="A107" t="s">
        <v>122</v>
      </c>
      <c r="B107" s="1">
        <f>D107-CPI!C107</f>
        <v>3.5076482617587335</v>
      </c>
      <c r="C107" s="1">
        <v>3.9754920500000002</v>
      </c>
      <c r="D107" s="1">
        <v>8.1599999999999895</v>
      </c>
      <c r="E107">
        <v>109.31666666666671</v>
      </c>
      <c r="F107" s="4">
        <v>245.56666666666669</v>
      </c>
      <c r="G107" s="4">
        <f>(F107/CPI!D107)*100</f>
        <v>217.1868597085504</v>
      </c>
      <c r="H107" s="4">
        <f>(I107/CPI!D107)*100</f>
        <v>399.18809201623816</v>
      </c>
      <c r="I107" s="4">
        <v>451.34999999999997</v>
      </c>
      <c r="J107" s="4">
        <f>(K107/CPI!D107)*100</f>
        <v>179.30961288439599</v>
      </c>
      <c r="K107" s="4">
        <v>202.74</v>
      </c>
      <c r="L107">
        <f t="shared" si="3"/>
        <v>26.335358150582859</v>
      </c>
      <c r="M107" s="11">
        <v>626.64300000000003</v>
      </c>
      <c r="N107" s="1">
        <f t="shared" si="4"/>
        <v>26.335358150582859</v>
      </c>
      <c r="O107" s="11">
        <v>1.778933182215918</v>
      </c>
      <c r="P107" s="4">
        <v>-0.35823606438606409</v>
      </c>
      <c r="Q107" s="1">
        <f>CPI!C107</f>
        <v>4.652351738241256</v>
      </c>
      <c r="R107" s="1">
        <f t="shared" si="5"/>
        <v>4.652351738241256</v>
      </c>
      <c r="S107">
        <v>2379.4740000000002</v>
      </c>
      <c r="T107">
        <v>1074774</v>
      </c>
    </row>
    <row r="108" spans="1:20" x14ac:dyDescent="0.3">
      <c r="A108" t="s">
        <v>123</v>
      </c>
      <c r="B108" s="1">
        <f>D108-CPI!C108</f>
        <v>4.5622486104092843</v>
      </c>
      <c r="C108" s="1">
        <v>4.0195477190000002</v>
      </c>
      <c r="D108" s="1">
        <v>9.11</v>
      </c>
      <c r="E108">
        <v>110.56</v>
      </c>
      <c r="F108" s="4">
        <v>251.90666666666667</v>
      </c>
      <c r="G108" s="4">
        <f>(F108/CPI!D108)*100</f>
        <v>220.4544327466956</v>
      </c>
      <c r="H108" s="4">
        <f>(I108/CPI!D108)*100</f>
        <v>398.61027243211078</v>
      </c>
      <c r="I108" s="4">
        <v>455.48</v>
      </c>
      <c r="J108" s="4">
        <f>(K108/CPI!D108)*100</f>
        <v>183.38627950326864</v>
      </c>
      <c r="K108" s="4">
        <v>209.54999999999998</v>
      </c>
      <c r="L108">
        <f t="shared" si="3"/>
        <v>26.848706899087777</v>
      </c>
      <c r="M108" s="11">
        <v>638.85799999999995</v>
      </c>
      <c r="N108" s="1">
        <f t="shared" si="4"/>
        <v>26.848706899087777</v>
      </c>
      <c r="O108" s="11">
        <v>1.6311358756262888</v>
      </c>
      <c r="P108" s="4">
        <v>0.32263398441164648</v>
      </c>
      <c r="Q108" s="1">
        <f>CPI!C108</f>
        <v>4.5477513895907151</v>
      </c>
      <c r="R108" s="1">
        <f t="shared" si="5"/>
        <v>4.5477513895907151</v>
      </c>
      <c r="S108">
        <v>2379.4740000000002</v>
      </c>
      <c r="T108">
        <v>1091195</v>
      </c>
    </row>
    <row r="109" spans="1:20" x14ac:dyDescent="0.3">
      <c r="A109" t="s">
        <v>124</v>
      </c>
      <c r="B109" s="1">
        <f>D109-CPI!C109</f>
        <v>4.5845656161414068</v>
      </c>
      <c r="C109" s="1">
        <v>4.0303691539999997</v>
      </c>
      <c r="D109" s="1">
        <v>8.78666666666666</v>
      </c>
      <c r="E109">
        <v>109.5866666666667</v>
      </c>
      <c r="F109" s="4">
        <v>248.24333333333334</v>
      </c>
      <c r="G109" s="4">
        <f>(F109/CPI!D109)*100</f>
        <v>215.24050647545226</v>
      </c>
      <c r="H109" s="4">
        <f>(I109/CPI!D109)*100</f>
        <v>365.19469709450027</v>
      </c>
      <c r="I109" s="4">
        <v>421.19</v>
      </c>
      <c r="J109" s="4">
        <f>(K109/CPI!D109)*100</f>
        <v>184.25775797039876</v>
      </c>
      <c r="K109" s="4">
        <v>212.51</v>
      </c>
      <c r="L109">
        <f t="shared" si="3"/>
        <v>27.466070232328654</v>
      </c>
      <c r="M109" s="11">
        <v>653.548</v>
      </c>
      <c r="N109" s="1">
        <f t="shared" si="4"/>
        <v>27.466070232328654</v>
      </c>
      <c r="O109" s="11">
        <v>2.5271288786798261</v>
      </c>
      <c r="P109" s="4">
        <v>0.84896463114194132</v>
      </c>
      <c r="Q109" s="1">
        <f>CPI!C109</f>
        <v>4.2021010505252532</v>
      </c>
      <c r="R109" s="1">
        <f t="shared" si="5"/>
        <v>4.2021010505252532</v>
      </c>
      <c r="S109">
        <v>2379.4740000000002</v>
      </c>
      <c r="T109">
        <v>1105292</v>
      </c>
    </row>
    <row r="110" spans="1:20" x14ac:dyDescent="0.3">
      <c r="A110" t="s">
        <v>125</v>
      </c>
      <c r="B110" s="1">
        <f>D110-CPI!C110</f>
        <v>4.5203501816979772</v>
      </c>
      <c r="C110" s="1">
        <v>4.086511486</v>
      </c>
      <c r="D110" s="1">
        <v>8.6333333333333293</v>
      </c>
      <c r="E110">
        <v>112.53</v>
      </c>
      <c r="F110" s="4">
        <v>257.08999999999997</v>
      </c>
      <c r="G110" s="4">
        <f>(F110/CPI!D110)*100</f>
        <v>221.18503351027675</v>
      </c>
      <c r="H110" s="4">
        <f>(I110/CPI!D110)*100</f>
        <v>344.11914000326931</v>
      </c>
      <c r="I110" s="4">
        <v>399.98</v>
      </c>
      <c r="J110" s="4">
        <f>(K110/CPI!D110)*100</f>
        <v>196.24088397156285</v>
      </c>
      <c r="K110" s="4">
        <v>228.09666666666666</v>
      </c>
      <c r="L110">
        <f t="shared" si="3"/>
        <v>27.336713912402487</v>
      </c>
      <c r="M110" s="11">
        <v>650.47</v>
      </c>
      <c r="N110" s="1">
        <f t="shared" si="4"/>
        <v>27.336713912402487</v>
      </c>
      <c r="O110" s="11">
        <v>1.3054728100712705</v>
      </c>
      <c r="P110" s="4">
        <v>1.744180570174177</v>
      </c>
      <c r="Q110" s="1">
        <f>CPI!C110</f>
        <v>4.1129831516353521</v>
      </c>
      <c r="R110" s="1">
        <f t="shared" si="5"/>
        <v>4.1129831516353521</v>
      </c>
      <c r="S110">
        <v>2379.4740000000002</v>
      </c>
      <c r="T110">
        <v>1121396</v>
      </c>
    </row>
    <row r="111" spans="1:20" x14ac:dyDescent="0.3">
      <c r="A111" t="s">
        <v>126</v>
      </c>
      <c r="B111" s="1">
        <f>D111-CPI!C111</f>
        <v>5.2163230744178692</v>
      </c>
      <c r="C111" s="1">
        <v>4.0531570339999998</v>
      </c>
      <c r="D111" s="1">
        <v>9.1733333333333302</v>
      </c>
      <c r="E111">
        <v>115.8</v>
      </c>
      <c r="F111" s="4">
        <v>276.37666666666667</v>
      </c>
      <c r="G111" s="4">
        <f>(F111/CPI!D111)*100</f>
        <v>235.08013870105273</v>
      </c>
      <c r="H111" s="4">
        <f>(I111/CPI!D111)*100</f>
        <v>345.4370699260848</v>
      </c>
      <c r="I111" s="4">
        <v>406.12000000000006</v>
      </c>
      <c r="J111" s="4">
        <f>(K111/CPI!D111)*100</f>
        <v>212.88003152812155</v>
      </c>
      <c r="K111" s="4">
        <v>250.27666666666664</v>
      </c>
      <c r="L111">
        <f t="shared" si="3"/>
        <v>27.021854409840152</v>
      </c>
      <c r="M111" s="11">
        <v>642.97799999999995</v>
      </c>
      <c r="N111" s="1">
        <f t="shared" si="4"/>
        <v>27.021854409840152</v>
      </c>
      <c r="O111" s="11">
        <v>2.2995356934204656</v>
      </c>
      <c r="P111" s="4">
        <v>2.0740655871040721</v>
      </c>
      <c r="Q111" s="1">
        <f>CPI!C111</f>
        <v>3.957010258915461</v>
      </c>
      <c r="R111" s="1">
        <f t="shared" si="5"/>
        <v>3.957010258915461</v>
      </c>
      <c r="S111">
        <v>2379.4740000000002</v>
      </c>
      <c r="T111">
        <v>1131347</v>
      </c>
    </row>
    <row r="112" spans="1:20" x14ac:dyDescent="0.3">
      <c r="A112" t="s">
        <v>127</v>
      </c>
      <c r="B112" s="1">
        <f>D112-CPI!C112</f>
        <v>5.933399387787869</v>
      </c>
      <c r="C112" s="1">
        <v>3.9158333270000001</v>
      </c>
      <c r="D112" s="1">
        <v>9.8966666666666594</v>
      </c>
      <c r="E112">
        <v>118.48666666666669</v>
      </c>
      <c r="F112" s="4">
        <v>266.85666666666663</v>
      </c>
      <c r="G112" s="4">
        <f>(F112/CPI!D112)*100</f>
        <v>224.24929971988794</v>
      </c>
      <c r="H112" s="4">
        <f>(I112/CPI!D112)*100</f>
        <v>316.6834733893557</v>
      </c>
      <c r="I112" s="4">
        <v>376.8533333333333</v>
      </c>
      <c r="J112" s="4">
        <f>(K112/CPI!D112)*100</f>
        <v>205.91036414565824</v>
      </c>
      <c r="K112" s="4">
        <v>245.03333333333333</v>
      </c>
      <c r="L112">
        <f t="shared" si="3"/>
        <v>27.659390268605584</v>
      </c>
      <c r="M112" s="11">
        <v>658.14800000000002</v>
      </c>
      <c r="N112" s="1">
        <f t="shared" si="4"/>
        <v>27.659390268605584</v>
      </c>
      <c r="O112" s="11">
        <v>1.7880222796142451</v>
      </c>
      <c r="P112" s="4">
        <v>1.453579597799634</v>
      </c>
      <c r="Q112" s="1">
        <f>CPI!C112</f>
        <v>3.9632672788787904</v>
      </c>
      <c r="R112" s="1">
        <f t="shared" si="5"/>
        <v>3.9632672788787904</v>
      </c>
      <c r="S112">
        <v>2379.4740000000002</v>
      </c>
      <c r="T112">
        <v>1131515</v>
      </c>
    </row>
    <row r="113" spans="1:20" x14ac:dyDescent="0.3">
      <c r="A113" t="s">
        <v>128</v>
      </c>
      <c r="B113" s="1">
        <f>D113-CPI!C113</f>
        <v>6.7460137622019349</v>
      </c>
      <c r="C113" s="1">
        <v>3.9391304979999999</v>
      </c>
      <c r="D113" s="1">
        <v>10.8266666666666</v>
      </c>
      <c r="E113">
        <v>117.97</v>
      </c>
      <c r="F113" s="4">
        <v>268.03333333333336</v>
      </c>
      <c r="G113" s="4">
        <f>(F113/CPI!D113)*100</f>
        <v>222.80410085896372</v>
      </c>
      <c r="H113" s="4">
        <f>(I113/CPI!D113)*100</f>
        <v>310.53754502632307</v>
      </c>
      <c r="I113" s="4">
        <v>373.57666666666665</v>
      </c>
      <c r="J113" s="4">
        <f>(K113/CPI!D113)*100</f>
        <v>205.56940980881132</v>
      </c>
      <c r="K113" s="4">
        <v>247.29999999999998</v>
      </c>
      <c r="L113">
        <f t="shared" si="3"/>
        <v>28.501971444109074</v>
      </c>
      <c r="M113" s="11">
        <v>678.197</v>
      </c>
      <c r="N113" s="1">
        <f t="shared" si="4"/>
        <v>28.501971444109074</v>
      </c>
      <c r="O113" s="11">
        <v>2.2085490082503045</v>
      </c>
      <c r="P113" s="4">
        <v>1.477821592753747</v>
      </c>
      <c r="Q113" s="1">
        <f>CPI!C113</f>
        <v>4.0806529044646656</v>
      </c>
      <c r="R113" s="1">
        <f t="shared" si="5"/>
        <v>4.0806529044646656</v>
      </c>
      <c r="S113">
        <v>2379.4740000000002</v>
      </c>
      <c r="T113">
        <v>1139280</v>
      </c>
    </row>
    <row r="114" spans="1:20" x14ac:dyDescent="0.3">
      <c r="A114" t="s">
        <v>129</v>
      </c>
      <c r="B114" s="1">
        <f>D114-CPI!C114</f>
        <v>7.2726066952244768</v>
      </c>
      <c r="C114" s="1">
        <v>4.0086496819999997</v>
      </c>
      <c r="D114" s="1">
        <v>11.7466666666666</v>
      </c>
      <c r="E114">
        <v>120.3066666666667</v>
      </c>
      <c r="F114" s="4">
        <v>285.38999999999993</v>
      </c>
      <c r="G114" s="4">
        <f>(F114/CPI!D114)*100</f>
        <v>234.566480639779</v>
      </c>
      <c r="H114" s="4">
        <f>(I114/CPI!D114)*100</f>
        <v>355.34971137065378</v>
      </c>
      <c r="I114" s="4">
        <v>432.34333333333331</v>
      </c>
      <c r="J114" s="4">
        <f>(K114/CPI!D114)*100</f>
        <v>209.89805507382172</v>
      </c>
      <c r="K114" s="4">
        <v>255.37666666666667</v>
      </c>
      <c r="L114">
        <f t="shared" si="3"/>
        <v>28.634521747243298</v>
      </c>
      <c r="M114" s="11">
        <v>681.351</v>
      </c>
      <c r="N114" s="1">
        <f t="shared" si="4"/>
        <v>28.634521747243298</v>
      </c>
      <c r="O114" s="11">
        <v>2.0695215064925292</v>
      </c>
      <c r="P114" s="4">
        <v>2.201189991012372</v>
      </c>
      <c r="Q114" s="1">
        <f>CPI!C114</f>
        <v>4.4740599714421236</v>
      </c>
      <c r="R114" s="1">
        <f t="shared" si="5"/>
        <v>4.4740599714421236</v>
      </c>
      <c r="S114">
        <v>2379.4740000000002</v>
      </c>
      <c r="T114">
        <v>1152444</v>
      </c>
    </row>
    <row r="115" spans="1:20" x14ac:dyDescent="0.3">
      <c r="A115" t="s">
        <v>130</v>
      </c>
      <c r="B115" s="1">
        <f>D115-CPI!C115</f>
        <v>7.5091228070175031</v>
      </c>
      <c r="C115" s="1">
        <v>3.9442075590000001</v>
      </c>
      <c r="D115" s="1">
        <v>12.4433333333333</v>
      </c>
      <c r="E115">
        <v>121.5766666666667</v>
      </c>
      <c r="F115" s="4">
        <v>281.29000000000002</v>
      </c>
      <c r="G115" s="4">
        <f>(F115/CPI!D115)*100</f>
        <v>227.52016047495411</v>
      </c>
      <c r="H115" s="4">
        <f>(I115/CPI!D115)*100</f>
        <v>364.98885141237912</v>
      </c>
      <c r="I115" s="4">
        <v>451.24666666666667</v>
      </c>
      <c r="J115" s="4">
        <f>(K115/CPI!D115)*100</f>
        <v>199.22943982054417</v>
      </c>
      <c r="K115" s="4">
        <v>246.31333333333336</v>
      </c>
      <c r="L115">
        <f t="shared" si="3"/>
        <v>28.770266033585575</v>
      </c>
      <c r="M115" s="11">
        <v>684.58100000000002</v>
      </c>
      <c r="N115" s="1">
        <f t="shared" si="4"/>
        <v>28.770266033585575</v>
      </c>
      <c r="O115" s="11">
        <v>1.8364244936677747</v>
      </c>
      <c r="P115" s="4">
        <v>2.1563988674092291</v>
      </c>
      <c r="Q115" s="1">
        <f>CPI!C115</f>
        <v>4.9342105263157965</v>
      </c>
      <c r="R115" s="1">
        <f t="shared" si="5"/>
        <v>4.9342105263157965</v>
      </c>
      <c r="S115">
        <v>2379.4740000000002</v>
      </c>
      <c r="T115">
        <v>1156927</v>
      </c>
    </row>
    <row r="116" spans="1:20" x14ac:dyDescent="0.3">
      <c r="A116" t="s">
        <v>131</v>
      </c>
      <c r="B116" s="1">
        <f>D116-CPI!C116</f>
        <v>7.0834728033472452</v>
      </c>
      <c r="C116" s="1">
        <v>3.9061834379999998</v>
      </c>
      <c r="D116" s="1">
        <v>12.383333333333301</v>
      </c>
      <c r="E116">
        <v>123.82</v>
      </c>
      <c r="F116" s="4">
        <v>272.10666666666663</v>
      </c>
      <c r="G116" s="4">
        <f>(F116/CPI!D116)*100</f>
        <v>218.38416265382557</v>
      </c>
      <c r="H116" s="4">
        <f>(I116/CPI!D116)*100</f>
        <v>350.2086677367576</v>
      </c>
      <c r="I116" s="4">
        <v>436.35999999999996</v>
      </c>
      <c r="J116" s="4">
        <f>(K116/CPI!D116)*100</f>
        <v>191.26270733012311</v>
      </c>
      <c r="K116" s="4">
        <v>238.31333333333336</v>
      </c>
      <c r="L116">
        <f t="shared" si="3"/>
        <v>28.731139739286917</v>
      </c>
      <c r="M116" s="11">
        <v>683.65</v>
      </c>
      <c r="N116" s="1">
        <f t="shared" si="4"/>
        <v>28.731139739286917</v>
      </c>
      <c r="O116" s="11">
        <v>1.4771055060852971</v>
      </c>
      <c r="P116" s="4">
        <v>2.092786632880717</v>
      </c>
      <c r="Q116" s="1">
        <f>CPI!C116</f>
        <v>5.2998605299860557</v>
      </c>
      <c r="R116" s="1">
        <f t="shared" si="5"/>
        <v>5.2998605299860557</v>
      </c>
      <c r="S116">
        <v>2379.4740000000002</v>
      </c>
      <c r="T116">
        <v>1161104</v>
      </c>
    </row>
    <row r="117" spans="1:20" x14ac:dyDescent="0.3">
      <c r="A117" t="s">
        <v>132</v>
      </c>
      <c r="B117" s="1">
        <f>D117-CPI!C117</f>
        <v>7.2511562115620105</v>
      </c>
      <c r="C117" s="1">
        <v>3.773511031</v>
      </c>
      <c r="D117" s="1">
        <v>12.463333333333299</v>
      </c>
      <c r="E117">
        <v>124.48666666666669</v>
      </c>
      <c r="F117" s="4">
        <v>274.05333333333334</v>
      </c>
      <c r="G117" s="4">
        <f>(F117/CPI!D117)*100</f>
        <v>217.73247422543901</v>
      </c>
      <c r="H117" s="4">
        <f>(I117/CPI!D117)*100</f>
        <v>364.1913024594744</v>
      </c>
      <c r="I117" s="4">
        <v>458.3966666666667</v>
      </c>
      <c r="J117" s="4">
        <f>(K117/CPI!D117)*100</f>
        <v>187.67958771295628</v>
      </c>
      <c r="K117" s="4">
        <v>236.22666666666669</v>
      </c>
      <c r="L117">
        <f t="shared" si="3"/>
        <v>29.250960506397632</v>
      </c>
      <c r="M117" s="11">
        <v>696.01900000000001</v>
      </c>
      <c r="N117" s="1">
        <f t="shared" si="4"/>
        <v>29.250960506397632</v>
      </c>
      <c r="O117" s="11">
        <v>0.9107756921637209</v>
      </c>
      <c r="P117" s="4">
        <v>1.523844483288898</v>
      </c>
      <c r="Q117" s="1">
        <f>CPI!C117</f>
        <v>5.2121771217712887</v>
      </c>
      <c r="R117" s="1">
        <f t="shared" si="5"/>
        <v>5.2121771217712887</v>
      </c>
      <c r="S117">
        <v>2379.4740000000002</v>
      </c>
      <c r="T117">
        <v>1158793</v>
      </c>
    </row>
    <row r="118" spans="1:20" x14ac:dyDescent="0.3">
      <c r="A118" t="s">
        <v>133</v>
      </c>
      <c r="B118" s="1">
        <f>D118-CPI!C118</f>
        <v>7.4752543659831749</v>
      </c>
      <c r="C118" s="1">
        <v>3.8828730810000001</v>
      </c>
      <c r="D118" s="1">
        <v>12.896666666666601</v>
      </c>
      <c r="E118">
        <v>122.27</v>
      </c>
      <c r="F118" s="4">
        <v>276.82666666666665</v>
      </c>
      <c r="G118" s="4">
        <f>(F118/CPI!D118)*100</f>
        <v>216.21509038034469</v>
      </c>
      <c r="H118" s="4">
        <f>(I118/CPI!D118)*100</f>
        <v>380.27695984628963</v>
      </c>
      <c r="I118" s="4">
        <v>486.87999999999994</v>
      </c>
      <c r="J118" s="4">
        <f>(K118/CPI!D118)*100</f>
        <v>183.05436879554492</v>
      </c>
      <c r="K118" s="4">
        <v>234.37</v>
      </c>
      <c r="L118">
        <f t="shared" si="3"/>
        <v>30.17856047176813</v>
      </c>
      <c r="M118" s="11">
        <v>718.09100000000001</v>
      </c>
      <c r="N118" s="1">
        <f t="shared" si="4"/>
        <v>30.17856047176813</v>
      </c>
      <c r="O118" s="11">
        <v>2.1830316028380237</v>
      </c>
      <c r="P118" s="4">
        <v>2.4170584771340011</v>
      </c>
      <c r="Q118" s="1">
        <f>CPI!C118</f>
        <v>5.4214123006834258</v>
      </c>
      <c r="R118" s="1">
        <f t="shared" si="5"/>
        <v>5.4214123006834258</v>
      </c>
      <c r="S118">
        <v>2379.4740000000002</v>
      </c>
      <c r="T118">
        <v>1169937</v>
      </c>
    </row>
    <row r="119" spans="1:20" x14ac:dyDescent="0.3">
      <c r="A119" t="s">
        <v>134</v>
      </c>
      <c r="B119" s="1">
        <f>D119-CPI!C119</f>
        <v>9.1673712494402544</v>
      </c>
      <c r="C119" s="1">
        <v>3.7115243750000002</v>
      </c>
      <c r="D119" s="1">
        <v>13.78</v>
      </c>
      <c r="E119">
        <v>123.6433333333333</v>
      </c>
      <c r="F119" s="4">
        <v>266.59333333333331</v>
      </c>
      <c r="G119" s="4">
        <f>(F119/CPI!D119)*100</f>
        <v>206.18200567156481</v>
      </c>
      <c r="H119" s="4">
        <f>(I119/CPI!D119)*100</f>
        <v>321.55968032998192</v>
      </c>
      <c r="I119" s="4">
        <v>415.77666666666664</v>
      </c>
      <c r="J119" s="4">
        <f>(K119/CPI!D119)*100</f>
        <v>184.70997679814386</v>
      </c>
      <c r="K119" s="4">
        <v>238.83</v>
      </c>
      <c r="L119">
        <f t="shared" si="3"/>
        <v>30.127961053577383</v>
      </c>
      <c r="M119" s="11">
        <v>716.88699999999994</v>
      </c>
      <c r="N119" s="1">
        <f t="shared" si="4"/>
        <v>30.127961053577383</v>
      </c>
      <c r="O119" s="11">
        <v>1.486998912425479</v>
      </c>
      <c r="P119" s="4">
        <v>1.79521989196528</v>
      </c>
      <c r="Q119" s="1">
        <f>CPI!C119</f>
        <v>4.6126287505597441</v>
      </c>
      <c r="R119" s="1">
        <f t="shared" si="5"/>
        <v>4.6126287505597441</v>
      </c>
      <c r="S119">
        <v>2379.4740000000002</v>
      </c>
      <c r="T119">
        <v>1165243</v>
      </c>
    </row>
    <row r="120" spans="1:20" x14ac:dyDescent="0.3">
      <c r="A120" t="s">
        <v>135</v>
      </c>
      <c r="B120" s="1">
        <f>D120-CPI!C120</f>
        <v>9.0432229580574166</v>
      </c>
      <c r="C120" s="1">
        <v>3.5631286790000001</v>
      </c>
      <c r="D120" s="1">
        <v>13.1933333333333</v>
      </c>
      <c r="E120">
        <v>123.1</v>
      </c>
      <c r="F120" s="4">
        <v>283.43333333333334</v>
      </c>
      <c r="G120" s="4">
        <f>(F120/CPI!D120)*100</f>
        <v>215.48458054886103</v>
      </c>
      <c r="H120" s="4">
        <f>(I120/CPI!D120)*100</f>
        <v>405.16321632847524</v>
      </c>
      <c r="I120" s="4">
        <v>532.92333333333329</v>
      </c>
      <c r="J120" s="4">
        <f>(K120/CPI!D120)*100</f>
        <v>177.51438802429811</v>
      </c>
      <c r="K120" s="4">
        <v>233.49</v>
      </c>
      <c r="L120">
        <f t="shared" si="3"/>
        <v>30.006295509007447</v>
      </c>
      <c r="M120" s="11">
        <v>713.99199999999996</v>
      </c>
      <c r="N120" s="1">
        <f t="shared" si="4"/>
        <v>30.006295509007447</v>
      </c>
      <c r="O120" s="11">
        <v>0.92429095970689623</v>
      </c>
      <c r="P120" s="4">
        <v>0.8010854103244166</v>
      </c>
      <c r="Q120" s="1">
        <f>CPI!C120</f>
        <v>4.1501103752758839</v>
      </c>
      <c r="R120" s="1">
        <f t="shared" si="5"/>
        <v>4.1501103752758839</v>
      </c>
      <c r="S120">
        <v>2379.4740000000002</v>
      </c>
      <c r="T120">
        <v>1156892</v>
      </c>
    </row>
    <row r="121" spans="1:20" x14ac:dyDescent="0.3">
      <c r="A121" t="s">
        <v>136</v>
      </c>
      <c r="B121" s="1">
        <f>D121-CPI!C121</f>
        <v>7.39269910857801</v>
      </c>
      <c r="C121" s="1">
        <v>3.41604463</v>
      </c>
      <c r="D121" s="1">
        <v>12.3466666666666</v>
      </c>
      <c r="E121">
        <v>120.3366666666667</v>
      </c>
      <c r="F121" s="4">
        <v>286.9733333333333</v>
      </c>
      <c r="G121" s="4">
        <f>(F121/CPI!D121)*100</f>
        <v>214.53223390921025</v>
      </c>
      <c r="H121" s="4">
        <f>(I121/CPI!D121)*100</f>
        <v>465.65794752567274</v>
      </c>
      <c r="I121" s="4">
        <v>622.89666666666665</v>
      </c>
      <c r="J121" s="4">
        <f>(K121/CPI!D121)*100</f>
        <v>164.53235850396587</v>
      </c>
      <c r="K121" s="4">
        <v>220.09</v>
      </c>
      <c r="L121">
        <f t="shared" si="3"/>
        <v>29.201579844957333</v>
      </c>
      <c r="M121" s="11">
        <v>694.84400000000005</v>
      </c>
      <c r="N121" s="1">
        <f t="shared" si="4"/>
        <v>29.201579844957333</v>
      </c>
      <c r="O121" s="11">
        <v>-0.17261512496184298</v>
      </c>
      <c r="P121" s="4">
        <v>-0.32453003750994291</v>
      </c>
      <c r="Q121" s="1">
        <f>CPI!C121</f>
        <v>4.95396755808859</v>
      </c>
      <c r="R121" s="1">
        <f t="shared" si="5"/>
        <v>4.95396755808859</v>
      </c>
      <c r="S121">
        <v>2379.4740000000002</v>
      </c>
      <c r="T121">
        <v>1146591</v>
      </c>
    </row>
    <row r="122" spans="1:20" x14ac:dyDescent="0.3">
      <c r="A122" t="s">
        <v>137</v>
      </c>
      <c r="B122" s="1">
        <f>D122-CPI!C122</f>
        <v>4.0509334485738577</v>
      </c>
      <c r="C122" s="1">
        <v>3.167764386</v>
      </c>
      <c r="D122" s="1">
        <v>10.49</v>
      </c>
      <c r="E122">
        <v>123.76333333333331</v>
      </c>
      <c r="F122" s="4">
        <v>260.42666666666668</v>
      </c>
      <c r="G122" s="4">
        <f>(F122/CPI!D122)*100</f>
        <v>193.2421636355092</v>
      </c>
      <c r="H122" s="4">
        <f>(I122/CPI!D122)*100</f>
        <v>359.3659179670592</v>
      </c>
      <c r="I122" s="4">
        <v>484.30666666666667</v>
      </c>
      <c r="J122" s="4">
        <f>(K122/CPI!D122)*100</f>
        <v>159.53955097810791</v>
      </c>
      <c r="K122" s="4">
        <v>215.00666666666666</v>
      </c>
      <c r="L122">
        <f t="shared" si="3"/>
        <v>28.868817225991961</v>
      </c>
      <c r="M122" s="11">
        <v>686.92600000000004</v>
      </c>
      <c r="N122" s="1">
        <f t="shared" si="4"/>
        <v>28.868817225991961</v>
      </c>
      <c r="O122" s="11">
        <v>0.50701671498132739</v>
      </c>
      <c r="P122" s="4">
        <v>-1.745405070370261</v>
      </c>
      <c r="Q122" s="1">
        <f>CPI!C122</f>
        <v>6.4390665514261425</v>
      </c>
      <c r="R122" s="1">
        <f t="shared" si="5"/>
        <v>6.4390665514261425</v>
      </c>
      <c r="S122">
        <v>2379.4740000000002</v>
      </c>
      <c r="T122">
        <v>1130096</v>
      </c>
    </row>
    <row r="123" spans="1:20" x14ac:dyDescent="0.3">
      <c r="A123" t="s">
        <v>138</v>
      </c>
      <c r="B123" s="1">
        <f>D123-CPI!C123</f>
        <v>3.0761415525113218</v>
      </c>
      <c r="C123" s="1">
        <v>3.2061980409999999</v>
      </c>
      <c r="D123" s="1">
        <v>9.2833333333333297</v>
      </c>
      <c r="E123">
        <v>126.59333333333331</v>
      </c>
      <c r="F123" s="4">
        <v>256.74</v>
      </c>
      <c r="G123" s="4">
        <f>(F123/CPI!D123)*100</f>
        <v>189.38237181614994</v>
      </c>
      <c r="H123" s="4">
        <f>(I123/CPI!D123)*100</f>
        <v>337.88458843228801</v>
      </c>
      <c r="I123" s="4">
        <v>458.05999999999995</v>
      </c>
      <c r="J123" s="4">
        <f>(K123/CPI!D123)*100</f>
        <v>159.17590564075326</v>
      </c>
      <c r="K123" s="4">
        <v>215.79</v>
      </c>
      <c r="L123">
        <f t="shared" si="3"/>
        <v>29.381913817927824</v>
      </c>
      <c r="M123" s="11">
        <v>699.13499999999999</v>
      </c>
      <c r="N123" s="1">
        <f t="shared" si="4"/>
        <v>29.381913817927824</v>
      </c>
      <c r="O123" s="11">
        <v>1.519159832568322</v>
      </c>
      <c r="P123" s="4">
        <v>-1.374455822863119</v>
      </c>
      <c r="Q123" s="1">
        <f>CPI!C123</f>
        <v>6.2071917808220078</v>
      </c>
      <c r="R123" s="1">
        <f t="shared" si="5"/>
        <v>6.2071917808220078</v>
      </c>
      <c r="S123">
        <v>2379.4740000000002</v>
      </c>
      <c r="T123">
        <v>1135520</v>
      </c>
    </row>
    <row r="124" spans="1:20" x14ac:dyDescent="0.3">
      <c r="A124" t="s">
        <v>139</v>
      </c>
      <c r="B124" s="1">
        <f>D124-CPI!C124</f>
        <v>3.0224544298430978</v>
      </c>
      <c r="C124" s="1">
        <v>3.113541761</v>
      </c>
      <c r="D124" s="1">
        <v>8.83</v>
      </c>
      <c r="E124">
        <v>126.9133333333333</v>
      </c>
      <c r="F124" s="4">
        <v>246.56333333333336</v>
      </c>
      <c r="G124" s="4">
        <f>(F124/CPI!D124)*100</f>
        <v>180.50024402147392</v>
      </c>
      <c r="H124" s="4">
        <f>(I124/CPI!D124)*100</f>
        <v>338.67008296730108</v>
      </c>
      <c r="I124" s="4">
        <v>462.62333333333328</v>
      </c>
      <c r="J124" s="4">
        <f>(K124/CPI!D124)*100</f>
        <v>148.27720839433869</v>
      </c>
      <c r="K124" s="4">
        <v>202.54666666666665</v>
      </c>
      <c r="L124">
        <f t="shared" si="3"/>
        <v>30.208777233960106</v>
      </c>
      <c r="M124" s="11">
        <v>718.81</v>
      </c>
      <c r="N124" s="1">
        <f t="shared" si="4"/>
        <v>30.208777233960106</v>
      </c>
      <c r="O124" s="11">
        <v>1.2906280572338633</v>
      </c>
      <c r="P124" s="4">
        <v>-1.49527002001557</v>
      </c>
      <c r="Q124" s="1">
        <f>CPI!C124</f>
        <v>5.8075455701569023</v>
      </c>
      <c r="R124" s="1">
        <f t="shared" si="5"/>
        <v>5.8075455701569023</v>
      </c>
      <c r="S124">
        <v>2379.4740000000002</v>
      </c>
      <c r="T124">
        <v>1137026</v>
      </c>
    </row>
    <row r="125" spans="1:20" x14ac:dyDescent="0.3">
      <c r="A125" t="s">
        <v>140</v>
      </c>
      <c r="B125" s="1">
        <f>D125-CPI!C125</f>
        <v>3.8130994152047331</v>
      </c>
      <c r="C125" s="1">
        <v>2.9977038120000001</v>
      </c>
      <c r="D125" s="1">
        <v>7.9066666666666601</v>
      </c>
      <c r="E125">
        <v>125.11</v>
      </c>
      <c r="F125" s="4">
        <v>246.33</v>
      </c>
      <c r="G125" s="4">
        <f>(F125/CPI!D125)*100</f>
        <v>178.84602818496657</v>
      </c>
      <c r="H125" s="4">
        <f>(I125/CPI!D125)*100</f>
        <v>348.11797705221943</v>
      </c>
      <c r="I125" s="4">
        <v>479.47333333333336</v>
      </c>
      <c r="J125" s="4">
        <f>(K125/CPI!D125)*100</f>
        <v>144.48002052279892</v>
      </c>
      <c r="K125" s="4">
        <v>198.99666666666667</v>
      </c>
      <c r="L125">
        <f t="shared" si="3"/>
        <v>30.87610959396908</v>
      </c>
      <c r="M125" s="11">
        <v>734.68899999999996</v>
      </c>
      <c r="N125" s="1">
        <f t="shared" si="4"/>
        <v>30.87610959396908</v>
      </c>
      <c r="O125" s="11">
        <v>0.94430542881759949</v>
      </c>
      <c r="P125" s="4">
        <v>-1.545402908913641</v>
      </c>
      <c r="Q125" s="1">
        <f>CPI!C125</f>
        <v>4.093567251461927</v>
      </c>
      <c r="R125" s="1">
        <f t="shared" si="5"/>
        <v>4.093567251461927</v>
      </c>
      <c r="S125">
        <v>2379.4740000000002</v>
      </c>
      <c r="T125">
        <v>1139024</v>
      </c>
    </row>
    <row r="126" spans="1:20" x14ac:dyDescent="0.3">
      <c r="A126" t="s">
        <v>141</v>
      </c>
      <c r="B126" s="1">
        <f>D126-CPI!C126</f>
        <v>5.8732318311003935</v>
      </c>
      <c r="C126" s="1">
        <v>2.8804996009999999</v>
      </c>
      <c r="D126" s="1">
        <v>7.4566666666666599</v>
      </c>
      <c r="E126">
        <v>120.07</v>
      </c>
      <c r="F126" s="4">
        <v>246.38666666666668</v>
      </c>
      <c r="G126" s="4">
        <f>(F126/CPI!D126)*100</f>
        <v>177.68226518686254</v>
      </c>
      <c r="H126" s="4">
        <f>(I126/CPI!D126)*100</f>
        <v>309.71800548556376</v>
      </c>
      <c r="I126" s="4">
        <v>429.47666666666669</v>
      </c>
      <c r="J126" s="4">
        <f>(K126/CPI!D126)*100</f>
        <v>151.01886774310637</v>
      </c>
      <c r="K126" s="4">
        <v>209.41333333333333</v>
      </c>
      <c r="L126">
        <f t="shared" si="3"/>
        <v>31.10040286214516</v>
      </c>
      <c r="M126" s="11">
        <v>740.02599999999995</v>
      </c>
      <c r="N126" s="1">
        <f t="shared" si="4"/>
        <v>31.10040286214516</v>
      </c>
      <c r="O126" s="11">
        <v>1.5733318008983883</v>
      </c>
      <c r="P126" s="4">
        <v>-1.6185891182013881</v>
      </c>
      <c r="Q126" s="1">
        <f>CPI!C126</f>
        <v>1.5834348355662664</v>
      </c>
      <c r="R126" s="1">
        <f t="shared" si="5"/>
        <v>1.5834348355662664</v>
      </c>
      <c r="S126">
        <v>2379.4740000000002</v>
      </c>
      <c r="T126">
        <v>1139828</v>
      </c>
    </row>
    <row r="127" spans="1:20" x14ac:dyDescent="0.3">
      <c r="A127" t="s">
        <v>142</v>
      </c>
      <c r="B127" s="1">
        <f>D127-CPI!C127</f>
        <v>5.2495848448206726</v>
      </c>
      <c r="C127" s="1">
        <v>2.8135654290000001</v>
      </c>
      <c r="D127" s="1">
        <v>6.62</v>
      </c>
      <c r="E127">
        <v>117.79333333333329</v>
      </c>
      <c r="F127" s="4">
        <v>255.59333333333333</v>
      </c>
      <c r="G127" s="4">
        <f>(F127/CPI!D127)*100</f>
        <v>182.91551268013521</v>
      </c>
      <c r="H127" s="4">
        <f>(I127/CPI!D127)*100</f>
        <v>328.58141360070039</v>
      </c>
      <c r="I127" s="4">
        <v>459.13666666666671</v>
      </c>
      <c r="J127" s="4">
        <f>(K127/CPI!D127)*100</f>
        <v>153.29712141488886</v>
      </c>
      <c r="K127" s="4">
        <v>214.20666666666668</v>
      </c>
      <c r="L127">
        <f t="shared" si="3"/>
        <v>31.611692332002782</v>
      </c>
      <c r="M127" s="11">
        <v>752.19200000000001</v>
      </c>
      <c r="N127" s="1">
        <v>44.6</v>
      </c>
      <c r="O127" s="11">
        <v>1.6919577903984577</v>
      </c>
      <c r="P127" s="4">
        <v>-1.8176565280930821</v>
      </c>
      <c r="Q127" s="1">
        <f>CPI!C127</f>
        <v>1.3704151551793275</v>
      </c>
      <c r="R127" s="1">
        <f t="shared" si="5"/>
        <v>1.3704151551793275</v>
      </c>
      <c r="S127">
        <v>2379.4740000000002</v>
      </c>
      <c r="T127">
        <v>1141127</v>
      </c>
    </row>
    <row r="128" spans="1:20" x14ac:dyDescent="0.3">
      <c r="A128" t="s">
        <v>143</v>
      </c>
      <c r="B128" s="1">
        <f>D128-CPI!C128</f>
        <v>4.1647435897435763</v>
      </c>
      <c r="C128" s="1">
        <v>2.751096016</v>
      </c>
      <c r="D128" s="1">
        <v>5.36666666666666</v>
      </c>
      <c r="E128">
        <v>115.37333333333331</v>
      </c>
      <c r="F128" s="4">
        <v>257</v>
      </c>
      <c r="G128" s="4">
        <f>(F128/CPI!D128)*100</f>
        <v>182.52840909090909</v>
      </c>
      <c r="H128" s="4">
        <f>(I128/CPI!D128)*100</f>
        <v>336.95549242424244</v>
      </c>
      <c r="I128" s="4">
        <v>474.43333333333339</v>
      </c>
      <c r="J128" s="4">
        <f>(K128/CPI!D128)*100</f>
        <v>151.01799242424241</v>
      </c>
      <c r="K128" s="4">
        <v>212.63333333333333</v>
      </c>
      <c r="L128">
        <f t="shared" si="3"/>
        <v>32.109995738553984</v>
      </c>
      <c r="M128" s="11">
        <v>764.04899999999998</v>
      </c>
      <c r="N128" s="1">
        <v>45.5</v>
      </c>
      <c r="O128" s="11">
        <v>1.481710889426791</v>
      </c>
      <c r="P128" s="4">
        <v>-1.69685568822185</v>
      </c>
      <c r="Q128" s="1">
        <f>CPI!C128</f>
        <v>1.2019230769230838</v>
      </c>
      <c r="R128" s="1">
        <f t="shared" si="5"/>
        <v>1.2019230769230838</v>
      </c>
      <c r="S128">
        <v>2379.4740000000002</v>
      </c>
      <c r="T128">
        <v>1147308</v>
      </c>
    </row>
    <row r="129" spans="1:20" x14ac:dyDescent="0.3">
      <c r="A129" t="s">
        <v>144</v>
      </c>
      <c r="B129" s="1">
        <f>D129-CPI!C129</f>
        <v>5.854221508828239</v>
      </c>
      <c r="C129" s="1">
        <v>2.7241123919999999</v>
      </c>
      <c r="D129" s="1">
        <v>7.66</v>
      </c>
      <c r="E129">
        <v>110.9466666666667</v>
      </c>
      <c r="F129" s="4">
        <v>254.59333333333333</v>
      </c>
      <c r="G129" s="4">
        <f>(F129/CPI!D129)*100</f>
        <v>179.24942325609777</v>
      </c>
      <c r="H129" s="4">
        <f>(I129/CPI!D129)*100</f>
        <v>336.68466717828488</v>
      </c>
      <c r="I129" s="4">
        <v>478.20333333333332</v>
      </c>
      <c r="J129" s="4">
        <f>(K129/CPI!D129)*100</f>
        <v>147.1582895054905</v>
      </c>
      <c r="K129" s="4">
        <v>209.01333333333332</v>
      </c>
      <c r="L129">
        <f t="shared" si="3"/>
        <v>32.878653013228977</v>
      </c>
      <c r="M129" s="11">
        <v>782.33900000000006</v>
      </c>
      <c r="N129" s="1">
        <v>46.4</v>
      </c>
      <c r="O129" s="11">
        <v>1.7385144094218072</v>
      </c>
      <c r="P129" s="4">
        <v>-1.606983533270784</v>
      </c>
      <c r="Q129" s="1">
        <f>CPI!C129</f>
        <v>1.8057784911717611</v>
      </c>
      <c r="R129" s="1">
        <f t="shared" si="5"/>
        <v>1.8057784911717611</v>
      </c>
      <c r="S129">
        <v>2379.4740000000002</v>
      </c>
      <c r="T129">
        <v>1153845</v>
      </c>
    </row>
    <row r="130" spans="1:20" x14ac:dyDescent="0.3">
      <c r="A130" t="s">
        <v>145</v>
      </c>
      <c r="B130" s="1">
        <f>D130-CPI!C130</f>
        <v>3.8650279776178635</v>
      </c>
      <c r="C130" s="1">
        <v>2.6882194369999999</v>
      </c>
      <c r="D130" s="1">
        <v>5.9833333333333298</v>
      </c>
      <c r="E130">
        <v>111.5866666666667</v>
      </c>
      <c r="F130" s="4">
        <v>266.45666666666665</v>
      </c>
      <c r="G130" s="4">
        <f>(F130/CPI!D130)*100</f>
        <v>186.24607118809132</v>
      </c>
      <c r="H130" s="4">
        <f>(I130/CPI!D130)*100</f>
        <v>318.37297676380064</v>
      </c>
      <c r="I130" s="4">
        <v>455.48666666666668</v>
      </c>
      <c r="J130" s="4">
        <f>(K130/CPI!D130)*100</f>
        <v>159.66412007427752</v>
      </c>
      <c r="K130" s="4">
        <v>228.42666666666665</v>
      </c>
      <c r="L130">
        <f t="shared" si="3"/>
        <v>33.590533033771329</v>
      </c>
      <c r="M130" s="11">
        <v>799.27800000000002</v>
      </c>
      <c r="N130" s="1">
        <v>46.9</v>
      </c>
      <c r="O130" s="11">
        <v>0.72829568541386336</v>
      </c>
      <c r="P130" s="4">
        <v>-1.3566195456122161</v>
      </c>
      <c r="Q130" s="1">
        <f>CPI!C130</f>
        <v>2.1183053557154663</v>
      </c>
      <c r="R130" s="1">
        <f t="shared" si="5"/>
        <v>2.1183053557154663</v>
      </c>
      <c r="S130">
        <v>2379.4740000000002</v>
      </c>
      <c r="T130">
        <v>1161171</v>
      </c>
    </row>
    <row r="131" spans="1:20" x14ac:dyDescent="0.3">
      <c r="A131" t="s">
        <v>146</v>
      </c>
      <c r="B131" s="1">
        <f>D131-CPI!C131</f>
        <v>2.7507355864811016</v>
      </c>
      <c r="C131" s="1">
        <v>2.6739137500000001</v>
      </c>
      <c r="D131" s="1">
        <v>4.54</v>
      </c>
      <c r="E131">
        <v>109.1466666666667</v>
      </c>
      <c r="F131" s="4">
        <v>258.17666666666668</v>
      </c>
      <c r="G131" s="4">
        <f>(F131/CPI!D131)*100</f>
        <v>179.16493176035161</v>
      </c>
      <c r="H131" s="4">
        <f>(I131/CPI!D131)*100</f>
        <v>319.54892435808466</v>
      </c>
      <c r="I131" s="4">
        <v>460.46999999999997</v>
      </c>
      <c r="J131" s="4">
        <f>(K131/CPI!D131)*100</f>
        <v>150.64538514920196</v>
      </c>
      <c r="K131" s="4">
        <v>217.08</v>
      </c>
      <c r="L131">
        <f t="shared" ref="L131:L194" si="6">(M131/S131)*100</f>
        <v>34.284551964005487</v>
      </c>
      <c r="M131" s="11">
        <v>815.79200000000003</v>
      </c>
      <c r="N131" s="1">
        <v>47.7</v>
      </c>
      <c r="O131" s="11">
        <v>1.1810756258415493</v>
      </c>
      <c r="P131" s="4">
        <v>-0.91416450319978371</v>
      </c>
      <c r="Q131" s="1">
        <f>CPI!C131</f>
        <v>1.7892644135188984</v>
      </c>
      <c r="R131" s="1">
        <f t="shared" si="5"/>
        <v>1.7892644135188984</v>
      </c>
      <c r="S131">
        <v>2379.4740000000002</v>
      </c>
      <c r="T131">
        <v>1171748</v>
      </c>
    </row>
    <row r="132" spans="1:20" x14ac:dyDescent="0.3">
      <c r="A132" t="s">
        <v>147</v>
      </c>
      <c r="B132" s="1">
        <f>D132-CPI!C132</f>
        <v>2.484782264449807</v>
      </c>
      <c r="C132" s="1">
        <v>2.6851256399999999</v>
      </c>
      <c r="D132" s="1">
        <v>4.2266666666666604</v>
      </c>
      <c r="E132">
        <v>106.6133333333333</v>
      </c>
      <c r="F132" s="4">
        <v>248.41</v>
      </c>
      <c r="G132" s="4">
        <f>(F132/CPI!D132)*100</f>
        <v>171.5929735367867</v>
      </c>
      <c r="H132" s="4">
        <f>(I132/CPI!D132)*100</f>
        <v>295.51854589328599</v>
      </c>
      <c r="I132" s="4">
        <v>427.81333333333333</v>
      </c>
      <c r="J132" s="4">
        <f>(K132/CPI!D132)*100</f>
        <v>146.58497217367676</v>
      </c>
      <c r="K132" s="4">
        <v>212.20666666666662</v>
      </c>
      <c r="L132">
        <f t="shared" si="6"/>
        <v>34.736038300901797</v>
      </c>
      <c r="M132" s="11">
        <v>826.53499999999997</v>
      </c>
      <c r="N132" s="1">
        <v>48.3</v>
      </c>
      <c r="O132" s="11">
        <v>1.0744552124787672</v>
      </c>
      <c r="P132" s="4">
        <v>-0.53183625210371421</v>
      </c>
      <c r="Q132" s="1">
        <f>CPI!C132</f>
        <v>1.7418844022168534</v>
      </c>
      <c r="R132" s="1">
        <f t="shared" si="5"/>
        <v>1.7418844022168534</v>
      </c>
      <c r="S132">
        <v>2379.4740000000002</v>
      </c>
      <c r="T132">
        <v>1182954</v>
      </c>
    </row>
    <row r="133" spans="1:20" x14ac:dyDescent="0.3">
      <c r="A133" t="s">
        <v>148</v>
      </c>
      <c r="B133" s="1">
        <f>D133-CPI!C133</f>
        <v>2.4535015109708986</v>
      </c>
      <c r="C133" s="1">
        <v>2.5782926310000001</v>
      </c>
      <c r="D133" s="1">
        <v>4.2666666666666604</v>
      </c>
      <c r="E133">
        <v>105.0033333333333</v>
      </c>
      <c r="F133" s="4">
        <v>255.88666666666668</v>
      </c>
      <c r="G133" s="4">
        <f>(F133/CPI!D133)*100</f>
        <v>175.30446379432794</v>
      </c>
      <c r="H133" s="4">
        <f>(I133/CPI!D133)*100</f>
        <v>283.07996556299253</v>
      </c>
      <c r="I133" s="4">
        <v>413.20333333333338</v>
      </c>
      <c r="J133" s="4">
        <f>(K133/CPI!D133)*100</f>
        <v>154.3339704636436</v>
      </c>
      <c r="K133" s="4">
        <v>225.27666666666664</v>
      </c>
      <c r="L133">
        <f t="shared" si="6"/>
        <v>36.131514780157289</v>
      </c>
      <c r="M133" s="11">
        <v>859.74</v>
      </c>
      <c r="N133" s="1">
        <v>49</v>
      </c>
      <c r="O133" s="11">
        <v>1.9127888036467997</v>
      </c>
      <c r="P133" s="4">
        <v>-0.77733239689619782</v>
      </c>
      <c r="Q133" s="1">
        <f>CPI!C133</f>
        <v>1.8131651556957618</v>
      </c>
      <c r="R133" s="1">
        <f t="shared" si="5"/>
        <v>1.8131651556957618</v>
      </c>
      <c r="S133">
        <v>2379.4740000000002</v>
      </c>
      <c r="T133">
        <v>1188014</v>
      </c>
    </row>
    <row r="134" spans="1:20" x14ac:dyDescent="0.3">
      <c r="A134" t="s">
        <v>149</v>
      </c>
      <c r="B134" s="1">
        <f>D134-CPI!C134</f>
        <v>3.2887214611871656</v>
      </c>
      <c r="C134" s="1">
        <v>2.6566538780000002</v>
      </c>
      <c r="D134" s="1">
        <v>3.8366666666666598</v>
      </c>
      <c r="E134">
        <v>102.59666666666659</v>
      </c>
      <c r="F134" s="4">
        <v>262.62666666666667</v>
      </c>
      <c r="G134" s="4">
        <f>(F134/CPI!D134)*100</f>
        <v>179.02294932969781</v>
      </c>
      <c r="H134" s="4">
        <f>(I134/CPI!D134)*100</f>
        <v>269.15928198136788</v>
      </c>
      <c r="I134" s="4">
        <v>394.85666666666663</v>
      </c>
      <c r="J134" s="4">
        <f>(K134/CPI!D134)*100</f>
        <v>162.76528061804137</v>
      </c>
      <c r="K134" s="4">
        <v>238.77666666666667</v>
      </c>
      <c r="L134">
        <f t="shared" si="6"/>
        <v>36.97329745985877</v>
      </c>
      <c r="M134" s="11">
        <v>879.77</v>
      </c>
      <c r="N134" s="1">
        <v>50.2</v>
      </c>
      <c r="O134" s="11">
        <v>1.4530625466762481</v>
      </c>
      <c r="P134" s="4">
        <v>0.15218101234018669</v>
      </c>
      <c r="Q134" s="1">
        <f>CPI!C134</f>
        <v>0.54794520547949421</v>
      </c>
      <c r="R134" s="1">
        <f t="shared" si="5"/>
        <v>0.54794520547949421</v>
      </c>
      <c r="S134">
        <v>2379.4740000000002</v>
      </c>
      <c r="T134">
        <v>1205531</v>
      </c>
    </row>
    <row r="135" spans="1:20" x14ac:dyDescent="0.3">
      <c r="A135" t="s">
        <v>150</v>
      </c>
      <c r="B135" s="1">
        <f>D135-CPI!C135</f>
        <v>5.6633333333333304</v>
      </c>
      <c r="C135" s="1">
        <v>2.6821289429999999</v>
      </c>
      <c r="D135" s="1">
        <v>5.6633333333333304</v>
      </c>
      <c r="E135">
        <v>97.943333333333328</v>
      </c>
      <c r="F135" s="4">
        <v>263.33</v>
      </c>
      <c r="G135" s="4">
        <f>(F135/CPI!D135)*100</f>
        <v>178.48888045386457</v>
      </c>
      <c r="H135" s="4">
        <f>(I135/CPI!D135)*100</f>
        <v>279.88088540642889</v>
      </c>
      <c r="I135" s="4">
        <v>412.91666666666669</v>
      </c>
      <c r="J135" s="4">
        <f>(K135/CPI!D135)*100</f>
        <v>159.38129096541115</v>
      </c>
      <c r="K135" s="4">
        <v>235.14000000000001</v>
      </c>
      <c r="L135">
        <f t="shared" si="6"/>
        <v>38.350912848806075</v>
      </c>
      <c r="M135" s="11">
        <v>912.55</v>
      </c>
      <c r="N135" s="1">
        <v>51.2</v>
      </c>
      <c r="O135" s="11">
        <v>1.8449328325780903</v>
      </c>
      <c r="P135" s="4">
        <v>0.96054775783391311</v>
      </c>
      <c r="Q135" s="1">
        <f>CPI!C135</f>
        <v>0</v>
      </c>
      <c r="R135" s="1">
        <f t="shared" si="5"/>
        <v>0</v>
      </c>
      <c r="S135">
        <v>2379.4740000000002</v>
      </c>
      <c r="T135">
        <v>1223130</v>
      </c>
    </row>
    <row r="136" spans="1:20" x14ac:dyDescent="0.3">
      <c r="A136" t="s">
        <v>151</v>
      </c>
      <c r="B136" s="1">
        <f>D136-CPI!C136</f>
        <v>5.1643579766536307</v>
      </c>
      <c r="C136" s="1">
        <v>2.7107400689999999</v>
      </c>
      <c r="D136" s="1">
        <v>5.32</v>
      </c>
      <c r="E136">
        <v>97.613333333333344</v>
      </c>
      <c r="F136" s="4">
        <v>262.35999999999996</v>
      </c>
      <c r="G136" s="4">
        <f>(F136/CPI!D136)*100</f>
        <v>176.19879113498988</v>
      </c>
      <c r="H136" s="4">
        <f>(I136/CPI!D136)*100</f>
        <v>274.48175509290354</v>
      </c>
      <c r="I136" s="4">
        <v>408.70333333333338</v>
      </c>
      <c r="J136" s="4">
        <f>(K136/CPI!D136)*100</f>
        <v>157.79494067606896</v>
      </c>
      <c r="K136" s="4">
        <v>234.95666666666668</v>
      </c>
      <c r="L136">
        <f t="shared" si="6"/>
        <v>39.429344468567422</v>
      </c>
      <c r="M136" s="11">
        <v>938.21100000000001</v>
      </c>
      <c r="N136" s="1">
        <v>52.9</v>
      </c>
      <c r="O136" s="11">
        <v>1.161098401516452</v>
      </c>
      <c r="P136" s="4">
        <v>1.4895648990436701</v>
      </c>
      <c r="Q136" s="1">
        <f>CPI!C136</f>
        <v>0.15564202334636956</v>
      </c>
      <c r="R136" s="1">
        <f t="shared" si="5"/>
        <v>0.15564202334636956</v>
      </c>
      <c r="S136">
        <v>2379.4740000000002</v>
      </c>
      <c r="T136">
        <v>1238811</v>
      </c>
    </row>
    <row r="137" spans="1:20" x14ac:dyDescent="0.3">
      <c r="A137" t="s">
        <v>152</v>
      </c>
      <c r="B137" s="1">
        <f>D137-CPI!C137</f>
        <v>5.232048006194403</v>
      </c>
      <c r="C137" s="1">
        <v>2.6846168179999998</v>
      </c>
      <c r="D137" s="1">
        <v>5.1933333333333298</v>
      </c>
      <c r="E137">
        <v>97.660000000000011</v>
      </c>
      <c r="F137" s="4">
        <v>264.44333333333333</v>
      </c>
      <c r="G137" s="4">
        <f>(F137/CPI!D137)*100</f>
        <v>176.56982735404551</v>
      </c>
      <c r="H137" s="4">
        <f>(I137/CPI!D137)*100</f>
        <v>260.63151428552351</v>
      </c>
      <c r="I137" s="4">
        <v>390.34</v>
      </c>
      <c r="J137" s="4">
        <f>(K137/CPI!D137)*100</f>
        <v>161.80466992061002</v>
      </c>
      <c r="K137" s="4">
        <v>242.33</v>
      </c>
      <c r="L137">
        <f t="shared" si="6"/>
        <v>40.538749320227915</v>
      </c>
      <c r="M137" s="11">
        <v>964.60900000000004</v>
      </c>
      <c r="N137" s="1">
        <v>53.6</v>
      </c>
      <c r="O137" s="11">
        <v>1.6943354146561007</v>
      </c>
      <c r="P137" s="4">
        <v>1.424748769821937</v>
      </c>
      <c r="Q137" s="1">
        <f>CPI!C137</f>
        <v>-3.8714672861073218E-2</v>
      </c>
      <c r="R137" s="1">
        <f t="shared" si="5"/>
        <v>-3.8714672861073218E-2</v>
      </c>
      <c r="S137">
        <v>2379.4740000000002</v>
      </c>
      <c r="T137">
        <v>1247810</v>
      </c>
    </row>
    <row r="138" spans="1:20" x14ac:dyDescent="0.3">
      <c r="A138" t="s">
        <v>153</v>
      </c>
      <c r="B138" s="1">
        <f>D138-CPI!C138</f>
        <v>5.9852329051511628</v>
      </c>
      <c r="C138" s="1">
        <v>2.7459136019999999</v>
      </c>
      <c r="D138" s="1">
        <v>7.5033333333333303</v>
      </c>
      <c r="E138">
        <v>95.64</v>
      </c>
      <c r="F138" s="4">
        <v>271.63333333333333</v>
      </c>
      <c r="G138" s="4">
        <f>(F138/CPI!D138)*100</f>
        <v>180.0482102337379</v>
      </c>
      <c r="H138" s="4">
        <f>(I138/CPI!D138)*100</f>
        <v>256.8752609914693</v>
      </c>
      <c r="I138" s="4">
        <v>387.53999999999996</v>
      </c>
      <c r="J138" s="4">
        <f>(K138/CPI!D138)*100</f>
        <v>167.15164129111514</v>
      </c>
      <c r="K138" s="4">
        <v>252.17666666666665</v>
      </c>
      <c r="L138">
        <f t="shared" si="6"/>
        <v>41.428231617575982</v>
      </c>
      <c r="M138" s="11">
        <v>985.774</v>
      </c>
      <c r="N138" s="1">
        <v>54.8</v>
      </c>
      <c r="O138" s="11">
        <v>0.89870438271466113</v>
      </c>
      <c r="P138" s="4">
        <v>1.7022587102120339</v>
      </c>
      <c r="Q138" s="1">
        <f>CPI!C138</f>
        <v>1.5181004281821675</v>
      </c>
      <c r="R138" s="1">
        <f t="shared" si="5"/>
        <v>1.5181004281821675</v>
      </c>
      <c r="S138">
        <v>2379.4740000000002</v>
      </c>
      <c r="T138">
        <v>1259275</v>
      </c>
    </row>
    <row r="139" spans="1:20" x14ac:dyDescent="0.3">
      <c r="A139" t="s">
        <v>154</v>
      </c>
      <c r="B139" s="1">
        <f>D139-CPI!C139</f>
        <v>5.0346875000000093</v>
      </c>
      <c r="C139" s="1">
        <v>2.6244819669999999</v>
      </c>
      <c r="D139" s="1">
        <v>7.73</v>
      </c>
      <c r="E139">
        <v>96.356666666666669</v>
      </c>
      <c r="F139" s="4">
        <v>274.12666666666661</v>
      </c>
      <c r="G139" s="4">
        <f>(F139/CPI!D139)*100</f>
        <v>180.22792022792021</v>
      </c>
      <c r="H139" s="4">
        <f>(I139/CPI!D139)*100</f>
        <v>263.1974578128424</v>
      </c>
      <c r="I139" s="4">
        <v>400.32333333333332</v>
      </c>
      <c r="J139" s="4">
        <f>(K139/CPI!D139)*100</f>
        <v>165.97633136094677</v>
      </c>
      <c r="K139" s="4">
        <v>252.45000000000002</v>
      </c>
      <c r="L139">
        <f t="shared" si="6"/>
        <v>41.821679917494365</v>
      </c>
      <c r="M139" s="11">
        <v>995.13599999999997</v>
      </c>
      <c r="N139" s="1">
        <v>55.3</v>
      </c>
      <c r="O139" s="11">
        <v>0.78045392831890048</v>
      </c>
      <c r="P139" s="4">
        <v>0.98554865053738905</v>
      </c>
      <c r="Q139" s="1">
        <f>CPI!C139</f>
        <v>2.6953124999999911</v>
      </c>
      <c r="R139" s="1">
        <f t="shared" ref="R139:R202" si="7">Q139</f>
        <v>2.6953124999999911</v>
      </c>
      <c r="S139">
        <v>2379.4740000000002</v>
      </c>
      <c r="T139">
        <v>1259810</v>
      </c>
    </row>
    <row r="140" spans="1:20" x14ac:dyDescent="0.3">
      <c r="A140" t="s">
        <v>155</v>
      </c>
      <c r="B140" s="1">
        <f>D140-CPI!C140</f>
        <v>4.1356643356643188</v>
      </c>
      <c r="C140" s="1">
        <v>2.5770852930000001</v>
      </c>
      <c r="D140" s="1">
        <v>6.4666666666666597</v>
      </c>
      <c r="E140">
        <v>98.146666666666661</v>
      </c>
      <c r="F140" s="4">
        <v>283.31333333333333</v>
      </c>
      <c r="G140" s="4">
        <f>(F140/CPI!D140)*100</f>
        <v>185.33321994500668</v>
      </c>
      <c r="H140" s="4">
        <f>(I140/CPI!D140)*100</f>
        <v>244.92750778999613</v>
      </c>
      <c r="I140" s="4">
        <v>374.41333333333336</v>
      </c>
      <c r="J140" s="4">
        <f>(K140/CPI!D140)*100</f>
        <v>176.79202618398133</v>
      </c>
      <c r="K140" s="4">
        <v>270.25666666666672</v>
      </c>
      <c r="L140">
        <f t="shared" si="6"/>
        <v>41.96536713576193</v>
      </c>
      <c r="M140" s="11">
        <v>998.55499999999995</v>
      </c>
      <c r="N140" s="1">
        <v>53.5</v>
      </c>
      <c r="O140" s="11">
        <v>1.3471579002075809</v>
      </c>
      <c r="P140" s="4">
        <v>0.26556066268368489</v>
      </c>
      <c r="Q140" s="1">
        <f>CPI!C140</f>
        <v>2.3310023310023409</v>
      </c>
      <c r="R140" s="1">
        <f t="shared" si="7"/>
        <v>2.3310023310023409</v>
      </c>
      <c r="S140">
        <v>2379.4740000000002</v>
      </c>
      <c r="T140">
        <v>1261475</v>
      </c>
    </row>
    <row r="141" spans="1:20" x14ac:dyDescent="0.3">
      <c r="A141" t="s">
        <v>156</v>
      </c>
      <c r="B141" s="1">
        <f>D141-CPI!C141</f>
        <v>3.980660986315482</v>
      </c>
      <c r="C141" s="1">
        <v>2.5380097130000001</v>
      </c>
      <c r="D141" s="1">
        <v>6.0333333333333297</v>
      </c>
      <c r="E141">
        <v>98.453333333333333</v>
      </c>
      <c r="F141" s="4">
        <v>289.92333333333335</v>
      </c>
      <c r="G141" s="4">
        <f>(F141/CPI!D141)*100</f>
        <v>188.62936456300156</v>
      </c>
      <c r="H141" s="4">
        <f>(I141/CPI!D141)*100</f>
        <v>257.68379960962915</v>
      </c>
      <c r="I141" s="4">
        <v>396.06</v>
      </c>
      <c r="J141" s="4">
        <f>(K141/CPI!D141)*100</f>
        <v>177.88332248969857</v>
      </c>
      <c r="K141" s="4">
        <v>273.40666666666669</v>
      </c>
      <c r="L141">
        <f t="shared" si="6"/>
        <v>42.501746184240716</v>
      </c>
      <c r="M141" s="11">
        <v>1011.318</v>
      </c>
      <c r="N141" s="1">
        <v>54.3</v>
      </c>
      <c r="O141" s="11">
        <v>1.1643829821849865</v>
      </c>
      <c r="P141" s="4">
        <v>-0.2166211382097509</v>
      </c>
      <c r="Q141" s="1">
        <f>CPI!C141</f>
        <v>2.0526723470178476</v>
      </c>
      <c r="R141" s="1">
        <f t="shared" si="7"/>
        <v>2.0526723470178476</v>
      </c>
      <c r="S141">
        <v>2379.4740000000002</v>
      </c>
      <c r="T141">
        <v>1266566</v>
      </c>
    </row>
    <row r="142" spans="1:20" x14ac:dyDescent="0.3">
      <c r="A142" t="s">
        <v>157</v>
      </c>
      <c r="B142" s="1">
        <f>D142-CPI!C142</f>
        <v>3.8929447852760317</v>
      </c>
      <c r="C142" s="1">
        <v>2.4533226340000001</v>
      </c>
      <c r="D142" s="1">
        <v>5.35</v>
      </c>
      <c r="E142">
        <v>97.453333333333333</v>
      </c>
      <c r="F142" s="4">
        <v>290.43</v>
      </c>
      <c r="G142" s="4">
        <f>(F142/CPI!D142)*100</f>
        <v>187.29323453732903</v>
      </c>
      <c r="H142" s="4">
        <f>(I142/CPI!D142)*100</f>
        <v>285.30248215287583</v>
      </c>
      <c r="I142" s="4">
        <v>442.41</v>
      </c>
      <c r="J142" s="4">
        <f>(K142/CPI!D142)*100</f>
        <v>169.46438206280726</v>
      </c>
      <c r="K142" s="4">
        <v>262.78333333333336</v>
      </c>
      <c r="L142">
        <f t="shared" si="6"/>
        <v>43.883354052198086</v>
      </c>
      <c r="M142" s="11">
        <v>1044.193</v>
      </c>
      <c r="N142" s="1">
        <v>55.7</v>
      </c>
      <c r="O142" s="11">
        <v>1.2335920117191319</v>
      </c>
      <c r="P142" s="4">
        <v>-0.83323727987866436</v>
      </c>
      <c r="Q142" s="1">
        <f>CPI!C142</f>
        <v>1.4570552147239679</v>
      </c>
      <c r="R142" s="1">
        <f t="shared" si="7"/>
        <v>1.4570552147239679</v>
      </c>
      <c r="S142">
        <v>2379.4740000000002</v>
      </c>
      <c r="T142">
        <v>1268404</v>
      </c>
    </row>
    <row r="143" spans="1:20" x14ac:dyDescent="0.3">
      <c r="A143" t="s">
        <v>158</v>
      </c>
      <c r="B143" s="1">
        <f>D143-CPI!C143</f>
        <v>3.3579168251553755</v>
      </c>
      <c r="C143" s="1">
        <v>2.4825468640000001</v>
      </c>
      <c r="D143" s="1">
        <v>4.8033333333333301</v>
      </c>
      <c r="E143">
        <v>97.759999999999991</v>
      </c>
      <c r="F143" s="4">
        <v>298.65000000000003</v>
      </c>
      <c r="G143" s="4">
        <f>(F143/CPI!D143)*100</f>
        <v>190.95268542199491</v>
      </c>
      <c r="H143" s="4">
        <f>(I143/CPI!D143)*100</f>
        <v>291.58354646206305</v>
      </c>
      <c r="I143" s="4">
        <v>456.03666666666669</v>
      </c>
      <c r="J143" s="4">
        <f>(K143/CPI!D143)*100</f>
        <v>172.63000852514915</v>
      </c>
      <c r="K143" s="4">
        <v>269.99333333333328</v>
      </c>
      <c r="L143">
        <f t="shared" si="6"/>
        <v>44.8654618625797</v>
      </c>
      <c r="M143" s="11">
        <v>1067.5619999999999</v>
      </c>
      <c r="N143" s="1">
        <v>57.4</v>
      </c>
      <c r="O143" s="11">
        <v>2.0889962315408832</v>
      </c>
      <c r="P143" s="4">
        <v>-0.97267863022895451</v>
      </c>
      <c r="Q143" s="1">
        <f>CPI!C143</f>
        <v>1.4454165081779546</v>
      </c>
      <c r="R143" s="1">
        <f t="shared" si="7"/>
        <v>1.4454165081779546</v>
      </c>
      <c r="S143">
        <v>2379.4740000000002</v>
      </c>
      <c r="T143">
        <v>1277434</v>
      </c>
    </row>
    <row r="144" spans="1:20" x14ac:dyDescent="0.3">
      <c r="A144" t="s">
        <v>159</v>
      </c>
      <c r="B144" s="1">
        <f>D144-CPI!C144</f>
        <v>2.8886256643887922</v>
      </c>
      <c r="C144" s="1">
        <v>2.5077193819999999</v>
      </c>
      <c r="D144" s="1">
        <v>4.2933333333333303</v>
      </c>
      <c r="E144">
        <v>96.93</v>
      </c>
      <c r="F144" s="4">
        <v>295.09999999999997</v>
      </c>
      <c r="G144" s="4">
        <f>(F144/CPI!D144)*100</f>
        <v>187.60330578512395</v>
      </c>
      <c r="H144" s="4">
        <f>(I144/CPI!D144)*100</f>
        <v>292.61072261072258</v>
      </c>
      <c r="I144" s="4">
        <v>460.27666666666664</v>
      </c>
      <c r="J144" s="4">
        <f>(K144/CPI!D144)*100</f>
        <v>167.93812248357702</v>
      </c>
      <c r="K144" s="4">
        <v>264.16666666666669</v>
      </c>
      <c r="L144">
        <f t="shared" si="6"/>
        <v>46.320069057279042</v>
      </c>
      <c r="M144" s="11">
        <v>1102.174</v>
      </c>
      <c r="N144" s="1">
        <v>59.1</v>
      </c>
      <c r="O144" s="11">
        <v>1.227062906767721</v>
      </c>
      <c r="P144" s="4">
        <v>-1.109476571180019</v>
      </c>
      <c r="Q144" s="1">
        <f>CPI!C144</f>
        <v>1.4047076689445381</v>
      </c>
      <c r="R144" s="1">
        <f t="shared" si="7"/>
        <v>1.4047076689445381</v>
      </c>
      <c r="S144">
        <v>2379.4740000000002</v>
      </c>
      <c r="T144">
        <v>1288163</v>
      </c>
    </row>
    <row r="145" spans="1:20" x14ac:dyDescent="0.3">
      <c r="A145" t="s">
        <v>160</v>
      </c>
      <c r="B145" s="1">
        <f>D145-CPI!C145</f>
        <v>1.2432321315623365</v>
      </c>
      <c r="C145" s="1">
        <v>2.520194263</v>
      </c>
      <c r="D145" s="1">
        <v>3.2166666666666601</v>
      </c>
      <c r="E145">
        <v>98.523333333333326</v>
      </c>
      <c r="F145" s="4">
        <v>302.82</v>
      </c>
      <c r="G145" s="4">
        <f>(F145/CPI!D145)*100</f>
        <v>190.85254022575583</v>
      </c>
      <c r="H145" s="4">
        <f>(I145/CPI!D145)*100</f>
        <v>336.08122672011189</v>
      </c>
      <c r="I145" s="4">
        <v>533.25</v>
      </c>
      <c r="J145" s="4">
        <f>(K145/CPI!D145)*100</f>
        <v>161.92192873544386</v>
      </c>
      <c r="K145" s="4">
        <v>256.91666666666669</v>
      </c>
      <c r="L145">
        <f t="shared" si="6"/>
        <v>47.233590280877202</v>
      </c>
      <c r="M145" s="11">
        <v>1123.9110000000001</v>
      </c>
      <c r="N145" s="1">
        <v>60.4</v>
      </c>
      <c r="O145" s="11">
        <v>1.5786072965469238</v>
      </c>
      <c r="P145" s="4">
        <v>-1.3248928266819751</v>
      </c>
      <c r="Q145" s="1">
        <f>CPI!C145</f>
        <v>1.9734345351043237</v>
      </c>
      <c r="R145" s="1">
        <f t="shared" si="7"/>
        <v>1.9734345351043237</v>
      </c>
      <c r="S145">
        <v>2379.4740000000002</v>
      </c>
      <c r="T145">
        <v>1298369</v>
      </c>
    </row>
    <row r="146" spans="1:20" x14ac:dyDescent="0.3">
      <c r="A146" t="s">
        <v>161</v>
      </c>
      <c r="B146" s="1">
        <f>D146-CPI!C146</f>
        <v>0.88359788359795033</v>
      </c>
      <c r="C146" s="1">
        <v>2.5878028770000001</v>
      </c>
      <c r="D146" s="1">
        <v>3</v>
      </c>
      <c r="E146">
        <v>98.893333333333331</v>
      </c>
      <c r="F146" s="4">
        <v>296.81</v>
      </c>
      <c r="G146" s="4">
        <f>(F146/CPI!D146)*100</f>
        <v>185.93273320679307</v>
      </c>
      <c r="H146" s="4">
        <f>(I146/CPI!D146)*100</f>
        <v>325.36296797445806</v>
      </c>
      <c r="I146" s="4">
        <v>519.38666666666666</v>
      </c>
      <c r="J146" s="4">
        <f>(K146/CPI!D146)*100</f>
        <v>158.95627261698186</v>
      </c>
      <c r="K146" s="4">
        <v>253.74666666666667</v>
      </c>
      <c r="L146">
        <f t="shared" si="6"/>
        <v>49.251010937711435</v>
      </c>
      <c r="M146" s="11">
        <v>1171.915</v>
      </c>
      <c r="N146" s="1">
        <v>61.9</v>
      </c>
      <c r="O146" s="11">
        <v>1.2456035403402832</v>
      </c>
      <c r="P146" s="4">
        <v>-0.84670865458117783</v>
      </c>
      <c r="Q146" s="1">
        <f>CPI!C146</f>
        <v>2.1164021164020497</v>
      </c>
      <c r="R146" s="1">
        <f t="shared" si="7"/>
        <v>2.1164021164020497</v>
      </c>
      <c r="S146">
        <v>2379.4740000000002</v>
      </c>
      <c r="T146">
        <v>1315766</v>
      </c>
    </row>
    <row r="147" spans="1:20" x14ac:dyDescent="0.3">
      <c r="A147" t="s">
        <v>162</v>
      </c>
      <c r="B147" s="1">
        <f>D147-CPI!C147</f>
        <v>1.4010348706410891</v>
      </c>
      <c r="C147" s="1">
        <v>2.6002356720000002</v>
      </c>
      <c r="D147" s="1">
        <v>3.0133333333333301</v>
      </c>
      <c r="E147">
        <v>96.896666666666661</v>
      </c>
      <c r="F147" s="4">
        <v>281.18333333333334</v>
      </c>
      <c r="G147" s="4">
        <f>(F147/CPI!D147)*100</f>
        <v>175.73958333333331</v>
      </c>
      <c r="H147" s="4">
        <f>(I147/CPI!D147)*100</f>
        <v>266.93124999999998</v>
      </c>
      <c r="I147" s="4">
        <v>427.09</v>
      </c>
      <c r="J147" s="4">
        <f>(K147/CPI!D147)*100</f>
        <v>160.20833333333334</v>
      </c>
      <c r="K147" s="4">
        <v>256.33333333333331</v>
      </c>
      <c r="L147">
        <f t="shared" si="6"/>
        <v>50.90406535225852</v>
      </c>
      <c r="M147" s="11">
        <v>1211.249</v>
      </c>
      <c r="N147" s="1">
        <v>63</v>
      </c>
      <c r="O147" s="11">
        <v>1.8674691231433087</v>
      </c>
      <c r="P147" s="4">
        <v>-0.67604088182997457</v>
      </c>
      <c r="Q147" s="1">
        <f>CPI!C147</f>
        <v>1.612298462692241</v>
      </c>
      <c r="R147" s="1">
        <f t="shared" si="7"/>
        <v>1.612298462692241</v>
      </c>
      <c r="S147">
        <v>2379.4740000000002</v>
      </c>
      <c r="T147">
        <v>1330573</v>
      </c>
    </row>
    <row r="148" spans="1:20" x14ac:dyDescent="0.3">
      <c r="A148" t="s">
        <v>163</v>
      </c>
      <c r="B148" s="1">
        <f>D148-CPI!C148</f>
        <v>1.5277985773118923</v>
      </c>
      <c r="C148" s="1">
        <v>2.58782633</v>
      </c>
      <c r="D148" s="1">
        <v>3.25</v>
      </c>
      <c r="E148">
        <v>97.2</v>
      </c>
      <c r="F148" s="4">
        <v>275.02333333333337</v>
      </c>
      <c r="G148" s="4">
        <f>(F148/CPI!D148)*100</f>
        <v>171.03441127694862</v>
      </c>
      <c r="H148" s="4">
        <f>(I148/CPI!D148)*100</f>
        <v>267.28441127694856</v>
      </c>
      <c r="I148" s="4">
        <v>429.79333333333335</v>
      </c>
      <c r="J148" s="4">
        <f>(K148/CPI!D148)*100</f>
        <v>153.84950248756221</v>
      </c>
      <c r="K148" s="4">
        <v>247.39000000000001</v>
      </c>
      <c r="L148">
        <f t="shared" si="6"/>
        <v>52.779900095567335</v>
      </c>
      <c r="M148" s="11">
        <v>1255.884</v>
      </c>
      <c r="N148" s="1">
        <v>65</v>
      </c>
      <c r="O148" s="11">
        <v>1.6903504884769858</v>
      </c>
      <c r="P148" s="4">
        <v>-0.53534057644897326</v>
      </c>
      <c r="Q148" s="1">
        <f>CPI!C148</f>
        <v>1.7222014226881077</v>
      </c>
      <c r="R148" s="1">
        <f t="shared" si="7"/>
        <v>1.7222014226881077</v>
      </c>
      <c r="S148">
        <v>2379.4740000000002</v>
      </c>
      <c r="T148">
        <v>1346347</v>
      </c>
    </row>
    <row r="149" spans="1:20" x14ac:dyDescent="0.3">
      <c r="A149" t="s">
        <v>164</v>
      </c>
      <c r="B149" s="1">
        <f>D149-CPI!C149</f>
        <v>2.6546123309762368</v>
      </c>
      <c r="C149" s="1">
        <v>2.5749428339999998</v>
      </c>
      <c r="D149" s="1">
        <v>3.6966666666666601</v>
      </c>
      <c r="E149">
        <v>95.68</v>
      </c>
      <c r="F149" s="4">
        <v>276.30333333333334</v>
      </c>
      <c r="G149" s="4">
        <f>(F149/CPI!D149)*100</f>
        <v>170.9089259609774</v>
      </c>
      <c r="H149" s="4">
        <f>(I149/CPI!D149)*100</f>
        <v>293.27980767049968</v>
      </c>
      <c r="I149" s="4">
        <v>474.13666666666671</v>
      </c>
      <c r="J149" s="4">
        <f>(K149/CPI!D149)*100</f>
        <v>147.12753169581092</v>
      </c>
      <c r="K149" s="4">
        <v>237.85666666666665</v>
      </c>
      <c r="L149">
        <f t="shared" si="6"/>
        <v>53.918933344092011</v>
      </c>
      <c r="M149" s="11">
        <v>1282.9870000000001</v>
      </c>
      <c r="N149" s="1">
        <v>67</v>
      </c>
      <c r="O149" s="11">
        <v>1.1899585158325283</v>
      </c>
      <c r="P149" s="4">
        <v>-0.62695347171258808</v>
      </c>
      <c r="Q149" s="1">
        <f>CPI!C149</f>
        <v>1.0420543356904233</v>
      </c>
      <c r="R149" s="1">
        <f t="shared" si="7"/>
        <v>1.0420543356904233</v>
      </c>
      <c r="S149">
        <v>2379.4740000000002</v>
      </c>
      <c r="T149">
        <v>1359358</v>
      </c>
    </row>
    <row r="150" spans="1:20" x14ac:dyDescent="0.3">
      <c r="A150" t="s">
        <v>165</v>
      </c>
      <c r="B150" s="1">
        <f>D150-CPI!C150</f>
        <v>3.5537305699481161</v>
      </c>
      <c r="C150" s="1">
        <v>2.6812700359999999</v>
      </c>
      <c r="D150" s="1">
        <v>4.59</v>
      </c>
      <c r="E150">
        <v>95.463333333333324</v>
      </c>
      <c r="F150" s="4">
        <v>249.57666666666668</v>
      </c>
      <c r="G150" s="4">
        <f>(F150/CPI!D150)*100</f>
        <v>154.05967078189303</v>
      </c>
      <c r="H150" s="4">
        <f>(I150/CPI!D150)*100</f>
        <v>238.03909465020578</v>
      </c>
      <c r="I150" s="4">
        <v>385.62333333333339</v>
      </c>
      <c r="J150" s="4">
        <f>(K150/CPI!D150)*100</f>
        <v>138.86625514403292</v>
      </c>
      <c r="K150" s="4">
        <v>224.96333333333334</v>
      </c>
      <c r="L150">
        <f t="shared" si="6"/>
        <v>55.941229027928017</v>
      </c>
      <c r="M150" s="11">
        <v>1331.107</v>
      </c>
      <c r="N150" s="1">
        <v>68.599999999999994</v>
      </c>
      <c r="O150" s="11">
        <v>1.1473199521738062</v>
      </c>
      <c r="P150" s="4">
        <v>-0.1070585941419215</v>
      </c>
      <c r="Q150" s="1">
        <f>CPI!C150</f>
        <v>1.0362694300518838</v>
      </c>
      <c r="R150" s="1">
        <f t="shared" si="7"/>
        <v>1.0362694300518838</v>
      </c>
      <c r="S150">
        <v>2379.4740000000002</v>
      </c>
      <c r="T150">
        <v>1378552</v>
      </c>
    </row>
    <row r="151" spans="1:20" x14ac:dyDescent="0.3">
      <c r="A151" t="s">
        <v>166</v>
      </c>
      <c r="B151" s="1">
        <f>D151-CPI!C151</f>
        <v>3.7536900369003714</v>
      </c>
      <c r="C151" s="1">
        <v>2.516171607</v>
      </c>
      <c r="D151" s="1">
        <v>4.75</v>
      </c>
      <c r="E151">
        <v>94.19</v>
      </c>
      <c r="F151" s="4">
        <v>245.32666666666668</v>
      </c>
      <c r="G151" s="4">
        <f>(F151/CPI!D151)*100</f>
        <v>150.9396040598935</v>
      </c>
      <c r="H151" s="4">
        <f>(I151/CPI!D151)*100</f>
        <v>226.82778266567408</v>
      </c>
      <c r="I151" s="4">
        <v>368.67</v>
      </c>
      <c r="J151" s="4">
        <f>(K151/CPI!D151)*100</f>
        <v>137.6417917181947</v>
      </c>
      <c r="K151" s="4">
        <v>223.71333333333334</v>
      </c>
      <c r="L151">
        <f t="shared" si="6"/>
        <v>57.223319103297619</v>
      </c>
      <c r="M151" s="11">
        <v>1361.614</v>
      </c>
      <c r="N151" s="1">
        <v>70.8</v>
      </c>
      <c r="O151" s="11">
        <v>1.1641485685413036</v>
      </c>
      <c r="P151" s="4">
        <v>-0.99541037241232844</v>
      </c>
      <c r="Q151" s="1">
        <f>CPI!C151</f>
        <v>0.9963099630996286</v>
      </c>
      <c r="R151" s="1">
        <f t="shared" si="7"/>
        <v>0.9963099630996286</v>
      </c>
      <c r="S151">
        <v>2379.4740000000002</v>
      </c>
      <c r="T151">
        <v>1379282</v>
      </c>
    </row>
    <row r="152" spans="1:20" x14ac:dyDescent="0.3">
      <c r="A152" t="s">
        <v>167</v>
      </c>
      <c r="B152" s="1">
        <f>D152-CPI!C152</f>
        <v>4.2768114341798231</v>
      </c>
      <c r="C152" s="1">
        <v>2.5731988330000002</v>
      </c>
      <c r="D152" s="1">
        <v>5.1233333333333304</v>
      </c>
      <c r="E152">
        <v>90.146666666666661</v>
      </c>
      <c r="F152" s="4">
        <v>233.61333333333334</v>
      </c>
      <c r="G152" s="4">
        <f>(F152/CPI!D152)*100</f>
        <v>142.99909610468049</v>
      </c>
      <c r="H152" s="4">
        <f>(I152/CPI!D152)*100</f>
        <v>214.71696650282288</v>
      </c>
      <c r="I152" s="4">
        <v>350.77666666666664</v>
      </c>
      <c r="J152" s="4">
        <f>(K152/CPI!D152)*100</f>
        <v>130.43637944015623</v>
      </c>
      <c r="K152" s="4">
        <v>213.09</v>
      </c>
      <c r="L152">
        <f t="shared" si="6"/>
        <v>57.995422517749716</v>
      </c>
      <c r="M152" s="11">
        <v>1379.9860000000001</v>
      </c>
      <c r="N152" s="1">
        <v>72.3</v>
      </c>
      <c r="O152" s="11">
        <v>1.6878827260535634</v>
      </c>
      <c r="P152" s="4">
        <v>-1.1123923788074259</v>
      </c>
      <c r="Q152" s="1">
        <f>CPI!C152</f>
        <v>0.84652189915350728</v>
      </c>
      <c r="R152" s="1">
        <f t="shared" si="7"/>
        <v>0.84652189915350728</v>
      </c>
      <c r="S152">
        <v>2379.4740000000002</v>
      </c>
      <c r="T152">
        <v>1391850</v>
      </c>
    </row>
    <row r="153" spans="1:20" x14ac:dyDescent="0.3">
      <c r="A153" t="s">
        <v>168</v>
      </c>
      <c r="B153" s="1">
        <f>D153-CPI!C153</f>
        <v>4.065027624309395</v>
      </c>
      <c r="C153" s="1">
        <v>2.710463179</v>
      </c>
      <c r="D153" s="1">
        <v>5.17</v>
      </c>
      <c r="E153">
        <v>86.936666666666667</v>
      </c>
      <c r="F153" s="4">
        <v>227.97333333333336</v>
      </c>
      <c r="G153" s="4">
        <f>(F153/CPI!D153)*100</f>
        <v>138.89548922723239</v>
      </c>
      <c r="H153" s="4">
        <f>(I153/CPI!D153)*100</f>
        <v>213.40010844863616</v>
      </c>
      <c r="I153" s="4">
        <v>350.26</v>
      </c>
      <c r="J153" s="4">
        <f>(K153/CPI!D153)*100</f>
        <v>125.49375607992705</v>
      </c>
      <c r="K153" s="4">
        <v>205.97666666666669</v>
      </c>
      <c r="L153">
        <f t="shared" si="6"/>
        <v>59.872518043903824</v>
      </c>
      <c r="M153" s="11">
        <v>1424.6510000000001</v>
      </c>
      <c r="N153" s="1">
        <v>73.2</v>
      </c>
      <c r="O153" s="11">
        <v>1.8955395387199612</v>
      </c>
      <c r="P153" s="4">
        <v>-0.79625087761159719</v>
      </c>
      <c r="Q153" s="1">
        <f>CPI!C153</f>
        <v>1.1049723756906049</v>
      </c>
      <c r="R153" s="1">
        <f t="shared" si="7"/>
        <v>1.1049723756906049</v>
      </c>
      <c r="S153">
        <v>2379.4740000000002</v>
      </c>
      <c r="T153">
        <v>1410709</v>
      </c>
    </row>
    <row r="154" spans="1:20" x14ac:dyDescent="0.3">
      <c r="A154" t="s">
        <v>169</v>
      </c>
      <c r="B154" s="1">
        <f>D154-CPI!C154</f>
        <v>4.2274358974358934</v>
      </c>
      <c r="C154" s="1">
        <v>2.8733374239999998</v>
      </c>
      <c r="D154" s="1">
        <v>4.9966666666666599</v>
      </c>
      <c r="E154">
        <v>88.683333333333323</v>
      </c>
      <c r="F154" s="4">
        <v>230.46333333333334</v>
      </c>
      <c r="G154" s="4">
        <f>(F154/CPI!D154)*100</f>
        <v>139.90113294442116</v>
      </c>
      <c r="H154" s="4">
        <f>(I154/CPI!D154)*100</f>
        <v>205.70863154316376</v>
      </c>
      <c r="I154" s="4">
        <v>338.87</v>
      </c>
      <c r="J154" s="4">
        <f>(K154/CPI!D154)*100</f>
        <v>129.16052035718403</v>
      </c>
      <c r="K154" s="4">
        <v>212.76999999999998</v>
      </c>
      <c r="L154">
        <f t="shared" si="6"/>
        <v>61.564278491801126</v>
      </c>
      <c r="M154" s="11">
        <v>1464.9059999999999</v>
      </c>
      <c r="N154" s="1">
        <v>75</v>
      </c>
      <c r="O154" s="11">
        <v>1.2663128251361628</v>
      </c>
      <c r="P154" s="4">
        <v>0.1307212361838607</v>
      </c>
      <c r="Q154" s="1">
        <f>CPI!C154</f>
        <v>0.7692307692307665</v>
      </c>
      <c r="R154" s="1">
        <f t="shared" si="7"/>
        <v>0.7692307692307665</v>
      </c>
      <c r="S154">
        <v>2379.4740000000002</v>
      </c>
      <c r="T154">
        <v>1436180</v>
      </c>
    </row>
    <row r="155" spans="1:20" x14ac:dyDescent="0.3">
      <c r="A155" t="s">
        <v>170</v>
      </c>
      <c r="B155" s="1">
        <f>D155-CPI!C155</f>
        <v>2.9790671051028603</v>
      </c>
      <c r="C155" s="1">
        <v>2.878433496</v>
      </c>
      <c r="D155" s="1">
        <v>4.5866666666666598</v>
      </c>
      <c r="E155">
        <v>91.67</v>
      </c>
      <c r="F155" s="4">
        <v>252.74666666666667</v>
      </c>
      <c r="G155" s="4">
        <f>(F155/CPI!D155)*100</f>
        <v>152.2873020941914</v>
      </c>
      <c r="H155" s="4">
        <f>(I155/CPI!D155)*100</f>
        <v>249.40299376783739</v>
      </c>
      <c r="I155" s="4">
        <v>413.92666666666668</v>
      </c>
      <c r="J155" s="4">
        <f>(K155/CPI!D155)*100</f>
        <v>132.66693579647358</v>
      </c>
      <c r="K155" s="4">
        <v>220.18333333333337</v>
      </c>
      <c r="L155">
        <f t="shared" si="6"/>
        <v>63.332400354027818</v>
      </c>
      <c r="M155" s="11">
        <v>1506.9780000000001</v>
      </c>
      <c r="N155" s="1">
        <v>76.2</v>
      </c>
      <c r="O155" s="11">
        <v>1.2168706932512001</v>
      </c>
      <c r="P155" s="4">
        <v>2.0071158437902539E-2</v>
      </c>
      <c r="Q155" s="1">
        <f>CPI!C155</f>
        <v>1.6075995615637995</v>
      </c>
      <c r="R155" s="1">
        <f t="shared" si="7"/>
        <v>1.6075995615637995</v>
      </c>
      <c r="S155">
        <v>2379.4740000000002</v>
      </c>
      <c r="T155">
        <v>1448025</v>
      </c>
    </row>
    <row r="156" spans="1:20" x14ac:dyDescent="0.3">
      <c r="A156" t="s">
        <v>171</v>
      </c>
      <c r="B156" s="1">
        <f>D156-CPI!C156</f>
        <v>2.3102189781021814</v>
      </c>
      <c r="C156" s="1">
        <v>3.0276635490000001</v>
      </c>
      <c r="D156" s="1">
        <v>4.5</v>
      </c>
      <c r="E156">
        <v>90.666666666666671</v>
      </c>
      <c r="F156" s="4">
        <v>271.80333333333328</v>
      </c>
      <c r="G156" s="4">
        <f>(F156/CPI!D156)*100</f>
        <v>162.56180223285486</v>
      </c>
      <c r="H156" s="4">
        <f>(I156/CPI!D156)*100</f>
        <v>295.88118022328553</v>
      </c>
      <c r="I156" s="4">
        <v>494.71333333333331</v>
      </c>
      <c r="J156" s="4">
        <f>(K156/CPI!D156)*100</f>
        <v>134.01315789473688</v>
      </c>
      <c r="K156" s="4">
        <v>224.07000000000002</v>
      </c>
      <c r="L156">
        <f t="shared" si="6"/>
        <v>65.621855922779559</v>
      </c>
      <c r="M156" s="11">
        <v>1561.4549999999999</v>
      </c>
      <c r="N156" s="1">
        <v>77.8</v>
      </c>
      <c r="O156" s="11">
        <v>1.683943562025203</v>
      </c>
      <c r="P156" s="4">
        <v>0.55802501618158418</v>
      </c>
      <c r="Q156" s="1">
        <f>CPI!C156</f>
        <v>2.1897810218978186</v>
      </c>
      <c r="R156" s="1">
        <f t="shared" si="7"/>
        <v>2.1897810218978186</v>
      </c>
      <c r="S156">
        <v>2379.4740000000002</v>
      </c>
      <c r="T156">
        <v>1470722</v>
      </c>
    </row>
    <row r="157" spans="1:20" x14ac:dyDescent="0.3">
      <c r="A157" t="s">
        <v>172</v>
      </c>
      <c r="B157" s="1">
        <f>D157-CPI!C157</f>
        <v>2.2553916211293945</v>
      </c>
      <c r="C157" s="1">
        <v>3.089590174</v>
      </c>
      <c r="D157" s="1">
        <v>4.6233333333333304</v>
      </c>
      <c r="E157">
        <v>90.889999999999986</v>
      </c>
      <c r="F157" s="4">
        <v>281.8</v>
      </c>
      <c r="G157" s="4">
        <f>(F157/CPI!D157)*100</f>
        <v>167.30688166808167</v>
      </c>
      <c r="H157" s="4">
        <f>(I157/CPI!D157)*100</f>
        <v>323.16509630931392</v>
      </c>
      <c r="I157" s="4">
        <v>544.31666666666672</v>
      </c>
      <c r="J157" s="4">
        <f>(K157/CPI!D157)*100</f>
        <v>133.44574202600836</v>
      </c>
      <c r="K157" s="4">
        <v>224.76666666666665</v>
      </c>
      <c r="L157">
        <f t="shared" si="6"/>
        <v>67.300378150801393</v>
      </c>
      <c r="M157" s="11">
        <v>1601.395</v>
      </c>
      <c r="N157" s="1">
        <v>79.3</v>
      </c>
      <c r="O157" s="11">
        <v>2.2045137285159937</v>
      </c>
      <c r="P157" s="4">
        <v>0.94218532135173627</v>
      </c>
      <c r="Q157" s="1">
        <f>CPI!C157</f>
        <v>2.3679417122039359</v>
      </c>
      <c r="R157" s="1">
        <f t="shared" si="7"/>
        <v>2.3679417122039359</v>
      </c>
      <c r="S157">
        <v>2379.4740000000002</v>
      </c>
      <c r="T157">
        <v>1491326</v>
      </c>
    </row>
    <row r="158" spans="1:20" x14ac:dyDescent="0.3">
      <c r="A158" t="s">
        <v>173</v>
      </c>
      <c r="B158" s="1">
        <f>D158-CPI!C158</f>
        <v>2.2864194838240985</v>
      </c>
      <c r="C158" s="1">
        <v>3.176433007</v>
      </c>
      <c r="D158" s="1">
        <v>4.9400000000000004</v>
      </c>
      <c r="E158">
        <v>92.2</v>
      </c>
      <c r="F158" s="4">
        <v>304.22333333333336</v>
      </c>
      <c r="G158" s="4">
        <f>(F158/CPI!D158)*100</f>
        <v>178.84969625710369</v>
      </c>
      <c r="H158" s="4">
        <f>(I158/CPI!D158)*100</f>
        <v>355.25965118557718</v>
      </c>
      <c r="I158" s="4">
        <v>604.29666666666674</v>
      </c>
      <c r="J158" s="4">
        <f>(K158/CPI!D158)*100</f>
        <v>138.16578483245149</v>
      </c>
      <c r="K158" s="4">
        <v>235.01999999999998</v>
      </c>
      <c r="L158">
        <f t="shared" si="6"/>
        <v>69.841107740618298</v>
      </c>
      <c r="M158" s="11">
        <v>1661.8510000000001</v>
      </c>
      <c r="N158" s="1">
        <v>80.3</v>
      </c>
      <c r="O158" s="11">
        <v>1.0303864509787684</v>
      </c>
      <c r="P158" s="4">
        <v>1.7086483775048751</v>
      </c>
      <c r="Q158" s="1">
        <f>CPI!C158</f>
        <v>2.6535805161759018</v>
      </c>
      <c r="R158" s="1">
        <f t="shared" si="7"/>
        <v>2.6535805161759018</v>
      </c>
      <c r="S158">
        <v>2379.4740000000002</v>
      </c>
      <c r="T158">
        <v>1514676</v>
      </c>
    </row>
    <row r="159" spans="1:20" x14ac:dyDescent="0.3">
      <c r="A159" t="s">
        <v>174</v>
      </c>
      <c r="B159" s="1">
        <f>D159-CPI!C159</f>
        <v>3.0481697231212541</v>
      </c>
      <c r="C159" s="1">
        <v>3.226901319</v>
      </c>
      <c r="D159" s="1">
        <v>5.4933333333333296</v>
      </c>
      <c r="E159">
        <v>91.083333333333329</v>
      </c>
      <c r="F159" s="4">
        <v>320.59333333333331</v>
      </c>
      <c r="G159" s="4">
        <f>(F159/CPI!D159)*100</f>
        <v>187.00794673915368</v>
      </c>
      <c r="H159" s="4">
        <f>(I159/CPI!D159)*100</f>
        <v>410.33328861226641</v>
      </c>
      <c r="I159" s="4">
        <v>703.44666666666672</v>
      </c>
      <c r="J159" s="4">
        <f>(K159/CPI!D159)*100</f>
        <v>133.29016778177674</v>
      </c>
      <c r="K159" s="4">
        <v>228.50333333333333</v>
      </c>
      <c r="L159">
        <f t="shared" si="6"/>
        <v>72.06601122769149</v>
      </c>
      <c r="M159" s="11">
        <v>1714.7919999999999</v>
      </c>
      <c r="N159" s="1">
        <v>83</v>
      </c>
      <c r="O159" s="11">
        <v>2.4548750827194676</v>
      </c>
      <c r="P159" s="4">
        <v>2.001846586100692</v>
      </c>
      <c r="Q159" s="1">
        <f>CPI!C159</f>
        <v>2.4451636102120755</v>
      </c>
      <c r="R159" s="1">
        <f t="shared" si="7"/>
        <v>2.4451636102120755</v>
      </c>
      <c r="S159">
        <v>2379.4740000000002</v>
      </c>
      <c r="T159">
        <v>1532503</v>
      </c>
    </row>
    <row r="160" spans="1:20" x14ac:dyDescent="0.3">
      <c r="A160" t="s">
        <v>175</v>
      </c>
      <c r="B160" s="1">
        <f>D160-CPI!C160</f>
        <v>3.0357142857143087</v>
      </c>
      <c r="C160" s="1">
        <v>3.2941902170000001</v>
      </c>
      <c r="D160" s="1">
        <v>5.75</v>
      </c>
      <c r="E160">
        <v>91.49666666666667</v>
      </c>
      <c r="F160" s="4">
        <v>333.69333333333333</v>
      </c>
      <c r="G160" s="4">
        <f>(F160/CPI!D160)*100</f>
        <v>192.88631984585743</v>
      </c>
      <c r="H160" s="4">
        <f>(I160/CPI!D160)*100</f>
        <v>470.39884393063585</v>
      </c>
      <c r="I160" s="4">
        <v>813.79</v>
      </c>
      <c r="J160" s="4">
        <f>(K160/CPI!D160)*100</f>
        <v>125.53564547206165</v>
      </c>
      <c r="K160" s="4">
        <v>217.17666666666665</v>
      </c>
      <c r="L160">
        <f t="shared" si="6"/>
        <v>74.658979253398016</v>
      </c>
      <c r="M160" s="11">
        <v>1776.491</v>
      </c>
      <c r="N160" s="1">
        <v>84.7</v>
      </c>
      <c r="O160" s="11">
        <v>0.68742120198445633</v>
      </c>
      <c r="P160" s="4">
        <v>2.093080247278706</v>
      </c>
      <c r="Q160" s="1">
        <f>CPI!C160</f>
        <v>2.7142857142856913</v>
      </c>
      <c r="R160" s="1">
        <f t="shared" si="7"/>
        <v>2.7142857142856913</v>
      </c>
      <c r="S160">
        <v>2379.4740000000002</v>
      </c>
      <c r="T160">
        <v>1548212</v>
      </c>
    </row>
    <row r="161" spans="1:20" x14ac:dyDescent="0.3">
      <c r="A161" t="s">
        <v>176</v>
      </c>
      <c r="B161" s="1">
        <f>D161-CPI!C161</f>
        <v>2.6895017793593938</v>
      </c>
      <c r="C161" s="1">
        <v>3.2436299640000001</v>
      </c>
      <c r="D161" s="1">
        <v>5.75</v>
      </c>
      <c r="E161">
        <v>89.61</v>
      </c>
      <c r="F161" s="4">
        <v>352.84999999999997</v>
      </c>
      <c r="G161" s="4">
        <f>(F161/CPI!D161)*100</f>
        <v>202.51617087463339</v>
      </c>
      <c r="H161" s="4">
        <f>(I161/CPI!D161)*100</f>
        <v>548.524102781907</v>
      </c>
      <c r="I161" s="4">
        <v>955.71</v>
      </c>
      <c r="J161" s="4">
        <f>(K161/CPI!D161)*100</f>
        <v>120.63156807263834</v>
      </c>
      <c r="K161" s="4">
        <v>210.17999999999998</v>
      </c>
      <c r="L161">
        <f t="shared" si="6"/>
        <v>74.768163047799632</v>
      </c>
      <c r="M161" s="11">
        <v>1779.0889999999999</v>
      </c>
      <c r="N161" s="1">
        <v>85.9</v>
      </c>
      <c r="O161" s="11">
        <v>1.139534015980552</v>
      </c>
      <c r="P161" s="4">
        <v>1.354731136177497</v>
      </c>
      <c r="Q161" s="1">
        <f>CPI!C161</f>
        <v>3.0604982206406062</v>
      </c>
      <c r="R161" s="1">
        <f t="shared" si="7"/>
        <v>3.0604982206406062</v>
      </c>
      <c r="S161">
        <v>2379.4740000000002</v>
      </c>
      <c r="T161">
        <v>1551274</v>
      </c>
    </row>
    <row r="162" spans="1:20" x14ac:dyDescent="0.3">
      <c r="A162" t="s">
        <v>177</v>
      </c>
      <c r="B162" s="1">
        <f>D162-CPI!C162</f>
        <v>3.1116336166194074</v>
      </c>
      <c r="C162" s="1">
        <v>3.2589441670000001</v>
      </c>
      <c r="D162" s="1">
        <v>5.4133333333333304</v>
      </c>
      <c r="E162">
        <v>89.09333333333332</v>
      </c>
      <c r="F162" s="4">
        <v>332.21333333333331</v>
      </c>
      <c r="G162" s="4">
        <f>(F162/CPI!D162)*100</f>
        <v>188.86488535152546</v>
      </c>
      <c r="H162" s="4">
        <f>(I162/CPI!D162)*100</f>
        <v>487.47962857684286</v>
      </c>
      <c r="I162" s="4">
        <v>857.47666666666657</v>
      </c>
      <c r="J162" s="4">
        <f>(K162/CPI!D162)*100</f>
        <v>118.23574000379004</v>
      </c>
      <c r="K162" s="4">
        <v>207.97666666666669</v>
      </c>
      <c r="L162">
        <f t="shared" si="6"/>
        <v>73.803622145062306</v>
      </c>
      <c r="M162" s="11">
        <v>1756.1379999999999</v>
      </c>
      <c r="N162" s="1">
        <v>85.1</v>
      </c>
      <c r="O162" s="11">
        <v>0.33046996936681439</v>
      </c>
      <c r="P162" s="4">
        <v>1.204260109592914</v>
      </c>
      <c r="Q162" s="1">
        <f>CPI!C162</f>
        <v>2.301699716713923</v>
      </c>
      <c r="R162" s="1">
        <f t="shared" si="7"/>
        <v>2.301699716713923</v>
      </c>
      <c r="S162">
        <v>2379.4740000000002</v>
      </c>
      <c r="T162">
        <v>1560006</v>
      </c>
    </row>
    <row r="163" spans="1:20" x14ac:dyDescent="0.3">
      <c r="A163" t="s">
        <v>178</v>
      </c>
      <c r="B163" s="1">
        <f>D163-CPI!C163</f>
        <v>2.874798174798106</v>
      </c>
      <c r="C163" s="1">
        <v>3.2593591370000001</v>
      </c>
      <c r="D163" s="1">
        <v>4.7</v>
      </c>
      <c r="E163">
        <v>89.476666666666674</v>
      </c>
      <c r="F163" s="4">
        <v>317.75333333333333</v>
      </c>
      <c r="G163" s="4">
        <f>(F163/CPI!D163)*100</f>
        <v>179.38686373139578</v>
      </c>
      <c r="H163" s="4">
        <f>(I163/CPI!D163)*100</f>
        <v>391.73765852024553</v>
      </c>
      <c r="I163" s="4">
        <v>693.89666666666653</v>
      </c>
      <c r="J163" s="4">
        <f>(K163/CPI!D163)*100</f>
        <v>130.14514517340078</v>
      </c>
      <c r="K163" s="4">
        <v>230.53</v>
      </c>
      <c r="L163">
        <f t="shared" si="6"/>
        <v>71.441419406137655</v>
      </c>
      <c r="M163" s="11">
        <v>1699.93</v>
      </c>
      <c r="N163" s="1">
        <v>84.6</v>
      </c>
      <c r="O163" s="11">
        <v>1.2298582524110522</v>
      </c>
      <c r="P163" s="4">
        <v>0.67706017226347892</v>
      </c>
      <c r="Q163" s="1">
        <f>CPI!C163</f>
        <v>1.8252018252018942</v>
      </c>
      <c r="R163" s="1">
        <f t="shared" si="7"/>
        <v>1.8252018252018942</v>
      </c>
      <c r="S163">
        <v>2379.4740000000002</v>
      </c>
      <c r="T163">
        <v>1564912</v>
      </c>
    </row>
    <row r="164" spans="1:20" x14ac:dyDescent="0.3">
      <c r="A164" t="s">
        <v>179</v>
      </c>
      <c r="B164" s="1">
        <f>D164-CPI!C164</f>
        <v>1.4707742234584318</v>
      </c>
      <c r="C164" s="1">
        <v>3.1434776379999998</v>
      </c>
      <c r="D164" s="1">
        <v>4.1133333333333297</v>
      </c>
      <c r="E164">
        <v>89.143333333333331</v>
      </c>
      <c r="F164" s="4">
        <v>273.62999999999994</v>
      </c>
      <c r="G164" s="4">
        <f>(F164/CPI!D164)*100</f>
        <v>154.04232321696978</v>
      </c>
      <c r="H164" s="4">
        <f>(I164/CPI!D164)*100</f>
        <v>297.82566677738185</v>
      </c>
      <c r="I164" s="4">
        <v>529.03666666666675</v>
      </c>
      <c r="J164" s="4">
        <f>(K164/CPI!D164)*100</f>
        <v>124.48512757576951</v>
      </c>
      <c r="K164" s="4">
        <v>221.12666666666667</v>
      </c>
      <c r="L164">
        <f t="shared" si="6"/>
        <v>69.820851162904063</v>
      </c>
      <c r="M164" s="11">
        <v>1661.3689999999999</v>
      </c>
      <c r="N164" s="1">
        <v>83</v>
      </c>
      <c r="O164" s="11">
        <v>-9.2461552976654728E-3</v>
      </c>
      <c r="P164" s="4">
        <v>-0.28608355028792049</v>
      </c>
      <c r="Q164" s="1">
        <f>CPI!C164</f>
        <v>2.6425591098748979</v>
      </c>
      <c r="R164" s="1">
        <f t="shared" si="7"/>
        <v>2.6425591098748979</v>
      </c>
      <c r="S164">
        <v>2379.4740000000002</v>
      </c>
      <c r="T164">
        <v>1563812</v>
      </c>
    </row>
    <row r="165" spans="1:20" x14ac:dyDescent="0.3">
      <c r="A165" t="s">
        <v>180</v>
      </c>
      <c r="B165" s="1">
        <f>D165-CPI!C165</f>
        <v>0.68937384898706755</v>
      </c>
      <c r="C165" s="1">
        <v>3.086075235</v>
      </c>
      <c r="D165" s="1">
        <v>2.7266666666666599</v>
      </c>
      <c r="E165">
        <v>86.453333333333333</v>
      </c>
      <c r="F165" s="4">
        <v>237.64666666666665</v>
      </c>
      <c r="G165" s="4">
        <f>(F165/CPI!D165)*100</f>
        <v>133.88544600938965</v>
      </c>
      <c r="H165" s="4">
        <f>(I165/CPI!D165)*100</f>
        <v>246.93145539906106</v>
      </c>
      <c r="I165" s="4">
        <v>438.30333333333334</v>
      </c>
      <c r="J165" s="4">
        <f>(K165/CPI!D165)*100</f>
        <v>112.90892018779341</v>
      </c>
      <c r="K165" s="4">
        <v>200.41333333333333</v>
      </c>
      <c r="L165">
        <f t="shared" si="6"/>
        <v>69.097708148943838</v>
      </c>
      <c r="M165" s="11">
        <v>1644.162</v>
      </c>
      <c r="N165" s="1">
        <v>81.8</v>
      </c>
      <c r="O165" s="11">
        <v>0.58921383428224994</v>
      </c>
      <c r="P165" s="4">
        <v>-0.554088103366698</v>
      </c>
      <c r="Q165" s="1">
        <f>CPI!C165</f>
        <v>2.0372928176795924</v>
      </c>
      <c r="R165" s="1">
        <f t="shared" si="7"/>
        <v>2.0372928176795924</v>
      </c>
      <c r="S165">
        <v>2379.4740000000002</v>
      </c>
      <c r="T165">
        <v>1573191</v>
      </c>
    </row>
    <row r="166" spans="1:20" x14ac:dyDescent="0.3">
      <c r="A166" t="s">
        <v>181</v>
      </c>
      <c r="B166" s="1">
        <f>D166-CPI!C166</f>
        <v>0.68671858774662198</v>
      </c>
      <c r="C166" s="1">
        <v>3.2294582369999998</v>
      </c>
      <c r="D166" s="1">
        <v>2.03666666666666</v>
      </c>
      <c r="E166">
        <v>86.50333333333333</v>
      </c>
      <c r="F166" s="4">
        <v>252.92333333333332</v>
      </c>
      <c r="G166" s="4">
        <f>(F166/CPI!D166)*100</f>
        <v>142.03829644646865</v>
      </c>
      <c r="H166" s="4">
        <f>(I166/CPI!D166)*100</f>
        <v>264.67565579248264</v>
      </c>
      <c r="I166" s="4">
        <v>471.3</v>
      </c>
      <c r="J166" s="4">
        <f>(K166/CPI!D166)*100</f>
        <v>118.64448026117512</v>
      </c>
      <c r="K166" s="4">
        <v>211.26666666666668</v>
      </c>
      <c r="L166">
        <f t="shared" si="6"/>
        <v>71.060999195620539</v>
      </c>
      <c r="M166" s="11">
        <v>1690.8779999999999</v>
      </c>
      <c r="N166" s="1">
        <v>80.3</v>
      </c>
      <c r="O166" s="11">
        <v>1.1541241399882636</v>
      </c>
      <c r="P166" s="4">
        <v>0.26247356744604128</v>
      </c>
      <c r="Q166" s="1">
        <f>CPI!C166</f>
        <v>1.349948078920038</v>
      </c>
      <c r="R166" s="1">
        <f t="shared" si="7"/>
        <v>1.349948078920038</v>
      </c>
      <c r="S166">
        <v>2379.4740000000002</v>
      </c>
      <c r="T166">
        <v>1596194</v>
      </c>
    </row>
    <row r="167" spans="1:20" x14ac:dyDescent="0.3">
      <c r="A167" t="s">
        <v>182</v>
      </c>
      <c r="B167" s="1">
        <f>D167-CPI!C167</f>
        <v>0.73881075491209725</v>
      </c>
      <c r="C167" s="1">
        <v>3.175832153</v>
      </c>
      <c r="D167" s="1">
        <v>2.29</v>
      </c>
      <c r="E167">
        <v>88.466666666666654</v>
      </c>
      <c r="F167" s="4">
        <v>279.68666666666667</v>
      </c>
      <c r="G167" s="4">
        <f>(F167/CPI!D167)*100</f>
        <v>155.84294977163859</v>
      </c>
      <c r="H167" s="4">
        <f>(I167/CPI!D167)*100</f>
        <v>329.57405354001941</v>
      </c>
      <c r="I167" s="4">
        <v>591.47666666666669</v>
      </c>
      <c r="J167" s="4">
        <f>(K167/CPI!D167)*100</f>
        <v>116.62868382488148</v>
      </c>
      <c r="K167" s="4">
        <v>209.31000000000003</v>
      </c>
      <c r="L167">
        <f t="shared" si="6"/>
        <v>73.442323807698671</v>
      </c>
      <c r="M167" s="11">
        <v>1747.5409999999999</v>
      </c>
      <c r="N167" s="1">
        <v>80</v>
      </c>
      <c r="O167" s="11">
        <v>0.96406547039457635</v>
      </c>
      <c r="P167" s="4">
        <v>8.9716678314430212E-2</v>
      </c>
      <c r="Q167" s="1">
        <f>CPI!C167</f>
        <v>1.5511892450879028</v>
      </c>
      <c r="R167" s="1">
        <f t="shared" si="7"/>
        <v>1.5511892450879028</v>
      </c>
      <c r="S167">
        <v>2379.4740000000002</v>
      </c>
      <c r="T167">
        <v>1605625</v>
      </c>
    </row>
    <row r="168" spans="1:20" x14ac:dyDescent="0.3">
      <c r="A168" t="s">
        <v>183</v>
      </c>
      <c r="B168" s="1">
        <f>D168-CPI!C168</f>
        <v>1.3888617886178789</v>
      </c>
      <c r="C168" s="1">
        <v>3.1813811890000001</v>
      </c>
      <c r="D168" s="1">
        <v>2.7099999999999902</v>
      </c>
      <c r="E168">
        <v>87.623333333333335</v>
      </c>
      <c r="F168" s="4">
        <v>276.86333333333329</v>
      </c>
      <c r="G168" s="4">
        <f>(F168/CPI!D168)*100</f>
        <v>153.44384526851147</v>
      </c>
      <c r="H168" s="4">
        <f>(I168/CPI!D168)*100</f>
        <v>333.66771414689475</v>
      </c>
      <c r="I168" s="4">
        <v>602.04666666666662</v>
      </c>
      <c r="J168" s="4">
        <f>(K168/CPI!D168)*100</f>
        <v>112.31315779264325</v>
      </c>
      <c r="K168" s="4">
        <v>202.65</v>
      </c>
      <c r="L168">
        <f t="shared" si="6"/>
        <v>74.376059582916227</v>
      </c>
      <c r="M168" s="11">
        <v>1769.759</v>
      </c>
      <c r="N168" s="1">
        <v>80.900000000000006</v>
      </c>
      <c r="O168" s="11">
        <v>0.88707558971515621</v>
      </c>
      <c r="P168" s="4">
        <v>0.12785984010901791</v>
      </c>
      <c r="Q168" s="1">
        <f>CPI!C168</f>
        <v>1.3211382113821113</v>
      </c>
      <c r="R168" s="1">
        <f t="shared" si="7"/>
        <v>1.3211382113821113</v>
      </c>
      <c r="S168">
        <v>2379.4740000000002</v>
      </c>
      <c r="T168">
        <v>1619509</v>
      </c>
    </row>
    <row r="169" spans="1:20" x14ac:dyDescent="0.3">
      <c r="A169" t="s">
        <v>184</v>
      </c>
      <c r="B169" s="1">
        <f>D169-CPI!C169</f>
        <v>0.41497461928933532</v>
      </c>
      <c r="C169" s="1">
        <v>3.0865212639999999</v>
      </c>
      <c r="D169" s="1">
        <v>2.75</v>
      </c>
      <c r="E169">
        <v>87.39</v>
      </c>
      <c r="F169" s="4">
        <v>289.27666666666664</v>
      </c>
      <c r="G169" s="4">
        <f>(F169/CPI!D169)*100</f>
        <v>159.38108356290172</v>
      </c>
      <c r="H169" s="4">
        <f>(I169/CPI!D169)*100</f>
        <v>374.77318640955002</v>
      </c>
      <c r="I169" s="4">
        <v>680.21333333333325</v>
      </c>
      <c r="J169" s="4">
        <f>(K169/CPI!D169)*100</f>
        <v>109.04866850321395</v>
      </c>
      <c r="K169" s="4">
        <v>197.92333333333332</v>
      </c>
      <c r="L169">
        <f t="shared" si="6"/>
        <v>75.711480772641352</v>
      </c>
      <c r="M169" s="11">
        <v>1801.5350000000001</v>
      </c>
      <c r="N169" s="1">
        <v>81.400000000000006</v>
      </c>
      <c r="O169" s="11">
        <v>0.70459503060804607</v>
      </c>
      <c r="P169" s="4">
        <v>-8.9339411626769061E-2</v>
      </c>
      <c r="Q169" s="1">
        <f>CPI!C169</f>
        <v>2.3350253807106647</v>
      </c>
      <c r="R169" s="1">
        <f t="shared" si="7"/>
        <v>2.3350253807106647</v>
      </c>
      <c r="S169">
        <v>2379.4740000000002</v>
      </c>
      <c r="T169">
        <v>1628404</v>
      </c>
    </row>
    <row r="170" spans="1:20" x14ac:dyDescent="0.3">
      <c r="A170" t="s">
        <v>185</v>
      </c>
      <c r="B170" s="1">
        <f>D170-CPI!C170</f>
        <v>-0.96098360655738535</v>
      </c>
      <c r="C170" s="1">
        <v>3.067779147</v>
      </c>
      <c r="D170" s="1">
        <v>2.83</v>
      </c>
      <c r="E170">
        <v>90.59333333333332</v>
      </c>
      <c r="F170" s="4">
        <v>339.84666666666664</v>
      </c>
      <c r="G170" s="4">
        <f>(F170/CPI!D170)*100</f>
        <v>185.33687450122795</v>
      </c>
      <c r="H170" s="4">
        <f>(I170/CPI!D170)*100</f>
        <v>488.60300199417918</v>
      </c>
      <c r="I170" s="4">
        <v>895.93666666666661</v>
      </c>
      <c r="J170" s="4">
        <f>(K170/CPI!D170)*100</f>
        <v>112.77928962136043</v>
      </c>
      <c r="K170" s="4">
        <v>206.79999999999998</v>
      </c>
      <c r="L170">
        <f t="shared" si="6"/>
        <v>75.381954162978872</v>
      </c>
      <c r="M170" s="11">
        <v>1793.694</v>
      </c>
      <c r="N170" s="1">
        <v>81.599999999999994</v>
      </c>
      <c r="O170" s="11">
        <v>1.0188191710784662</v>
      </c>
      <c r="P170" s="4">
        <v>-9.1385760163592969E-2</v>
      </c>
      <c r="Q170" s="1">
        <f>CPI!C170</f>
        <v>3.7909836065573854</v>
      </c>
      <c r="R170" s="1">
        <f t="shared" si="7"/>
        <v>3.7909836065573854</v>
      </c>
      <c r="S170">
        <v>2379.4740000000002</v>
      </c>
      <c r="T170">
        <v>1637464</v>
      </c>
    </row>
    <row r="171" spans="1:20" x14ac:dyDescent="0.3">
      <c r="A171" t="s">
        <v>186</v>
      </c>
      <c r="B171" s="1">
        <f>D171-CPI!C171</f>
        <v>-1.2673183978275486</v>
      </c>
      <c r="C171" s="1">
        <v>2.818408077</v>
      </c>
      <c r="D171" s="1">
        <v>3.2133333333333298</v>
      </c>
      <c r="E171">
        <v>96.48</v>
      </c>
      <c r="F171" s="4">
        <v>326.56333333333333</v>
      </c>
      <c r="G171" s="4">
        <f>(F171/CPI!D171)*100</f>
        <v>178.38459871704529</v>
      </c>
      <c r="H171" s="4">
        <f>(I171/CPI!D171)*100</f>
        <v>430.14852485701959</v>
      </c>
      <c r="I171" s="4">
        <v>787.46</v>
      </c>
      <c r="J171" s="4">
        <f>(K171/CPI!D171)*100</f>
        <v>119.49905408038222</v>
      </c>
      <c r="K171" s="4">
        <v>218.76333333333332</v>
      </c>
      <c r="L171">
        <f t="shared" si="6"/>
        <v>76.480810464833809</v>
      </c>
      <c r="M171" s="11">
        <v>1819.8409999999999</v>
      </c>
      <c r="N171" s="1">
        <v>81.3</v>
      </c>
      <c r="O171" s="11">
        <v>1.2406962547147862</v>
      </c>
      <c r="P171" s="4">
        <v>-0.91237140795907767</v>
      </c>
      <c r="Q171" s="1">
        <f>CPI!C171</f>
        <v>4.4806517311608784</v>
      </c>
      <c r="R171" s="1">
        <f t="shared" si="7"/>
        <v>4.4806517311608784</v>
      </c>
      <c r="S171">
        <v>2379.4740000000002</v>
      </c>
      <c r="T171">
        <v>1635089</v>
      </c>
    </row>
    <row r="172" spans="1:20" x14ac:dyDescent="0.3">
      <c r="A172" t="s">
        <v>187</v>
      </c>
      <c r="B172" s="1">
        <f>D172-CPI!C172</f>
        <v>0.15157472417251494</v>
      </c>
      <c r="C172" s="1">
        <v>2.782647206</v>
      </c>
      <c r="D172" s="1">
        <v>2.9599999999999902</v>
      </c>
      <c r="E172">
        <v>97.79</v>
      </c>
      <c r="F172" s="4">
        <v>325.42333333333335</v>
      </c>
      <c r="G172" s="4">
        <f>(F172/CPI!D172)*100</f>
        <v>176.4452854604834</v>
      </c>
      <c r="H172" s="4">
        <f>(I172/CPI!D172)*100</f>
        <v>406.19086605976156</v>
      </c>
      <c r="I172" s="4">
        <v>749.15</v>
      </c>
      <c r="J172" s="4">
        <f>(K172/CPI!D172)*100</f>
        <v>124.89088178362874</v>
      </c>
      <c r="K172" s="4">
        <v>230.34</v>
      </c>
      <c r="L172">
        <f t="shared" si="6"/>
        <v>77.678554167853903</v>
      </c>
      <c r="M172" s="11">
        <v>1848.3409999999999</v>
      </c>
      <c r="N172" s="1">
        <v>82.4</v>
      </c>
      <c r="O172" s="11">
        <v>2.2443936345894566</v>
      </c>
      <c r="P172" s="4">
        <v>-1.280780400762779</v>
      </c>
      <c r="Q172" s="1">
        <f>CPI!C172</f>
        <v>2.8084252758274753</v>
      </c>
      <c r="R172" s="1">
        <f t="shared" si="7"/>
        <v>2.8084252758274753</v>
      </c>
      <c r="S172">
        <v>2379.4740000000002</v>
      </c>
      <c r="T172">
        <v>1641202</v>
      </c>
    </row>
    <row r="173" spans="1:20" x14ac:dyDescent="0.3">
      <c r="A173" t="s">
        <v>188</v>
      </c>
      <c r="B173" s="1">
        <f>D173-CPI!C173</f>
        <v>0.66666666666665186</v>
      </c>
      <c r="C173" s="1">
        <v>2.8127293770000001</v>
      </c>
      <c r="D173" s="1">
        <v>2.75</v>
      </c>
      <c r="E173">
        <v>101.55</v>
      </c>
      <c r="F173" s="4">
        <v>334.49666666666667</v>
      </c>
      <c r="G173" s="4">
        <f>(F173/CPI!D173)*100</f>
        <v>180.67911537471261</v>
      </c>
      <c r="H173" s="4">
        <f>(I173/CPI!D173)*100</f>
        <v>418.9888710638657</v>
      </c>
      <c r="I173" s="4">
        <v>775.68666666666661</v>
      </c>
      <c r="J173" s="4">
        <f>(K173/CPI!D173)*100</f>
        <v>126.89435883031837</v>
      </c>
      <c r="K173" s="4">
        <v>234.92333333333332</v>
      </c>
      <c r="L173">
        <f t="shared" si="6"/>
        <v>80.145780117790736</v>
      </c>
      <c r="M173" s="11">
        <v>1907.048</v>
      </c>
      <c r="N173" s="1">
        <v>83.6</v>
      </c>
      <c r="O173" s="11">
        <v>1.777218661656182</v>
      </c>
      <c r="P173" s="4">
        <v>-1.3339914652627729</v>
      </c>
      <c r="Q173" s="1">
        <f>CPI!C173</f>
        <v>2.0833333333333481</v>
      </c>
      <c r="R173" s="1">
        <f t="shared" si="7"/>
        <v>2.0833333333333481</v>
      </c>
      <c r="S173">
        <v>2379.4740000000002</v>
      </c>
      <c r="T173">
        <v>1652484</v>
      </c>
    </row>
    <row r="174" spans="1:20" x14ac:dyDescent="0.3">
      <c r="A174" t="s">
        <v>189</v>
      </c>
      <c r="B174" s="1">
        <f>D174-CPI!C174</f>
        <v>0.79181638696939638</v>
      </c>
      <c r="C174" s="1">
        <v>2.7774707809999999</v>
      </c>
      <c r="D174" s="1">
        <v>2.4700000000000002</v>
      </c>
      <c r="E174">
        <v>100.22</v>
      </c>
      <c r="F174" s="4">
        <v>372.26666666666671</v>
      </c>
      <c r="G174" s="4">
        <f>(F174/CPI!D174)*100</f>
        <v>199.39296554186757</v>
      </c>
      <c r="H174" s="4">
        <f>(I174/CPI!D174)*100</f>
        <v>465.99714336725594</v>
      </c>
      <c r="I174" s="4">
        <v>870.01666666666677</v>
      </c>
      <c r="J174" s="4">
        <f>(K174/CPI!D174)*100</f>
        <v>138.70915907873595</v>
      </c>
      <c r="K174" s="4">
        <v>258.97000000000003</v>
      </c>
      <c r="L174">
        <f t="shared" si="6"/>
        <v>82.390519921629732</v>
      </c>
      <c r="M174" s="11">
        <v>1960.461</v>
      </c>
      <c r="N174" s="1">
        <v>85.2</v>
      </c>
      <c r="O174" s="11">
        <v>1.28448856860983</v>
      </c>
      <c r="P174" s="4">
        <v>-1.170650293163978</v>
      </c>
      <c r="Q174" s="1">
        <f>CPI!C174</f>
        <v>1.6781836130306038</v>
      </c>
      <c r="R174" s="1">
        <f t="shared" si="7"/>
        <v>1.6781836130306038</v>
      </c>
      <c r="S174">
        <v>2379.4740000000002</v>
      </c>
      <c r="T174">
        <v>1664500</v>
      </c>
    </row>
    <row r="175" spans="1:20" x14ac:dyDescent="0.3">
      <c r="A175" t="s">
        <v>190</v>
      </c>
      <c r="B175" s="1">
        <f>D175-CPI!C175</f>
        <v>1.0553411306042828</v>
      </c>
      <c r="C175" s="1">
        <v>2.8621964609999999</v>
      </c>
      <c r="D175" s="1">
        <v>2.0299999999999998</v>
      </c>
      <c r="E175">
        <v>97.8</v>
      </c>
      <c r="F175" s="4">
        <v>402.12333333333339</v>
      </c>
      <c r="G175" s="4">
        <f>(F175/CPI!D175)*100</f>
        <v>213.70555588032622</v>
      </c>
      <c r="H175" s="4">
        <f>(I175/CPI!D175)*100</f>
        <v>503.14348424537781</v>
      </c>
      <c r="I175" s="4">
        <v>946.75</v>
      </c>
      <c r="J175" s="4">
        <f>(K175/CPI!D175)*100</f>
        <v>147.31594806740819</v>
      </c>
      <c r="K175" s="4">
        <v>277.2</v>
      </c>
      <c r="L175">
        <f t="shared" si="6"/>
        <v>85.63615320024509</v>
      </c>
      <c r="M175" s="11">
        <v>2037.69</v>
      </c>
      <c r="N175" s="1">
        <v>86.3</v>
      </c>
      <c r="O175" s="11">
        <v>1.5881984463050021</v>
      </c>
      <c r="P175" s="4">
        <v>-0.63767342531602234</v>
      </c>
      <c r="Q175" s="1">
        <f>CPI!C175</f>
        <v>0.974658869395717</v>
      </c>
      <c r="R175" s="1">
        <f t="shared" si="7"/>
        <v>0.974658869395717</v>
      </c>
      <c r="S175">
        <v>2379.4740000000002</v>
      </c>
      <c r="T175">
        <v>1684222</v>
      </c>
    </row>
    <row r="176" spans="1:20" x14ac:dyDescent="0.3">
      <c r="A176" t="s">
        <v>191</v>
      </c>
      <c r="B176" s="1">
        <f>D176-CPI!C176</f>
        <v>-8.3008130081306142E-2</v>
      </c>
      <c r="C176" s="1">
        <v>2.8922688380000001</v>
      </c>
      <c r="D176" s="1">
        <v>2.0633333333333299</v>
      </c>
      <c r="E176">
        <v>101.2466666666667</v>
      </c>
      <c r="F176" s="4">
        <v>408.57</v>
      </c>
      <c r="G176" s="4">
        <f>(F176/CPI!D176)*100</f>
        <v>215.75564908352564</v>
      </c>
      <c r="H176" s="4">
        <f>(I176/CPI!D176)*100</f>
        <v>511.5622046079834</v>
      </c>
      <c r="I176" s="4">
        <v>968.7299999999999</v>
      </c>
      <c r="J176" s="4">
        <f>(K176/CPI!D176)*100</f>
        <v>147.47905742112758</v>
      </c>
      <c r="K176" s="4">
        <v>279.27666666666664</v>
      </c>
      <c r="L176">
        <f t="shared" si="6"/>
        <v>86.82313822298542</v>
      </c>
      <c r="M176" s="11">
        <v>2065.9340000000002</v>
      </c>
      <c r="N176" s="1">
        <v>88.4</v>
      </c>
      <c r="O176" s="11">
        <v>1.5891599103924248</v>
      </c>
      <c r="P176" s="4">
        <v>-0.16806434041427221</v>
      </c>
      <c r="Q176" s="1">
        <f>CPI!C176</f>
        <v>2.1463414634146361</v>
      </c>
      <c r="R176" s="1">
        <f t="shared" si="7"/>
        <v>2.1463414634146361</v>
      </c>
      <c r="S176">
        <v>2379.4740000000002</v>
      </c>
      <c r="T176">
        <v>1704135</v>
      </c>
    </row>
    <row r="177" spans="1:20" x14ac:dyDescent="0.3">
      <c r="A177" t="s">
        <v>192</v>
      </c>
      <c r="B177" s="1">
        <f>D177-CPI!C177</f>
        <v>0.50969873663750986</v>
      </c>
      <c r="C177" s="1">
        <v>2.87102754</v>
      </c>
      <c r="D177" s="1">
        <v>2.45333333333333</v>
      </c>
      <c r="E177">
        <v>107.15333333333341</v>
      </c>
      <c r="F177" s="4">
        <v>427.09666666666664</v>
      </c>
      <c r="G177" s="4">
        <f>(F177/CPI!D177)*100</f>
        <v>223.14350400557296</v>
      </c>
      <c r="H177" s="4">
        <f>(I177/CPI!D177)*100</f>
        <v>569.10832462556607</v>
      </c>
      <c r="I177" s="4">
        <v>1089.2733333333333</v>
      </c>
      <c r="J177" s="4">
        <f>(K177/CPI!D177)*100</f>
        <v>139.87634970393589</v>
      </c>
      <c r="K177" s="4">
        <v>267.7233333333333</v>
      </c>
      <c r="L177">
        <f t="shared" si="6"/>
        <v>88.845391880726567</v>
      </c>
      <c r="M177" s="11">
        <v>2114.0529999999999</v>
      </c>
      <c r="N177" s="1">
        <v>89.7</v>
      </c>
      <c r="O177" s="11">
        <v>1.8033438743137349</v>
      </c>
      <c r="P177" s="4">
        <v>-0.1505879362606754</v>
      </c>
      <c r="Q177" s="1">
        <f>CPI!C177</f>
        <v>1.9436345966958202</v>
      </c>
      <c r="R177" s="1">
        <f t="shared" si="7"/>
        <v>1.9436345966958202</v>
      </c>
      <c r="S177">
        <v>2379.4740000000002</v>
      </c>
      <c r="T177">
        <v>1716434</v>
      </c>
    </row>
    <row r="178" spans="1:20" x14ac:dyDescent="0.3">
      <c r="A178" t="s">
        <v>193</v>
      </c>
      <c r="B178" s="1">
        <f>D178-CPI!C178</f>
        <v>0.1699029126213647</v>
      </c>
      <c r="C178" s="1">
        <v>2.7988463170000002</v>
      </c>
      <c r="D178" s="1">
        <v>2.5</v>
      </c>
      <c r="E178">
        <v>106.0566666666667</v>
      </c>
      <c r="F178" s="4">
        <v>448.69</v>
      </c>
      <c r="G178" s="4">
        <f>(F178/CPI!D178)*100</f>
        <v>233.2468666663201</v>
      </c>
      <c r="H178" s="4">
        <f>(I178/CPI!D178)*100</f>
        <v>586.47966300526252</v>
      </c>
      <c r="I178" s="4">
        <v>1128.1933333333334</v>
      </c>
      <c r="J178" s="4">
        <f>(K178/CPI!D178)*100</f>
        <v>146.70568929875358</v>
      </c>
      <c r="K178" s="4">
        <v>282.21333333333331</v>
      </c>
      <c r="L178">
        <f t="shared" si="6"/>
        <v>89.610771120003818</v>
      </c>
      <c r="M178" s="11">
        <v>2132.2649999999999</v>
      </c>
      <c r="N178" s="1">
        <v>90.9</v>
      </c>
      <c r="O178" s="11">
        <v>1.916403759048102</v>
      </c>
      <c r="P178" s="4">
        <v>-0.28489454215194049</v>
      </c>
      <c r="Q178" s="1">
        <f>CPI!C178</f>
        <v>2.3300970873786353</v>
      </c>
      <c r="R178" s="1">
        <f t="shared" si="7"/>
        <v>2.3300970873786353</v>
      </c>
      <c r="S178">
        <v>2379.4740000000002</v>
      </c>
      <c r="T178">
        <v>1722445</v>
      </c>
    </row>
    <row r="179" spans="1:20" x14ac:dyDescent="0.3">
      <c r="A179" t="s">
        <v>194</v>
      </c>
      <c r="B179" s="1">
        <f>D179-CPI!C179</f>
        <v>0.37644787644786959</v>
      </c>
      <c r="C179" s="1">
        <v>2.79494657</v>
      </c>
      <c r="D179" s="1">
        <v>2.5</v>
      </c>
      <c r="E179">
        <v>104.84333333333331</v>
      </c>
      <c r="F179" s="4">
        <v>467.04666666666662</v>
      </c>
      <c r="G179" s="4">
        <f>(F179/CPI!D179)*100</f>
        <v>241.15965376995905</v>
      </c>
      <c r="H179" s="4">
        <f>(I179/CPI!D179)*100</f>
        <v>627.28979812427167</v>
      </c>
      <c r="I179" s="4">
        <v>1214.8533333333332</v>
      </c>
      <c r="J179" s="4">
        <f>(K179/CPI!D179)*100</f>
        <v>144.01180032392372</v>
      </c>
      <c r="K179" s="4">
        <v>278.90333333333336</v>
      </c>
      <c r="L179">
        <f t="shared" si="6"/>
        <v>90.810448023386684</v>
      </c>
      <c r="M179" s="11">
        <v>2160.8110000000001</v>
      </c>
      <c r="N179" s="1">
        <v>92.3</v>
      </c>
      <c r="O179" s="11">
        <v>1.2169383532255862</v>
      </c>
      <c r="P179" s="4">
        <v>-0.11365810714077509</v>
      </c>
      <c r="Q179" s="1">
        <f>CPI!C179</f>
        <v>2.1235521235521304</v>
      </c>
      <c r="R179" s="1">
        <f t="shared" si="7"/>
        <v>2.1235521235521304</v>
      </c>
      <c r="S179">
        <v>2379.4740000000002</v>
      </c>
      <c r="T179">
        <v>1734894</v>
      </c>
    </row>
    <row r="180" spans="1:20" x14ac:dyDescent="0.3">
      <c r="A180" t="s">
        <v>195</v>
      </c>
      <c r="B180" s="1">
        <f>D180-CPI!C180</f>
        <v>0.65644699140400142</v>
      </c>
      <c r="C180" s="1">
        <v>2.869742295</v>
      </c>
      <c r="D180" s="1">
        <v>2.5666666666666602</v>
      </c>
      <c r="E180">
        <v>109.11</v>
      </c>
      <c r="F180" s="4">
        <v>537.23666666666668</v>
      </c>
      <c r="G180" s="4">
        <f>(F180/CPI!D180)*100</f>
        <v>273.26381824347237</v>
      </c>
      <c r="H180" s="4">
        <f>(I180/CPI!D180)*100</f>
        <v>793.94879620210247</v>
      </c>
      <c r="I180" s="4">
        <v>1560.9033333333334</v>
      </c>
      <c r="J180" s="4">
        <f>(K180/CPI!D180)*100</f>
        <v>138.24347236351306</v>
      </c>
      <c r="K180" s="4">
        <v>271.78666666666669</v>
      </c>
      <c r="L180">
        <f t="shared" si="6"/>
        <v>91.320392658209343</v>
      </c>
      <c r="M180" s="11">
        <v>2172.9450000000002</v>
      </c>
      <c r="N180" s="1">
        <v>93.2</v>
      </c>
      <c r="O180" s="11">
        <v>1.7023280663046276</v>
      </c>
      <c r="P180" s="4">
        <v>0.45870836738650261</v>
      </c>
      <c r="Q180" s="1">
        <f>CPI!C180</f>
        <v>1.9102196752626588</v>
      </c>
      <c r="R180" s="1">
        <f t="shared" si="7"/>
        <v>1.9102196752626588</v>
      </c>
      <c r="S180">
        <v>2379.4740000000002</v>
      </c>
      <c r="T180">
        <v>1755919</v>
      </c>
    </row>
    <row r="181" spans="1:20" x14ac:dyDescent="0.3">
      <c r="A181" t="s">
        <v>196</v>
      </c>
      <c r="B181" s="1">
        <f>D181-CPI!C181</f>
        <v>0.36079122974261901</v>
      </c>
      <c r="C181" s="1">
        <v>2.9046778340000001</v>
      </c>
      <c r="D181" s="1">
        <v>3.03</v>
      </c>
      <c r="E181">
        <v>112.0333333333333</v>
      </c>
      <c r="F181" s="4">
        <v>569.15</v>
      </c>
      <c r="G181" s="4">
        <f>(F181/CPI!D181)*100</f>
        <v>286.82225234713985</v>
      </c>
      <c r="H181" s="4">
        <f>(I181/CPI!D181)*100</f>
        <v>848.34847698383498</v>
      </c>
      <c r="I181" s="4">
        <v>1683.4033333333334</v>
      </c>
      <c r="J181" s="4">
        <f>(K181/CPI!D181)*100</f>
        <v>140.86534665772999</v>
      </c>
      <c r="K181" s="4">
        <v>279.52333333333331</v>
      </c>
      <c r="L181">
        <f t="shared" si="6"/>
        <v>94.263606158335833</v>
      </c>
      <c r="M181" s="11">
        <v>2242.9780000000001</v>
      </c>
      <c r="N181" s="1">
        <v>94.1</v>
      </c>
      <c r="O181" s="11">
        <v>1.3814726141060518</v>
      </c>
      <c r="P181" s="4">
        <v>0.82289196772020046</v>
      </c>
      <c r="Q181" s="1">
        <f>CPI!C181</f>
        <v>2.6692087702573808</v>
      </c>
      <c r="R181" s="1">
        <f t="shared" si="7"/>
        <v>2.6692087702573808</v>
      </c>
      <c r="S181">
        <v>2379.4740000000002</v>
      </c>
      <c r="T181">
        <v>1773358</v>
      </c>
    </row>
    <row r="182" spans="1:20" x14ac:dyDescent="0.3">
      <c r="A182" t="s">
        <v>197</v>
      </c>
      <c r="B182" s="1">
        <f>D182-CPI!C182</f>
        <v>1.3278368121442208</v>
      </c>
      <c r="C182" s="1">
        <v>2.9053811459999999</v>
      </c>
      <c r="D182" s="1">
        <v>3.51</v>
      </c>
      <c r="E182">
        <v>113.48</v>
      </c>
      <c r="F182" s="4">
        <v>529.50666666666666</v>
      </c>
      <c r="G182" s="4">
        <f>(F182/CPI!D182)*100</f>
        <v>265.46078632889987</v>
      </c>
      <c r="H182" s="4">
        <f>(I182/CPI!D182)*100</f>
        <v>713.46471680361492</v>
      </c>
      <c r="I182" s="4">
        <v>1423.1266666666668</v>
      </c>
      <c r="J182" s="4">
        <f>(K182/CPI!D182)*100</f>
        <v>150.36405353600679</v>
      </c>
      <c r="K182" s="4">
        <v>299.92666666666668</v>
      </c>
      <c r="L182">
        <f t="shared" si="6"/>
        <v>96.203530696279927</v>
      </c>
      <c r="M182" s="11">
        <v>2289.1379999999999</v>
      </c>
      <c r="N182" s="1">
        <v>96.3</v>
      </c>
      <c r="O182" s="11">
        <v>2.0635829352357566</v>
      </c>
      <c r="P182" s="4">
        <v>1.2581713697742241</v>
      </c>
      <c r="Q182" s="1">
        <f>CPI!C182</f>
        <v>2.182163187855779</v>
      </c>
      <c r="R182" s="1">
        <f t="shared" si="7"/>
        <v>2.182163187855779</v>
      </c>
      <c r="S182">
        <v>2379.4740000000002</v>
      </c>
      <c r="T182">
        <v>1787756</v>
      </c>
    </row>
    <row r="183" spans="1:20" x14ac:dyDescent="0.3">
      <c r="A183" t="s">
        <v>198</v>
      </c>
      <c r="B183" s="1">
        <f>D183-CPI!C183</f>
        <v>1.6770510396975533</v>
      </c>
      <c r="C183" s="1">
        <v>2.8127491170000001</v>
      </c>
      <c r="D183" s="1">
        <v>4.04</v>
      </c>
      <c r="E183">
        <v>115.6933333333333</v>
      </c>
      <c r="F183" s="4">
        <v>546.10666666666668</v>
      </c>
      <c r="G183" s="4">
        <f>(F183/CPI!D183)*100</f>
        <v>271.33442972105047</v>
      </c>
      <c r="H183" s="4">
        <f>(I183/CPI!D183)*100</f>
        <v>706.81565615161298</v>
      </c>
      <c r="I183" s="4">
        <v>1422.5866666666668</v>
      </c>
      <c r="J183" s="4">
        <f>(K183/CPI!D183)*100</f>
        <v>160.77648099290991</v>
      </c>
      <c r="K183" s="4">
        <v>323.58999999999997</v>
      </c>
      <c r="L183">
        <f t="shared" si="6"/>
        <v>97.16155755431663</v>
      </c>
      <c r="M183" s="11">
        <v>2311.9340000000002</v>
      </c>
      <c r="N183" s="1">
        <v>98</v>
      </c>
      <c r="O183" s="11">
        <v>1.134364181317089</v>
      </c>
      <c r="P183" s="4">
        <v>0.85931978876906989</v>
      </c>
      <c r="Q183" s="1">
        <f>CPI!C183</f>
        <v>2.3629489603024467</v>
      </c>
      <c r="R183" s="1">
        <f t="shared" si="7"/>
        <v>2.3629489603024467</v>
      </c>
      <c r="S183">
        <v>2379.4740000000002</v>
      </c>
      <c r="T183">
        <v>1788650</v>
      </c>
    </row>
    <row r="184" spans="1:20" x14ac:dyDescent="0.3">
      <c r="A184" t="s">
        <v>199</v>
      </c>
      <c r="B184" s="1">
        <f>D184-CPI!C184</f>
        <v>1.6258200562324205</v>
      </c>
      <c r="C184" s="1">
        <v>2.7978975180000001</v>
      </c>
      <c r="D184" s="1">
        <v>4.25</v>
      </c>
      <c r="E184">
        <v>115.1366666666667</v>
      </c>
      <c r="F184" s="4">
        <v>539.31333333333328</v>
      </c>
      <c r="G184" s="4">
        <f>(F184/CPI!D184)*100</f>
        <v>265.45321500703028</v>
      </c>
      <c r="H184" s="4">
        <f>(I184/CPI!D184)*100</f>
        <v>680.61414173233504</v>
      </c>
      <c r="I184" s="4">
        <v>1382.7833333333331</v>
      </c>
      <c r="J184" s="4">
        <f>(K184/CPI!D184)*100</f>
        <v>161.39596161450106</v>
      </c>
      <c r="K184" s="4">
        <v>327.90333333333336</v>
      </c>
      <c r="L184">
        <f t="shared" si="6"/>
        <v>98.132360345185532</v>
      </c>
      <c r="M184" s="11">
        <v>2335.0340000000001</v>
      </c>
      <c r="N184" s="1">
        <v>98.6</v>
      </c>
      <c r="O184" s="11">
        <v>0.8489813154891408</v>
      </c>
      <c r="P184" s="4">
        <v>0.65330964358519061</v>
      </c>
      <c r="Q184" s="1">
        <f>CPI!C184</f>
        <v>2.6241799437675795</v>
      </c>
      <c r="R184" s="1">
        <f t="shared" si="7"/>
        <v>2.6241799437675795</v>
      </c>
      <c r="S184">
        <v>2379.4740000000002</v>
      </c>
      <c r="T184">
        <v>1793685</v>
      </c>
    </row>
    <row r="185" spans="1:20" x14ac:dyDescent="0.3">
      <c r="A185" t="s">
        <v>200</v>
      </c>
      <c r="B185" s="1">
        <f>D185-CPI!C185</f>
        <v>2.5786908077994459</v>
      </c>
      <c r="C185" s="1">
        <v>2.79506999</v>
      </c>
      <c r="D185" s="1">
        <v>4.25</v>
      </c>
      <c r="E185">
        <v>113.3633333333333</v>
      </c>
      <c r="F185" s="4">
        <v>520.9666666666667</v>
      </c>
      <c r="G185" s="4">
        <f>(F185/CPI!D185)*100</f>
        <v>257.47983110351089</v>
      </c>
      <c r="H185" s="4">
        <f>(I185/CPI!D185)*100</f>
        <v>643.7160522504978</v>
      </c>
      <c r="I185" s="4">
        <v>1302.4499999999998</v>
      </c>
      <c r="J185" s="4">
        <f>(K185/CPI!D185)*100</f>
        <v>162.04474801441191</v>
      </c>
      <c r="K185" s="4">
        <v>327.87000000000006</v>
      </c>
      <c r="L185">
        <f t="shared" si="6"/>
        <v>98.006240034562254</v>
      </c>
      <c r="M185" s="11">
        <v>2332.0329999999999</v>
      </c>
      <c r="N185" s="1">
        <v>98.8</v>
      </c>
      <c r="O185" s="11">
        <v>1.2211225976172737</v>
      </c>
      <c r="P185" s="4">
        <v>0.57697826683329156</v>
      </c>
      <c r="Q185" s="1">
        <f>CPI!C185</f>
        <v>1.6713091922005541</v>
      </c>
      <c r="R185" s="1">
        <f t="shared" si="7"/>
        <v>1.6713091922005541</v>
      </c>
      <c r="S185">
        <v>2379.4740000000002</v>
      </c>
      <c r="T185">
        <v>1800828</v>
      </c>
    </row>
    <row r="186" spans="1:20" x14ac:dyDescent="0.3">
      <c r="A186" t="s">
        <v>201</v>
      </c>
      <c r="B186" s="1">
        <f>D186-CPI!C186</f>
        <v>2.8572423398328679</v>
      </c>
      <c r="C186" s="1">
        <v>2.8196805070000002</v>
      </c>
      <c r="D186" s="1">
        <v>4.25</v>
      </c>
      <c r="E186">
        <v>110.20666666666671</v>
      </c>
      <c r="F186" s="4">
        <v>529.10666666666668</v>
      </c>
      <c r="G186" s="4">
        <f>(F186/CPI!D186)*100</f>
        <v>258.96360394224007</v>
      </c>
      <c r="H186" s="4">
        <f>(I186/CPI!D186)*100</f>
        <v>638.85693962486391</v>
      </c>
      <c r="I186" s="4">
        <v>1305.2933333333333</v>
      </c>
      <c r="J186" s="4">
        <f>(K186/CPI!D186)*100</f>
        <v>166.47007672717723</v>
      </c>
      <c r="K186" s="4">
        <v>340.12666666666672</v>
      </c>
      <c r="L186">
        <f t="shared" si="6"/>
        <v>99.432899876191115</v>
      </c>
      <c r="M186" s="11">
        <v>2365.98</v>
      </c>
      <c r="N186" s="1">
        <v>99</v>
      </c>
      <c r="O186" s="11">
        <v>1.2542487086489915</v>
      </c>
      <c r="P186" s="4">
        <v>1.002809935843342</v>
      </c>
      <c r="Q186" s="1">
        <f>CPI!C186</f>
        <v>1.3927576601671321</v>
      </c>
      <c r="R186" s="1">
        <f t="shared" si="7"/>
        <v>1.3927576601671321</v>
      </c>
      <c r="S186">
        <v>2379.4740000000002</v>
      </c>
      <c r="T186">
        <v>1812321</v>
      </c>
    </row>
    <row r="187" spans="1:20" x14ac:dyDescent="0.3">
      <c r="A187" t="s">
        <v>202</v>
      </c>
      <c r="B187" s="1">
        <f>D187-CPI!C187</f>
        <v>2.4956140350877138</v>
      </c>
      <c r="C187" s="1">
        <v>2.8689403570000001</v>
      </c>
      <c r="D187" s="1">
        <v>4.25</v>
      </c>
      <c r="E187">
        <v>117.04</v>
      </c>
      <c r="F187" s="4">
        <v>570</v>
      </c>
      <c r="G187" s="4">
        <f>(F187/CPI!D187)*100</f>
        <v>275.85405868432133</v>
      </c>
      <c r="H187" s="4">
        <f>(I187/CPI!D187)*100</f>
        <v>691.43384422795555</v>
      </c>
      <c r="I187" s="4">
        <v>1428.7166666666669</v>
      </c>
      <c r="J187" s="4">
        <f>(K187/CPI!D187)*100</f>
        <v>173.42670428606226</v>
      </c>
      <c r="K187" s="4">
        <v>358.3533333333333</v>
      </c>
      <c r="L187">
        <f t="shared" si="6"/>
        <v>99.961504097123978</v>
      </c>
      <c r="M187" s="11">
        <v>2378.558</v>
      </c>
      <c r="N187" s="1">
        <v>99.5</v>
      </c>
      <c r="O187" s="11">
        <v>1.3114489093746076</v>
      </c>
      <c r="P187" s="4">
        <v>1.6995927341830219</v>
      </c>
      <c r="Q187" s="1">
        <f>CPI!C187</f>
        <v>1.7543859649122862</v>
      </c>
      <c r="R187" s="1">
        <f t="shared" si="7"/>
        <v>1.7543859649122862</v>
      </c>
      <c r="S187">
        <v>2379.4740000000002</v>
      </c>
      <c r="T187">
        <v>1829823</v>
      </c>
    </row>
    <row r="188" spans="1:20" x14ac:dyDescent="0.3">
      <c r="A188" t="s">
        <v>203</v>
      </c>
      <c r="B188" s="1">
        <f>D188-CPI!C188</f>
        <v>2.2848858447488389</v>
      </c>
      <c r="C188" s="1">
        <v>2.7942013389999998</v>
      </c>
      <c r="D188" s="1">
        <v>4.4766666666666604</v>
      </c>
      <c r="E188">
        <v>122.01333333333331</v>
      </c>
      <c r="F188" s="4">
        <v>561.55666666666673</v>
      </c>
      <c r="G188" s="4">
        <f>(F188/CPI!D188)*100</f>
        <v>270.05836647606594</v>
      </c>
      <c r="H188" s="4">
        <f>(I188/CPI!D188)*100</f>
        <v>695.03235724579474</v>
      </c>
      <c r="I188" s="4">
        <v>1445.2433333333331</v>
      </c>
      <c r="J188" s="4">
        <f>(K188/CPI!D188)*100</f>
        <v>163.86215829321739</v>
      </c>
      <c r="K188" s="4">
        <v>340.73333333333329</v>
      </c>
      <c r="L188">
        <f t="shared" si="6"/>
        <v>100.52133370652506</v>
      </c>
      <c r="M188" s="11">
        <v>2391.8789999999999</v>
      </c>
      <c r="N188" s="1">
        <v>100.5</v>
      </c>
      <c r="O188" s="11">
        <v>1.1250803876828352</v>
      </c>
      <c r="P188" s="4">
        <v>1.726857740743871</v>
      </c>
      <c r="Q188" s="1">
        <f>CPI!C188</f>
        <v>2.1917808219178214</v>
      </c>
      <c r="R188" s="1">
        <f t="shared" si="7"/>
        <v>2.1917808219178214</v>
      </c>
      <c r="S188">
        <v>2379.4740000000002</v>
      </c>
      <c r="T188">
        <v>1836679</v>
      </c>
    </row>
    <row r="189" spans="1:20" x14ac:dyDescent="0.3">
      <c r="A189" t="s">
        <v>204</v>
      </c>
      <c r="B189" s="1">
        <f>D189-CPI!C189</f>
        <v>2.2282191780821785</v>
      </c>
      <c r="C189" s="1">
        <v>2.6620352239999998</v>
      </c>
      <c r="D189" s="1">
        <v>4.42</v>
      </c>
      <c r="E189">
        <v>127.66</v>
      </c>
      <c r="F189" s="4">
        <v>614.41</v>
      </c>
      <c r="G189" s="4">
        <f>(F189/CPI!D189)*100</f>
        <v>291.8951019050786</v>
      </c>
      <c r="H189" s="4">
        <f>(I189/CPI!D189)*100</f>
        <v>806.2837506136475</v>
      </c>
      <c r="I189" s="4">
        <v>1697.1466666666668</v>
      </c>
      <c r="J189" s="4">
        <f>(K189/CPI!D189)*100</f>
        <v>160.91975865836858</v>
      </c>
      <c r="K189" s="4">
        <v>338.72</v>
      </c>
      <c r="L189">
        <f t="shared" si="6"/>
        <v>99.571880171836284</v>
      </c>
      <c r="M189" s="11">
        <v>2369.2869999999998</v>
      </c>
      <c r="N189" s="1">
        <v>100.4</v>
      </c>
      <c r="O189" s="11">
        <v>1.036389641747596</v>
      </c>
      <c r="P189" s="4">
        <v>1.5050815808036699</v>
      </c>
      <c r="Q189" s="1">
        <f>CPI!C189</f>
        <v>2.1917808219178214</v>
      </c>
      <c r="R189" s="1">
        <f t="shared" si="7"/>
        <v>2.1917808219178214</v>
      </c>
      <c r="S189">
        <v>2379.4740000000002</v>
      </c>
      <c r="T189">
        <v>1839093</v>
      </c>
    </row>
    <row r="190" spans="1:20" x14ac:dyDescent="0.3">
      <c r="A190" t="s">
        <v>205</v>
      </c>
      <c r="B190" s="1">
        <f>D190-CPI!C190</f>
        <v>1.5157142857142873</v>
      </c>
      <c r="C190" s="1">
        <v>2.645297373</v>
      </c>
      <c r="D190" s="1">
        <v>3.8966666666666598</v>
      </c>
      <c r="E190">
        <v>123.1666666666667</v>
      </c>
      <c r="F190" s="4">
        <v>687.88333333333333</v>
      </c>
      <c r="G190" s="4">
        <f>(F190/CPI!D190)*100</f>
        <v>323.29902398521091</v>
      </c>
      <c r="H190" s="4">
        <f>(I190/CPI!D190)*100</f>
        <v>915.02248123952313</v>
      </c>
      <c r="I190" s="4">
        <v>1946.8933333333334</v>
      </c>
      <c r="J190" s="4">
        <f>(K190/CPI!D190)*100</f>
        <v>173.13217715530072</v>
      </c>
      <c r="K190" s="4">
        <v>368.37333333333339</v>
      </c>
      <c r="L190">
        <f t="shared" si="6"/>
        <v>99.945239998419794</v>
      </c>
      <c r="M190" s="11">
        <v>2378.1709999999998</v>
      </c>
      <c r="N190" s="1">
        <v>99.5</v>
      </c>
      <c r="O190" s="11">
        <v>-5.7899873721193866E-2</v>
      </c>
      <c r="P190" s="4">
        <v>1.4473187673701791</v>
      </c>
      <c r="Q190" s="1">
        <f>CPI!C190</f>
        <v>2.3809523809523725</v>
      </c>
      <c r="R190" s="1">
        <f t="shared" si="7"/>
        <v>2.3809523809523725</v>
      </c>
      <c r="S190">
        <v>2379.4740000000002</v>
      </c>
      <c r="T190">
        <v>1840473</v>
      </c>
    </row>
    <row r="191" spans="1:20" x14ac:dyDescent="0.3">
      <c r="A191" t="s">
        <v>206</v>
      </c>
      <c r="B191" s="1">
        <f>D191-CPI!C191</f>
        <v>1.2984513006654441</v>
      </c>
      <c r="C191" s="1">
        <v>2.6480808640000002</v>
      </c>
      <c r="D191" s="1">
        <v>3.1133333333333302</v>
      </c>
      <c r="E191">
        <v>121.65</v>
      </c>
      <c r="F191" s="4">
        <v>825.86666666666667</v>
      </c>
      <c r="G191" s="4">
        <f>(F191/CPI!D191)*100</f>
        <v>383.16522685868233</v>
      </c>
      <c r="H191" s="4">
        <f>(I191/CPI!D191)*100</f>
        <v>1159.8527096536729</v>
      </c>
      <c r="I191" s="4">
        <v>2499.9233333333336</v>
      </c>
      <c r="J191" s="4">
        <f>(K191/CPI!D191)*100</f>
        <v>183.12161505937084</v>
      </c>
      <c r="K191" s="4">
        <v>394.69666666666672</v>
      </c>
      <c r="L191">
        <f t="shared" si="6"/>
        <v>98.999610838361747</v>
      </c>
      <c r="M191" s="11">
        <v>2355.67</v>
      </c>
      <c r="N191" s="1">
        <v>99</v>
      </c>
      <c r="O191" s="11">
        <v>1.0822601485135295</v>
      </c>
      <c r="P191" s="4">
        <v>1.6082133513001979</v>
      </c>
      <c r="Q191" s="1">
        <f>CPI!C191</f>
        <v>1.8148820326678861</v>
      </c>
      <c r="R191" s="1">
        <f t="shared" si="7"/>
        <v>1.8148820326678861</v>
      </c>
      <c r="S191">
        <v>2379.4740000000002</v>
      </c>
      <c r="T191">
        <v>1847179</v>
      </c>
    </row>
    <row r="192" spans="1:20" x14ac:dyDescent="0.3">
      <c r="A192" t="s">
        <v>207</v>
      </c>
      <c r="B192" s="1">
        <f>D192-CPI!C192</f>
        <v>0.67649687220734123</v>
      </c>
      <c r="C192" s="1">
        <v>2.7249833259999998</v>
      </c>
      <c r="D192" s="1">
        <v>3</v>
      </c>
      <c r="E192">
        <v>118.9366666666667</v>
      </c>
      <c r="F192" s="4">
        <v>765.5533333333334</v>
      </c>
      <c r="G192" s="4">
        <f>(F192/CPI!D192)*100</f>
        <v>349.78974478474163</v>
      </c>
      <c r="H192" s="4">
        <f>(I192/CPI!D192)*100</f>
        <v>1038.1992832589328</v>
      </c>
      <c r="I192" s="4">
        <v>2272.2133333333331</v>
      </c>
      <c r="J192" s="4">
        <f>(K192/CPI!D192)*100</f>
        <v>173.04285977553485</v>
      </c>
      <c r="K192" s="4">
        <v>378.72333333333336</v>
      </c>
      <c r="L192">
        <f t="shared" si="6"/>
        <v>97.750217064779847</v>
      </c>
      <c r="M192" s="11">
        <v>2325.9409999999998</v>
      </c>
      <c r="N192" s="1">
        <v>98.2</v>
      </c>
      <c r="O192" s="11">
        <v>0.22399212791916565</v>
      </c>
      <c r="P192" s="4">
        <v>2.107809455766394</v>
      </c>
      <c r="Q192" s="1">
        <f>CPI!C192</f>
        <v>2.3235031277926588</v>
      </c>
      <c r="R192" s="1">
        <f t="shared" si="7"/>
        <v>2.3235031277926588</v>
      </c>
      <c r="S192">
        <v>2379.4740000000002</v>
      </c>
      <c r="T192">
        <v>1862358</v>
      </c>
    </row>
    <row r="193" spans="1:20" x14ac:dyDescent="0.3">
      <c r="A193" t="s">
        <v>208</v>
      </c>
      <c r="B193" s="1">
        <f>D193-CPI!C193</f>
        <v>-1.2425558534405625</v>
      </c>
      <c r="C193" s="1">
        <v>2.412909559</v>
      </c>
      <c r="D193" s="1">
        <v>2.1533333333333302</v>
      </c>
      <c r="E193">
        <v>106.56666666666671</v>
      </c>
      <c r="F193" s="4">
        <v>469.07666666666665</v>
      </c>
      <c r="G193" s="4">
        <f>(F193/CPI!D193)*100</f>
        <v>219.34947868199836</v>
      </c>
      <c r="H193" s="4">
        <f>(I193/CPI!D193)*100</f>
        <v>572.4568893627436</v>
      </c>
      <c r="I193" s="4">
        <v>1224.1933333333334</v>
      </c>
      <c r="J193" s="4">
        <f>(K193/CPI!D193)*100</f>
        <v>135.77960772944147</v>
      </c>
      <c r="K193" s="4">
        <v>290.36333333333329</v>
      </c>
      <c r="L193">
        <f t="shared" si="6"/>
        <v>94.21544425364597</v>
      </c>
      <c r="M193" s="11">
        <v>2241.8319999999999</v>
      </c>
      <c r="N193" s="1">
        <v>95.7</v>
      </c>
      <c r="O193" s="11">
        <v>-1.951741858630899</v>
      </c>
      <c r="P193" s="4">
        <v>0.57405229185891193</v>
      </c>
      <c r="Q193" s="1">
        <f>CPI!C193</f>
        <v>3.3958891867738927</v>
      </c>
      <c r="R193" s="1">
        <f t="shared" si="7"/>
        <v>3.3958891867738927</v>
      </c>
      <c r="S193">
        <v>2379.4740000000002</v>
      </c>
      <c r="T193">
        <v>1840749</v>
      </c>
    </row>
    <row r="194" spans="1:20" x14ac:dyDescent="0.3">
      <c r="A194" t="s">
        <v>209</v>
      </c>
      <c r="B194" s="1">
        <f>D194-CPI!C194</f>
        <v>-1.0277996422182487</v>
      </c>
      <c r="C194" s="1">
        <v>1.96199747</v>
      </c>
      <c r="D194" s="1">
        <v>0.94</v>
      </c>
      <c r="E194">
        <v>104.59666666666659</v>
      </c>
      <c r="F194" s="4">
        <v>397.33333333333331</v>
      </c>
      <c r="G194" s="4">
        <f>(F194/CPI!D194)*100</f>
        <v>187.08780256586527</v>
      </c>
      <c r="H194" s="4">
        <f>(I194/CPI!D194)*100</f>
        <v>448.73919771978905</v>
      </c>
      <c r="I194" s="4">
        <v>953.02333333333343</v>
      </c>
      <c r="J194" s="4">
        <f>(K194/CPI!D194)*100</f>
        <v>131.95340383655559</v>
      </c>
      <c r="K194" s="4">
        <v>280.24</v>
      </c>
      <c r="L194">
        <f t="shared" si="6"/>
        <v>85.260019651401947</v>
      </c>
      <c r="M194" s="11">
        <v>2028.74</v>
      </c>
      <c r="N194" s="1">
        <v>90.2</v>
      </c>
      <c r="O194" s="11">
        <v>-1.2137490639680792</v>
      </c>
      <c r="P194" s="4">
        <v>-1.836984697486769</v>
      </c>
      <c r="Q194" s="1">
        <f>CPI!C194</f>
        <v>1.9677996422182487</v>
      </c>
      <c r="R194" s="1">
        <f t="shared" si="7"/>
        <v>1.9677996422182487</v>
      </c>
      <c r="S194">
        <v>2379.4740000000002</v>
      </c>
      <c r="T194">
        <v>1799211</v>
      </c>
    </row>
    <row r="195" spans="1:20" x14ac:dyDescent="0.3">
      <c r="A195" t="s">
        <v>210</v>
      </c>
      <c r="B195" s="1">
        <f>D195-CPI!C195</f>
        <v>-0.9444385026737947</v>
      </c>
      <c r="C195" s="1">
        <v>1.813570846</v>
      </c>
      <c r="D195" s="1">
        <v>0.30333333333333301</v>
      </c>
      <c r="E195">
        <v>110.15666666666669</v>
      </c>
      <c r="F195" s="4">
        <v>453.65333333333336</v>
      </c>
      <c r="G195" s="4">
        <f>(F195/CPI!D195)*100</f>
        <v>212.47703041742579</v>
      </c>
      <c r="H195" s="4">
        <f>(I195/CPI!D195)*100</f>
        <v>539.76216236469998</v>
      </c>
      <c r="I195" s="4">
        <v>1152.43</v>
      </c>
      <c r="J195" s="4">
        <f>(K195/CPI!D195)*100</f>
        <v>137.92522025038991</v>
      </c>
      <c r="K195" s="4">
        <v>294.48</v>
      </c>
      <c r="L195">
        <f t="shared" ref="L195:L258" si="8">(M195/S195)*100</f>
        <v>81.797573749492543</v>
      </c>
      <c r="M195" s="11">
        <v>1946.3520000000001</v>
      </c>
      <c r="N195" s="1">
        <v>81.8</v>
      </c>
      <c r="O195" s="11">
        <v>-0.34416421094120975</v>
      </c>
      <c r="P195" s="4">
        <v>-3.1399049800687329</v>
      </c>
      <c r="Q195" s="1">
        <f>CPI!C195</f>
        <v>1.2477718360071277</v>
      </c>
      <c r="R195" s="1">
        <f t="shared" si="7"/>
        <v>1.2477718360071277</v>
      </c>
      <c r="S195">
        <v>2379.4740000000002</v>
      </c>
      <c r="T195">
        <v>1779803</v>
      </c>
    </row>
    <row r="196" spans="1:20" x14ac:dyDescent="0.3">
      <c r="A196" t="s">
        <v>211</v>
      </c>
      <c r="B196" s="1">
        <f>D196-CPI!C196</f>
        <v>0.16266375545853062</v>
      </c>
      <c r="C196" s="1">
        <v>1.8192225209999999</v>
      </c>
      <c r="D196" s="1">
        <v>0.25</v>
      </c>
      <c r="E196">
        <v>115.26666666666669</v>
      </c>
      <c r="F196" s="4">
        <v>471.35999999999996</v>
      </c>
      <c r="G196" s="4">
        <f>(F196/CPI!D196)*100</f>
        <v>218.88699011813654</v>
      </c>
      <c r="H196" s="4">
        <f>(I196/CPI!D196)*100</f>
        <v>568.2226267429478</v>
      </c>
      <c r="I196" s="4">
        <v>1223.6333333333334</v>
      </c>
      <c r="J196" s="4">
        <f>(K196/CPI!D196)*100</f>
        <v>137.37554796047255</v>
      </c>
      <c r="K196" s="4">
        <v>295.83</v>
      </c>
      <c r="L196">
        <f t="shared" si="8"/>
        <v>85.172521321939215</v>
      </c>
      <c r="M196" s="11">
        <v>2026.6579999999999</v>
      </c>
      <c r="N196" s="1">
        <v>79</v>
      </c>
      <c r="O196" s="11">
        <v>0.47037681601218989</v>
      </c>
      <c r="P196" s="4">
        <v>-3.070882024919416</v>
      </c>
      <c r="Q196" s="1">
        <f>CPI!C196</f>
        <v>8.7336244541469377E-2</v>
      </c>
      <c r="R196" s="1">
        <f t="shared" si="7"/>
        <v>8.7336244541469377E-2</v>
      </c>
      <c r="S196">
        <v>2379.4740000000002</v>
      </c>
      <c r="T196">
        <v>1787763</v>
      </c>
    </row>
    <row r="197" spans="1:20" x14ac:dyDescent="0.3">
      <c r="A197" t="s">
        <v>212</v>
      </c>
      <c r="B197" s="1">
        <f>D197-CPI!C197</f>
        <v>1.1143042350907515</v>
      </c>
      <c r="C197" s="1">
        <v>1.8993400890000001</v>
      </c>
      <c r="D197" s="1">
        <v>0.25</v>
      </c>
      <c r="E197">
        <v>118.58</v>
      </c>
      <c r="F197" s="4">
        <v>523.82333333333338</v>
      </c>
      <c r="G197" s="4">
        <f>(F197/CPI!D197)*100</f>
        <v>241.35987344299562</v>
      </c>
      <c r="H197" s="4">
        <f>(I197/CPI!D197)*100</f>
        <v>655.72808674683972</v>
      </c>
      <c r="I197" s="4">
        <v>1423.1266666666663</v>
      </c>
      <c r="J197" s="4">
        <f>(K197/CPI!D197)*100</f>
        <v>141.77917031439586</v>
      </c>
      <c r="K197" s="4">
        <v>307.70333333333332</v>
      </c>
      <c r="L197">
        <f t="shared" si="8"/>
        <v>89.317933291139127</v>
      </c>
      <c r="M197" s="11">
        <v>2125.297</v>
      </c>
      <c r="N197" s="1">
        <v>80.8</v>
      </c>
      <c r="O197" s="11">
        <v>1.4005720304173028</v>
      </c>
      <c r="P197" s="4">
        <v>-2.3699163037259439</v>
      </c>
      <c r="Q197" s="1">
        <f>CPI!C197</f>
        <v>-0.86430423509075149</v>
      </c>
      <c r="R197" s="1">
        <f t="shared" si="7"/>
        <v>-0.86430423509075149</v>
      </c>
      <c r="S197">
        <v>2379.4740000000002</v>
      </c>
      <c r="T197">
        <v>1808535</v>
      </c>
    </row>
    <row r="198" spans="1:20" x14ac:dyDescent="0.3">
      <c r="A198" t="s">
        <v>213</v>
      </c>
      <c r="B198" s="1">
        <f>D198-CPI!C198</f>
        <v>-0.53947368421053987</v>
      </c>
      <c r="C198" s="1">
        <v>1.9602720650000001</v>
      </c>
      <c r="D198" s="1">
        <v>0.25</v>
      </c>
      <c r="E198">
        <v>121.3266666666667</v>
      </c>
      <c r="F198" s="4">
        <v>562.05666666666673</v>
      </c>
      <c r="G198" s="4">
        <f>(F198/CPI!D198)*100</f>
        <v>258.56664857189304</v>
      </c>
      <c r="H198" s="4">
        <f>(I198/CPI!D198)*100</f>
        <v>708.39812182383048</v>
      </c>
      <c r="I198" s="4">
        <v>1539.8733333333332</v>
      </c>
      <c r="J198" s="4">
        <f>(K198/CPI!D198)*100</f>
        <v>149.8998653626162</v>
      </c>
      <c r="K198" s="4">
        <v>325.84333333333331</v>
      </c>
      <c r="L198">
        <f t="shared" si="8"/>
        <v>91.56405995610794</v>
      </c>
      <c r="M198" s="11">
        <v>2178.7429999999999</v>
      </c>
      <c r="N198" s="1">
        <v>83.4</v>
      </c>
      <c r="O198" s="11">
        <v>0.77372925680261651</v>
      </c>
      <c r="P198" s="4">
        <v>-1.4169643100391329</v>
      </c>
      <c r="Q198" s="1">
        <f>CPI!C198</f>
        <v>0.78947368421053987</v>
      </c>
      <c r="R198" s="1">
        <f t="shared" si="7"/>
        <v>0.78947368421053987</v>
      </c>
      <c r="S198">
        <v>2379.4740000000002</v>
      </c>
      <c r="T198">
        <v>1830446</v>
      </c>
    </row>
    <row r="199" spans="1:20" x14ac:dyDescent="0.3">
      <c r="A199" t="s">
        <v>214</v>
      </c>
      <c r="B199" s="1">
        <f>D199-CPI!C199</f>
        <v>-1.2511737089201915</v>
      </c>
      <c r="C199" s="1">
        <v>1.8573754709999999</v>
      </c>
      <c r="D199" s="1">
        <v>0.33333333333333298</v>
      </c>
      <c r="E199">
        <v>124.4366666666667</v>
      </c>
      <c r="F199" s="4">
        <v>552.05333333333328</v>
      </c>
      <c r="G199" s="4">
        <f>(F199/CPI!D199)*100</f>
        <v>254.05474228053458</v>
      </c>
      <c r="H199" s="4">
        <f>(I199/CPI!D199)*100</f>
        <v>672.77351581782852</v>
      </c>
      <c r="I199" s="4">
        <v>1461.9166666666667</v>
      </c>
      <c r="J199" s="4">
        <f>(K199/CPI!D199)*100</f>
        <v>154.69457317250891</v>
      </c>
      <c r="K199" s="4">
        <v>336.1466666666667</v>
      </c>
      <c r="L199">
        <f t="shared" si="8"/>
        <v>95.740781365965745</v>
      </c>
      <c r="M199" s="11">
        <v>2278.127</v>
      </c>
      <c r="N199" s="1">
        <v>84.2</v>
      </c>
      <c r="O199" s="11">
        <v>1.460133386523577</v>
      </c>
      <c r="P199" s="4">
        <v>-1.25116934903975</v>
      </c>
      <c r="Q199" s="1">
        <f>CPI!C199</f>
        <v>1.5845070422535246</v>
      </c>
      <c r="R199" s="1">
        <f t="shared" si="7"/>
        <v>1.5845070422535246</v>
      </c>
      <c r="S199">
        <v>2379.4740000000002</v>
      </c>
      <c r="T199">
        <v>1840031</v>
      </c>
    </row>
    <row r="200" spans="1:20" x14ac:dyDescent="0.3">
      <c r="A200" t="s">
        <v>215</v>
      </c>
      <c r="B200" s="1">
        <f>D200-CPI!C200</f>
        <v>-0.63282722513089928</v>
      </c>
      <c r="C200" s="1">
        <v>1.8151625549999999</v>
      </c>
      <c r="D200" s="1">
        <v>0.76333333333333298</v>
      </c>
      <c r="E200">
        <v>122.8333333333333</v>
      </c>
      <c r="F200" s="4">
        <v>537.77333333333331</v>
      </c>
      <c r="G200" s="4">
        <f>(F200/CPI!D200)*100</f>
        <v>246.75972236242779</v>
      </c>
      <c r="H200" s="4">
        <f>(I200/CPI!D200)*100</f>
        <v>640.66032223823129</v>
      </c>
      <c r="I200" s="4">
        <v>1396.2166666666669</v>
      </c>
      <c r="J200" s="4">
        <f>(K200/CPI!D200)*100</f>
        <v>154.70585896035803</v>
      </c>
      <c r="K200" s="4">
        <v>337.15666666666664</v>
      </c>
      <c r="L200">
        <f t="shared" si="8"/>
        <v>99.087319298298695</v>
      </c>
      <c r="M200" s="11">
        <v>2357.7570000000001</v>
      </c>
      <c r="N200" s="1">
        <v>87.1</v>
      </c>
      <c r="O200" s="11">
        <v>1.0775161575021142</v>
      </c>
      <c r="P200" s="4">
        <v>-1.0382995533093089</v>
      </c>
      <c r="Q200" s="1">
        <f>CPI!C200</f>
        <v>1.3961605584642323</v>
      </c>
      <c r="R200" s="1">
        <f t="shared" si="7"/>
        <v>1.3961605584642323</v>
      </c>
      <c r="S200">
        <v>2379.4740000000002</v>
      </c>
      <c r="T200">
        <v>1852912</v>
      </c>
    </row>
    <row r="201" spans="1:20" x14ac:dyDescent="0.3">
      <c r="A201" t="s">
        <v>216</v>
      </c>
      <c r="B201" s="1">
        <f>D201-CPI!C201</f>
        <v>-0.8308631211856996</v>
      </c>
      <c r="C201" s="1">
        <v>1.8959942759999999</v>
      </c>
      <c r="D201" s="1">
        <v>1</v>
      </c>
      <c r="E201">
        <v>124.5266666666667</v>
      </c>
      <c r="F201" s="4">
        <v>584.97666666666657</v>
      </c>
      <c r="G201" s="4">
        <f>(F201/CPI!D201)*100</f>
        <v>266.26278074395719</v>
      </c>
      <c r="H201" s="4">
        <f>(I201/CPI!D201)*100</f>
        <v>691.2836805508141</v>
      </c>
      <c r="I201" s="4">
        <v>1518.7433333333331</v>
      </c>
      <c r="J201" s="4">
        <f>(K201/CPI!D201)*100</f>
        <v>166.74025219353143</v>
      </c>
      <c r="K201" s="4">
        <v>366.32666666666665</v>
      </c>
      <c r="L201">
        <f t="shared" si="8"/>
        <v>99.451601488396179</v>
      </c>
      <c r="M201" s="11">
        <v>2366.4250000000002</v>
      </c>
      <c r="N201" s="1">
        <v>88.3</v>
      </c>
      <c r="O201" s="11">
        <v>1.1086471865238623</v>
      </c>
      <c r="P201" s="4">
        <v>-0.46722283276204107</v>
      </c>
      <c r="Q201" s="1">
        <f>CPI!C201</f>
        <v>1.8308631211856996</v>
      </c>
      <c r="R201" s="1">
        <f t="shared" si="7"/>
        <v>1.8308631211856996</v>
      </c>
      <c r="S201">
        <v>2379.4740000000002</v>
      </c>
      <c r="T201">
        <v>1873698</v>
      </c>
    </row>
    <row r="202" spans="1:20" x14ac:dyDescent="0.3">
      <c r="A202" t="s">
        <v>217</v>
      </c>
      <c r="B202" s="1">
        <f>D202-CPI!C202</f>
        <v>-1.2628372497824234</v>
      </c>
      <c r="C202" s="1">
        <v>1.87392472</v>
      </c>
      <c r="D202" s="1">
        <v>1</v>
      </c>
      <c r="E202">
        <v>127.06666666666671</v>
      </c>
      <c r="F202" s="4">
        <v>647.95333333333338</v>
      </c>
      <c r="G202" s="4">
        <f>(F202/CPI!D202)*100</f>
        <v>291.81303405331079</v>
      </c>
      <c r="H202" s="4">
        <f>(I202/CPI!D202)*100</f>
        <v>758.58238307122303</v>
      </c>
      <c r="I202" s="4">
        <v>1684.3866666666665</v>
      </c>
      <c r="J202" s="4">
        <f>(K202/CPI!D202)*100</f>
        <v>182.58843592561234</v>
      </c>
      <c r="K202" s="4">
        <v>405.42666666666668</v>
      </c>
      <c r="L202">
        <f t="shared" si="8"/>
        <v>99.937128962115153</v>
      </c>
      <c r="M202" s="11">
        <v>2377.9780000000001</v>
      </c>
      <c r="N202" s="1">
        <v>89</v>
      </c>
      <c r="O202" s="11">
        <v>0.27417009885512827</v>
      </c>
      <c r="P202" s="4">
        <v>-1.2692634523417639E-3</v>
      </c>
      <c r="Q202" s="1">
        <f>CPI!C202</f>
        <v>2.2628372497824234</v>
      </c>
      <c r="R202" s="1">
        <f t="shared" si="7"/>
        <v>2.2628372497824234</v>
      </c>
      <c r="S202">
        <v>2379.4740000000002</v>
      </c>
      <c r="T202">
        <v>1887968</v>
      </c>
    </row>
    <row r="203" spans="1:20" x14ac:dyDescent="0.3">
      <c r="A203" t="s">
        <v>218</v>
      </c>
      <c r="B203" s="1">
        <f>D203-CPI!C203</f>
        <v>-1.5996533795493937</v>
      </c>
      <c r="C203" s="1">
        <v>1.8265739830000001</v>
      </c>
      <c r="D203" s="1">
        <v>1</v>
      </c>
      <c r="E203">
        <v>128.02000000000001</v>
      </c>
      <c r="F203" s="4">
        <v>691.00333333333344</v>
      </c>
      <c r="G203" s="4">
        <f>(F203/CPI!D203)*100</f>
        <v>307.70338308812183</v>
      </c>
      <c r="H203" s="4">
        <f>(I203/CPI!D203)*100</f>
        <v>831.74361440632674</v>
      </c>
      <c r="I203" s="4">
        <v>1867.83</v>
      </c>
      <c r="J203" s="4">
        <f>(K203/CPI!D203)*100</f>
        <v>182.10074454062914</v>
      </c>
      <c r="K203" s="4">
        <v>408.94000000000005</v>
      </c>
      <c r="L203">
        <f t="shared" si="8"/>
        <v>100.31069891917291</v>
      </c>
      <c r="M203" s="11">
        <v>2386.8670000000002</v>
      </c>
      <c r="N203" s="1">
        <v>89.7</v>
      </c>
      <c r="O203" s="11">
        <v>1.3424857381531718</v>
      </c>
      <c r="P203" s="4">
        <v>-0.21853057265827119</v>
      </c>
      <c r="Q203" s="1">
        <f>CPI!C203</f>
        <v>2.5996533795493937</v>
      </c>
      <c r="R203" s="1">
        <f t="shared" ref="R203:R257" si="9">Q203</f>
        <v>2.5996533795493937</v>
      </c>
      <c r="S203">
        <v>2379.4740000000002</v>
      </c>
      <c r="T203">
        <v>1891395</v>
      </c>
    </row>
    <row r="204" spans="1:20" x14ac:dyDescent="0.3">
      <c r="A204" t="s">
        <v>219</v>
      </c>
      <c r="B204" s="1">
        <f>D204-CPI!C204</f>
        <v>-2.3562822719449104</v>
      </c>
      <c r="C204" s="1">
        <v>1.9692734039999999</v>
      </c>
      <c r="D204" s="1">
        <v>1</v>
      </c>
      <c r="E204">
        <v>126.6466666666667</v>
      </c>
      <c r="F204" s="4">
        <v>653.54666666666674</v>
      </c>
      <c r="G204" s="4">
        <f>(F204/CPI!D204)*100</f>
        <v>289.13772177808852</v>
      </c>
      <c r="H204" s="4">
        <f>(I204/CPI!D204)*100</f>
        <v>745.23041620766287</v>
      </c>
      <c r="I204" s="4">
        <v>1684.4666666666665</v>
      </c>
      <c r="J204" s="4">
        <f>(K204/CPI!D204)*100</f>
        <v>182.93641488927136</v>
      </c>
      <c r="K204" s="4">
        <v>413.49666666666667</v>
      </c>
      <c r="L204">
        <f t="shared" si="8"/>
        <v>101.42350788451564</v>
      </c>
      <c r="M204" s="11">
        <v>2413.346</v>
      </c>
      <c r="N204" s="1">
        <v>90.8</v>
      </c>
      <c r="O204" s="11">
        <v>0.57940397899693274</v>
      </c>
      <c r="P204" s="4">
        <v>0.59617374685031199</v>
      </c>
      <c r="Q204" s="1">
        <f>CPI!C204</f>
        <v>3.3562822719449104</v>
      </c>
      <c r="R204" s="1">
        <f t="shared" si="9"/>
        <v>3.3562822719449104</v>
      </c>
      <c r="S204">
        <v>2379.4740000000002</v>
      </c>
      <c r="T204">
        <v>1917274</v>
      </c>
    </row>
    <row r="205" spans="1:20" x14ac:dyDescent="0.3">
      <c r="A205" t="s">
        <v>220</v>
      </c>
      <c r="B205" s="1">
        <f>D205-CPI!C205</f>
        <v>-1.9965753424657571</v>
      </c>
      <c r="C205" s="1">
        <v>1.98247558</v>
      </c>
      <c r="D205" s="1">
        <v>1</v>
      </c>
      <c r="E205">
        <v>123.23333333333331</v>
      </c>
      <c r="F205" s="4">
        <v>640.26</v>
      </c>
      <c r="G205" s="4">
        <f>(F205/CPI!D205)*100</f>
        <v>281.99447691447148</v>
      </c>
      <c r="H205" s="4">
        <f>(I205/CPI!D205)*100</f>
        <v>749.75812643784479</v>
      </c>
      <c r="I205" s="4">
        <v>1702.3033333333333</v>
      </c>
      <c r="J205" s="4">
        <f>(K205/CPI!D205)*100</f>
        <v>170.78842706576171</v>
      </c>
      <c r="K205" s="4">
        <v>387.77</v>
      </c>
      <c r="L205">
        <f t="shared" si="8"/>
        <v>102.75506267351524</v>
      </c>
      <c r="M205" s="11">
        <v>2445.0300000000002</v>
      </c>
      <c r="N205" s="1">
        <v>92.9</v>
      </c>
      <c r="O205" s="11">
        <v>1.2435006339597927</v>
      </c>
      <c r="P205" s="4">
        <v>0.80230568045603268</v>
      </c>
      <c r="Q205" s="1">
        <f>CPI!C205</f>
        <v>2.9965753424657571</v>
      </c>
      <c r="R205" s="1">
        <f t="shared" si="9"/>
        <v>2.9965753424657571</v>
      </c>
      <c r="S205">
        <v>2379.4740000000002</v>
      </c>
      <c r="T205">
        <v>1932511</v>
      </c>
    </row>
    <row r="206" spans="1:20" x14ac:dyDescent="0.3">
      <c r="A206" t="s">
        <v>221</v>
      </c>
      <c r="B206" s="1">
        <f>D206-CPI!C206</f>
        <v>-1.6382978723404227</v>
      </c>
      <c r="C206" s="1">
        <v>1.849354011</v>
      </c>
      <c r="D206" s="1">
        <v>1</v>
      </c>
      <c r="E206">
        <v>125.6</v>
      </c>
      <c r="F206" s="4">
        <v>643.57333333333338</v>
      </c>
      <c r="G206" s="4">
        <f>(F206/CPI!D206)*100</f>
        <v>281.86598693680673</v>
      </c>
      <c r="H206" s="4">
        <f>(I206/CPI!D206)*100</f>
        <v>720.8421292362674</v>
      </c>
      <c r="I206" s="4">
        <v>1645.87</v>
      </c>
      <c r="J206" s="4">
        <f>(K206/CPI!D206)*100</f>
        <v>179.659784693815</v>
      </c>
      <c r="K206" s="4">
        <v>410.21000000000004</v>
      </c>
      <c r="L206">
        <f t="shared" si="8"/>
        <v>103.26135103808657</v>
      </c>
      <c r="M206" s="11">
        <v>2457.0770000000002</v>
      </c>
      <c r="N206" s="1">
        <v>95.1</v>
      </c>
      <c r="O206" s="11">
        <v>1.4300107074376216</v>
      </c>
      <c r="P206" s="4">
        <v>0.44102566165792739</v>
      </c>
      <c r="Q206" s="1">
        <f>CPI!C206</f>
        <v>2.6382978723404227</v>
      </c>
      <c r="R206" s="1">
        <f t="shared" si="9"/>
        <v>2.6382978723404227</v>
      </c>
      <c r="S206">
        <v>2379.4740000000002</v>
      </c>
      <c r="T206">
        <v>1933731</v>
      </c>
    </row>
    <row r="207" spans="1:20" x14ac:dyDescent="0.3">
      <c r="A207" t="s">
        <v>222</v>
      </c>
      <c r="B207" s="1">
        <f>D207-CPI!C207</f>
        <v>-1.3648648648648685</v>
      </c>
      <c r="C207" s="1">
        <v>1.8103100519999999</v>
      </c>
      <c r="D207" s="1">
        <v>1</v>
      </c>
      <c r="E207">
        <v>125.1133333333333</v>
      </c>
      <c r="F207" s="4">
        <v>614.04</v>
      </c>
      <c r="G207" s="4">
        <f>(F207/CPI!D207)*100</f>
        <v>268.36474249152127</v>
      </c>
      <c r="H207" s="4">
        <f>(I207/CPI!D207)*100</f>
        <v>668.22109949535559</v>
      </c>
      <c r="I207" s="4">
        <v>1528.9433333333334</v>
      </c>
      <c r="J207" s="4">
        <f>(K207/CPI!D207)*100</f>
        <v>177.42532312390011</v>
      </c>
      <c r="K207" s="4">
        <v>405.96333333333337</v>
      </c>
      <c r="L207">
        <f t="shared" si="8"/>
        <v>103.64525941447562</v>
      </c>
      <c r="M207" s="11">
        <v>2466.212</v>
      </c>
      <c r="N207" s="1">
        <v>97.3</v>
      </c>
      <c r="O207" s="11">
        <v>0.86073606593644947</v>
      </c>
      <c r="P207" s="4">
        <v>0.28327900424495778</v>
      </c>
      <c r="Q207" s="1">
        <f>CPI!C207</f>
        <v>2.3648648648648685</v>
      </c>
      <c r="R207" s="1">
        <f t="shared" si="9"/>
        <v>2.3648648648648685</v>
      </c>
      <c r="S207">
        <v>2379.4740000000002</v>
      </c>
      <c r="T207">
        <v>1940017</v>
      </c>
    </row>
    <row r="208" spans="1:20" x14ac:dyDescent="0.3">
      <c r="A208" t="s">
        <v>223</v>
      </c>
      <c r="B208" s="1">
        <f>D208-CPI!C208</f>
        <v>-0.58201498751040504</v>
      </c>
      <c r="C208" s="1">
        <v>1.7084799939999999</v>
      </c>
      <c r="D208" s="1">
        <v>1</v>
      </c>
      <c r="E208">
        <v>126.4966666666667</v>
      </c>
      <c r="F208" s="4">
        <v>618.44999999999993</v>
      </c>
      <c r="G208" s="4">
        <f>(F208/CPI!D208)*100</f>
        <v>269.0773186681227</v>
      </c>
      <c r="H208" s="4">
        <f>(I208/CPI!D208)*100</f>
        <v>685.0025307350154</v>
      </c>
      <c r="I208" s="4">
        <v>1574.4166666666667</v>
      </c>
      <c r="J208" s="4">
        <f>(K208/CPI!D208)*100</f>
        <v>172.53811693010965</v>
      </c>
      <c r="K208" s="4">
        <v>396.56333333333333</v>
      </c>
      <c r="L208">
        <f t="shared" si="8"/>
        <v>104.20168491019443</v>
      </c>
      <c r="M208" s="11">
        <v>2479.4520000000002</v>
      </c>
      <c r="N208" s="1">
        <v>98.4</v>
      </c>
      <c r="O208" s="11">
        <v>0.69368299046436999</v>
      </c>
      <c r="P208" s="4">
        <v>-0.19752338274824971</v>
      </c>
      <c r="Q208" s="1">
        <f>CPI!C208</f>
        <v>1.582014987510405</v>
      </c>
      <c r="R208" s="1">
        <f t="shared" si="9"/>
        <v>1.582014987510405</v>
      </c>
      <c r="S208">
        <v>2379.4740000000002</v>
      </c>
      <c r="T208">
        <v>1942672</v>
      </c>
    </row>
    <row r="209" spans="1:20" x14ac:dyDescent="0.3">
      <c r="A209" t="s">
        <v>224</v>
      </c>
      <c r="B209" s="1">
        <f>D209-CPI!C209</f>
        <v>-0.24688279301745641</v>
      </c>
      <c r="C209" s="1">
        <v>1.663918105</v>
      </c>
      <c r="D209" s="1">
        <v>1</v>
      </c>
      <c r="E209">
        <v>126.0266666666667</v>
      </c>
      <c r="F209" s="4">
        <v>603.39666666666665</v>
      </c>
      <c r="G209" s="4">
        <f>(F209/CPI!D209)*100</f>
        <v>260.79408506181323</v>
      </c>
      <c r="H209" s="4">
        <f>(I209/CPI!D209)*100</f>
        <v>637.60342425591432</v>
      </c>
      <c r="I209" s="4">
        <v>1475.2166666666665</v>
      </c>
      <c r="J209" s="4">
        <f>(K209/CPI!D209)*100</f>
        <v>176.44253695755842</v>
      </c>
      <c r="K209" s="4">
        <v>408.23333333333335</v>
      </c>
      <c r="L209">
        <f t="shared" si="8"/>
        <v>103.21995533466639</v>
      </c>
      <c r="M209" s="11">
        <v>2456.0920000000001</v>
      </c>
      <c r="N209" s="1">
        <v>98.7</v>
      </c>
      <c r="O209" s="11">
        <v>0.61814238525460019</v>
      </c>
      <c r="P209" s="4">
        <v>-0.61205377349104384</v>
      </c>
      <c r="Q209" s="1">
        <f>CPI!C209</f>
        <v>1.2468827930174564</v>
      </c>
      <c r="R209" s="1">
        <f t="shared" si="9"/>
        <v>1.2468827930174564</v>
      </c>
      <c r="S209">
        <v>2379.4740000000002</v>
      </c>
      <c r="T209">
        <v>1946670</v>
      </c>
    </row>
    <row r="210" spans="1:20" x14ac:dyDescent="0.3">
      <c r="A210" t="s">
        <v>225</v>
      </c>
      <c r="B210" s="1">
        <f>D210-CPI!C210</f>
        <v>4.975124378113982E-3</v>
      </c>
      <c r="C210" s="1">
        <v>1.7544208640000001</v>
      </c>
      <c r="D210" s="1">
        <v>1</v>
      </c>
      <c r="E210">
        <v>124.15</v>
      </c>
      <c r="F210" s="4">
        <v>615.84666666666669</v>
      </c>
      <c r="G210" s="4">
        <f>(F210/CPI!D210)*100</f>
        <v>265.10947815817832</v>
      </c>
      <c r="H210" s="4">
        <f>(I210/CPI!D210)*100</f>
        <v>667.79595836974477</v>
      </c>
      <c r="I210" s="4">
        <v>1551.2833333333335</v>
      </c>
      <c r="J210" s="4">
        <f>(K210/CPI!D210)*100</f>
        <v>171.94219518809811</v>
      </c>
      <c r="K210" s="4">
        <v>399.42</v>
      </c>
      <c r="L210">
        <f t="shared" si="8"/>
        <v>103.13132230064292</v>
      </c>
      <c r="M210" s="11">
        <v>2453.9830000000002</v>
      </c>
      <c r="N210" s="1">
        <v>99</v>
      </c>
      <c r="O210" s="11">
        <v>1.387114421379849</v>
      </c>
      <c r="P210" s="4">
        <v>-0.13200980546790669</v>
      </c>
      <c r="Q210" s="1">
        <f>CPI!C210</f>
        <v>0.99502487562188602</v>
      </c>
      <c r="R210" s="1">
        <f t="shared" si="9"/>
        <v>0.99502487562188602</v>
      </c>
      <c r="S210">
        <v>2379.4740000000002</v>
      </c>
      <c r="T210">
        <v>1964095</v>
      </c>
    </row>
    <row r="211" spans="1:20" x14ac:dyDescent="0.3">
      <c r="A211" t="s">
        <v>226</v>
      </c>
      <c r="B211" s="1">
        <f>D211-CPI!C211</f>
        <v>9.2409240924106406E-2</v>
      </c>
      <c r="C211" s="1">
        <v>1.738173137</v>
      </c>
      <c r="D211" s="1">
        <v>1</v>
      </c>
      <c r="E211">
        <v>122.8833333333333</v>
      </c>
      <c r="F211" s="4">
        <v>623.50666666666677</v>
      </c>
      <c r="G211" s="4">
        <f>(F211/CPI!D211)*100</f>
        <v>268.70075488231453</v>
      </c>
      <c r="H211" s="4">
        <f>(I211/CPI!D211)*100</f>
        <v>705.45081054680475</v>
      </c>
      <c r="I211" s="4">
        <v>1636.9633333333331</v>
      </c>
      <c r="J211" s="4">
        <f>(K211/CPI!D211)*100</f>
        <v>164.27848046715079</v>
      </c>
      <c r="K211" s="4">
        <v>381.20000000000005</v>
      </c>
      <c r="L211">
        <f t="shared" si="8"/>
        <v>104.62879611208189</v>
      </c>
      <c r="M211" s="11">
        <v>2489.6149999999998</v>
      </c>
      <c r="N211" s="1">
        <v>99.9</v>
      </c>
      <c r="O211" s="11">
        <v>0.48352406378857932</v>
      </c>
      <c r="P211" s="4">
        <v>-4.7585505059344273E-2</v>
      </c>
      <c r="Q211" s="1">
        <f>CPI!C211</f>
        <v>0.90759075907589359</v>
      </c>
      <c r="R211" s="1">
        <f t="shared" si="9"/>
        <v>0.90759075907589359</v>
      </c>
      <c r="S211">
        <v>2379.4740000000002</v>
      </c>
      <c r="T211">
        <v>1975406</v>
      </c>
    </row>
    <row r="212" spans="1:20" x14ac:dyDescent="0.3">
      <c r="A212" t="s">
        <v>227</v>
      </c>
      <c r="B212" s="1">
        <f>D212-CPI!C212</f>
        <v>0.26229508196720008</v>
      </c>
      <c r="C212" s="1">
        <v>1.78286492</v>
      </c>
      <c r="D212" s="1">
        <v>1</v>
      </c>
      <c r="E212">
        <v>120.98333333333331</v>
      </c>
      <c r="F212" s="4">
        <v>638.15666666666675</v>
      </c>
      <c r="G212" s="4">
        <f>(F212/CPI!D212)*100</f>
        <v>273.53479068438349</v>
      </c>
      <c r="H212" s="4">
        <f>(I212/CPI!D212)*100</f>
        <v>750.50435776539507</v>
      </c>
      <c r="I212" s="4">
        <v>1750.926666666667</v>
      </c>
      <c r="J212" s="4">
        <f>(K212/CPI!D212)*100</f>
        <v>157.06672381768823</v>
      </c>
      <c r="K212" s="4">
        <v>366.43666666666667</v>
      </c>
      <c r="L212">
        <f t="shared" si="8"/>
        <v>105.38051687053525</v>
      </c>
      <c r="M212" s="11">
        <v>2507.502</v>
      </c>
      <c r="N212" s="1">
        <v>100.6</v>
      </c>
      <c r="O212" s="11">
        <v>1.3458976188627236</v>
      </c>
      <c r="P212" s="4">
        <v>0.1421874319047895</v>
      </c>
      <c r="Q212" s="1">
        <f>CPI!C212</f>
        <v>0.73770491803279992</v>
      </c>
      <c r="R212" s="1">
        <f t="shared" si="9"/>
        <v>0.73770491803279992</v>
      </c>
      <c r="S212">
        <v>2379.4740000000002</v>
      </c>
      <c r="T212">
        <v>1991650</v>
      </c>
    </row>
    <row r="213" spans="1:20" x14ac:dyDescent="0.3">
      <c r="A213" t="s">
        <v>228</v>
      </c>
      <c r="B213" s="1">
        <f>D213-CPI!C213</f>
        <v>-0.14942528735633154</v>
      </c>
      <c r="C213" s="1">
        <v>1.849133191</v>
      </c>
      <c r="D213" s="1">
        <v>1</v>
      </c>
      <c r="E213">
        <v>119.0633333333333</v>
      </c>
      <c r="F213" s="4">
        <v>595.45333333333338</v>
      </c>
      <c r="G213" s="4">
        <f>(F213/CPI!D213)*100</f>
        <v>254.29010276317493</v>
      </c>
      <c r="H213" s="4">
        <f>(I213/CPI!D213)*100</f>
        <v>674.24400951473967</v>
      </c>
      <c r="I213" s="4">
        <v>1578.83</v>
      </c>
      <c r="J213" s="4">
        <f>(K213/CPI!D213)*100</f>
        <v>153.42019590342341</v>
      </c>
      <c r="K213" s="4">
        <v>359.25333333333333</v>
      </c>
      <c r="L213">
        <f t="shared" si="8"/>
        <v>106.21343204422489</v>
      </c>
      <c r="M213" s="11">
        <v>2527.3209999999999</v>
      </c>
      <c r="N213" s="1">
        <v>101.8</v>
      </c>
      <c r="O213" s="11">
        <v>1.4048795322923369</v>
      </c>
      <c r="P213" s="4">
        <v>0.54880584430341095</v>
      </c>
      <c r="Q213" s="1">
        <f>CPI!C213</f>
        <v>1.1494252873563315</v>
      </c>
      <c r="R213" s="1">
        <f t="shared" si="9"/>
        <v>1.1494252873563315</v>
      </c>
      <c r="S213">
        <v>2379.4740000000002</v>
      </c>
      <c r="T213">
        <v>2012494</v>
      </c>
    </row>
    <row r="214" spans="1:20" x14ac:dyDescent="0.3">
      <c r="A214" t="s">
        <v>229</v>
      </c>
      <c r="B214" s="1">
        <f>D214-CPI!C214</f>
        <v>9.6880131362885535E-2</v>
      </c>
      <c r="C214" s="1">
        <v>1.8047044619999999</v>
      </c>
      <c r="D214" s="1">
        <v>1</v>
      </c>
      <c r="E214">
        <v>113.77</v>
      </c>
      <c r="F214" s="4">
        <v>629.00666666666666</v>
      </c>
      <c r="G214" s="4">
        <f>(F214/CPI!D214)*100</f>
        <v>266.95696337196881</v>
      </c>
      <c r="H214" s="4">
        <f>(I214/CPI!D214)*100</f>
        <v>732.11499257989169</v>
      </c>
      <c r="I214" s="4">
        <v>1725.0166666666667</v>
      </c>
      <c r="J214" s="4">
        <f>(K214/CPI!D214)*100</f>
        <v>153.21073531929102</v>
      </c>
      <c r="K214" s="4">
        <v>360.99666666666667</v>
      </c>
      <c r="L214">
        <f t="shared" si="8"/>
        <v>107.58449136237674</v>
      </c>
      <c r="M214" s="11">
        <v>2559.9450000000002</v>
      </c>
      <c r="N214" s="1">
        <v>102.7</v>
      </c>
      <c r="O214" s="11">
        <v>3.3265435548907665E-2</v>
      </c>
      <c r="P214" s="4">
        <v>0.34666522109032072</v>
      </c>
      <c r="Q214" s="1">
        <f>CPI!C214</f>
        <v>0.90311986863711446</v>
      </c>
      <c r="R214" s="1">
        <f t="shared" si="9"/>
        <v>0.90311986863711446</v>
      </c>
      <c r="S214">
        <v>2379.4740000000002</v>
      </c>
      <c r="T214">
        <v>2015895</v>
      </c>
    </row>
    <row r="215" spans="1:20" x14ac:dyDescent="0.3">
      <c r="A215" t="s">
        <v>230</v>
      </c>
      <c r="B215" s="1">
        <f>D215-CPI!C215</f>
        <v>-0.39002452984464675</v>
      </c>
      <c r="C215" s="1">
        <v>1.8979368919999999</v>
      </c>
      <c r="D215" s="1">
        <v>1</v>
      </c>
      <c r="E215">
        <v>114.9766666666667</v>
      </c>
      <c r="F215" s="4">
        <v>649.52666666666664</v>
      </c>
      <c r="G215" s="4">
        <f>(F215/CPI!D215)*100</f>
        <v>274.20998119941004</v>
      </c>
      <c r="H215" s="4">
        <f>(I215/CPI!D215)*100</f>
        <v>751.39034302633206</v>
      </c>
      <c r="I215" s="4">
        <v>1779.8333333333333</v>
      </c>
      <c r="J215" s="4">
        <f>(K215/CPI!D215)*100</f>
        <v>157.49715739583684</v>
      </c>
      <c r="K215" s="4">
        <v>373.06666666666666</v>
      </c>
      <c r="L215">
        <f t="shared" si="8"/>
        <v>110.03473876999705</v>
      </c>
      <c r="M215" s="11">
        <v>2618.248</v>
      </c>
      <c r="N215" s="1">
        <v>104.1</v>
      </c>
      <c r="O215" s="11">
        <v>1.8651871542641272</v>
      </c>
      <c r="P215" s="4">
        <v>0.7921502648467561</v>
      </c>
      <c r="Q215" s="1">
        <f>CPI!C215</f>
        <v>1.3900245298446468</v>
      </c>
      <c r="R215" s="1">
        <f t="shared" si="9"/>
        <v>1.3900245298446468</v>
      </c>
      <c r="S215">
        <v>2379.4740000000002</v>
      </c>
      <c r="T215">
        <v>2034271</v>
      </c>
    </row>
    <row r="216" spans="1:20" x14ac:dyDescent="0.3">
      <c r="A216" t="s">
        <v>231</v>
      </c>
      <c r="B216" s="1">
        <f>D216-CPI!C216</f>
        <v>-1.1969080553295273</v>
      </c>
      <c r="C216" s="1">
        <v>1.971698317</v>
      </c>
      <c r="D216" s="1">
        <v>1</v>
      </c>
      <c r="E216">
        <v>115.8333333333333</v>
      </c>
      <c r="F216" s="4">
        <v>621.38</v>
      </c>
      <c r="G216" s="4">
        <f>(F216/CPI!D216)*100</f>
        <v>261.65792199698495</v>
      </c>
      <c r="H216" s="4">
        <f>(I216/CPI!D216)*100</f>
        <v>698.62190743282872</v>
      </c>
      <c r="I216" s="4">
        <v>1659.073333333333</v>
      </c>
      <c r="J216" s="4">
        <f>(K216/CPI!D216)*100</f>
        <v>156.76118770300124</v>
      </c>
      <c r="K216" s="4">
        <v>372.27333333333331</v>
      </c>
      <c r="L216">
        <f t="shared" si="8"/>
        <v>110.24184336538244</v>
      </c>
      <c r="M216" s="11">
        <v>2623.1759999999999</v>
      </c>
      <c r="N216" s="1">
        <v>106.8</v>
      </c>
      <c r="O216" s="11">
        <v>1.6309608101329036</v>
      </c>
      <c r="P216" s="4">
        <v>1.181998353135582</v>
      </c>
      <c r="Q216" s="1">
        <f>CPI!C216</f>
        <v>2.1969080553295273</v>
      </c>
      <c r="R216" s="1">
        <f t="shared" si="9"/>
        <v>2.1969080553295273</v>
      </c>
      <c r="S216">
        <v>2379.4740000000002</v>
      </c>
      <c r="T216">
        <v>2053771</v>
      </c>
    </row>
    <row r="217" spans="1:20" x14ac:dyDescent="0.3">
      <c r="A217" t="s">
        <v>232</v>
      </c>
      <c r="B217" s="1">
        <f>D217-CPI!C217</f>
        <v>-1.0292207792207861</v>
      </c>
      <c r="C217" s="1">
        <v>1.979127436</v>
      </c>
      <c r="D217" s="1">
        <v>1</v>
      </c>
      <c r="E217">
        <v>113.0833333333333</v>
      </c>
      <c r="F217" s="4">
        <v>520.96333333333325</v>
      </c>
      <c r="G217" s="4">
        <f>(F217/CPI!D217)*100</f>
        <v>219.91968074927107</v>
      </c>
      <c r="H217" s="4">
        <f>(I217/CPI!D217)*100</f>
        <v>541.61460268143594</v>
      </c>
      <c r="I217" s="4">
        <v>1283.02</v>
      </c>
      <c r="J217" s="4">
        <f>(K217/CPI!D217)*100</f>
        <v>151.33171231411751</v>
      </c>
      <c r="K217" s="4">
        <v>358.48666666666668</v>
      </c>
      <c r="L217">
        <f t="shared" si="8"/>
        <v>113.13571823016346</v>
      </c>
      <c r="M217" s="11">
        <v>2692.0349999999999</v>
      </c>
      <c r="N217" s="1">
        <v>107.8</v>
      </c>
      <c r="O217" s="11">
        <v>0.60576060922159836</v>
      </c>
      <c r="P217" s="4">
        <v>1.2933074382964169</v>
      </c>
      <c r="Q217" s="1">
        <f>CPI!C217</f>
        <v>2.0292207792207861</v>
      </c>
      <c r="R217" s="1">
        <f t="shared" si="9"/>
        <v>2.0292207792207861</v>
      </c>
      <c r="S217">
        <v>2379.4740000000002</v>
      </c>
      <c r="T217">
        <v>2067966</v>
      </c>
    </row>
    <row r="218" spans="1:20" x14ac:dyDescent="0.3">
      <c r="A218" t="s">
        <v>233</v>
      </c>
      <c r="B218" s="1">
        <f>D218-CPI!C218</f>
        <v>-1.1494738269595801</v>
      </c>
      <c r="C218" s="1">
        <v>1.7805059560000001</v>
      </c>
      <c r="D218" s="1">
        <v>0.80333333333333301</v>
      </c>
      <c r="E218">
        <v>106.34666666666671</v>
      </c>
      <c r="F218" s="4">
        <v>399.51333333333332</v>
      </c>
      <c r="G218" s="4">
        <f>(F218/CPI!D218)*100</f>
        <v>169.74924404976878</v>
      </c>
      <c r="H218" s="4">
        <f>(I218/CPI!D218)*100</f>
        <v>361.19054194727119</v>
      </c>
      <c r="I218" s="4">
        <v>850.08</v>
      </c>
      <c r="J218" s="4">
        <f>(K218/CPI!D218)*100</f>
        <v>144.97815356943059</v>
      </c>
      <c r="K218" s="4">
        <v>341.21333333333337</v>
      </c>
      <c r="L218">
        <f t="shared" si="8"/>
        <v>114.82067045069624</v>
      </c>
      <c r="M218" s="11">
        <v>2732.1280000000002</v>
      </c>
      <c r="N218" s="1">
        <v>109.4</v>
      </c>
      <c r="O218" s="11">
        <v>0.84551882559247904</v>
      </c>
      <c r="P218" s="4">
        <v>0.45611487250343619</v>
      </c>
      <c r="Q218" s="1">
        <f>CPI!C218</f>
        <v>1.9528071602929131</v>
      </c>
      <c r="R218" s="1">
        <f t="shared" si="9"/>
        <v>1.9528071602929131</v>
      </c>
      <c r="S218">
        <v>2379.4740000000002</v>
      </c>
      <c r="T218">
        <v>2056452</v>
      </c>
    </row>
    <row r="219" spans="1:20" x14ac:dyDescent="0.3">
      <c r="A219" t="s">
        <v>234</v>
      </c>
      <c r="B219" s="1">
        <f>D219-CPI!C219</f>
        <v>-0.29838709677419484</v>
      </c>
      <c r="C219" s="1">
        <v>1.6799350340000001</v>
      </c>
      <c r="D219" s="1">
        <v>0.75</v>
      </c>
      <c r="E219">
        <v>107.6433333333333</v>
      </c>
      <c r="F219" s="4">
        <v>434.41666666666669</v>
      </c>
      <c r="G219" s="4">
        <f>(F219/CPI!D219)*100</f>
        <v>183.32911321179384</v>
      </c>
      <c r="H219" s="4">
        <f>(I219/CPI!D219)*100</f>
        <v>432.13622552329508</v>
      </c>
      <c r="I219" s="4">
        <v>1023.9900000000001</v>
      </c>
      <c r="J219" s="4">
        <f>(K219/CPI!D219)*100</f>
        <v>142.49803060994824</v>
      </c>
      <c r="K219" s="4">
        <v>337.66333333333336</v>
      </c>
      <c r="L219">
        <f t="shared" si="8"/>
        <v>115.71990280204784</v>
      </c>
      <c r="M219" s="11">
        <v>2753.5250000000001</v>
      </c>
      <c r="N219" s="1">
        <v>110</v>
      </c>
      <c r="O219" s="11">
        <v>1.1971913129488765</v>
      </c>
      <c r="P219" s="4">
        <v>-0.1364100764598507</v>
      </c>
      <c r="Q219" s="1">
        <f>CPI!C219</f>
        <v>1.0483870967741948</v>
      </c>
      <c r="R219" s="1">
        <f t="shared" si="9"/>
        <v>1.0483870967741948</v>
      </c>
      <c r="S219">
        <v>2379.4740000000002</v>
      </c>
      <c r="T219">
        <v>2050838</v>
      </c>
    </row>
    <row r="220" spans="1:20" x14ac:dyDescent="0.3">
      <c r="A220" t="s">
        <v>235</v>
      </c>
      <c r="B220" s="1">
        <f>D220-CPI!C220</f>
        <v>-0.41874734607219843</v>
      </c>
      <c r="C220" s="1">
        <v>1.683667654</v>
      </c>
      <c r="D220" s="1">
        <v>0.53666666666666596</v>
      </c>
      <c r="E220">
        <v>102.04333333333329</v>
      </c>
      <c r="F220" s="4">
        <v>371.83666666666664</v>
      </c>
      <c r="G220" s="4">
        <f>(F220/CPI!D220)*100</f>
        <v>156.3291360983232</v>
      </c>
      <c r="H220" s="4">
        <f>(I220/CPI!D220)*100</f>
        <v>335.60782829875347</v>
      </c>
      <c r="I220" s="4">
        <v>798.2600000000001</v>
      </c>
      <c r="J220" s="4">
        <f>(K220/CPI!D220)*100</f>
        <v>132.54293582224466</v>
      </c>
      <c r="K220" s="4">
        <v>315.26</v>
      </c>
      <c r="L220">
        <f t="shared" si="8"/>
        <v>116.50898475881644</v>
      </c>
      <c r="M220" s="11">
        <v>2772.3009999999999</v>
      </c>
      <c r="N220" s="1">
        <v>111</v>
      </c>
      <c r="O220" s="11">
        <v>0.66653960462552808</v>
      </c>
      <c r="P220" s="4">
        <v>-0.2618884903677704</v>
      </c>
      <c r="Q220" s="1">
        <f>CPI!C220</f>
        <v>0.95541401273886439</v>
      </c>
      <c r="R220" s="1">
        <f t="shared" si="9"/>
        <v>0.95541401273886439</v>
      </c>
      <c r="S220">
        <v>2379.4740000000002</v>
      </c>
      <c r="T220">
        <v>2058182</v>
      </c>
    </row>
    <row r="221" spans="1:20" x14ac:dyDescent="0.3">
      <c r="A221" t="s">
        <v>236</v>
      </c>
      <c r="B221" s="1">
        <f>D221-CPI!C221</f>
        <v>-0.69331742243435901</v>
      </c>
      <c r="C221" s="1">
        <v>1.5997091050000001</v>
      </c>
      <c r="D221" s="1">
        <v>0.5</v>
      </c>
      <c r="E221">
        <v>100.37333333333331</v>
      </c>
      <c r="F221" s="4">
        <v>340.38</v>
      </c>
      <c r="G221" s="4">
        <f>(F221/CPI!D221)*100</f>
        <v>143.11482233630596</v>
      </c>
      <c r="H221" s="4">
        <f>(I221/CPI!D221)*100</f>
        <v>297.46002514327034</v>
      </c>
      <c r="I221" s="4">
        <v>707.46999999999991</v>
      </c>
      <c r="J221" s="4">
        <f>(K221/CPI!D221)*100</f>
        <v>125.01419039089797</v>
      </c>
      <c r="K221" s="4">
        <v>297.33</v>
      </c>
      <c r="L221">
        <f t="shared" si="8"/>
        <v>116.83851136847889</v>
      </c>
      <c r="M221" s="11">
        <v>2780.1419999999998</v>
      </c>
      <c r="N221" s="1">
        <v>112.2</v>
      </c>
      <c r="O221" s="11">
        <v>0.18210890711504843</v>
      </c>
      <c r="P221" s="4">
        <v>-0.72655422920261248</v>
      </c>
      <c r="Q221" s="1">
        <f>CPI!C221</f>
        <v>1.193317422434359</v>
      </c>
      <c r="R221" s="1">
        <f t="shared" si="9"/>
        <v>1.193317422434359</v>
      </c>
      <c r="S221">
        <v>2379.4740000000002</v>
      </c>
      <c r="T221">
        <v>2059546</v>
      </c>
    </row>
    <row r="222" spans="1:20" x14ac:dyDescent="0.3">
      <c r="A222" t="s">
        <v>237</v>
      </c>
      <c r="B222" s="1">
        <f>D222-CPI!C222</f>
        <v>-0.77693535514765699</v>
      </c>
      <c r="C222" s="1">
        <v>1.6178608539999999</v>
      </c>
      <c r="D222" s="1">
        <v>0.5</v>
      </c>
      <c r="E222">
        <v>98.183333333333337</v>
      </c>
      <c r="F222" s="4">
        <v>304.31666666666666</v>
      </c>
      <c r="G222" s="4">
        <f>(F222/CPI!D222)*100</f>
        <v>128.031447255307</v>
      </c>
      <c r="H222" s="4">
        <f>(I222/CPI!D222)*100</f>
        <v>235.2499835218851</v>
      </c>
      <c r="I222" s="4">
        <v>559.16333333333341</v>
      </c>
      <c r="J222" s="4">
        <f>(K222/CPI!D222)*100</f>
        <v>124.41046914245086</v>
      </c>
      <c r="K222" s="4">
        <v>295.71000000000004</v>
      </c>
      <c r="L222">
        <f t="shared" si="8"/>
        <v>116.69932094235951</v>
      </c>
      <c r="M222" s="11">
        <v>2776.83</v>
      </c>
      <c r="N222" s="1">
        <v>112.2</v>
      </c>
      <c r="O222" s="11">
        <v>0.49251600354259423</v>
      </c>
      <c r="P222" s="4">
        <v>-0.46309225126409781</v>
      </c>
      <c r="Q222" s="1">
        <f>CPI!C222</f>
        <v>1.276935355147657</v>
      </c>
      <c r="R222" s="1">
        <f t="shared" si="9"/>
        <v>1.276935355147657</v>
      </c>
      <c r="S222">
        <v>2379.4740000000002</v>
      </c>
      <c r="T222">
        <v>2071732</v>
      </c>
    </row>
    <row r="223" spans="1:20" x14ac:dyDescent="0.3">
      <c r="A223" t="s">
        <v>238</v>
      </c>
      <c r="B223" s="1">
        <f>D223-CPI!C223</f>
        <v>-1.096169193934549</v>
      </c>
      <c r="C223" s="1">
        <v>1.473044279</v>
      </c>
      <c r="D223" s="1">
        <v>0.5</v>
      </c>
      <c r="E223">
        <v>104.1033333333333</v>
      </c>
      <c r="F223" s="4">
        <v>365.03666666666669</v>
      </c>
      <c r="G223" s="4">
        <f>(F223/CPI!D223)*100</f>
        <v>152.35889088303631</v>
      </c>
      <c r="H223" s="4">
        <f>(I223/CPI!D223)*100</f>
        <v>326.13353367558466</v>
      </c>
      <c r="I223" s="4">
        <v>781.38333333333333</v>
      </c>
      <c r="J223" s="4">
        <f>(K223/CPI!D223)*100</f>
        <v>130.15290009321478</v>
      </c>
      <c r="K223" s="4">
        <v>311.83333333333331</v>
      </c>
      <c r="L223">
        <f t="shared" si="8"/>
        <v>116.84830344857728</v>
      </c>
      <c r="M223" s="11">
        <v>2780.375</v>
      </c>
      <c r="N223" s="1">
        <v>112.3</v>
      </c>
      <c r="O223" s="11">
        <v>1.0027511165024736</v>
      </c>
      <c r="P223" s="4">
        <v>-1.4105569318060229</v>
      </c>
      <c r="Q223" s="1">
        <f>CPI!C223</f>
        <v>1.596169193934549</v>
      </c>
      <c r="R223" s="1">
        <f t="shared" si="9"/>
        <v>1.596169193934549</v>
      </c>
      <c r="S223">
        <v>2379.4740000000002</v>
      </c>
      <c r="T223">
        <v>2061412</v>
      </c>
    </row>
    <row r="224" spans="1:20" x14ac:dyDescent="0.3">
      <c r="A224" t="s">
        <v>239</v>
      </c>
      <c r="B224" s="1">
        <f>D224-CPI!C224</f>
        <v>-0.99842271293374463</v>
      </c>
      <c r="C224" s="1">
        <v>1.559770211</v>
      </c>
      <c r="D224" s="1">
        <v>0.5</v>
      </c>
      <c r="E224">
        <v>102.9233333333333</v>
      </c>
      <c r="F224" s="4">
        <v>362.79333333333329</v>
      </c>
      <c r="G224" s="4">
        <f>(F224/CPI!D224)*100</f>
        <v>150.78253472813896</v>
      </c>
      <c r="H224" s="4">
        <f>(I224/CPI!D224)*100</f>
        <v>325.0251793727254</v>
      </c>
      <c r="I224" s="4">
        <v>782.03333333333342</v>
      </c>
      <c r="J224" s="4">
        <f>(K224/CPI!D224)*100</f>
        <v>127.86133958419053</v>
      </c>
      <c r="K224" s="4">
        <v>307.64333333333332</v>
      </c>
      <c r="L224">
        <f t="shared" si="8"/>
        <v>117.70109696512759</v>
      </c>
      <c r="M224" s="11">
        <v>2800.6669999999999</v>
      </c>
      <c r="N224" s="1">
        <v>112.4</v>
      </c>
      <c r="O224" s="11">
        <v>0.96697243254514242</v>
      </c>
      <c r="P224" s="4">
        <v>-0.94423251598150759</v>
      </c>
      <c r="Q224" s="1">
        <f>CPI!C224</f>
        <v>1.4984227129337446</v>
      </c>
      <c r="R224" s="1">
        <f t="shared" si="9"/>
        <v>1.4984227129337446</v>
      </c>
      <c r="S224">
        <v>2379.4740000000002</v>
      </c>
      <c r="T224">
        <v>2082805</v>
      </c>
    </row>
    <row r="225" spans="1:20" x14ac:dyDescent="0.3">
      <c r="A225" t="s">
        <v>240</v>
      </c>
      <c r="B225" s="1">
        <f>D225-CPI!C225</f>
        <v>-0.75786163522012551</v>
      </c>
      <c r="C225" s="1">
        <v>1.503306008</v>
      </c>
      <c r="D225" s="1">
        <v>0.5</v>
      </c>
      <c r="E225">
        <v>101.34666666666671</v>
      </c>
      <c r="F225" s="4">
        <v>375.7166666666667</v>
      </c>
      <c r="G225" s="4">
        <f>(F225/CPI!D225)*100</f>
        <v>155.16826013036805</v>
      </c>
      <c r="H225" s="4">
        <f>(I225/CPI!D225)*100</f>
        <v>356.32326319339762</v>
      </c>
      <c r="I225" s="4">
        <v>862.7833333333333</v>
      </c>
      <c r="J225" s="4">
        <f>(K225/CPI!D225)*100</f>
        <v>124.81466950255025</v>
      </c>
      <c r="K225" s="4">
        <v>302.22000000000003</v>
      </c>
      <c r="L225">
        <f t="shared" si="8"/>
        <v>119.39638760499167</v>
      </c>
      <c r="M225" s="11">
        <v>2841.0059999999999</v>
      </c>
      <c r="N225" s="1">
        <v>113.2</v>
      </c>
      <c r="O225" s="11">
        <v>1.0413579595735756</v>
      </c>
      <c r="P225" s="4">
        <v>-0.9484806667619925</v>
      </c>
      <c r="Q225" s="1">
        <f>CPI!C225</f>
        <v>1.2578616352201255</v>
      </c>
      <c r="R225" s="1">
        <f t="shared" si="9"/>
        <v>1.2578616352201255</v>
      </c>
      <c r="S225">
        <v>2379.4740000000002</v>
      </c>
      <c r="T225">
        <v>2094490</v>
      </c>
    </row>
    <row r="226" spans="1:20" x14ac:dyDescent="0.3">
      <c r="A226" t="s">
        <v>241</v>
      </c>
      <c r="B226" s="1">
        <f>D226-CPI!C226</f>
        <v>-0.91843971631203658</v>
      </c>
      <c r="C226" s="1">
        <v>1.6241928619999999</v>
      </c>
      <c r="D226" s="1">
        <v>0.5</v>
      </c>
      <c r="E226">
        <v>102.6333333333333</v>
      </c>
      <c r="F226" s="4">
        <v>400.58666666666664</v>
      </c>
      <c r="G226" s="4">
        <f>(F226/CPI!D226)*100</f>
        <v>164.2832634101463</v>
      </c>
      <c r="H226" s="4">
        <f>(I226/CPI!D226)*100</f>
        <v>383.55773003224806</v>
      </c>
      <c r="I226" s="4">
        <v>935.26333333333332</v>
      </c>
      <c r="J226" s="4">
        <f>(K226/CPI!D226)*100</f>
        <v>131.15758075342063</v>
      </c>
      <c r="K226" s="4">
        <v>319.81333333333333</v>
      </c>
      <c r="L226">
        <f t="shared" si="8"/>
        <v>121.24540969979078</v>
      </c>
      <c r="M226" s="11">
        <v>2885.0030000000002</v>
      </c>
      <c r="N226" s="1">
        <v>114.5</v>
      </c>
      <c r="O226" s="11">
        <v>0.99901102073565673</v>
      </c>
      <c r="P226" s="4">
        <v>0</v>
      </c>
      <c r="Q226" s="1">
        <f>CPI!C226</f>
        <v>1.4184397163120366</v>
      </c>
      <c r="R226" s="1">
        <f t="shared" si="9"/>
        <v>1.4184397163120366</v>
      </c>
      <c r="S226">
        <v>2379.4740000000002</v>
      </c>
      <c r="T226">
        <v>2120843</v>
      </c>
    </row>
    <row r="227" spans="1:20" x14ac:dyDescent="0.3">
      <c r="A227" t="s">
        <v>242</v>
      </c>
      <c r="B227" s="1">
        <f>D227-CPI!C227</f>
        <v>-1.3853102906519981</v>
      </c>
      <c r="C227" s="1">
        <v>1.6503041890000001</v>
      </c>
      <c r="D227" s="1">
        <v>0.5</v>
      </c>
      <c r="E227">
        <v>99.796666666666667</v>
      </c>
      <c r="F227" s="4">
        <v>400.09333333333331</v>
      </c>
      <c r="G227" s="4">
        <f>(F227/CPI!D227)*100</f>
        <v>163.8920749358239</v>
      </c>
      <c r="H227" s="4">
        <f>(I227/CPI!D227)*100</f>
        <v>372.053361734666</v>
      </c>
      <c r="I227" s="4">
        <v>908.25666666666666</v>
      </c>
      <c r="J227" s="4">
        <f>(K227/CPI!D227)*100</f>
        <v>134.71789830138187</v>
      </c>
      <c r="K227" s="4">
        <v>328.87333333333339</v>
      </c>
      <c r="L227">
        <f t="shared" si="8"/>
        <v>122.39797535085484</v>
      </c>
      <c r="M227" s="11">
        <v>2912.4279999999999</v>
      </c>
      <c r="N227" s="1">
        <v>115.9</v>
      </c>
      <c r="O227" s="11">
        <v>0.82239786922090752</v>
      </c>
      <c r="P227" s="4">
        <v>0.69108126963796856</v>
      </c>
      <c r="Q227" s="1">
        <f>CPI!C227</f>
        <v>1.8853102906519981</v>
      </c>
      <c r="R227" s="1">
        <f t="shared" si="9"/>
        <v>1.8853102906519981</v>
      </c>
      <c r="S227">
        <v>2379.4740000000002</v>
      </c>
      <c r="T227">
        <v>2143166</v>
      </c>
    </row>
    <row r="228" spans="1:20" x14ac:dyDescent="0.3">
      <c r="A228" t="s">
        <v>243</v>
      </c>
      <c r="B228" s="1">
        <f>D228-CPI!C228</f>
        <v>-0.52756798756799128</v>
      </c>
      <c r="C228" s="1">
        <v>1.5515938090000001</v>
      </c>
      <c r="D228" s="1">
        <v>0.793333333333333</v>
      </c>
      <c r="E228">
        <v>105.51666666666669</v>
      </c>
      <c r="F228" s="4">
        <v>404.77333333333331</v>
      </c>
      <c r="G228" s="4">
        <f>(F228/CPI!D228)*100</f>
        <v>165.02029595263235</v>
      </c>
      <c r="H228" s="4">
        <f>(I228/CPI!D228)*100</f>
        <v>364.96974292699298</v>
      </c>
      <c r="I228" s="4">
        <v>895.22333333333336</v>
      </c>
      <c r="J228" s="4">
        <f>(K228/CPI!D228)*100</f>
        <v>139.16622840454923</v>
      </c>
      <c r="K228" s="4">
        <v>341.35666666666663</v>
      </c>
      <c r="L228">
        <f t="shared" si="8"/>
        <v>122.86635617787796</v>
      </c>
      <c r="M228" s="11">
        <v>2923.5729999999999</v>
      </c>
      <c r="N228" s="1">
        <v>116.6</v>
      </c>
      <c r="O228" s="11">
        <v>1.306428643192846</v>
      </c>
      <c r="P228" s="4">
        <v>0.20631322412350539</v>
      </c>
      <c r="Q228" s="1">
        <f>CPI!C228</f>
        <v>1.3209013209013243</v>
      </c>
      <c r="R228" s="1">
        <f t="shared" si="9"/>
        <v>1.3209013209013243</v>
      </c>
      <c r="S228">
        <v>2379.4740000000002</v>
      </c>
      <c r="T228">
        <v>2143839</v>
      </c>
    </row>
    <row r="229" spans="1:20" x14ac:dyDescent="0.3">
      <c r="A229" t="s">
        <v>244</v>
      </c>
      <c r="B229" s="1">
        <f>D229-CPI!C229</f>
        <v>-0.39751552795028822</v>
      </c>
      <c r="C229" s="1">
        <v>1.6099570679999999</v>
      </c>
      <c r="D229" s="1">
        <v>1</v>
      </c>
      <c r="E229">
        <v>104.38</v>
      </c>
      <c r="F229" s="4">
        <v>425.15333333333336</v>
      </c>
      <c r="G229" s="4">
        <f>(F229/CPI!D229)*100</f>
        <v>171.96116023157174</v>
      </c>
      <c r="H229" s="4">
        <f>(I229/CPI!D229)*100</f>
        <v>391.01729237954254</v>
      </c>
      <c r="I229" s="4">
        <v>966.74333333333334</v>
      </c>
      <c r="J229" s="4">
        <f>(K229/CPI!D229)*100</f>
        <v>140.98291255119898</v>
      </c>
      <c r="K229" s="4">
        <v>348.56333333333333</v>
      </c>
      <c r="L229">
        <f t="shared" si="8"/>
        <v>126.30316616193326</v>
      </c>
      <c r="M229" s="11">
        <v>3005.3510000000001</v>
      </c>
      <c r="N229" s="1">
        <v>117</v>
      </c>
      <c r="O229" s="11">
        <v>1.7493529928381637</v>
      </c>
      <c r="P229" s="4">
        <v>0.14028665661492309</v>
      </c>
      <c r="Q229" s="1">
        <f>CPI!C229</f>
        <v>1.3975155279502882</v>
      </c>
      <c r="R229" s="1">
        <f t="shared" si="9"/>
        <v>1.3975155279502882</v>
      </c>
      <c r="S229">
        <v>2379.4740000000002</v>
      </c>
      <c r="T229">
        <v>2154716</v>
      </c>
    </row>
    <row r="230" spans="1:20" x14ac:dyDescent="0.3">
      <c r="A230" t="s">
        <v>245</v>
      </c>
      <c r="B230" s="1">
        <f>D230-CPI!C230</f>
        <v>-0.58043512043513701</v>
      </c>
      <c r="C230" s="1">
        <v>1.751734374</v>
      </c>
      <c r="D230" s="1">
        <v>1.2066666666666599</v>
      </c>
      <c r="E230">
        <v>104.16</v>
      </c>
      <c r="F230" s="4">
        <v>443.0333333333333</v>
      </c>
      <c r="G230" s="4">
        <f>(F230/CPI!D230)*100</f>
        <v>177.69524283189341</v>
      </c>
      <c r="H230" s="4">
        <f>(I230/CPI!D230)*100</f>
        <v>403.60658104780168</v>
      </c>
      <c r="I230" s="4">
        <v>1006.2800000000001</v>
      </c>
      <c r="J230" s="4">
        <f>(K230/CPI!D230)*100</f>
        <v>145.85823419781116</v>
      </c>
      <c r="K230" s="4">
        <v>363.65666666666669</v>
      </c>
      <c r="L230">
        <f t="shared" si="8"/>
        <v>126.8261388861572</v>
      </c>
      <c r="M230" s="11">
        <v>3017.7950000000001</v>
      </c>
      <c r="N230" s="1">
        <v>119.3</v>
      </c>
      <c r="O230" s="11">
        <v>1.4546275386922498</v>
      </c>
      <c r="P230" s="4">
        <v>1.015745967823616</v>
      </c>
      <c r="Q230" s="1">
        <f>CPI!C230</f>
        <v>1.7871017871017969</v>
      </c>
      <c r="R230" s="1">
        <f t="shared" si="9"/>
        <v>1.7871017871017969</v>
      </c>
      <c r="S230">
        <v>2379.4740000000002</v>
      </c>
      <c r="T230">
        <v>2179765</v>
      </c>
    </row>
    <row r="231" spans="1:20" x14ac:dyDescent="0.3">
      <c r="A231" t="s">
        <v>246</v>
      </c>
      <c r="B231" s="1">
        <f>D231-CPI!C231</f>
        <v>-0.83172706245182138</v>
      </c>
      <c r="C231" s="1">
        <v>1.753130641</v>
      </c>
      <c r="D231" s="1">
        <v>1.25</v>
      </c>
      <c r="E231">
        <v>102.65666666666669</v>
      </c>
      <c r="F231" s="4">
        <v>484.51333333333332</v>
      </c>
      <c r="G231" s="4">
        <f>(F231/CPI!D231)*100</f>
        <v>193.28038381090292</v>
      </c>
      <c r="H231" s="4">
        <f>(I231/CPI!D231)*100</f>
        <v>461.08901556705331</v>
      </c>
      <c r="I231" s="4">
        <v>1155.8533333333335</v>
      </c>
      <c r="J231" s="4">
        <f>(K231/CPI!D231)*100</f>
        <v>150.26255357116739</v>
      </c>
      <c r="K231" s="4">
        <v>376.67666666666668</v>
      </c>
      <c r="L231">
        <f t="shared" si="8"/>
        <v>126.98978849947508</v>
      </c>
      <c r="M231" s="11">
        <v>3021.6889999999999</v>
      </c>
      <c r="N231" s="1">
        <v>120.5</v>
      </c>
      <c r="O231" s="11">
        <v>1.241401687567238</v>
      </c>
      <c r="P231" s="4">
        <v>1.471233695404722</v>
      </c>
      <c r="Q231" s="1">
        <f>CPI!C231</f>
        <v>2.0817270624518214</v>
      </c>
      <c r="R231" s="1">
        <f t="shared" si="9"/>
        <v>2.0817270624518214</v>
      </c>
      <c r="S231">
        <v>2379.4740000000002</v>
      </c>
      <c r="T231">
        <v>2196768</v>
      </c>
    </row>
    <row r="232" spans="1:20" x14ac:dyDescent="0.3">
      <c r="A232" t="s">
        <v>247</v>
      </c>
      <c r="B232" s="1">
        <f>D232-CPI!C232</f>
        <v>-0.8272801635991831</v>
      </c>
      <c r="C232" s="1">
        <v>1.777896564</v>
      </c>
      <c r="D232" s="1">
        <v>1.4733333333333301</v>
      </c>
      <c r="E232">
        <v>101.8933333333333</v>
      </c>
      <c r="F232" s="4">
        <v>456.70666666666665</v>
      </c>
      <c r="G232" s="4">
        <f>(F232/CPI!D232)*100</f>
        <v>181.45890779251394</v>
      </c>
      <c r="H232" s="4">
        <f>(I232/CPI!D232)*100</f>
        <v>440.73302978049361</v>
      </c>
      <c r="I232" s="4">
        <v>1109.2633333333333</v>
      </c>
      <c r="J232" s="4">
        <f>(K232/CPI!D232)*100</f>
        <v>138.2794434334846</v>
      </c>
      <c r="K232" s="4">
        <v>348.03000000000003</v>
      </c>
      <c r="L232">
        <f t="shared" si="8"/>
        <v>128.7753091649667</v>
      </c>
      <c r="M232" s="11">
        <v>3064.1750000000002</v>
      </c>
      <c r="N232" s="1">
        <v>121.5</v>
      </c>
      <c r="O232" s="11">
        <v>1.0583496008340121</v>
      </c>
      <c r="P232" s="4">
        <v>1.4847343090748411</v>
      </c>
      <c r="Q232" s="1">
        <f>CPI!C232</f>
        <v>2.3006134969325132</v>
      </c>
      <c r="R232" s="1">
        <f t="shared" si="9"/>
        <v>2.3006134969325132</v>
      </c>
      <c r="S232">
        <v>2379.4740000000002</v>
      </c>
      <c r="T232">
        <v>2207849</v>
      </c>
    </row>
    <row r="233" spans="1:20" x14ac:dyDescent="0.3">
      <c r="A233" t="s">
        <v>248</v>
      </c>
      <c r="B233" s="1">
        <f>D233-CPI!C233</f>
        <v>-0.98993874425727091</v>
      </c>
      <c r="C233" s="1">
        <v>1.738055774</v>
      </c>
      <c r="D233" s="1">
        <v>1.69</v>
      </c>
      <c r="E233">
        <v>101.06666666666671</v>
      </c>
      <c r="F233" s="4">
        <v>393.7</v>
      </c>
      <c r="G233" s="4">
        <f>(F233/CPI!D233)*100</f>
        <v>155.79060666136414</v>
      </c>
      <c r="H233" s="4">
        <f>(I233/CPI!D233)*100</f>
        <v>346.06724677596151</v>
      </c>
      <c r="I233" s="4">
        <v>874.55000000000007</v>
      </c>
      <c r="J233" s="4">
        <f>(K233/CPI!D233)*100</f>
        <v>131.37008941702842</v>
      </c>
      <c r="K233" s="4">
        <v>331.98666666666668</v>
      </c>
      <c r="L233">
        <f t="shared" si="8"/>
        <v>130.1208166174541</v>
      </c>
      <c r="M233" s="11">
        <v>3096.1909999999998</v>
      </c>
      <c r="N233" s="1">
        <v>122.7</v>
      </c>
      <c r="O233" s="11">
        <v>0.57280901285799091</v>
      </c>
      <c r="P233" s="4">
        <v>1.1935571660752211</v>
      </c>
      <c r="Q233" s="1">
        <f>CPI!C233</f>
        <v>2.6799387442572709</v>
      </c>
      <c r="R233" s="1">
        <f t="shared" si="9"/>
        <v>2.6799387442572709</v>
      </c>
      <c r="S233">
        <v>2379.4740000000002</v>
      </c>
      <c r="T233">
        <v>2213050</v>
      </c>
    </row>
    <row r="234" spans="1:20" x14ac:dyDescent="0.3">
      <c r="A234" t="s">
        <v>249</v>
      </c>
      <c r="B234" s="1">
        <f>D234-CPI!C234</f>
        <v>-0.31106870229005867</v>
      </c>
      <c r="C234" s="1">
        <v>1.72643985</v>
      </c>
      <c r="D234" s="1">
        <v>1.75</v>
      </c>
      <c r="E234">
        <v>100.56666666666671</v>
      </c>
      <c r="F234" s="4">
        <v>428.92333333333335</v>
      </c>
      <c r="G234" s="4">
        <f>(F234/CPI!D234)*100</f>
        <v>169.27665038057879</v>
      </c>
      <c r="H234" s="4">
        <f>(I234/CPI!D234)*100</f>
        <v>396.33734039502315</v>
      </c>
      <c r="I234" s="4">
        <v>1004.2633333333333</v>
      </c>
      <c r="J234" s="4">
        <f>(K234/CPI!D234)*100</f>
        <v>134.6088576322291</v>
      </c>
      <c r="K234" s="4">
        <v>341.08</v>
      </c>
      <c r="L234">
        <f t="shared" si="8"/>
        <v>130.04109311553728</v>
      </c>
      <c r="M234" s="11">
        <v>3094.2939999999999</v>
      </c>
      <c r="N234" s="1">
        <v>122.7</v>
      </c>
      <c r="O234" s="11">
        <v>0.92616039675555917</v>
      </c>
      <c r="P234" s="4">
        <v>1.214394995575554</v>
      </c>
      <c r="Q234" s="1">
        <f>CPI!C234</f>
        <v>2.0610687022900587</v>
      </c>
      <c r="R234" s="1">
        <f t="shared" si="9"/>
        <v>2.0610687022900587</v>
      </c>
      <c r="S234">
        <v>2379.4740000000002</v>
      </c>
      <c r="T234">
        <v>2218376</v>
      </c>
    </row>
    <row r="235" spans="1:20" x14ac:dyDescent="0.3">
      <c r="A235" t="s">
        <v>250</v>
      </c>
      <c r="B235" s="1">
        <f>D235-CPI!C235</f>
        <v>0.1638972809667667</v>
      </c>
      <c r="C235" s="1">
        <v>1.8767556919999999</v>
      </c>
      <c r="D235" s="1">
        <v>1.75</v>
      </c>
      <c r="E235">
        <v>100.4433333333333</v>
      </c>
      <c r="F235" s="4">
        <v>440.01</v>
      </c>
      <c r="G235" s="4">
        <f>(F235/CPI!D235)*100</f>
        <v>172.38596340015749</v>
      </c>
      <c r="H235" s="4">
        <f>(I235/CPI!D235)*100</f>
        <v>416.96866172765982</v>
      </c>
      <c r="I235" s="4">
        <v>1064.3</v>
      </c>
      <c r="J235" s="4">
        <f>(K235/CPI!D235)*100</f>
        <v>132.49780278188055</v>
      </c>
      <c r="K235" s="4">
        <v>338.19666666666666</v>
      </c>
      <c r="L235">
        <f t="shared" si="8"/>
        <v>130.76104214628947</v>
      </c>
      <c r="M235" s="11">
        <v>3111.4250000000002</v>
      </c>
      <c r="N235" s="1">
        <v>122.9</v>
      </c>
      <c r="O235" s="11">
        <v>1.3563064855340181</v>
      </c>
      <c r="P235" s="4">
        <v>2.036779868075091</v>
      </c>
      <c r="Q235" s="1">
        <f>CPI!C235</f>
        <v>1.5861027190332333</v>
      </c>
      <c r="R235" s="1">
        <f t="shared" si="9"/>
        <v>1.5861027190332333</v>
      </c>
      <c r="S235">
        <v>2379.4740000000002</v>
      </c>
      <c r="T235">
        <v>2242662</v>
      </c>
    </row>
    <row r="236" spans="1:20" x14ac:dyDescent="0.3">
      <c r="A236" t="s">
        <v>251</v>
      </c>
      <c r="B236" s="1">
        <f>D236-CPI!C236</f>
        <v>-0.42391304347827052</v>
      </c>
      <c r="C236" s="1">
        <v>1.8179172379999999</v>
      </c>
      <c r="D236" s="1">
        <v>1.75</v>
      </c>
      <c r="E236">
        <v>102.0866666666667</v>
      </c>
      <c r="F236" s="4">
        <v>426.28000000000003</v>
      </c>
      <c r="G236" s="4">
        <f>(F236/CPI!D236)*100</f>
        <v>166.45775492114069</v>
      </c>
      <c r="H236" s="4">
        <f>(I236/CPI!D236)*100</f>
        <v>389.3386023348653</v>
      </c>
      <c r="I236" s="4">
        <v>997.05333333333328</v>
      </c>
      <c r="J236" s="4">
        <f>(K236/CPI!D236)*100</f>
        <v>132.47738091054282</v>
      </c>
      <c r="K236" s="4">
        <v>339.26</v>
      </c>
      <c r="L236">
        <f t="shared" si="8"/>
        <v>130.19192476992814</v>
      </c>
      <c r="M236" s="11">
        <v>3097.8829999999998</v>
      </c>
      <c r="N236" s="1">
        <v>124.3</v>
      </c>
      <c r="O236" s="11">
        <v>1.4918867416103374</v>
      </c>
      <c r="P236" s="4">
        <v>1.8101654634431841</v>
      </c>
      <c r="Q236" s="1">
        <f>CPI!C236</f>
        <v>2.1739130434782705</v>
      </c>
      <c r="R236" s="1">
        <f t="shared" si="9"/>
        <v>2.1739130434782705</v>
      </c>
      <c r="S236">
        <v>2379.4740000000002</v>
      </c>
      <c r="T236">
        <v>2248933</v>
      </c>
    </row>
    <row r="237" spans="1:20" x14ac:dyDescent="0.3">
      <c r="A237" t="s">
        <v>252</v>
      </c>
      <c r="B237" s="1">
        <f>D237-CPI!C237</f>
        <v>-0.18885160328113315</v>
      </c>
      <c r="C237" s="1">
        <v>1.7578747720000001</v>
      </c>
      <c r="D237" s="1">
        <v>1.75</v>
      </c>
      <c r="E237">
        <v>101.56666666666671</v>
      </c>
      <c r="F237" s="4">
        <v>416.55</v>
      </c>
      <c r="G237" s="4">
        <f>(F237/CPI!D237)*100</f>
        <v>161.52360714728877</v>
      </c>
      <c r="H237" s="4">
        <f>(I237/CPI!D237)*100</f>
        <v>368.92242627290403</v>
      </c>
      <c r="I237" s="4">
        <v>951.40666666666664</v>
      </c>
      <c r="J237" s="4">
        <f>(K237/CPI!D237)*100</f>
        <v>131.86344459610376</v>
      </c>
      <c r="K237" s="4">
        <v>340.06</v>
      </c>
      <c r="L237">
        <f t="shared" si="8"/>
        <v>127.75235199039787</v>
      </c>
      <c r="M237" s="11">
        <v>3039.8339999999998</v>
      </c>
      <c r="N237" s="1">
        <v>124.7</v>
      </c>
      <c r="O237" s="11">
        <v>0.99481649796836857</v>
      </c>
      <c r="P237" s="4">
        <v>1.5038302424203971</v>
      </c>
      <c r="Q237" s="1">
        <f>CPI!C237</f>
        <v>1.9388516032811332</v>
      </c>
      <c r="R237" s="1">
        <f t="shared" si="9"/>
        <v>1.9388516032811332</v>
      </c>
      <c r="S237">
        <v>2379.4740000000002</v>
      </c>
      <c r="T237">
        <v>2255354</v>
      </c>
    </row>
    <row r="238" spans="1:20" x14ac:dyDescent="0.3">
      <c r="A238" t="s">
        <v>253</v>
      </c>
      <c r="B238" s="1">
        <f>D238-CPI!C238</f>
        <v>-0.61090750436300723</v>
      </c>
      <c r="C238" s="1">
        <v>1.525378218</v>
      </c>
      <c r="D238" s="1">
        <v>1.4833333333333301</v>
      </c>
      <c r="E238">
        <v>100.2033333333333</v>
      </c>
      <c r="F238" s="4">
        <v>369.52</v>
      </c>
      <c r="G238" s="4">
        <f>(F238/CPI!D238)*100</f>
        <v>142.77214104119497</v>
      </c>
      <c r="H238" s="4">
        <f>(I238/CPI!D238)*100</f>
        <v>286.30285889440978</v>
      </c>
      <c r="I238" s="4">
        <v>741.00333333333344</v>
      </c>
      <c r="J238" s="4">
        <f>(K238/CPI!D238)*100</f>
        <v>130.82552218161024</v>
      </c>
      <c r="K238" s="4">
        <v>338.59999999999997</v>
      </c>
      <c r="L238">
        <f t="shared" si="8"/>
        <v>123.12250522594491</v>
      </c>
      <c r="M238" s="11">
        <v>2929.6680000000001</v>
      </c>
      <c r="N238" s="1">
        <v>123</v>
      </c>
      <c r="O238" s="11">
        <v>-0.93720861832535229</v>
      </c>
      <c r="P238" s="4">
        <v>-0.78410228064855481</v>
      </c>
      <c r="Q238" s="1">
        <f>CPI!C238</f>
        <v>2.0942408376963373</v>
      </c>
      <c r="R238" s="1">
        <f t="shared" si="9"/>
        <v>2.0942408376963373</v>
      </c>
      <c r="S238">
        <v>2379.4740000000002</v>
      </c>
      <c r="T238">
        <v>2211376</v>
      </c>
    </row>
    <row r="239" spans="1:20" x14ac:dyDescent="0.3">
      <c r="A239" t="s">
        <v>254</v>
      </c>
      <c r="B239" s="1">
        <f>D239-CPI!C239</f>
        <v>-1.5343866171003864</v>
      </c>
      <c r="C239" s="1">
        <v>1.499438619</v>
      </c>
      <c r="D239" s="1">
        <v>0.25</v>
      </c>
      <c r="E239">
        <v>98.030000000000015</v>
      </c>
      <c r="F239" s="4">
        <v>306.22333333333336</v>
      </c>
      <c r="G239" s="4">
        <f>(F239/CPI!D239)*100</f>
        <v>119.48220519303506</v>
      </c>
      <c r="H239" s="4">
        <f>(I239/CPI!D239)*100</f>
        <v>195.17451448608099</v>
      </c>
      <c r="I239" s="4">
        <v>500.2166666666667</v>
      </c>
      <c r="J239" s="4">
        <f>(K239/CPI!D239)*100</f>
        <v>127.29230721208624</v>
      </c>
      <c r="K239" s="4">
        <v>326.24</v>
      </c>
      <c r="L239">
        <f t="shared" si="8"/>
        <v>102.07793823340789</v>
      </c>
      <c r="M239" s="11">
        <v>2428.9180000000001</v>
      </c>
      <c r="N239" s="1">
        <v>120.1</v>
      </c>
      <c r="O239" s="11">
        <v>-8.2485331943522482</v>
      </c>
      <c r="P239" s="4">
        <v>-11.938760422803931</v>
      </c>
      <c r="Q239" s="1">
        <f>CPI!C239</f>
        <v>1.7843866171003864</v>
      </c>
      <c r="R239" s="1">
        <f t="shared" si="9"/>
        <v>1.7843866171003864</v>
      </c>
      <c r="S239">
        <v>2379.4740000000002</v>
      </c>
      <c r="T239">
        <v>1968126</v>
      </c>
    </row>
    <row r="240" spans="1:20" x14ac:dyDescent="0.3">
      <c r="A240" t="s">
        <v>255</v>
      </c>
      <c r="B240" s="1">
        <f>D240-CPI!C240</f>
        <v>0.25</v>
      </c>
      <c r="C240" s="1">
        <v>1.5297201389999999</v>
      </c>
      <c r="D240" s="1">
        <v>0.25</v>
      </c>
      <c r="E240">
        <v>100.22</v>
      </c>
      <c r="F240" s="4">
        <v>401.09333333333331</v>
      </c>
      <c r="G240" s="4">
        <f>(F240/CPI!D240)*100</f>
        <v>154.72966543477534</v>
      </c>
      <c r="H240" s="4">
        <f>(I240/CPI!D240)*100</f>
        <v>285.56218222218803</v>
      </c>
      <c r="I240" s="4">
        <v>740.24000000000012</v>
      </c>
      <c r="J240" s="4">
        <f>(K240/CPI!D240)*100</f>
        <v>145.3245995067291</v>
      </c>
      <c r="K240" s="4">
        <v>376.71333333333331</v>
      </c>
      <c r="L240">
        <f t="shared" si="8"/>
        <v>119.16587447477889</v>
      </c>
      <c r="M240" s="11">
        <v>2835.5210000000002</v>
      </c>
      <c r="N240" s="1">
        <v>101.1</v>
      </c>
      <c r="O240" s="11">
        <v>8.7738552499758722</v>
      </c>
      <c r="P240" s="4">
        <v>-4.0810198025521611</v>
      </c>
      <c r="Q240" s="1">
        <f>CPI!C240</f>
        <v>0</v>
      </c>
      <c r="R240" s="1">
        <f t="shared" si="9"/>
        <v>0</v>
      </c>
      <c r="S240">
        <v>2379.4740000000002</v>
      </c>
      <c r="T240">
        <v>2146901</v>
      </c>
    </row>
    <row r="241" spans="1:20" x14ac:dyDescent="0.3">
      <c r="A241" t="s">
        <v>256</v>
      </c>
      <c r="B241" s="1">
        <f>D241-CPI!C241</f>
        <v>3.054133138258841E-2</v>
      </c>
      <c r="C241" s="1">
        <v>1.5261887869999999</v>
      </c>
      <c r="D241" s="1">
        <v>0.25</v>
      </c>
      <c r="E241">
        <v>101.5466666666667</v>
      </c>
      <c r="F241" s="4">
        <v>419.04666666666662</v>
      </c>
      <c r="G241" s="4">
        <f>(F241/CPI!D241)*100</f>
        <v>160.49770451284093</v>
      </c>
      <c r="H241" s="4">
        <f>(I241/CPI!D241)*100</f>
        <v>298.16820635382675</v>
      </c>
      <c r="I241" s="4">
        <v>778.49333333333334</v>
      </c>
      <c r="J241" s="4">
        <f>(K241/CPI!D241)*100</f>
        <v>150.01608628376206</v>
      </c>
      <c r="K241" s="4">
        <v>391.68</v>
      </c>
      <c r="L241">
        <f t="shared" si="8"/>
        <v>127.79963134709602</v>
      </c>
      <c r="M241" s="11">
        <v>3040.9589999999998</v>
      </c>
      <c r="N241" s="1">
        <v>116.9</v>
      </c>
      <c r="O241" s="11">
        <v>1.7718420824115768</v>
      </c>
      <c r="P241" s="4">
        <v>-2.3847338392187241</v>
      </c>
      <c r="Q241" s="1">
        <f>CPI!C241</f>
        <v>0.21945866861741159</v>
      </c>
      <c r="R241" s="1">
        <f t="shared" si="9"/>
        <v>0.21945866861741159</v>
      </c>
      <c r="S241">
        <v>2379.4740000000002</v>
      </c>
      <c r="T241">
        <v>2187228</v>
      </c>
    </row>
    <row r="242" spans="1:20" x14ac:dyDescent="0.3">
      <c r="A242" t="s">
        <v>257</v>
      </c>
      <c r="B242" s="1">
        <f>D242-CPI!C242</f>
        <v>-0.48260073260073</v>
      </c>
      <c r="C242" s="1">
        <v>1.685658382</v>
      </c>
      <c r="D242" s="1">
        <v>0.25</v>
      </c>
      <c r="E242">
        <v>104.1466666666667</v>
      </c>
      <c r="F242" s="4">
        <v>520.74666666666678</v>
      </c>
      <c r="G242" s="4">
        <f>(F242/CPI!D242)*100</f>
        <v>197.48741558773193</v>
      </c>
      <c r="H242" s="4">
        <f>(I242/CPI!D242)*100</f>
        <v>404.75034700363312</v>
      </c>
      <c r="I242" s="4">
        <v>1067.27</v>
      </c>
      <c r="J242" s="4">
        <f>(K242/CPI!D242)*100</f>
        <v>167.20012944689267</v>
      </c>
      <c r="K242" s="4">
        <v>440.88333333333338</v>
      </c>
      <c r="L242">
        <f t="shared" si="8"/>
        <v>130.37267900384705</v>
      </c>
      <c r="M242" s="11">
        <v>3102.1840000000002</v>
      </c>
      <c r="N242" s="1">
        <v>122.8</v>
      </c>
      <c r="O242" s="11">
        <v>2.6645167806611112</v>
      </c>
      <c r="P242" s="4">
        <v>-0.92747027204541543</v>
      </c>
      <c r="Q242" s="1">
        <f>CPI!C242</f>
        <v>0.73260073260073</v>
      </c>
      <c r="R242" s="1">
        <f t="shared" si="9"/>
        <v>0.73260073260073</v>
      </c>
      <c r="S242">
        <v>2379.4740000000002</v>
      </c>
      <c r="T242">
        <v>2224489</v>
      </c>
    </row>
    <row r="243" spans="1:20" x14ac:dyDescent="0.3">
      <c r="A243" t="s">
        <v>258</v>
      </c>
      <c r="B243" s="1">
        <f>D243-CPI!C243</f>
        <v>-1.2109203798392922</v>
      </c>
      <c r="C243" s="1">
        <v>1.537501091</v>
      </c>
      <c r="D243" s="1">
        <v>0.25</v>
      </c>
      <c r="E243">
        <v>106.8933333333333</v>
      </c>
      <c r="F243" s="4">
        <v>597.97333333333324</v>
      </c>
      <c r="G243" s="4">
        <f>(F243/CPI!D243)*100</f>
        <v>222.6425397770993</v>
      </c>
      <c r="H243" s="4">
        <f>(I243/CPI!D243)*100</f>
        <v>451.60225382877843</v>
      </c>
      <c r="I243" s="4">
        <v>1212.9133333333332</v>
      </c>
      <c r="J243" s="4">
        <f>(K243/CPI!D243)*100</f>
        <v>190.73026038176087</v>
      </c>
      <c r="K243" s="4">
        <v>512.26333333333332</v>
      </c>
      <c r="L243">
        <f t="shared" si="8"/>
        <v>132.99842738353098</v>
      </c>
      <c r="M243" s="11">
        <v>3164.663</v>
      </c>
      <c r="N243" s="1">
        <v>124</v>
      </c>
      <c r="O243" s="11">
        <v>3.1428455033331471</v>
      </c>
      <c r="P243" s="4">
        <v>-1.3902141284235039</v>
      </c>
      <c r="Q243" s="1">
        <f>CPI!C243</f>
        <v>1.4609203798392922</v>
      </c>
      <c r="R243" s="1">
        <f t="shared" si="9"/>
        <v>1.4609203798392922</v>
      </c>
      <c r="S243">
        <v>2379.4740000000002</v>
      </c>
      <c r="T243">
        <v>2221882</v>
      </c>
    </row>
    <row r="244" spans="1:20" x14ac:dyDescent="0.3">
      <c r="A244" t="s">
        <v>259</v>
      </c>
      <c r="B244" s="1">
        <f>D244-CPI!C244</f>
        <v>-3.1249082905355721</v>
      </c>
      <c r="C244" s="1">
        <v>1.817282668</v>
      </c>
      <c r="D244" s="1">
        <v>0.25</v>
      </c>
      <c r="E244">
        <v>104.51666666666669</v>
      </c>
      <c r="F244" s="4">
        <v>612.4666666666667</v>
      </c>
      <c r="G244" s="4">
        <f>(F244/CPI!D244)*100</f>
        <v>224.44048674782388</v>
      </c>
      <c r="H244" s="4">
        <f>(I244/CPI!D244)*100</f>
        <v>493.2071756459963</v>
      </c>
      <c r="I244" s="4">
        <v>1345.8933333333334</v>
      </c>
      <c r="J244" s="4">
        <f>(K244/CPI!D244)*100</f>
        <v>176.2640809715412</v>
      </c>
      <c r="K244" s="4">
        <v>481</v>
      </c>
      <c r="L244">
        <f t="shared" si="8"/>
        <v>135.75391031799464</v>
      </c>
      <c r="M244" s="11">
        <v>3230.2289999999998</v>
      </c>
      <c r="N244" s="1">
        <v>125.5</v>
      </c>
      <c r="O244" s="11">
        <v>2.3669531861223403</v>
      </c>
      <c r="P244" s="4">
        <v>0.2009831619982978</v>
      </c>
      <c r="Q244" s="1">
        <f>CPI!C244</f>
        <v>3.3749082905355721</v>
      </c>
      <c r="R244" s="1">
        <f t="shared" si="9"/>
        <v>3.3749082905355721</v>
      </c>
      <c r="S244">
        <v>2379.4740000000002</v>
      </c>
      <c r="T244">
        <v>2266642</v>
      </c>
    </row>
    <row r="245" spans="1:20" x14ac:dyDescent="0.3">
      <c r="A245" t="s">
        <v>260</v>
      </c>
      <c r="B245" s="1">
        <f>D245-CPI!C245</f>
        <v>-3.8375912408758985</v>
      </c>
      <c r="C245" s="1">
        <v>2.002464663</v>
      </c>
      <c r="D245" s="1">
        <v>0.25</v>
      </c>
      <c r="E245">
        <v>104.79</v>
      </c>
      <c r="F245" s="4">
        <v>662.2700000000001</v>
      </c>
      <c r="G245" s="4">
        <f>(F245/CPI!D245)*100</f>
        <v>237.61207524424245</v>
      </c>
      <c r="H245" s="4">
        <f>(I245/CPI!D245)*100</f>
        <v>526.91898770207035</v>
      </c>
      <c r="I245" s="4">
        <v>1468.6233333333332</v>
      </c>
      <c r="J245" s="4">
        <f>(K245/CPI!D245)*100</f>
        <v>185.58476458368469</v>
      </c>
      <c r="K245" s="4">
        <v>517.2600000000001</v>
      </c>
      <c r="L245">
        <f t="shared" si="8"/>
        <v>142.31195633993056</v>
      </c>
      <c r="M245" s="11">
        <v>3386.2759999999998</v>
      </c>
      <c r="N245" s="1">
        <v>126.1</v>
      </c>
      <c r="O245" s="11">
        <v>3.5743136932038753</v>
      </c>
      <c r="P245" s="4">
        <v>1.3159379329812351</v>
      </c>
      <c r="Q245" s="1">
        <f>CPI!C245</f>
        <v>4.0875912408758985</v>
      </c>
      <c r="R245" s="1">
        <f t="shared" si="9"/>
        <v>4.0875912408758985</v>
      </c>
      <c r="S245">
        <v>2379.4740000000002</v>
      </c>
      <c r="T245">
        <v>2307224</v>
      </c>
    </row>
    <row r="246" spans="1:20" x14ac:dyDescent="0.3">
      <c r="A246" t="s">
        <v>261</v>
      </c>
      <c r="B246" s="1">
        <f>D246-CPI!C246</f>
        <v>-4.4006060606060693</v>
      </c>
      <c r="C246" s="1">
        <v>1.9970136489999999</v>
      </c>
      <c r="D246" s="1">
        <v>0.32666666666666599</v>
      </c>
      <c r="E246">
        <v>104.5066666666667</v>
      </c>
      <c r="F246" s="4">
        <v>790.72666666666657</v>
      </c>
      <c r="G246" s="4">
        <f>(F246/CPI!D246)*100</f>
        <v>277.5989280719923</v>
      </c>
      <c r="H246" s="4">
        <f>(I246/CPI!D246)*100</f>
        <v>626.18968210781304</v>
      </c>
      <c r="I246" s="4">
        <v>1783.67</v>
      </c>
      <c r="J246" s="4">
        <f>(K246/CPI!D246)*100</f>
        <v>207.06349067036462</v>
      </c>
      <c r="K246" s="4">
        <v>589.81000000000006</v>
      </c>
      <c r="L246">
        <f t="shared" si="8"/>
        <v>146.84989203496235</v>
      </c>
      <c r="M246" s="11">
        <v>3494.2550000000001</v>
      </c>
      <c r="N246" s="1">
        <v>128.9</v>
      </c>
      <c r="O246" s="11">
        <v>1.7695940894952873</v>
      </c>
      <c r="P246" s="4">
        <v>1.746693065294801</v>
      </c>
      <c r="Q246" s="1">
        <f>CPI!C246</f>
        <v>4.7272727272727355</v>
      </c>
      <c r="R246" s="1">
        <f t="shared" si="9"/>
        <v>4.7272727272727355</v>
      </c>
      <c r="S246">
        <v>2379.4740000000002</v>
      </c>
      <c r="T246">
        <v>2326901</v>
      </c>
    </row>
    <row r="247" spans="1:20" x14ac:dyDescent="0.3">
      <c r="A247" t="s">
        <v>262</v>
      </c>
      <c r="B247" s="1">
        <f>D247-CPI!C247</f>
        <v>-4.7415334773218154</v>
      </c>
      <c r="C247" s="1">
        <v>1.8608311</v>
      </c>
      <c r="D247" s="1">
        <v>1.0900000000000001</v>
      </c>
      <c r="E247">
        <v>105.3333333333333</v>
      </c>
      <c r="F247" s="4">
        <v>886.57</v>
      </c>
      <c r="G247" s="4">
        <f>(F247/CPI!D247)*100</f>
        <v>303.98318538252914</v>
      </c>
      <c r="H247" s="4">
        <f>(I247/CPI!D247)*100</f>
        <v>740.15861423413605</v>
      </c>
      <c r="I247" s="4">
        <v>2158.6800000000003</v>
      </c>
      <c r="J247" s="4">
        <f>(K247/CPI!D247)*100</f>
        <v>204.38126390788986</v>
      </c>
      <c r="K247" s="4">
        <v>596.07999999999993</v>
      </c>
      <c r="L247">
        <f t="shared" si="8"/>
        <v>148.98044693911342</v>
      </c>
      <c r="M247" s="11">
        <v>3544.951</v>
      </c>
      <c r="N247" s="1">
        <v>132.19999999999999</v>
      </c>
      <c r="O247" s="11">
        <v>2.3410212396815879</v>
      </c>
      <c r="P247" s="4">
        <v>2.2907393147560482</v>
      </c>
      <c r="Q247" s="1">
        <f>CPI!C247</f>
        <v>5.8315334773218153</v>
      </c>
      <c r="R247" s="1">
        <f t="shared" si="9"/>
        <v>5.8315334773218153</v>
      </c>
      <c r="S247">
        <v>2379.4740000000002</v>
      </c>
      <c r="T247">
        <v>2348717</v>
      </c>
    </row>
    <row r="248" spans="1:20" x14ac:dyDescent="0.3">
      <c r="A248" t="s">
        <v>263</v>
      </c>
      <c r="B248" s="1">
        <f>D248-CPI!C248</f>
        <v>-4.9730660042583388</v>
      </c>
      <c r="C248" s="1">
        <v>1.8572925060000001</v>
      </c>
      <c r="D248" s="1">
        <v>2.5499999999999998</v>
      </c>
      <c r="E248">
        <v>103.7233333333333</v>
      </c>
      <c r="F248" s="4">
        <v>756.99000000000012</v>
      </c>
      <c r="G248" s="4">
        <f>(F248/CPI!D248)*100</f>
        <v>256.1656537217267</v>
      </c>
      <c r="H248" s="4">
        <f>(I248/CPI!D248)*100</f>
        <v>618.04192554290694</v>
      </c>
      <c r="I248" s="4">
        <v>1826.3633333333335</v>
      </c>
      <c r="J248" s="4">
        <f>(K248/CPI!D248)*100</f>
        <v>174.08665755241825</v>
      </c>
      <c r="K248" s="4">
        <v>514.44000000000005</v>
      </c>
      <c r="L248">
        <f t="shared" si="8"/>
        <v>146.91070379419989</v>
      </c>
      <c r="M248" s="11">
        <v>3495.7020000000002</v>
      </c>
      <c r="N248" s="1">
        <v>133.4</v>
      </c>
      <c r="O248" s="11">
        <v>1.8066487479496267</v>
      </c>
      <c r="P248" s="4">
        <v>2.1588994382899989</v>
      </c>
      <c r="Q248" s="1">
        <f>CPI!C248</f>
        <v>7.5230660042583386</v>
      </c>
      <c r="R248" s="1">
        <f t="shared" si="9"/>
        <v>7.5230660042583386</v>
      </c>
      <c r="S248">
        <v>2379.4740000000002</v>
      </c>
      <c r="T248">
        <v>2362933</v>
      </c>
    </row>
    <row r="249" spans="1:20" x14ac:dyDescent="0.3">
      <c r="A249" t="s">
        <v>264</v>
      </c>
      <c r="B249" s="1">
        <f>D249-CPI!C249</f>
        <v>-3.416208508648916</v>
      </c>
      <c r="C249" s="1">
        <v>1.7026156539999999</v>
      </c>
      <c r="D249" s="1">
        <v>3.7366666666666601</v>
      </c>
      <c r="E249">
        <v>99.383333333333326</v>
      </c>
      <c r="F249" s="4">
        <v>663.99333333333334</v>
      </c>
      <c r="G249" s="4">
        <f>(F249/CPI!D249)*100</f>
        <v>222.44481816740259</v>
      </c>
      <c r="H249" s="4">
        <f>(I249/CPI!D249)*100</f>
        <v>512.89567545957868</v>
      </c>
      <c r="I249" s="4">
        <v>1530.9833333333333</v>
      </c>
      <c r="J249" s="4">
        <f>(K249/CPI!D249)*100</f>
        <v>161.01615421208854</v>
      </c>
      <c r="K249" s="4">
        <v>480.63000000000005</v>
      </c>
      <c r="L249">
        <f t="shared" si="8"/>
        <v>145.22171706856219</v>
      </c>
      <c r="M249" s="11">
        <v>3455.5129999999999</v>
      </c>
      <c r="N249" s="1">
        <v>133.5</v>
      </c>
      <c r="O249" s="11">
        <v>1.7595379356380434</v>
      </c>
      <c r="P249" s="4">
        <v>1.060078334842927</v>
      </c>
      <c r="Q249" s="1">
        <f>CPI!C249</f>
        <v>7.1528751753155762</v>
      </c>
      <c r="R249" s="1">
        <f t="shared" si="9"/>
        <v>7.1528751753155762</v>
      </c>
      <c r="S249">
        <v>2379.4740000000002</v>
      </c>
      <c r="T249">
        <v>2359547</v>
      </c>
    </row>
    <row r="250" spans="1:20" x14ac:dyDescent="0.3">
      <c r="A250" t="s">
        <v>265</v>
      </c>
      <c r="B250" s="1">
        <f>D250-CPI!C250</f>
        <v>-2.2333333333333352</v>
      </c>
      <c r="C250" s="1">
        <v>1.7904734879999999</v>
      </c>
      <c r="D250" s="1">
        <v>4.43333333333333</v>
      </c>
      <c r="E250">
        <v>97.973333333333343</v>
      </c>
      <c r="F250" s="4">
        <v>608.63666666666666</v>
      </c>
      <c r="G250" s="4">
        <f>(F250/CPI!D250)*100</f>
        <v>202.07597368677344</v>
      </c>
      <c r="H250" s="4">
        <f>(I250/CPI!D250)*100</f>
        <v>438.58070599484716</v>
      </c>
      <c r="I250" s="4">
        <v>1320.97</v>
      </c>
      <c r="J250" s="4">
        <f>(K250/CPI!D250)*100</f>
        <v>158.3497126971057</v>
      </c>
      <c r="K250" s="4">
        <v>476.93666666666667</v>
      </c>
      <c r="L250">
        <f t="shared" si="8"/>
        <v>144.9268199610502</v>
      </c>
      <c r="M250" s="11">
        <v>3448.4960000000001</v>
      </c>
      <c r="N250" s="1">
        <v>133.80000000000001</v>
      </c>
      <c r="O250" s="11">
        <v>1.6087287492382987</v>
      </c>
      <c r="P250" s="4">
        <v>1.3535969591547401</v>
      </c>
      <c r="Q250" s="1">
        <f>CPI!C250</f>
        <v>6.6666666666666652</v>
      </c>
      <c r="R250" s="1">
        <f t="shared" si="9"/>
        <v>6.6666666666666652</v>
      </c>
      <c r="S250">
        <v>2379.4740000000002</v>
      </c>
      <c r="T250">
        <v>2382355</v>
      </c>
    </row>
    <row r="251" spans="1:20" x14ac:dyDescent="0.3">
      <c r="A251" t="s">
        <v>266</v>
      </c>
      <c r="B251" s="1">
        <f>D251-CPI!C251</f>
        <v>-0.60673469387754242</v>
      </c>
      <c r="C251" s="1">
        <v>1.7082166379999999</v>
      </c>
      <c r="D251" s="1">
        <v>4.5633333333333299</v>
      </c>
      <c r="E251">
        <v>98.55</v>
      </c>
      <c r="F251" s="4">
        <v>595.34333333333336</v>
      </c>
      <c r="G251" s="4">
        <f>(F251/CPI!D251)*100</f>
        <v>196.20838606482459</v>
      </c>
      <c r="H251" s="4">
        <f>(I251/CPI!D251)*100</f>
        <v>431.7478731631864</v>
      </c>
      <c r="I251" s="4">
        <v>1310.0266666666666</v>
      </c>
      <c r="J251" s="4">
        <f>(K251/CPI!D251)*100</f>
        <v>151.01090663010618</v>
      </c>
      <c r="K251" s="4">
        <v>458.20333333333332</v>
      </c>
      <c r="L251">
        <f t="shared" si="8"/>
        <v>143.7821552158166</v>
      </c>
      <c r="M251" s="11">
        <v>3421.259</v>
      </c>
      <c r="N251" s="1">
        <v>134.4</v>
      </c>
      <c r="O251" s="11">
        <v>1.0655727234351391</v>
      </c>
      <c r="P251" s="4">
        <v>0.97276360794259076</v>
      </c>
      <c r="Q251" s="1">
        <f>CPI!C251</f>
        <v>5.1700680272108723</v>
      </c>
      <c r="R251" s="1">
        <f t="shared" si="9"/>
        <v>5.1700680272108723</v>
      </c>
      <c r="S251">
        <v>2379.4740000000002</v>
      </c>
      <c r="T251">
        <v>2387280</v>
      </c>
    </row>
    <row r="252" spans="1:20" x14ac:dyDescent="0.3">
      <c r="A252" t="s">
        <v>267</v>
      </c>
      <c r="B252" s="1">
        <f>D252-CPI!C252</f>
        <v>1.4023102310230922</v>
      </c>
      <c r="C252" s="1">
        <v>1.5807746170000001</v>
      </c>
      <c r="D252" s="1">
        <v>4.9666666666666597</v>
      </c>
      <c r="E252">
        <v>98.903333333333322</v>
      </c>
      <c r="F252" s="4">
        <v>622.64</v>
      </c>
      <c r="G252" s="4">
        <f>(F252/CPI!D252)*100</f>
        <v>203.44919978303633</v>
      </c>
      <c r="H252" s="4">
        <f>(I252/CPI!D252)*100</f>
        <v>471.53876483184229</v>
      </c>
      <c r="I252" s="4">
        <v>1443.1066666666666</v>
      </c>
      <c r="J252" s="4">
        <f>(K252/CPI!D252)*100</f>
        <v>146.67921396409645</v>
      </c>
      <c r="K252" s="4">
        <v>448.90000000000003</v>
      </c>
      <c r="L252">
        <f t="shared" si="8"/>
        <v>145.42672035920543</v>
      </c>
      <c r="M252" s="11">
        <v>3460.3910000000001</v>
      </c>
      <c r="N252" s="1">
        <v>135.80000000000001</v>
      </c>
      <c r="O252" s="11">
        <v>1.8718054303199807</v>
      </c>
      <c r="P252" s="4">
        <v>-2.2184210476288841E-2</v>
      </c>
      <c r="Q252" s="1">
        <f>CPI!C252</f>
        <v>3.5643564356435675</v>
      </c>
      <c r="R252" s="1">
        <f t="shared" si="9"/>
        <v>3.5643564356435675</v>
      </c>
      <c r="S252">
        <v>2379.4740000000002</v>
      </c>
      <c r="T252">
        <v>2383979</v>
      </c>
    </row>
    <row r="253" spans="1:20" x14ac:dyDescent="0.3">
      <c r="A253" t="s">
        <v>268</v>
      </c>
      <c r="B253" s="1">
        <f>D253-CPI!C253</f>
        <v>1.3350785340314264</v>
      </c>
      <c r="C253" s="1">
        <v>1.560210383</v>
      </c>
      <c r="D253" s="1">
        <v>5</v>
      </c>
      <c r="E253">
        <v>97.673333333333332</v>
      </c>
      <c r="F253" s="4">
        <v>586.27666666666664</v>
      </c>
      <c r="G253" s="4">
        <f>(F253/CPI!D253)*100</f>
        <v>190.25197030960305</v>
      </c>
      <c r="H253" s="4">
        <f>(I253/CPI!D253)*100</f>
        <v>435.91490945121222</v>
      </c>
      <c r="I253" s="4">
        <v>1343.3066666666666</v>
      </c>
      <c r="J253" s="4">
        <f>(K253/CPI!D253)*100</f>
        <v>139.22619781627174</v>
      </c>
      <c r="K253" s="4">
        <v>429.03666666666663</v>
      </c>
      <c r="L253">
        <f t="shared" si="8"/>
        <v>146.93541513796745</v>
      </c>
      <c r="M253" s="11">
        <v>3496.29</v>
      </c>
      <c r="N253" s="1">
        <v>136.5</v>
      </c>
      <c r="O253" s="11">
        <v>1.1773225374974579</v>
      </c>
      <c r="P253" s="4">
        <v>-0.91623118567166895</v>
      </c>
      <c r="Q253" s="1">
        <f>CPI!C253</f>
        <v>3.6649214659685736</v>
      </c>
      <c r="R253" s="1">
        <f t="shared" si="9"/>
        <v>3.6649214659685736</v>
      </c>
      <c r="S253">
        <v>2379.4740000000002</v>
      </c>
      <c r="T253">
        <v>2388157</v>
      </c>
    </row>
    <row r="254" spans="1:20" x14ac:dyDescent="0.3">
      <c r="A254" t="s">
        <v>269</v>
      </c>
      <c r="B254" s="1">
        <f>D254-CPI!C254</f>
        <v>1.7447916666666741</v>
      </c>
      <c r="C254" s="1">
        <v>1.558642174</v>
      </c>
      <c r="D254" s="1">
        <v>5</v>
      </c>
      <c r="E254">
        <v>97.61</v>
      </c>
      <c r="F254" s="4">
        <v>578.03666666666663</v>
      </c>
      <c r="G254" s="4">
        <f>(F254/CPI!D254)*100</f>
        <v>185.87941971568898</v>
      </c>
      <c r="H254" s="4">
        <f>(I254/CPI!D254)*100</f>
        <v>419.44664184144011</v>
      </c>
      <c r="I254" s="4">
        <v>1304.3699999999999</v>
      </c>
      <c r="J254" s="4">
        <f>(K254/CPI!D254)*100</f>
        <v>138.47995866749847</v>
      </c>
      <c r="K254" s="4">
        <v>430.63666666666671</v>
      </c>
      <c r="L254">
        <f t="shared" si="8"/>
        <v>149.14006204732641</v>
      </c>
      <c r="M254" s="11">
        <v>3548.7489999999998</v>
      </c>
      <c r="N254" s="1">
        <v>137.30000000000001</v>
      </c>
      <c r="O254" s="11">
        <v>1.1559613438429601</v>
      </c>
      <c r="P254" s="4">
        <v>-1.0513320698132751</v>
      </c>
      <c r="Q254" s="1">
        <f>CPI!C254</f>
        <v>3.2552083333333259</v>
      </c>
      <c r="R254" s="1">
        <f t="shared" si="9"/>
        <v>3.2552083333333259</v>
      </c>
      <c r="S254">
        <v>2379.4740000000002</v>
      </c>
      <c r="T254">
        <v>2400862</v>
      </c>
    </row>
    <row r="255" spans="1:20" x14ac:dyDescent="0.3">
      <c r="A255" t="s">
        <v>270</v>
      </c>
      <c r="B255" s="1">
        <f>D255-CPI!C255</f>
        <v>2.0839456662354525</v>
      </c>
      <c r="C255" s="1">
        <v>1.631210681</v>
      </c>
      <c r="D255" s="1">
        <v>4.93</v>
      </c>
      <c r="E255">
        <v>97</v>
      </c>
      <c r="F255" s="4">
        <v>619.01333333333332</v>
      </c>
      <c r="G255" s="4">
        <f>(F255/CPI!D255)*100</f>
        <v>197.7071994957883</v>
      </c>
      <c r="H255" s="4">
        <f>(I255/CPI!D255)*100</f>
        <v>451.95722717632935</v>
      </c>
      <c r="I255" s="4">
        <v>1415.0600000000002</v>
      </c>
      <c r="J255" s="4">
        <f>(K255/CPI!D255)*100</f>
        <v>144.84694790096327</v>
      </c>
      <c r="K255" s="4">
        <v>453.51</v>
      </c>
      <c r="L255">
        <f t="shared" si="8"/>
        <v>151.88428198837221</v>
      </c>
      <c r="M255" s="11">
        <v>3614.047</v>
      </c>
      <c r="N255" s="1">
        <v>138.19999999999999</v>
      </c>
      <c r="O255" s="11">
        <v>1.3717302036967576</v>
      </c>
      <c r="P255" s="4">
        <v>-1.0429559742339309</v>
      </c>
      <c r="Q255" s="1">
        <f>CPI!C255</f>
        <v>2.8460543337645472</v>
      </c>
      <c r="R255" s="1">
        <f t="shared" si="9"/>
        <v>2.8460543337645472</v>
      </c>
      <c r="S255">
        <v>2379.4740000000002</v>
      </c>
      <c r="T255">
        <v>2416022</v>
      </c>
    </row>
    <row r="256" spans="1:20" x14ac:dyDescent="0.3">
      <c r="A256" t="s">
        <v>271</v>
      </c>
      <c r="B256" s="1">
        <f>D256-CPI!C256</f>
        <v>1.7154008922880841</v>
      </c>
      <c r="C256" s="1">
        <v>1.6864848050000001</v>
      </c>
      <c r="D256" s="1">
        <v>4.4560000000000004</v>
      </c>
      <c r="E256">
        <v>97.25</v>
      </c>
      <c r="F256" s="4">
        <v>587.48333333333346</v>
      </c>
      <c r="G256" s="4">
        <f>(F256/CPI!D256)*100</f>
        <v>186.98762610750214</v>
      </c>
      <c r="H256" s="4">
        <f>(I256/CPI!D256)*100</f>
        <v>418.80687370099594</v>
      </c>
      <c r="I256" s="4">
        <v>1315.82</v>
      </c>
      <c r="J256" s="4">
        <f>(K256/CPI!D256)*100</f>
        <v>140.74599835127935</v>
      </c>
      <c r="K256" s="4">
        <v>442.2</v>
      </c>
      <c r="L256">
        <f t="shared" si="8"/>
        <v>155.80876277698349</v>
      </c>
      <c r="M256" s="11">
        <v>3707.4290000000001</v>
      </c>
      <c r="N256" s="1">
        <v>139.1</v>
      </c>
      <c r="O256" s="11">
        <v>1.2344609386162773</v>
      </c>
      <c r="P256" s="4">
        <v>-1.0570907037839561</v>
      </c>
      <c r="Q256" s="1">
        <f>CPI!C256</f>
        <v>2.7405991077119163</v>
      </c>
      <c r="R256" s="1">
        <f t="shared" si="9"/>
        <v>2.7405991077119163</v>
      </c>
      <c r="S256">
        <v>2379.4740000000002</v>
      </c>
      <c r="T256">
        <v>2430425</v>
      </c>
    </row>
    <row r="257" spans="1:20" x14ac:dyDescent="0.3">
      <c r="A257" t="s">
        <v>272</v>
      </c>
      <c r="B257" s="1">
        <f>D257-CPI!C257</f>
        <v>1.683333333333334</v>
      </c>
      <c r="C257" s="1">
        <v>1.7488335930000001</v>
      </c>
      <c r="D257" s="1">
        <v>3.7666666666666599</v>
      </c>
      <c r="E257">
        <v>95.37</v>
      </c>
      <c r="F257" s="4">
        <v>588.92666666666673</v>
      </c>
      <c r="G257" s="4">
        <f>(F257/CPI!D257)*100</f>
        <v>186.05185037757332</v>
      </c>
      <c r="H257" s="4">
        <f>(I257/CPI!D257)*100</f>
        <v>408.6226341777791</v>
      </c>
      <c r="I257" s="4">
        <v>1293.45</v>
      </c>
      <c r="J257" s="4">
        <f>(K257/CPI!D257)*100</f>
        <v>143.54313370548334</v>
      </c>
      <c r="K257" s="4">
        <v>454.36999999999995</v>
      </c>
      <c r="L257">
        <f t="shared" si="8"/>
        <v>155.06910350775001</v>
      </c>
      <c r="M257" s="11">
        <v>3689.8290000000002</v>
      </c>
      <c r="N257" s="1">
        <v>140.1</v>
      </c>
      <c r="O257" s="11">
        <v>1.1879183714376176</v>
      </c>
      <c r="P257" s="4">
        <v>-0.97886609602106156</v>
      </c>
      <c r="Q257" s="1">
        <f>CPI!C257</f>
        <v>2.0833333333333259</v>
      </c>
      <c r="R257" s="1">
        <f t="shared" si="9"/>
        <v>2.0833333333333259</v>
      </c>
      <c r="S257">
        <v>2379.4740000000002</v>
      </c>
      <c r="T257">
        <v>2442817</v>
      </c>
    </row>
    <row r="258" spans="1:20" x14ac:dyDescent="0.3">
      <c r="A258" t="s">
        <v>273</v>
      </c>
      <c r="B258" s="1">
        <f>D258-CPI!C258</f>
        <v>1.1351155947877105</v>
      </c>
      <c r="C258" s="1">
        <v>1.8422571249999999</v>
      </c>
      <c r="D258" s="1">
        <v>3.0266666666666602</v>
      </c>
      <c r="E258">
        <v>93.100000000000009</v>
      </c>
      <c r="F258" s="4">
        <v>613.28666666666675</v>
      </c>
      <c r="G258" s="4">
        <f>(F258/CPI!D258)*100</f>
        <v>191.9568147767915</v>
      </c>
      <c r="H258" s="4">
        <f>(I258/CPI!D258)*100</f>
        <v>421.68609333984364</v>
      </c>
      <c r="I258" s="4">
        <v>1347.2533333333333</v>
      </c>
      <c r="J258" s="4">
        <f>(K258/CPI!D258)*100</f>
        <v>148.11325479198229</v>
      </c>
      <c r="K258" s="4">
        <v>473.21000000000004</v>
      </c>
      <c r="L258">
        <f t="shared" si="8"/>
        <v>168.05714204063585</v>
      </c>
      <c r="M258" s="11">
        <v>3998.8760000000002</v>
      </c>
      <c r="N258" s="1">
        <v>139.6</v>
      </c>
      <c r="O258" s="11">
        <v>0.80131910171570309</v>
      </c>
      <c r="P258" s="4">
        <v>-0.59113731892263455</v>
      </c>
      <c r="Q258" s="1">
        <f>CPI!C258</f>
        <v>1.8915510718789497</v>
      </c>
      <c r="R258" s="28">
        <v>2</v>
      </c>
      <c r="S258">
        <v>2379.4740000000002</v>
      </c>
      <c r="T258">
        <v>2456239</v>
      </c>
    </row>
    <row r="259" spans="1:20" x14ac:dyDescent="0.3">
      <c r="A259" t="s">
        <v>308</v>
      </c>
      <c r="E259">
        <v>94.44</v>
      </c>
      <c r="F259" s="4">
        <v>583.80999999999995</v>
      </c>
      <c r="G259" s="4"/>
      <c r="H259" s="4"/>
      <c r="I259" s="4"/>
      <c r="J259" s="4"/>
      <c r="K259" s="4">
        <v>497.32666666666665</v>
      </c>
      <c r="L259" s="4"/>
      <c r="M259" s="4"/>
      <c r="O259" s="11">
        <v>1.2317916729788179</v>
      </c>
      <c r="R259" s="28">
        <v>2</v>
      </c>
      <c r="T259" s="18"/>
    </row>
    <row r="260" spans="1:20" x14ac:dyDescent="0.3">
      <c r="A260" t="s">
        <v>309</v>
      </c>
      <c r="R260" s="28">
        <v>2</v>
      </c>
    </row>
    <row r="261" spans="1:20" x14ac:dyDescent="0.3">
      <c r="A261" t="s">
        <v>310</v>
      </c>
      <c r="R261" s="28">
        <v>2</v>
      </c>
    </row>
    <row r="262" spans="1:20" x14ac:dyDescent="0.3">
      <c r="A262" t="s">
        <v>311</v>
      </c>
      <c r="R262" s="27">
        <v>2.0099999999999998</v>
      </c>
    </row>
    <row r="263" spans="1:20" x14ac:dyDescent="0.3">
      <c r="A263" t="s">
        <v>312</v>
      </c>
      <c r="R263" s="28">
        <v>2</v>
      </c>
    </row>
    <row r="264" spans="1:20" x14ac:dyDescent="0.3">
      <c r="A264" t="s">
        <v>313</v>
      </c>
      <c r="R264" s="28">
        <v>2</v>
      </c>
    </row>
    <row r="265" spans="1:20" x14ac:dyDescent="0.3">
      <c r="A265" t="s">
        <v>314</v>
      </c>
      <c r="R265" s="28">
        <v>2</v>
      </c>
    </row>
    <row r="266" spans="1:20" x14ac:dyDescent="0.3">
      <c r="A266" t="s">
        <v>315</v>
      </c>
      <c r="R266" s="28">
        <v>2</v>
      </c>
    </row>
    <row r="267" spans="1:20" x14ac:dyDescent="0.3">
      <c r="A267" t="s">
        <v>316</v>
      </c>
      <c r="R267" s="28">
        <v>2</v>
      </c>
    </row>
    <row r="268" spans="1:20" x14ac:dyDescent="0.3">
      <c r="A268" t="s">
        <v>317</v>
      </c>
      <c r="R268" s="28">
        <v>2</v>
      </c>
    </row>
    <row r="269" spans="1:20" x14ac:dyDescent="0.3">
      <c r="A269" t="s">
        <v>318</v>
      </c>
      <c r="R269" s="28">
        <v>2</v>
      </c>
    </row>
    <row r="270" spans="1:20" x14ac:dyDescent="0.3">
      <c r="A270" t="s">
        <v>319</v>
      </c>
      <c r="R270" s="28">
        <v>2</v>
      </c>
    </row>
    <row r="271" spans="1:20" x14ac:dyDescent="0.3">
      <c r="A271" t="s">
        <v>320</v>
      </c>
      <c r="R271" s="28">
        <v>2</v>
      </c>
    </row>
    <row r="272" spans="1:20" x14ac:dyDescent="0.3">
      <c r="A272" t="s">
        <v>321</v>
      </c>
      <c r="R272" s="28">
        <v>2</v>
      </c>
    </row>
    <row r="273" spans="1:18" x14ac:dyDescent="0.3">
      <c r="A273" t="s">
        <v>322</v>
      </c>
      <c r="R273" s="28">
        <v>2</v>
      </c>
    </row>
    <row r="274" spans="1:18" x14ac:dyDescent="0.3">
      <c r="A274" t="s">
        <v>326</v>
      </c>
      <c r="R274" s="28">
        <v>2</v>
      </c>
    </row>
    <row r="275" spans="1:18" x14ac:dyDescent="0.3">
      <c r="A275" t="s">
        <v>327</v>
      </c>
      <c r="R275" s="28">
        <v>2</v>
      </c>
    </row>
    <row r="276" spans="1:18" x14ac:dyDescent="0.3">
      <c r="A276" t="s">
        <v>328</v>
      </c>
      <c r="R276" s="28">
        <v>2</v>
      </c>
    </row>
    <row r="277" spans="1:18" x14ac:dyDescent="0.3">
      <c r="A277" t="s">
        <v>329</v>
      </c>
      <c r="R277" s="28">
        <v>2</v>
      </c>
    </row>
    <row r="278" spans="1:18" x14ac:dyDescent="0.3">
      <c r="A278" t="s">
        <v>330</v>
      </c>
      <c r="R278" s="28">
        <v>2</v>
      </c>
    </row>
    <row r="279" spans="1:18" x14ac:dyDescent="0.3">
      <c r="A279" t="s">
        <v>331</v>
      </c>
      <c r="R279" s="28">
        <v>2</v>
      </c>
    </row>
    <row r="280" spans="1:18" x14ac:dyDescent="0.3">
      <c r="A280" t="s">
        <v>332</v>
      </c>
      <c r="R280" s="28">
        <v>2</v>
      </c>
    </row>
    <row r="281" spans="1:18" x14ac:dyDescent="0.3">
      <c r="A281" t="s">
        <v>333</v>
      </c>
      <c r="R281" s="28">
        <v>2</v>
      </c>
    </row>
    <row r="282" spans="1:18" x14ac:dyDescent="0.3">
      <c r="R282" s="27"/>
    </row>
    <row r="283" spans="1:18" x14ac:dyDescent="0.3">
      <c r="R283" s="27"/>
    </row>
    <row r="284" spans="1:18" x14ac:dyDescent="0.3">
      <c r="R284" s="27"/>
    </row>
    <row r="285" spans="1:18" x14ac:dyDescent="0.3">
      <c r="R285" s="27"/>
    </row>
    <row r="286" spans="1:18" x14ac:dyDescent="0.3">
      <c r="R286" s="27"/>
    </row>
    <row r="287" spans="1:18" x14ac:dyDescent="0.3">
      <c r="R287" s="27"/>
    </row>
    <row r="288" spans="1:18" x14ac:dyDescent="0.3">
      <c r="R288" s="27"/>
    </row>
    <row r="289" spans="18:18" x14ac:dyDescent="0.3">
      <c r="R289" s="27"/>
    </row>
    <row r="290" spans="18:18" x14ac:dyDescent="0.3">
      <c r="R290" s="27"/>
    </row>
    <row r="291" spans="18:18" x14ac:dyDescent="0.3">
      <c r="R291" s="27"/>
    </row>
    <row r="292" spans="18:18" x14ac:dyDescent="0.3">
      <c r="R292" s="27"/>
    </row>
    <row r="293" spans="18:18" x14ac:dyDescent="0.3">
      <c r="R293" s="27"/>
    </row>
    <row r="294" spans="18:18" x14ac:dyDescent="0.3">
      <c r="R294" s="27"/>
    </row>
    <row r="295" spans="18:18" x14ac:dyDescent="0.3">
      <c r="R295" s="27"/>
    </row>
    <row r="296" spans="18:18" x14ac:dyDescent="0.3">
      <c r="R296" s="27"/>
    </row>
    <row r="297" spans="18:18" x14ac:dyDescent="0.3">
      <c r="R297" s="27"/>
    </row>
    <row r="298" spans="18:18" x14ac:dyDescent="0.3">
      <c r="R298" s="27"/>
    </row>
    <row r="299" spans="18:18" x14ac:dyDescent="0.3">
      <c r="R299" s="27"/>
    </row>
    <row r="300" spans="18:18" x14ac:dyDescent="0.3">
      <c r="R300" s="27"/>
    </row>
    <row r="301" spans="18:18" x14ac:dyDescent="0.3">
      <c r="R301" s="27"/>
    </row>
    <row r="302" spans="18:18" x14ac:dyDescent="0.3">
      <c r="R302" s="27"/>
    </row>
    <row r="303" spans="18:18" x14ac:dyDescent="0.3">
      <c r="R303" s="27"/>
    </row>
    <row r="304" spans="18:18" x14ac:dyDescent="0.3">
      <c r="R304" s="27"/>
    </row>
    <row r="305" spans="18:18" x14ac:dyDescent="0.3">
      <c r="R305" s="27"/>
    </row>
    <row r="306" spans="18:18" x14ac:dyDescent="0.3">
      <c r="R306" s="27"/>
    </row>
    <row r="307" spans="18:18" x14ac:dyDescent="0.3">
      <c r="R307" s="27"/>
    </row>
    <row r="308" spans="18:18" x14ac:dyDescent="0.3">
      <c r="R308" s="27"/>
    </row>
    <row r="309" spans="18:18" x14ac:dyDescent="0.3">
      <c r="R309" s="27"/>
    </row>
    <row r="310" spans="18:18" x14ac:dyDescent="0.3">
      <c r="R310" s="27"/>
    </row>
    <row r="311" spans="18:18" x14ac:dyDescent="0.3">
      <c r="R311" s="27"/>
    </row>
    <row r="312" spans="18:18" x14ac:dyDescent="0.3">
      <c r="R312" s="27"/>
    </row>
    <row r="313" spans="18:18" x14ac:dyDescent="0.3">
      <c r="R313" s="27"/>
    </row>
    <row r="314" spans="18:18" x14ac:dyDescent="0.3">
      <c r="R314" s="27"/>
    </row>
    <row r="315" spans="18:18" x14ac:dyDescent="0.3">
      <c r="R315" s="27"/>
    </row>
    <row r="316" spans="18:18" x14ac:dyDescent="0.3">
      <c r="R316" s="27"/>
    </row>
    <row r="317" spans="18:18" x14ac:dyDescent="0.3">
      <c r="R317" s="27"/>
    </row>
    <row r="318" spans="18:18" x14ac:dyDescent="0.3">
      <c r="R318" s="27"/>
    </row>
    <row r="319" spans="18:18" x14ac:dyDescent="0.3">
      <c r="R319" s="27"/>
    </row>
    <row r="320" spans="18:18" x14ac:dyDescent="0.3">
      <c r="R320" s="27"/>
    </row>
    <row r="321" spans="18:18" x14ac:dyDescent="0.3">
      <c r="R321" s="27"/>
    </row>
    <row r="322" spans="18:18" x14ac:dyDescent="0.3">
      <c r="R322" s="27"/>
    </row>
    <row r="323" spans="18:18" x14ac:dyDescent="0.3">
      <c r="R323" s="27"/>
    </row>
    <row r="324" spans="18:18" x14ac:dyDescent="0.3">
      <c r="R324" s="27"/>
    </row>
    <row r="325" spans="18:18" x14ac:dyDescent="0.3">
      <c r="R325" s="27"/>
    </row>
    <row r="326" spans="18:18" x14ac:dyDescent="0.3">
      <c r="R326" s="27"/>
    </row>
    <row r="327" spans="18:18" x14ac:dyDescent="0.3">
      <c r="R327" s="27"/>
    </row>
    <row r="328" spans="18:18" x14ac:dyDescent="0.3">
      <c r="R328" s="27"/>
    </row>
    <row r="329" spans="18:18" x14ac:dyDescent="0.3">
      <c r="R329" s="27"/>
    </row>
    <row r="330" spans="18:18" x14ac:dyDescent="0.3">
      <c r="R330" s="27"/>
    </row>
    <row r="331" spans="18:18" x14ac:dyDescent="0.3">
      <c r="R331" s="27"/>
    </row>
    <row r="332" spans="18:18" x14ac:dyDescent="0.3">
      <c r="R332" s="27"/>
    </row>
    <row r="333" spans="18:18" x14ac:dyDescent="0.3">
      <c r="R333" s="27"/>
    </row>
    <row r="334" spans="18:18" x14ac:dyDescent="0.3">
      <c r="R334" s="27"/>
    </row>
    <row r="335" spans="18:18" x14ac:dyDescent="0.3">
      <c r="R335" s="27"/>
    </row>
    <row r="336" spans="18:18" x14ac:dyDescent="0.3">
      <c r="R336" s="27"/>
    </row>
    <row r="337" spans="18:18" x14ac:dyDescent="0.3">
      <c r="R337" s="27"/>
    </row>
    <row r="338" spans="18:18" x14ac:dyDescent="0.3">
      <c r="R338" s="27"/>
    </row>
    <row r="339" spans="18:18" x14ac:dyDescent="0.3">
      <c r="R339" s="27"/>
    </row>
    <row r="340" spans="18:18" x14ac:dyDescent="0.3">
      <c r="R340" s="27"/>
    </row>
    <row r="341" spans="18:18" x14ac:dyDescent="0.3">
      <c r="R341" s="27"/>
    </row>
    <row r="342" spans="18:18" x14ac:dyDescent="0.3">
      <c r="R342" s="27"/>
    </row>
  </sheetData>
  <phoneticPr fontId="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A6003-C5B1-424A-8FD6-7688D2567B0F}">
  <dimension ref="A1:Q310"/>
  <sheetViews>
    <sheetView tabSelected="1" topLeftCell="J249" workbookViewId="0">
      <selection activeCell="M265" sqref="M265"/>
    </sheetView>
  </sheetViews>
  <sheetFormatPr defaultRowHeight="14.4" x14ac:dyDescent="0.3"/>
  <cols>
    <col min="1" max="1" width="28.6640625" customWidth="1"/>
    <col min="2" max="2" width="36.33203125" customWidth="1"/>
    <col min="3" max="4" width="41.33203125" customWidth="1"/>
    <col min="5" max="6" width="36.6640625" customWidth="1"/>
    <col min="7" max="7" width="42.109375" customWidth="1"/>
    <col min="8" max="10" width="36.6640625" customWidth="1"/>
    <col min="11" max="12" width="42.109375" customWidth="1"/>
    <col min="13" max="13" width="17.6640625" customWidth="1"/>
    <col min="14" max="14" width="27.5546875" customWidth="1"/>
    <col min="15" max="15" width="16.33203125" customWidth="1"/>
  </cols>
  <sheetData>
    <row r="1" spans="1:15" x14ac:dyDescent="0.3">
      <c r="A1" s="6" t="s">
        <v>7</v>
      </c>
      <c r="B1" s="6" t="s">
        <v>281</v>
      </c>
      <c r="C1" s="6" t="s">
        <v>279</v>
      </c>
      <c r="D1" s="6" t="s">
        <v>287</v>
      </c>
      <c r="E1" s="6" t="s">
        <v>368</v>
      </c>
      <c r="F1" s="6" t="s">
        <v>369</v>
      </c>
      <c r="G1" s="6" t="s">
        <v>280</v>
      </c>
      <c r="H1" s="6" t="s">
        <v>372</v>
      </c>
      <c r="I1" s="6" t="s">
        <v>378</v>
      </c>
      <c r="J1" s="6" t="s">
        <v>379</v>
      </c>
      <c r="K1" s="6" t="s">
        <v>361</v>
      </c>
      <c r="L1" s="6" t="s">
        <v>362</v>
      </c>
      <c r="M1" s="9" t="s">
        <v>278</v>
      </c>
      <c r="N1" s="6" t="s">
        <v>363</v>
      </c>
      <c r="O1" s="6" t="s">
        <v>283</v>
      </c>
    </row>
    <row r="2" spans="1:15" x14ac:dyDescent="0.3">
      <c r="A2" t="s">
        <v>17</v>
      </c>
      <c r="B2" s="4" t="s">
        <v>284</v>
      </c>
      <c r="C2" t="s">
        <v>13</v>
      </c>
      <c r="D2" t="s">
        <v>13</v>
      </c>
      <c r="E2" t="s">
        <v>13</v>
      </c>
      <c r="F2" t="s">
        <v>13</v>
      </c>
      <c r="G2" t="str">
        <f>'IS Curve'!G2</f>
        <v>NA</v>
      </c>
      <c r="H2" t="s">
        <v>13</v>
      </c>
      <c r="I2" t="s">
        <v>13</v>
      </c>
      <c r="J2" t="s">
        <v>13</v>
      </c>
      <c r="K2" t="str">
        <f>'IS Curve'!H2</f>
        <v>NA</v>
      </c>
      <c r="L2" t="str">
        <f>'IS Curve'!J2</f>
        <v>NA</v>
      </c>
      <c r="M2" s="4">
        <v>-1.640944315</v>
      </c>
      <c r="N2" t="s">
        <v>13</v>
      </c>
      <c r="O2" t="str">
        <f>CPI!B2</f>
        <v>NA</v>
      </c>
    </row>
    <row r="3" spans="1:15" x14ac:dyDescent="0.3">
      <c r="A3" t="s">
        <v>18</v>
      </c>
      <c r="B3" s="4" t="s">
        <v>284</v>
      </c>
      <c r="C3" t="s">
        <v>13</v>
      </c>
      <c r="D3" t="s">
        <v>13</v>
      </c>
      <c r="E3" t="s">
        <v>13</v>
      </c>
      <c r="F3" t="s">
        <v>13</v>
      </c>
      <c r="G3" t="str">
        <f>'IS Curve'!G3</f>
        <v>NA</v>
      </c>
      <c r="H3" t="s">
        <v>13</v>
      </c>
      <c r="I3" t="s">
        <v>13</v>
      </c>
      <c r="J3" t="s">
        <v>13</v>
      </c>
      <c r="K3" t="str">
        <f>'IS Curve'!H3</f>
        <v>NA</v>
      </c>
      <c r="L3" t="str">
        <f>'IS Curve'!J3</f>
        <v>NA</v>
      </c>
      <c r="M3" s="4">
        <v>-0.71632808299999995</v>
      </c>
      <c r="N3" t="s">
        <v>13</v>
      </c>
      <c r="O3" t="str">
        <f>CPI!B3</f>
        <v>NA</v>
      </c>
    </row>
    <row r="4" spans="1:15" x14ac:dyDescent="0.3">
      <c r="A4" t="s">
        <v>19</v>
      </c>
      <c r="B4" s="4" t="s">
        <v>284</v>
      </c>
      <c r="C4" t="s">
        <v>13</v>
      </c>
      <c r="D4" t="s">
        <v>13</v>
      </c>
      <c r="E4" t="s">
        <v>13</v>
      </c>
      <c r="F4" t="s">
        <v>13</v>
      </c>
      <c r="G4" t="str">
        <f>'IS Curve'!G4</f>
        <v>NA</v>
      </c>
      <c r="H4" t="s">
        <v>13</v>
      </c>
      <c r="I4" t="s">
        <v>13</v>
      </c>
      <c r="J4" t="s">
        <v>13</v>
      </c>
      <c r="K4" t="str">
        <f>'IS Curve'!H4</f>
        <v>NA</v>
      </c>
      <c r="L4" t="str">
        <f>'IS Curve'!J4</f>
        <v>NA</v>
      </c>
      <c r="M4" s="4">
        <v>0.12158622099999999</v>
      </c>
      <c r="N4" t="s">
        <v>13</v>
      </c>
      <c r="O4" t="str">
        <f>CPI!B4</f>
        <v>NA</v>
      </c>
    </row>
    <row r="5" spans="1:15" ht="14.25" customHeight="1" x14ac:dyDescent="0.3">
      <c r="A5" t="s">
        <v>20</v>
      </c>
      <c r="B5" s="4" t="s">
        <v>284</v>
      </c>
      <c r="C5" t="s">
        <v>13</v>
      </c>
      <c r="D5" t="s">
        <v>13</v>
      </c>
      <c r="E5" t="s">
        <v>13</v>
      </c>
      <c r="F5" t="s">
        <v>13</v>
      </c>
      <c r="G5" t="str">
        <f>'IS Curve'!G5</f>
        <v>NA</v>
      </c>
      <c r="H5" t="s">
        <v>13</v>
      </c>
      <c r="I5" t="s">
        <v>13</v>
      </c>
      <c r="J5" t="s">
        <v>13</v>
      </c>
      <c r="K5" t="str">
        <f>'IS Curve'!H5</f>
        <v>NA</v>
      </c>
      <c r="L5" t="str">
        <f>'IS Curve'!J5</f>
        <v>NA</v>
      </c>
      <c r="M5" s="4">
        <v>-8.8484057000000005E-2</v>
      </c>
      <c r="N5" t="s">
        <v>13</v>
      </c>
      <c r="O5" t="str">
        <f>CPI!B5</f>
        <v>NA</v>
      </c>
    </row>
    <row r="6" spans="1:15" x14ac:dyDescent="0.3">
      <c r="A6" t="s">
        <v>21</v>
      </c>
      <c r="B6" s="1" t="str">
        <f>CPI!C6</f>
        <v>NA</v>
      </c>
      <c r="C6" t="s">
        <v>13</v>
      </c>
      <c r="D6" t="s">
        <v>13</v>
      </c>
      <c r="E6" t="s">
        <v>13</v>
      </c>
      <c r="F6" t="s">
        <v>13</v>
      </c>
      <c r="G6" t="str">
        <f>'IS Curve'!G6</f>
        <v>NA</v>
      </c>
      <c r="H6" t="s">
        <v>13</v>
      </c>
      <c r="I6" t="s">
        <v>13</v>
      </c>
      <c r="J6" t="s">
        <v>13</v>
      </c>
      <c r="K6" t="str">
        <f>'IS Curve'!H6</f>
        <v>NA</v>
      </c>
      <c r="L6" t="str">
        <f>'IS Curve'!J6</f>
        <v>NA</v>
      </c>
      <c r="M6" s="4">
        <v>0.98509080999999998</v>
      </c>
      <c r="N6" t="s">
        <v>13</v>
      </c>
      <c r="O6">
        <f>CPI!B6</f>
        <v>15.6999999999999</v>
      </c>
    </row>
    <row r="7" spans="1:15" x14ac:dyDescent="0.3">
      <c r="A7" t="s">
        <v>22</v>
      </c>
      <c r="B7" s="1" t="str">
        <f>CPI!C7</f>
        <v>NA</v>
      </c>
      <c r="C7" t="s">
        <v>13</v>
      </c>
      <c r="D7" t="s">
        <v>13</v>
      </c>
      <c r="E7" t="s">
        <v>13</v>
      </c>
      <c r="F7" t="s">
        <v>13</v>
      </c>
      <c r="G7" t="str">
        <f>'IS Curve'!G7</f>
        <v>NA</v>
      </c>
      <c r="H7" t="s">
        <v>13</v>
      </c>
      <c r="I7" t="s">
        <v>13</v>
      </c>
      <c r="J7" t="s">
        <v>13</v>
      </c>
      <c r="K7" t="str">
        <f>'IS Curve'!H7</f>
        <v>NA</v>
      </c>
      <c r="L7" t="str">
        <f>'IS Curve'!J7</f>
        <v>NA</v>
      </c>
      <c r="M7" s="4">
        <v>0.220054992</v>
      </c>
      <c r="N7" t="s">
        <v>13</v>
      </c>
      <c r="O7">
        <f>CPI!B7</f>
        <v>15.8333333333333</v>
      </c>
    </row>
    <row r="8" spans="1:15" x14ac:dyDescent="0.3">
      <c r="A8" t="s">
        <v>23</v>
      </c>
      <c r="B8" s="1" t="str">
        <f>CPI!C8</f>
        <v>NA</v>
      </c>
      <c r="C8" t="s">
        <v>13</v>
      </c>
      <c r="D8" t="s">
        <v>13</v>
      </c>
      <c r="E8" t="s">
        <v>13</v>
      </c>
      <c r="F8" t="s">
        <v>13</v>
      </c>
      <c r="G8" t="str">
        <f>'IS Curve'!G8</f>
        <v>NA</v>
      </c>
      <c r="H8" t="s">
        <v>13</v>
      </c>
      <c r="I8" t="s">
        <v>13</v>
      </c>
      <c r="J8" t="s">
        <v>13</v>
      </c>
      <c r="K8" t="str">
        <f>'IS Curve'!H8</f>
        <v>NA</v>
      </c>
      <c r="L8" t="str">
        <f>'IS Curve'!J8</f>
        <v>NA</v>
      </c>
      <c r="M8" s="4">
        <v>-5.5114136000000001E-2</v>
      </c>
      <c r="N8" t="s">
        <v>13</v>
      </c>
      <c r="O8">
        <f>CPI!B8</f>
        <v>15.9333333333333</v>
      </c>
    </row>
    <row r="9" spans="1:15" x14ac:dyDescent="0.3">
      <c r="A9" t="s">
        <v>24</v>
      </c>
      <c r="B9" s="1" t="str">
        <f>CPI!C9</f>
        <v>NA</v>
      </c>
      <c r="C9" t="s">
        <v>13</v>
      </c>
      <c r="D9" t="s">
        <v>13</v>
      </c>
      <c r="E9" t="s">
        <v>13</v>
      </c>
      <c r="F9" t="s">
        <v>13</v>
      </c>
      <c r="G9" t="str">
        <f>'IS Curve'!G9</f>
        <v>NA</v>
      </c>
      <c r="H9" t="s">
        <v>13</v>
      </c>
      <c r="I9" t="s">
        <v>13</v>
      </c>
      <c r="J9" t="s">
        <v>13</v>
      </c>
      <c r="K9" t="str">
        <f>'IS Curve'!H9</f>
        <v>NA</v>
      </c>
      <c r="L9" t="str">
        <f>'IS Curve'!J9</f>
        <v>NA</v>
      </c>
      <c r="M9" s="4">
        <v>0.349827891</v>
      </c>
      <c r="N9" t="s">
        <v>13</v>
      </c>
      <c r="O9">
        <f>CPI!B9</f>
        <v>16</v>
      </c>
    </row>
    <row r="10" spans="1:15" x14ac:dyDescent="0.3">
      <c r="A10" t="s">
        <v>25</v>
      </c>
      <c r="B10" s="1">
        <f>CPI!C10</f>
        <v>1.9108280254783505</v>
      </c>
      <c r="C10" t="s">
        <v>13</v>
      </c>
      <c r="D10" t="s">
        <v>13</v>
      </c>
      <c r="E10" t="s">
        <v>13</v>
      </c>
      <c r="F10" t="s">
        <v>13</v>
      </c>
      <c r="G10" t="str">
        <f>'IS Curve'!G10</f>
        <v>NA</v>
      </c>
      <c r="H10" t="s">
        <v>13</v>
      </c>
      <c r="I10" t="s">
        <v>13</v>
      </c>
      <c r="J10" t="s">
        <v>13</v>
      </c>
      <c r="K10" t="str">
        <f>'IS Curve'!H10</f>
        <v>NA</v>
      </c>
      <c r="L10" t="str">
        <f>'IS Curve'!J10</f>
        <v>NA</v>
      </c>
      <c r="M10" s="4">
        <v>-0.54828742399999997</v>
      </c>
      <c r="N10" s="1">
        <f>'IS Curve'!Q10</f>
        <v>1.9108280254783505</v>
      </c>
      <c r="O10">
        <f>CPI!B10</f>
        <v>16</v>
      </c>
    </row>
    <row r="11" spans="1:15" x14ac:dyDescent="0.3">
      <c r="A11" t="s">
        <v>26</v>
      </c>
      <c r="B11" s="1">
        <f>CPI!C11</f>
        <v>1.0526315789475715</v>
      </c>
      <c r="C11" t="s">
        <v>13</v>
      </c>
      <c r="D11" t="s">
        <v>13</v>
      </c>
      <c r="E11" t="s">
        <v>13</v>
      </c>
      <c r="F11" t="s">
        <v>13</v>
      </c>
      <c r="G11" t="str">
        <f>'IS Curve'!G11</f>
        <v>NA</v>
      </c>
      <c r="H11" t="s">
        <v>13</v>
      </c>
      <c r="I11" t="s">
        <v>13</v>
      </c>
      <c r="J11" t="s">
        <v>13</v>
      </c>
      <c r="K11" t="str">
        <f>'IS Curve'!H11</f>
        <v>NA</v>
      </c>
      <c r="L11" t="str">
        <f>'IS Curve'!J11</f>
        <v>NA</v>
      </c>
      <c r="M11" s="4">
        <v>-0.62689538499999997</v>
      </c>
      <c r="N11" s="1">
        <f>'IS Curve'!Q11</f>
        <v>1.0526315789475715</v>
      </c>
      <c r="O11">
        <f>CPI!B11</f>
        <v>16</v>
      </c>
    </row>
    <row r="12" spans="1:15" x14ac:dyDescent="0.3">
      <c r="A12" t="s">
        <v>27</v>
      </c>
      <c r="B12" s="1">
        <f>CPI!C12</f>
        <v>1.882845188284521</v>
      </c>
      <c r="C12" t="s">
        <v>13</v>
      </c>
      <c r="D12" t="s">
        <v>13</v>
      </c>
      <c r="E12" t="s">
        <v>13</v>
      </c>
      <c r="F12" t="s">
        <v>13</v>
      </c>
      <c r="G12" t="str">
        <f>'IS Curve'!G12</f>
        <v>NA</v>
      </c>
      <c r="H12" t="s">
        <v>13</v>
      </c>
      <c r="I12" t="s">
        <v>13</v>
      </c>
      <c r="J12" t="s">
        <v>13</v>
      </c>
      <c r="K12" t="str">
        <f>'IS Curve'!H12</f>
        <v>NA</v>
      </c>
      <c r="L12" t="str">
        <f>'IS Curve'!J12</f>
        <v>NA</v>
      </c>
      <c r="M12" s="4">
        <v>-1.3760669379999999</v>
      </c>
      <c r="N12" s="1">
        <f>'IS Curve'!Q12</f>
        <v>1.882845188284521</v>
      </c>
      <c r="O12">
        <f>CPI!B12</f>
        <v>16.233333333333299</v>
      </c>
    </row>
    <row r="13" spans="1:15" x14ac:dyDescent="0.3">
      <c r="A13" t="s">
        <v>28</v>
      </c>
      <c r="B13" s="1">
        <f>CPI!C13</f>
        <v>1.6666666666662611</v>
      </c>
      <c r="C13" t="s">
        <v>13</v>
      </c>
      <c r="D13" t="s">
        <v>13</v>
      </c>
      <c r="E13" t="s">
        <v>13</v>
      </c>
      <c r="F13" t="s">
        <v>13</v>
      </c>
      <c r="G13" t="str">
        <f>'IS Curve'!G13</f>
        <v>NA</v>
      </c>
      <c r="H13" t="s">
        <v>13</v>
      </c>
      <c r="I13" t="s">
        <v>13</v>
      </c>
      <c r="J13" t="s">
        <v>13</v>
      </c>
      <c r="K13" t="str">
        <f>'IS Curve'!H13</f>
        <v>NA</v>
      </c>
      <c r="L13" t="str">
        <f>'IS Curve'!J13</f>
        <v>NA</v>
      </c>
      <c r="M13" s="4">
        <v>0.19267192899999999</v>
      </c>
      <c r="N13" s="1">
        <f>'IS Curve'!Q13</f>
        <v>1.6666666666662611</v>
      </c>
      <c r="O13">
        <f>CPI!B13</f>
        <v>16.266666666666602</v>
      </c>
    </row>
    <row r="14" spans="1:15" x14ac:dyDescent="0.3">
      <c r="A14" t="s">
        <v>29</v>
      </c>
      <c r="B14" s="1">
        <f>CPI!C14</f>
        <v>1.8750000000000044</v>
      </c>
      <c r="C14" t="s">
        <v>13</v>
      </c>
      <c r="D14" t="s">
        <v>13</v>
      </c>
      <c r="E14" t="s">
        <v>13</v>
      </c>
      <c r="F14" t="s">
        <v>13</v>
      </c>
      <c r="G14" t="str">
        <f>'IS Curve'!G14</f>
        <v>NA</v>
      </c>
      <c r="H14" t="s">
        <v>13</v>
      </c>
      <c r="I14" t="s">
        <v>13</v>
      </c>
      <c r="J14" t="s">
        <v>13</v>
      </c>
      <c r="K14" t="str">
        <f>'IS Curve'!H14</f>
        <v>NA</v>
      </c>
      <c r="L14" t="str">
        <f>'IS Curve'!J14</f>
        <v>NA</v>
      </c>
      <c r="M14" s="4">
        <v>1.1810533459999999</v>
      </c>
      <c r="N14" s="1">
        <f>'IS Curve'!Q14</f>
        <v>1.8750000000000044</v>
      </c>
      <c r="O14">
        <f>CPI!B14</f>
        <v>16.3</v>
      </c>
    </row>
    <row r="15" spans="1:15" x14ac:dyDescent="0.3">
      <c r="A15" t="s">
        <v>30</v>
      </c>
      <c r="B15" s="1">
        <f>CPI!C15</f>
        <v>2.4999999999999911</v>
      </c>
      <c r="C15" t="s">
        <v>13</v>
      </c>
      <c r="D15" t="s">
        <v>13</v>
      </c>
      <c r="E15" t="s">
        <v>13</v>
      </c>
      <c r="F15" t="s">
        <v>13</v>
      </c>
      <c r="G15" t="str">
        <f>'IS Curve'!G15</f>
        <v>NA</v>
      </c>
      <c r="H15" t="s">
        <v>13</v>
      </c>
      <c r="I15" t="s">
        <v>13</v>
      </c>
      <c r="J15" t="s">
        <v>13</v>
      </c>
      <c r="K15" t="str">
        <f>'IS Curve'!H15</f>
        <v>NA</v>
      </c>
      <c r="L15" t="str">
        <f>'IS Curve'!J15</f>
        <v>NA</v>
      </c>
      <c r="M15" s="4">
        <v>7.1509030000000001E-2</v>
      </c>
      <c r="N15" s="1">
        <f>'IS Curve'!Q15</f>
        <v>2.4999999999999911</v>
      </c>
      <c r="O15">
        <f>CPI!B15</f>
        <v>16.399999999999999</v>
      </c>
    </row>
    <row r="16" spans="1:15" x14ac:dyDescent="0.3">
      <c r="A16" t="s">
        <v>31</v>
      </c>
      <c r="B16" s="1">
        <f>CPI!C16</f>
        <v>1.642710472279485</v>
      </c>
      <c r="C16" t="s">
        <v>13</v>
      </c>
      <c r="D16" t="s">
        <v>13</v>
      </c>
      <c r="E16" t="s">
        <v>13</v>
      </c>
      <c r="F16" t="s">
        <v>13</v>
      </c>
      <c r="G16" t="str">
        <f>'IS Curve'!G16</f>
        <v>NA</v>
      </c>
      <c r="H16" t="s">
        <v>13</v>
      </c>
      <c r="I16" t="s">
        <v>13</v>
      </c>
      <c r="J16" t="s">
        <v>13</v>
      </c>
      <c r="K16" t="str">
        <f>'IS Curve'!H16</f>
        <v>NA</v>
      </c>
      <c r="L16" t="str">
        <f>'IS Curve'!J16</f>
        <v>NA</v>
      </c>
      <c r="M16" s="4">
        <v>-0.32704229899999998</v>
      </c>
      <c r="N16" s="1">
        <f>'IS Curve'!Q16</f>
        <v>1.642710472279485</v>
      </c>
      <c r="O16">
        <f>CPI!B16</f>
        <v>16.5</v>
      </c>
    </row>
    <row r="17" spans="1:15" x14ac:dyDescent="0.3">
      <c r="A17" t="s">
        <v>32</v>
      </c>
      <c r="B17" s="1">
        <f>CPI!C17</f>
        <v>1.6393442622952836</v>
      </c>
      <c r="C17" t="s">
        <v>13</v>
      </c>
      <c r="D17" t="s">
        <v>13</v>
      </c>
      <c r="E17" t="s">
        <v>13</v>
      </c>
      <c r="F17" t="s">
        <v>13</v>
      </c>
      <c r="G17" t="str">
        <f>'IS Curve'!G17</f>
        <v>NA</v>
      </c>
      <c r="H17" t="s">
        <v>13</v>
      </c>
      <c r="I17" t="s">
        <v>13</v>
      </c>
      <c r="J17" t="s">
        <v>13</v>
      </c>
      <c r="K17" t="str">
        <f>'IS Curve'!H17</f>
        <v>NA</v>
      </c>
      <c r="L17" t="str">
        <f>'IS Curve'!J17</f>
        <v>NA</v>
      </c>
      <c r="M17" s="4">
        <v>-1.262762868</v>
      </c>
      <c r="N17" s="1">
        <f>'IS Curve'!Q17</f>
        <v>1.6393442622952836</v>
      </c>
      <c r="O17">
        <f>CPI!B17</f>
        <v>16.533333333333299</v>
      </c>
    </row>
    <row r="18" spans="1:15" x14ac:dyDescent="0.3">
      <c r="A18" t="s">
        <v>33</v>
      </c>
      <c r="B18" s="1">
        <f>CPI!C18</f>
        <v>1.8404907975460238</v>
      </c>
      <c r="C18" t="s">
        <v>13</v>
      </c>
      <c r="D18" t="s">
        <v>13</v>
      </c>
      <c r="E18" t="s">
        <v>13</v>
      </c>
      <c r="F18" t="s">
        <v>13</v>
      </c>
      <c r="G18" t="str">
        <f>'IS Curve'!G18</f>
        <v>NA</v>
      </c>
      <c r="H18" t="s">
        <v>13</v>
      </c>
      <c r="I18" t="s">
        <v>13</v>
      </c>
      <c r="J18" t="s">
        <v>13</v>
      </c>
      <c r="K18" t="str">
        <f>'IS Curve'!H18</f>
        <v>NA</v>
      </c>
      <c r="L18" t="str">
        <f>'IS Curve'!J18</f>
        <v>NA</v>
      </c>
      <c r="M18" s="4">
        <v>0.43640386599999997</v>
      </c>
      <c r="N18" s="1">
        <f>'IS Curve'!Q18</f>
        <v>1.8404907975460238</v>
      </c>
      <c r="O18">
        <f>CPI!B18</f>
        <v>16.600000000000001</v>
      </c>
    </row>
    <row r="19" spans="1:15" x14ac:dyDescent="0.3">
      <c r="A19" t="s">
        <v>34</v>
      </c>
      <c r="B19" s="1">
        <f>CPI!C19</f>
        <v>2.2357723577231869</v>
      </c>
      <c r="C19" t="s">
        <v>13</v>
      </c>
      <c r="D19" t="s">
        <v>13</v>
      </c>
      <c r="E19" t="s">
        <v>13</v>
      </c>
      <c r="F19" t="s">
        <v>13</v>
      </c>
      <c r="G19" t="str">
        <f>'IS Curve'!G19</f>
        <v>NA</v>
      </c>
      <c r="H19" t="s">
        <v>13</v>
      </c>
      <c r="I19" t="s">
        <v>13</v>
      </c>
      <c r="J19" t="s">
        <v>13</v>
      </c>
      <c r="K19" t="str">
        <f>'IS Curve'!H19</f>
        <v>NA</v>
      </c>
      <c r="L19" t="str">
        <f>'IS Curve'!J19</f>
        <v>NA</v>
      </c>
      <c r="M19" s="4">
        <v>-5.7660784E-2</v>
      </c>
      <c r="N19" s="1">
        <f>'IS Curve'!Q19</f>
        <v>2.2357723577231869</v>
      </c>
      <c r="O19">
        <f>CPI!B19</f>
        <v>16.766666666666602</v>
      </c>
    </row>
    <row r="20" spans="1:15" x14ac:dyDescent="0.3">
      <c r="A20" t="s">
        <v>35</v>
      </c>
      <c r="B20" s="1">
        <f>CPI!C20</f>
        <v>2.4242424242424176</v>
      </c>
      <c r="C20" t="s">
        <v>13</v>
      </c>
      <c r="D20" t="s">
        <v>13</v>
      </c>
      <c r="E20" t="s">
        <v>13</v>
      </c>
      <c r="F20" t="s">
        <v>13</v>
      </c>
      <c r="G20" t="str">
        <f>'IS Curve'!G20</f>
        <v>NA</v>
      </c>
      <c r="H20" t="s">
        <v>13</v>
      </c>
      <c r="I20" t="s">
        <v>13</v>
      </c>
      <c r="J20" t="s">
        <v>13</v>
      </c>
      <c r="K20" t="str">
        <f>'IS Curve'!H20</f>
        <v>NA</v>
      </c>
      <c r="L20" t="str">
        <f>'IS Curve'!J20</f>
        <v>NA</v>
      </c>
      <c r="M20" s="4">
        <v>-5.3588785E-2</v>
      </c>
      <c r="N20" s="1">
        <f>'IS Curve'!Q20</f>
        <v>2.4242424242424176</v>
      </c>
      <c r="O20">
        <f>CPI!B20</f>
        <v>16.899999999999999</v>
      </c>
    </row>
    <row r="21" spans="1:15" x14ac:dyDescent="0.3">
      <c r="A21" t="s">
        <v>36</v>
      </c>
      <c r="B21" s="1">
        <f>CPI!C21</f>
        <v>2.8225806451614988</v>
      </c>
      <c r="C21" t="s">
        <v>13</v>
      </c>
      <c r="D21" t="s">
        <v>13</v>
      </c>
      <c r="E21" t="s">
        <v>13</v>
      </c>
      <c r="F21" t="s">
        <v>13</v>
      </c>
      <c r="G21" t="str">
        <f>'IS Curve'!G21</f>
        <v>NA</v>
      </c>
      <c r="H21" t="s">
        <v>13</v>
      </c>
      <c r="I21" t="s">
        <v>13</v>
      </c>
      <c r="J21" t="s">
        <v>13</v>
      </c>
      <c r="K21" t="str">
        <f>'IS Curve'!H21</f>
        <v>NA</v>
      </c>
      <c r="L21" t="str">
        <f>'IS Curve'!J21</f>
        <v>NA</v>
      </c>
      <c r="M21" s="4">
        <v>1.01564272</v>
      </c>
      <c r="N21" s="1">
        <f>'IS Curve'!Q21</f>
        <v>2.8225806451614988</v>
      </c>
      <c r="O21">
        <f>CPI!B21</f>
        <v>17</v>
      </c>
    </row>
    <row r="22" spans="1:15" x14ac:dyDescent="0.3">
      <c r="A22" t="s">
        <v>37</v>
      </c>
      <c r="B22" s="1">
        <f>CPI!C22</f>
        <v>3.6144578313252795</v>
      </c>
      <c r="C22" t="s">
        <v>13</v>
      </c>
      <c r="D22" t="s">
        <v>13</v>
      </c>
      <c r="E22" t="s">
        <v>13</v>
      </c>
      <c r="F22" t="s">
        <v>13</v>
      </c>
      <c r="G22" t="str">
        <f>'IS Curve'!G22</f>
        <v>NA</v>
      </c>
      <c r="H22" t="s">
        <v>13</v>
      </c>
      <c r="I22" t="s">
        <v>13</v>
      </c>
      <c r="J22" t="s">
        <v>13</v>
      </c>
      <c r="K22" t="str">
        <f>'IS Curve'!H22</f>
        <v>NA</v>
      </c>
      <c r="L22" t="str">
        <f>'IS Curve'!J22</f>
        <v>NA</v>
      </c>
      <c r="M22" s="4">
        <v>1.620111683</v>
      </c>
      <c r="N22" s="1">
        <f>'IS Curve'!Q22</f>
        <v>3.6144578313252795</v>
      </c>
      <c r="O22">
        <f>CPI!B22</f>
        <v>17.2</v>
      </c>
    </row>
    <row r="23" spans="1:15" x14ac:dyDescent="0.3">
      <c r="A23" t="s">
        <v>38</v>
      </c>
      <c r="B23" s="1">
        <f>CPI!C23</f>
        <v>3.9761431411532877</v>
      </c>
      <c r="C23" t="s">
        <v>13</v>
      </c>
      <c r="D23" t="s">
        <v>13</v>
      </c>
      <c r="E23" t="s">
        <v>13</v>
      </c>
      <c r="F23" t="s">
        <v>13</v>
      </c>
      <c r="G23" t="str">
        <f>'IS Curve'!G23</f>
        <v>NA</v>
      </c>
      <c r="H23" t="s">
        <v>13</v>
      </c>
      <c r="I23" t="s">
        <v>13</v>
      </c>
      <c r="J23" t="s">
        <v>13</v>
      </c>
      <c r="K23" t="str">
        <f>'IS Curve'!H23</f>
        <v>NA</v>
      </c>
      <c r="L23" t="str">
        <f>'IS Curve'!J23</f>
        <v>NA</v>
      </c>
      <c r="M23" s="4">
        <v>2.4703734169999998</v>
      </c>
      <c r="N23" s="1">
        <f>'IS Curve'!Q23</f>
        <v>3.9761431411532877</v>
      </c>
      <c r="O23">
        <f>CPI!B23</f>
        <v>17.433333333333302</v>
      </c>
    </row>
    <row r="24" spans="1:15" x14ac:dyDescent="0.3">
      <c r="A24" t="s">
        <v>39</v>
      </c>
      <c r="B24" s="1">
        <f>CPI!C24</f>
        <v>3.9447731755420046</v>
      </c>
      <c r="C24" t="s">
        <v>13</v>
      </c>
      <c r="D24" t="s">
        <v>13</v>
      </c>
      <c r="E24" t="s">
        <v>13</v>
      </c>
      <c r="F24" t="s">
        <v>13</v>
      </c>
      <c r="G24" t="str">
        <f>'IS Curve'!G24</f>
        <v>NA</v>
      </c>
      <c r="H24" t="s">
        <v>13</v>
      </c>
      <c r="I24" t="s">
        <v>13</v>
      </c>
      <c r="J24" t="s">
        <v>13</v>
      </c>
      <c r="K24" t="str">
        <f>'IS Curve'!H24</f>
        <v>NA</v>
      </c>
      <c r="L24" t="str">
        <f>'IS Curve'!J24</f>
        <v>NA</v>
      </c>
      <c r="M24" s="4">
        <v>1.1248826430000001</v>
      </c>
      <c r="N24" s="1">
        <f>'IS Curve'!Q24</f>
        <v>3.9447731755420046</v>
      </c>
      <c r="O24">
        <f>CPI!B24</f>
        <v>17.566666666666599</v>
      </c>
    </row>
    <row r="25" spans="1:15" x14ac:dyDescent="0.3">
      <c r="A25" t="s">
        <v>40</v>
      </c>
      <c r="B25" s="1">
        <f>CPI!C25</f>
        <v>3.7254901960782405</v>
      </c>
      <c r="C25" t="s">
        <v>13</v>
      </c>
      <c r="D25" t="s">
        <v>13</v>
      </c>
      <c r="E25" t="s">
        <v>13</v>
      </c>
      <c r="F25" t="s">
        <v>13</v>
      </c>
      <c r="G25" t="str">
        <f>'IS Curve'!G25</f>
        <v>NA</v>
      </c>
      <c r="H25" t="s">
        <v>13</v>
      </c>
      <c r="I25" t="s">
        <v>13</v>
      </c>
      <c r="J25" t="s">
        <v>13</v>
      </c>
      <c r="K25" t="str">
        <f>'IS Curve'!H25</f>
        <v>NA</v>
      </c>
      <c r="L25" t="str">
        <f>'IS Curve'!J25</f>
        <v>NA</v>
      </c>
      <c r="M25" s="4">
        <v>1.1096793410000001</v>
      </c>
      <c r="N25" s="1">
        <f>'IS Curve'!Q25</f>
        <v>3.7254901960782405</v>
      </c>
      <c r="O25">
        <f>CPI!B25</f>
        <v>17.633333333333301</v>
      </c>
    </row>
    <row r="26" spans="1:15" x14ac:dyDescent="0.3">
      <c r="A26" t="s">
        <v>41</v>
      </c>
      <c r="B26" s="1">
        <f>CPI!C26</f>
        <v>3.1007751937982553</v>
      </c>
      <c r="C26" t="s">
        <v>13</v>
      </c>
      <c r="D26" t="s">
        <v>13</v>
      </c>
      <c r="E26" t="s">
        <v>13</v>
      </c>
      <c r="F26" t="s">
        <v>13</v>
      </c>
      <c r="G26" t="str">
        <f>'IS Curve'!G26</f>
        <v>NA</v>
      </c>
      <c r="H26" t="s">
        <v>13</v>
      </c>
      <c r="I26" t="s">
        <v>13</v>
      </c>
      <c r="J26" t="s">
        <v>13</v>
      </c>
      <c r="K26" t="str">
        <f>'IS Curve'!H26</f>
        <v>NA</v>
      </c>
      <c r="L26" t="str">
        <f>'IS Curve'!J26</f>
        <v>NA</v>
      </c>
      <c r="M26" s="4">
        <v>-0.34256969199999998</v>
      </c>
      <c r="N26" s="1">
        <f>'IS Curve'!Q26</f>
        <v>3.1007751937982553</v>
      </c>
      <c r="O26">
        <f>CPI!B26</f>
        <v>17.733333333333299</v>
      </c>
    </row>
    <row r="27" spans="1:15" x14ac:dyDescent="0.3">
      <c r="A27" t="s">
        <v>42</v>
      </c>
      <c r="B27" s="1">
        <f>CPI!C27</f>
        <v>3.2504780114724685</v>
      </c>
      <c r="C27" t="s">
        <v>13</v>
      </c>
      <c r="D27" t="s">
        <v>13</v>
      </c>
      <c r="E27" t="s">
        <v>13</v>
      </c>
      <c r="F27" t="s">
        <v>13</v>
      </c>
      <c r="G27" t="str">
        <f>'IS Curve'!G27</f>
        <v>NA</v>
      </c>
      <c r="H27" t="s">
        <v>13</v>
      </c>
      <c r="I27" t="s">
        <v>13</v>
      </c>
      <c r="J27" t="s">
        <v>13</v>
      </c>
      <c r="K27" t="str">
        <f>'IS Curve'!H27</f>
        <v>NA</v>
      </c>
      <c r="L27" t="str">
        <f>'IS Curve'!J27</f>
        <v>NA</v>
      </c>
      <c r="M27" s="4">
        <v>0.52191592600000003</v>
      </c>
      <c r="N27" s="1">
        <f>'IS Curve'!Q27</f>
        <v>3.2504780114724685</v>
      </c>
      <c r="O27">
        <f>CPI!B27</f>
        <v>18</v>
      </c>
    </row>
    <row r="28" spans="1:15" x14ac:dyDescent="0.3">
      <c r="A28" t="s">
        <v>43</v>
      </c>
      <c r="B28" s="1">
        <f>CPI!C28</f>
        <v>3.9848197343453906</v>
      </c>
      <c r="C28" t="s">
        <v>13</v>
      </c>
      <c r="D28" t="s">
        <v>13</v>
      </c>
      <c r="E28" t="s">
        <v>13</v>
      </c>
      <c r="F28" t="s">
        <v>13</v>
      </c>
      <c r="G28" t="str">
        <f>'IS Curve'!G28</f>
        <v>NA</v>
      </c>
      <c r="H28" t="s">
        <v>13</v>
      </c>
      <c r="I28" t="s">
        <v>13</v>
      </c>
      <c r="J28" t="s">
        <v>13</v>
      </c>
      <c r="K28" t="str">
        <f>'IS Curve'!H28</f>
        <v>NA</v>
      </c>
      <c r="L28" t="str">
        <f>'IS Curve'!J28</f>
        <v>NA</v>
      </c>
      <c r="M28" s="4">
        <v>-0.34163980900000002</v>
      </c>
      <c r="N28" s="1">
        <f>'IS Curve'!Q28</f>
        <v>3.9848197343453906</v>
      </c>
      <c r="O28">
        <f>CPI!B28</f>
        <v>18.266666666666602</v>
      </c>
    </row>
    <row r="29" spans="1:15" x14ac:dyDescent="0.3">
      <c r="A29" t="s">
        <v>44</v>
      </c>
      <c r="B29" s="1">
        <f>CPI!C29</f>
        <v>3.969754253308122</v>
      </c>
      <c r="C29" t="s">
        <v>13</v>
      </c>
      <c r="D29" t="s">
        <v>13</v>
      </c>
      <c r="E29" t="s">
        <v>13</v>
      </c>
      <c r="F29" t="s">
        <v>13</v>
      </c>
      <c r="G29" t="str">
        <f>'IS Curve'!G29</f>
        <v>NA</v>
      </c>
      <c r="H29" t="s">
        <v>13</v>
      </c>
      <c r="I29" t="s">
        <v>13</v>
      </c>
      <c r="J29" t="s">
        <v>13</v>
      </c>
      <c r="K29" t="str">
        <f>'IS Curve'!H29</f>
        <v>NA</v>
      </c>
      <c r="L29" t="str">
        <f>'IS Curve'!J29</f>
        <v>NA</v>
      </c>
      <c r="M29" s="4">
        <v>-1.061375728</v>
      </c>
      <c r="N29" s="1">
        <f>'IS Curve'!Q29</f>
        <v>3.969754253308122</v>
      </c>
      <c r="O29">
        <f>CPI!B29</f>
        <v>18.3333333333333</v>
      </c>
    </row>
    <row r="30" spans="1:15" x14ac:dyDescent="0.3">
      <c r="A30" t="s">
        <v>45</v>
      </c>
      <c r="B30" s="1">
        <f>CPI!C30</f>
        <v>4.5112781954887327</v>
      </c>
      <c r="C30" t="s">
        <v>13</v>
      </c>
      <c r="D30" t="s">
        <v>13</v>
      </c>
      <c r="E30" t="s">
        <v>13</v>
      </c>
      <c r="F30" t="s">
        <v>13</v>
      </c>
      <c r="G30" t="str">
        <f>'IS Curve'!G30</f>
        <v>NA</v>
      </c>
      <c r="H30" t="s">
        <v>13</v>
      </c>
      <c r="I30" t="s">
        <v>13</v>
      </c>
      <c r="J30" t="s">
        <v>13</v>
      </c>
      <c r="K30" t="str">
        <f>'IS Curve'!H30</f>
        <v>NA</v>
      </c>
      <c r="L30" t="str">
        <f>'IS Curve'!J30</f>
        <v>NA</v>
      </c>
      <c r="M30" s="4">
        <v>-1.352825682</v>
      </c>
      <c r="N30" s="1">
        <f>'IS Curve'!Q30</f>
        <v>4.5112781954887327</v>
      </c>
      <c r="O30">
        <f>CPI!B30</f>
        <v>18.533333333333299</v>
      </c>
    </row>
    <row r="31" spans="1:15" x14ac:dyDescent="0.3">
      <c r="A31" t="s">
        <v>46</v>
      </c>
      <c r="B31" s="1">
        <f>CPI!C31</f>
        <v>3.5185185185183432</v>
      </c>
      <c r="C31" t="s">
        <v>13</v>
      </c>
      <c r="D31" t="s">
        <v>13</v>
      </c>
      <c r="E31" t="s">
        <v>13</v>
      </c>
      <c r="F31" t="s">
        <v>13</v>
      </c>
      <c r="G31" t="str">
        <f>'IS Curve'!G31</f>
        <v>NA</v>
      </c>
      <c r="H31" t="s">
        <v>13</v>
      </c>
      <c r="I31" t="s">
        <v>13</v>
      </c>
      <c r="J31" t="s">
        <v>13</v>
      </c>
      <c r="K31" t="str">
        <f>'IS Curve'!H31</f>
        <v>NA</v>
      </c>
      <c r="L31" t="str">
        <f>'IS Curve'!J31</f>
        <v>NA</v>
      </c>
      <c r="M31" s="4">
        <v>0.16096630200000001</v>
      </c>
      <c r="N31" s="1">
        <f>'IS Curve'!Q31</f>
        <v>3.5185185185183432</v>
      </c>
      <c r="O31">
        <f>CPI!B31</f>
        <v>18.633333333333301</v>
      </c>
    </row>
    <row r="32" spans="1:15" x14ac:dyDescent="0.3">
      <c r="A32" t="s">
        <v>47</v>
      </c>
      <c r="B32" s="1">
        <f>CPI!C32</f>
        <v>3.8321167883211826</v>
      </c>
      <c r="C32" t="s">
        <v>13</v>
      </c>
      <c r="D32" t="s">
        <v>13</v>
      </c>
      <c r="E32" t="s">
        <v>13</v>
      </c>
      <c r="F32" t="s">
        <v>13</v>
      </c>
      <c r="G32" t="str">
        <f>'IS Curve'!G32</f>
        <v>NA</v>
      </c>
      <c r="H32" t="s">
        <v>13</v>
      </c>
      <c r="I32" t="s">
        <v>13</v>
      </c>
      <c r="J32" t="s">
        <v>13</v>
      </c>
      <c r="K32" t="str">
        <f>'IS Curve'!H32</f>
        <v>NA</v>
      </c>
      <c r="L32" t="str">
        <f>'IS Curve'!J32</f>
        <v>NA</v>
      </c>
      <c r="M32" s="4">
        <v>0.42788935099999997</v>
      </c>
      <c r="N32" s="1">
        <f>'IS Curve'!Q32</f>
        <v>3.8321167883211826</v>
      </c>
      <c r="O32">
        <f>CPI!B32</f>
        <v>18.966666666666601</v>
      </c>
    </row>
    <row r="33" spans="1:15" x14ac:dyDescent="0.3">
      <c r="A33" t="s">
        <v>48</v>
      </c>
      <c r="B33" s="1">
        <f>CPI!C33</f>
        <v>4.3636363636363695</v>
      </c>
      <c r="C33" t="s">
        <v>13</v>
      </c>
      <c r="D33" t="s">
        <v>13</v>
      </c>
      <c r="E33" t="s">
        <v>13</v>
      </c>
      <c r="F33" t="s">
        <v>13</v>
      </c>
      <c r="G33" t="str">
        <f>'IS Curve'!G33</f>
        <v>NA</v>
      </c>
      <c r="H33" t="s">
        <v>13</v>
      </c>
      <c r="I33" t="s">
        <v>13</v>
      </c>
      <c r="J33" t="s">
        <v>13</v>
      </c>
      <c r="K33" t="str">
        <f>'IS Curve'!H33</f>
        <v>NA</v>
      </c>
      <c r="L33" t="str">
        <f>'IS Curve'!J33</f>
        <v>NA</v>
      </c>
      <c r="M33" s="4">
        <v>0.69956946200000003</v>
      </c>
      <c r="N33" s="1">
        <f>'IS Curve'!Q33</f>
        <v>4.3636363636363695</v>
      </c>
      <c r="O33">
        <f>CPI!B33</f>
        <v>19.133333333333301</v>
      </c>
    </row>
    <row r="34" spans="1:15" x14ac:dyDescent="0.3">
      <c r="A34" t="s">
        <v>49</v>
      </c>
      <c r="B34" s="1">
        <f>CPI!C34</f>
        <v>3.7769784172661858</v>
      </c>
      <c r="C34" t="s">
        <v>13</v>
      </c>
      <c r="D34" t="s">
        <v>13</v>
      </c>
      <c r="E34" t="s">
        <v>13</v>
      </c>
      <c r="F34" t="s">
        <v>13</v>
      </c>
      <c r="G34" t="str">
        <f>'IS Curve'!G34</f>
        <v>NA</v>
      </c>
      <c r="H34" t="s">
        <v>13</v>
      </c>
      <c r="I34" t="s">
        <v>13</v>
      </c>
      <c r="J34" t="s">
        <v>13</v>
      </c>
      <c r="K34" t="str">
        <f>'IS Curve'!H34</f>
        <v>NA</v>
      </c>
      <c r="L34" t="str">
        <f>'IS Curve'!J34</f>
        <v>NA</v>
      </c>
      <c r="M34" s="4">
        <v>0.96723207499999997</v>
      </c>
      <c r="N34" s="1">
        <f>'IS Curve'!Q34</f>
        <v>3.7769784172661858</v>
      </c>
      <c r="O34">
        <f>CPI!B34</f>
        <v>19.233333333333299</v>
      </c>
    </row>
    <row r="35" spans="1:15" x14ac:dyDescent="0.3">
      <c r="A35" t="s">
        <v>50</v>
      </c>
      <c r="B35" s="1">
        <f>CPI!C35</f>
        <v>5.366726296958868</v>
      </c>
      <c r="C35" t="s">
        <v>13</v>
      </c>
      <c r="D35" t="s">
        <v>13</v>
      </c>
      <c r="E35" t="s">
        <v>13</v>
      </c>
      <c r="F35" t="s">
        <v>13</v>
      </c>
      <c r="G35" t="str">
        <f>'IS Curve'!G35</f>
        <v>NA</v>
      </c>
      <c r="H35" t="s">
        <v>13</v>
      </c>
      <c r="I35" t="s">
        <v>13</v>
      </c>
      <c r="J35" t="s">
        <v>13</v>
      </c>
      <c r="K35" t="str">
        <f>'IS Curve'!H35</f>
        <v>NA</v>
      </c>
      <c r="L35" t="str">
        <f>'IS Curve'!J35</f>
        <v>NA</v>
      </c>
      <c r="M35" s="4">
        <v>0.28823574000000002</v>
      </c>
      <c r="N35" s="1">
        <f>'IS Curve'!Q35</f>
        <v>5.366726296958868</v>
      </c>
      <c r="O35">
        <f>CPI!B35</f>
        <v>19.633333333333301</v>
      </c>
    </row>
    <row r="36" spans="1:15" x14ac:dyDescent="0.3">
      <c r="A36" t="s">
        <v>51</v>
      </c>
      <c r="B36" s="1">
        <f>CPI!C36</f>
        <v>4.7451669595782064</v>
      </c>
      <c r="C36" t="s">
        <v>13</v>
      </c>
      <c r="D36" t="s">
        <v>13</v>
      </c>
      <c r="E36" t="s">
        <v>13</v>
      </c>
      <c r="F36" t="s">
        <v>13</v>
      </c>
      <c r="G36" t="str">
        <f>'IS Curve'!G36</f>
        <v>NA</v>
      </c>
      <c r="H36" t="s">
        <v>13</v>
      </c>
      <c r="I36" t="s">
        <v>13</v>
      </c>
      <c r="J36" t="s">
        <v>13</v>
      </c>
      <c r="K36" t="str">
        <f>'IS Curve'!H36</f>
        <v>NA</v>
      </c>
      <c r="L36" t="str">
        <f>'IS Curve'!J36</f>
        <v>NA</v>
      </c>
      <c r="M36" s="4">
        <v>0.31294409200000001</v>
      </c>
      <c r="N36" s="1">
        <f>'IS Curve'!Q36</f>
        <v>4.7451669595782064</v>
      </c>
      <c r="O36">
        <f>CPI!B36</f>
        <v>19.8666666666666</v>
      </c>
    </row>
    <row r="37" spans="1:15" x14ac:dyDescent="0.3">
      <c r="A37" t="s">
        <v>52</v>
      </c>
      <c r="B37" s="1">
        <f>CPI!C37</f>
        <v>4.3554006968639536</v>
      </c>
      <c r="C37" t="s">
        <v>13</v>
      </c>
      <c r="D37" t="s">
        <v>13</v>
      </c>
      <c r="E37" t="s">
        <v>13</v>
      </c>
      <c r="F37" t="s">
        <v>13</v>
      </c>
      <c r="G37" t="str">
        <f>'IS Curve'!G37</f>
        <v>NA</v>
      </c>
      <c r="H37" t="s">
        <v>13</v>
      </c>
      <c r="I37" t="s">
        <v>13</v>
      </c>
      <c r="J37" t="s">
        <v>13</v>
      </c>
      <c r="K37" t="str">
        <f>'IS Curve'!H37</f>
        <v>NA</v>
      </c>
      <c r="L37" t="str">
        <f>'IS Curve'!J37</f>
        <v>NA</v>
      </c>
      <c r="M37" s="4">
        <v>0.64330739599999998</v>
      </c>
      <c r="N37" s="1">
        <f>'IS Curve'!Q37</f>
        <v>4.3554006968639536</v>
      </c>
      <c r="O37">
        <f>CPI!B37</f>
        <v>19.966666666666601</v>
      </c>
    </row>
    <row r="38" spans="1:15" x14ac:dyDescent="0.3">
      <c r="A38" t="s">
        <v>53</v>
      </c>
      <c r="B38" s="1">
        <f>CPI!C38</f>
        <v>5.0259965337956736</v>
      </c>
      <c r="C38" t="s">
        <v>13</v>
      </c>
      <c r="D38" t="s">
        <v>13</v>
      </c>
      <c r="E38" t="s">
        <v>13</v>
      </c>
      <c r="F38" t="s">
        <v>13</v>
      </c>
      <c r="G38" t="str">
        <f>'IS Curve'!G38</f>
        <v>NA</v>
      </c>
      <c r="H38" t="s">
        <v>13</v>
      </c>
      <c r="I38" t="s">
        <v>13</v>
      </c>
      <c r="J38" t="s">
        <v>13</v>
      </c>
      <c r="K38" t="str">
        <f>'IS Curve'!H38</f>
        <v>NA</v>
      </c>
      <c r="L38" t="str">
        <f>'IS Curve'!J38</f>
        <v>NA</v>
      </c>
      <c r="M38" s="4">
        <v>0.18458163999999999</v>
      </c>
      <c r="N38" s="1">
        <f>'IS Curve'!Q38</f>
        <v>5.0259965337956736</v>
      </c>
      <c r="O38">
        <f>CPI!B38</f>
        <v>20.2</v>
      </c>
    </row>
    <row r="39" spans="1:15" x14ac:dyDescent="0.3">
      <c r="A39" t="s">
        <v>54</v>
      </c>
      <c r="B39" s="1">
        <f>CPI!C39</f>
        <v>3.3955857385400634</v>
      </c>
      <c r="C39" t="s">
        <v>13</v>
      </c>
      <c r="D39" t="s">
        <v>13</v>
      </c>
      <c r="E39" t="s">
        <v>13</v>
      </c>
      <c r="F39" t="s">
        <v>13</v>
      </c>
      <c r="G39" t="str">
        <f>'IS Curve'!G39</f>
        <v>NA</v>
      </c>
      <c r="H39" t="s">
        <v>13</v>
      </c>
      <c r="I39" t="s">
        <v>13</v>
      </c>
      <c r="J39" t="s">
        <v>13</v>
      </c>
      <c r="K39" t="str">
        <f>'IS Curve'!H39</f>
        <v>NA</v>
      </c>
      <c r="L39" t="str">
        <f>'IS Curve'!J39</f>
        <v>NA</v>
      </c>
      <c r="M39" s="4">
        <v>-0.87783218399999996</v>
      </c>
      <c r="N39" s="1">
        <f>'IS Curve'!Q39</f>
        <v>3.3955857385400634</v>
      </c>
      <c r="O39">
        <f>CPI!B39</f>
        <v>20.3</v>
      </c>
    </row>
    <row r="40" spans="1:15" x14ac:dyDescent="0.3">
      <c r="A40" t="s">
        <v>55</v>
      </c>
      <c r="B40" s="1">
        <f>CPI!C40</f>
        <v>3.0201342281879429</v>
      </c>
      <c r="C40" t="s">
        <v>13</v>
      </c>
      <c r="D40" t="s">
        <v>13</v>
      </c>
      <c r="E40" t="s">
        <v>13</v>
      </c>
      <c r="F40" t="s">
        <v>13</v>
      </c>
      <c r="G40" t="str">
        <f>'IS Curve'!G40</f>
        <v>NA</v>
      </c>
      <c r="H40" t="s">
        <v>13</v>
      </c>
      <c r="I40" t="s">
        <v>13</v>
      </c>
      <c r="J40" t="s">
        <v>13</v>
      </c>
      <c r="K40" t="str">
        <f>'IS Curve'!H40</f>
        <v>NA</v>
      </c>
      <c r="L40" t="str">
        <f>'IS Curve'!J40</f>
        <v>NA</v>
      </c>
      <c r="M40" s="4">
        <v>-0.92694468799999996</v>
      </c>
      <c r="N40" s="1">
        <f>'IS Curve'!Q40</f>
        <v>3.0201342281879429</v>
      </c>
      <c r="O40">
        <f>CPI!B40</f>
        <v>20.466666666666601</v>
      </c>
    </row>
    <row r="41" spans="1:15" x14ac:dyDescent="0.3">
      <c r="A41" t="s">
        <v>56</v>
      </c>
      <c r="B41" s="1">
        <f>CPI!C41</f>
        <v>2.003338898163598</v>
      </c>
      <c r="C41" t="s">
        <v>13</v>
      </c>
      <c r="D41" t="s">
        <v>13</v>
      </c>
      <c r="E41" t="s">
        <v>13</v>
      </c>
      <c r="F41" t="s">
        <v>13</v>
      </c>
      <c r="G41" t="str">
        <f>'IS Curve'!G41</f>
        <v>NA</v>
      </c>
      <c r="H41" t="s">
        <v>13</v>
      </c>
      <c r="I41" t="s">
        <v>13</v>
      </c>
      <c r="J41" t="s">
        <v>13</v>
      </c>
      <c r="K41" t="str">
        <f>'IS Curve'!H41</f>
        <v>NA</v>
      </c>
      <c r="L41" t="str">
        <f>'IS Curve'!J41</f>
        <v>NA</v>
      </c>
      <c r="M41" s="4">
        <v>-1.8488471909999999</v>
      </c>
      <c r="N41" s="1">
        <f>'IS Curve'!Q41</f>
        <v>2.003338898163598</v>
      </c>
      <c r="O41">
        <f>CPI!B41</f>
        <v>20.3666666666666</v>
      </c>
    </row>
    <row r="42" spans="1:15" x14ac:dyDescent="0.3">
      <c r="A42" t="s">
        <v>57</v>
      </c>
      <c r="B42" s="1">
        <f>CPI!C42</f>
        <v>1.320132013201003</v>
      </c>
      <c r="C42" t="s">
        <v>13</v>
      </c>
      <c r="D42" t="s">
        <v>13</v>
      </c>
      <c r="E42" t="s">
        <v>13</v>
      </c>
      <c r="F42" t="s">
        <v>13</v>
      </c>
      <c r="G42" t="str">
        <f>'IS Curve'!G42</f>
        <v>NA</v>
      </c>
      <c r="H42" t="s">
        <v>13</v>
      </c>
      <c r="I42" t="s">
        <v>13</v>
      </c>
      <c r="J42" t="s">
        <v>13</v>
      </c>
      <c r="K42" t="str">
        <f>'IS Curve'!H42</f>
        <v>NA</v>
      </c>
      <c r="L42" t="str">
        <f>'IS Curve'!J42</f>
        <v>NA</v>
      </c>
      <c r="M42" s="4">
        <v>-3.418118014</v>
      </c>
      <c r="N42" s="1">
        <f>'IS Curve'!Q42</f>
        <v>1.320132013201003</v>
      </c>
      <c r="O42">
        <f>CPI!B42</f>
        <v>20.466666666666601</v>
      </c>
    </row>
    <row r="43" spans="1:15" x14ac:dyDescent="0.3">
      <c r="A43" t="s">
        <v>58</v>
      </c>
      <c r="B43" s="1">
        <f>CPI!C43</f>
        <v>2.134646962233</v>
      </c>
      <c r="C43" t="s">
        <v>13</v>
      </c>
      <c r="D43" t="s">
        <v>13</v>
      </c>
      <c r="E43" t="s">
        <v>13</v>
      </c>
      <c r="F43" t="s">
        <v>13</v>
      </c>
      <c r="G43" t="str">
        <f>'IS Curve'!G43</f>
        <v>NA</v>
      </c>
      <c r="H43" t="s">
        <v>13</v>
      </c>
      <c r="I43" t="s">
        <v>13</v>
      </c>
      <c r="J43" t="s">
        <v>13</v>
      </c>
      <c r="K43" t="str">
        <f>'IS Curve'!H43</f>
        <v>NA</v>
      </c>
      <c r="L43" t="str">
        <f>'IS Curve'!J43</f>
        <v>NA</v>
      </c>
      <c r="M43" s="4">
        <v>-1.6917730449999999</v>
      </c>
      <c r="N43" s="1">
        <f>'IS Curve'!Q43</f>
        <v>2.134646962233</v>
      </c>
      <c r="O43">
        <f>CPI!B43</f>
        <v>20.733333333333299</v>
      </c>
    </row>
    <row r="44" spans="1:15" x14ac:dyDescent="0.3">
      <c r="A44" t="s">
        <v>59</v>
      </c>
      <c r="B44" s="1">
        <f>CPI!C44</f>
        <v>3.0944625407164361</v>
      </c>
      <c r="C44" t="s">
        <v>13</v>
      </c>
      <c r="D44" t="s">
        <v>13</v>
      </c>
      <c r="E44" t="s">
        <v>13</v>
      </c>
      <c r="F44" t="s">
        <v>13</v>
      </c>
      <c r="G44" t="str">
        <f>'IS Curve'!G44</f>
        <v>NA</v>
      </c>
      <c r="H44" t="s">
        <v>13</v>
      </c>
      <c r="I44" t="s">
        <v>13</v>
      </c>
      <c r="J44" t="s">
        <v>13</v>
      </c>
      <c r="K44" t="str">
        <f>'IS Curve'!H44</f>
        <v>NA</v>
      </c>
      <c r="L44" t="str">
        <f>'IS Curve'!J44</f>
        <v>NA</v>
      </c>
      <c r="M44" s="4">
        <v>-9.5636766999999998E-2</v>
      </c>
      <c r="N44" s="1">
        <f>'IS Curve'!Q44</f>
        <v>3.0944625407164361</v>
      </c>
      <c r="O44">
        <f>CPI!B44</f>
        <v>21.099999999999898</v>
      </c>
    </row>
    <row r="45" spans="1:15" x14ac:dyDescent="0.3">
      <c r="A45" t="s">
        <v>60</v>
      </c>
      <c r="B45" s="1">
        <f>CPI!C45</f>
        <v>4.255319148936354</v>
      </c>
      <c r="C45" t="s">
        <v>13</v>
      </c>
      <c r="D45" t="s">
        <v>13</v>
      </c>
      <c r="E45" t="s">
        <v>13</v>
      </c>
      <c r="F45" t="s">
        <v>13</v>
      </c>
      <c r="G45" t="str">
        <f>'IS Curve'!G45</f>
        <v>NA</v>
      </c>
      <c r="H45" t="s">
        <v>13</v>
      </c>
      <c r="I45" t="s">
        <v>13</v>
      </c>
      <c r="J45" t="s">
        <v>13</v>
      </c>
      <c r="K45" t="str">
        <f>'IS Curve'!H45</f>
        <v>NA</v>
      </c>
      <c r="L45" t="str">
        <f>'IS Curve'!J45</f>
        <v>NA</v>
      </c>
      <c r="M45" s="4">
        <v>-0.13073470400000001</v>
      </c>
      <c r="N45" s="1">
        <f>'IS Curve'!Q45</f>
        <v>4.255319148936354</v>
      </c>
      <c r="O45">
        <f>CPI!B45</f>
        <v>21.233333333333299</v>
      </c>
    </row>
    <row r="46" spans="1:15" x14ac:dyDescent="0.3">
      <c r="A46" t="s">
        <v>61</v>
      </c>
      <c r="B46" s="1">
        <f>CPI!C46</f>
        <v>5.0488599348537555</v>
      </c>
      <c r="C46" t="s">
        <v>13</v>
      </c>
      <c r="D46" t="s">
        <v>13</v>
      </c>
      <c r="E46" t="s">
        <v>13</v>
      </c>
      <c r="F46" t="s">
        <v>13</v>
      </c>
      <c r="G46">
        <f>'IS Curve'!G46</f>
        <v>243.1551867353769</v>
      </c>
      <c r="H46" s="4" t="e">
        <f>(G46/CPI!E46)*100</f>
        <v>#DIV/0!</v>
      </c>
      <c r="I46" s="4" t="e">
        <f>(K46/CPI!E46)*100</f>
        <v>#DIV/0!</v>
      </c>
      <c r="J46" s="4">
        <f>(K46/CPI!D46)*100</f>
        <v>585.00553334984818</v>
      </c>
      <c r="K46">
        <f>'IS Curve'!H46</f>
        <v>241.80033709949274</v>
      </c>
      <c r="L46">
        <f>'IS Curve'!J46</f>
        <v>243.45357623851805</v>
      </c>
      <c r="M46" s="4">
        <v>-1.5798449919999999</v>
      </c>
      <c r="N46" s="1">
        <f>'IS Curve'!Q46</f>
        <v>5.0488599348537555</v>
      </c>
      <c r="O46">
        <f>CPI!B46</f>
        <v>21.5</v>
      </c>
    </row>
    <row r="47" spans="1:15" x14ac:dyDescent="0.3">
      <c r="A47" t="s">
        <v>62</v>
      </c>
      <c r="B47" s="1">
        <f>CPI!C47</f>
        <v>4.6623794212220293</v>
      </c>
      <c r="C47" t="s">
        <v>13</v>
      </c>
      <c r="D47" t="s">
        <v>13</v>
      </c>
      <c r="E47" t="s">
        <v>13</v>
      </c>
      <c r="F47" t="s">
        <v>13</v>
      </c>
      <c r="G47">
        <f>'IS Curve'!G47</f>
        <v>244.50320512820508</v>
      </c>
      <c r="H47" s="4" t="e">
        <f>(G47/CPI!E47)*100</f>
        <v>#DIV/0!</v>
      </c>
      <c r="I47" s="4" t="e">
        <f>(K47/CPI!E47)*100</f>
        <v>#DIV/0!</v>
      </c>
      <c r="J47" s="4">
        <f>(K47/CPI!D47)*100</f>
        <v>577.8476331360946</v>
      </c>
      <c r="K47">
        <f>'IS Curve'!H47</f>
        <v>240.38461538461539</v>
      </c>
      <c r="L47">
        <f>'IS Curve'!J47</f>
        <v>245.41666666666663</v>
      </c>
      <c r="M47" s="4">
        <v>7.4748242000000006E-2</v>
      </c>
      <c r="N47" s="1">
        <f>'IS Curve'!Q47</f>
        <v>4.6623794212220293</v>
      </c>
      <c r="O47">
        <f>CPI!B47</f>
        <v>21.7</v>
      </c>
    </row>
    <row r="48" spans="1:15" x14ac:dyDescent="0.3">
      <c r="A48" t="s">
        <v>63</v>
      </c>
      <c r="B48" s="1">
        <f>CPI!C48</f>
        <v>5.0552922590839211</v>
      </c>
      <c r="C48" t="s">
        <v>13</v>
      </c>
      <c r="D48" t="s">
        <v>13</v>
      </c>
      <c r="E48" t="s">
        <v>13</v>
      </c>
      <c r="F48" t="s">
        <v>13</v>
      </c>
      <c r="G48">
        <f>'IS Curve'!G48</f>
        <v>249.85095271027592</v>
      </c>
      <c r="H48" s="4" t="e">
        <f>(G48/CPI!E48)*100</f>
        <v>#DIV/0!</v>
      </c>
      <c r="I48" s="4" t="e">
        <f>(K48/CPI!E48)*100</f>
        <v>#DIV/0!</v>
      </c>
      <c r="J48" s="4">
        <f>(K48/CPI!D48)*100</f>
        <v>573.90060640951458</v>
      </c>
      <c r="K48">
        <f>'IS Curve'!H48</f>
        <v>240.65374128570176</v>
      </c>
      <c r="L48">
        <f>'IS Curve'!J48</f>
        <v>251.90979260566459</v>
      </c>
      <c r="M48" s="4">
        <v>-0.75286940999999996</v>
      </c>
      <c r="N48" s="1">
        <f>'IS Curve'!Q48</f>
        <v>5.0552922590839211</v>
      </c>
      <c r="O48">
        <f>CPI!B48</f>
        <v>22.1666666666666</v>
      </c>
    </row>
    <row r="49" spans="1:15" x14ac:dyDescent="0.3">
      <c r="A49" t="s">
        <v>64</v>
      </c>
      <c r="B49" s="1">
        <f>CPI!C49</f>
        <v>5.1805337519623462</v>
      </c>
      <c r="C49" t="s">
        <v>13</v>
      </c>
      <c r="D49" t="s">
        <v>13</v>
      </c>
      <c r="E49" t="s">
        <v>13</v>
      </c>
      <c r="F49" t="s">
        <v>13</v>
      </c>
      <c r="G49">
        <f>'IS Curve'!G49</f>
        <v>255.38744777775153</v>
      </c>
      <c r="H49" s="4" t="e">
        <f>(G49/CPI!E49)*100</f>
        <v>#DIV/0!</v>
      </c>
      <c r="I49" s="4" t="e">
        <f>(K49/CPI!E49)*100</f>
        <v>#DIV/0!</v>
      </c>
      <c r="J49" s="4">
        <f>(K49/CPI!D49)*100</f>
        <v>565.24851809886286</v>
      </c>
      <c r="K49">
        <f>'IS Curve'!H49</f>
        <v>239.47883966294521</v>
      </c>
      <c r="L49">
        <f>'IS Curve'!J49</f>
        <v>259.00661678507646</v>
      </c>
      <c r="M49" s="4">
        <v>0.44540239999999998</v>
      </c>
      <c r="N49" s="1">
        <f>'IS Curve'!Q49</f>
        <v>5.1805337519623462</v>
      </c>
      <c r="O49">
        <f>CPI!B49</f>
        <v>22.3333333333333</v>
      </c>
    </row>
    <row r="50" spans="1:15" x14ac:dyDescent="0.3">
      <c r="A50" t="s">
        <v>65</v>
      </c>
      <c r="B50" s="1">
        <f>CPI!C50</f>
        <v>5.7364341085269777</v>
      </c>
      <c r="C50" t="s">
        <v>13</v>
      </c>
      <c r="D50" t="s">
        <v>13</v>
      </c>
      <c r="E50" t="s">
        <v>13</v>
      </c>
      <c r="F50" t="s">
        <v>13</v>
      </c>
      <c r="G50">
        <f>'IS Curve'!G50</f>
        <v>274.23914979976604</v>
      </c>
      <c r="H50" s="4" t="e">
        <f>(G50/CPI!E50)*100</f>
        <v>#DIV/0!</v>
      </c>
      <c r="I50" s="4" t="e">
        <f>(K50/CPI!E50)*100</f>
        <v>#DIV/0!</v>
      </c>
      <c r="J50" s="4">
        <f>(K50/CPI!D50)*100</f>
        <v>564.42989001693616</v>
      </c>
      <c r="K50">
        <f>'IS Curve'!H50</f>
        <v>242.89111457098812</v>
      </c>
      <c r="L50">
        <f>'IS Curve'!J50</f>
        <v>281.57460553528688</v>
      </c>
      <c r="M50" s="4">
        <v>1.8834592560000001</v>
      </c>
      <c r="N50" s="1">
        <f>'IS Curve'!Q50</f>
        <v>5.7364341085269777</v>
      </c>
      <c r="O50">
        <f>CPI!B50</f>
        <v>22.733333333333299</v>
      </c>
    </row>
    <row r="51" spans="1:15" x14ac:dyDescent="0.3">
      <c r="A51" t="s">
        <v>66</v>
      </c>
      <c r="B51" s="1">
        <f>CPI!C51</f>
        <v>7.0660522273424009</v>
      </c>
      <c r="C51" t="s">
        <v>13</v>
      </c>
      <c r="D51" t="s">
        <v>13</v>
      </c>
      <c r="E51" t="s">
        <v>13</v>
      </c>
      <c r="F51" t="s">
        <v>13</v>
      </c>
      <c r="G51">
        <f>'IS Curve'!G51</f>
        <v>294.8201427931927</v>
      </c>
      <c r="H51" s="4" t="e">
        <f>(G51/CPI!E51)*100</f>
        <v>#DIV/0!</v>
      </c>
      <c r="I51" s="4" t="e">
        <f>(K51/CPI!E51)*100</f>
        <v>#DIV/0!</v>
      </c>
      <c r="J51" s="4">
        <f>(K51/CPI!D51)*100</f>
        <v>567.10111006960437</v>
      </c>
      <c r="K51">
        <f>'IS Curve'!H51</f>
        <v>249.14453068687928</v>
      </c>
      <c r="L51">
        <f>'IS Curve'!J51</f>
        <v>305.71552136207401</v>
      </c>
      <c r="M51" s="4">
        <v>1.730214261</v>
      </c>
      <c r="N51" s="1">
        <f>'IS Curve'!Q51</f>
        <v>7.0660522273424009</v>
      </c>
      <c r="O51">
        <f>CPI!B51</f>
        <v>23.233333333333299</v>
      </c>
    </row>
    <row r="52" spans="1:15" x14ac:dyDescent="0.3">
      <c r="A52" t="s">
        <v>67</v>
      </c>
      <c r="B52" s="1">
        <f>CPI!C52</f>
        <v>7.9699248120302491</v>
      </c>
      <c r="C52" t="s">
        <v>13</v>
      </c>
      <c r="D52" t="s">
        <v>13</v>
      </c>
      <c r="E52" t="s">
        <v>13</v>
      </c>
      <c r="F52" t="s">
        <v>13</v>
      </c>
      <c r="G52">
        <f>'IS Curve'!G52</f>
        <v>326.30208333333331</v>
      </c>
      <c r="H52" s="4" t="e">
        <f>(G52/CPI!E52)*100</f>
        <v>#DIV/0!</v>
      </c>
      <c r="I52" s="4" t="e">
        <f>(K52/CPI!E52)*100</f>
        <v>#DIV/0!</v>
      </c>
      <c r="J52" s="4">
        <f>(K52/CPI!D52)*100</f>
        <v>579.74263924319735</v>
      </c>
      <c r="K52">
        <f>'IS Curve'!H52</f>
        <v>259.72470238095241</v>
      </c>
      <c r="L52">
        <f>'IS Curve'!J52</f>
        <v>342.70833333333331</v>
      </c>
      <c r="M52" s="4">
        <v>1.1004166820000001</v>
      </c>
      <c r="N52" s="1">
        <f>'IS Curve'!Q52</f>
        <v>7.9699248120302491</v>
      </c>
      <c r="O52">
        <f>CPI!B52</f>
        <v>23.933333333333302</v>
      </c>
    </row>
    <row r="53" spans="1:15" x14ac:dyDescent="0.3">
      <c r="A53" t="s">
        <v>68</v>
      </c>
      <c r="B53" s="1">
        <f>CPI!C53</f>
        <v>9.1044776119401547</v>
      </c>
      <c r="C53" t="s">
        <v>13</v>
      </c>
      <c r="D53" t="s">
        <v>13</v>
      </c>
      <c r="E53" t="s">
        <v>13</v>
      </c>
      <c r="F53" t="s">
        <v>13</v>
      </c>
      <c r="G53">
        <f>'IS Curve'!G53</f>
        <v>326.55534510410092</v>
      </c>
      <c r="H53" s="4" t="e">
        <f>(G53/CPI!E53)*100</f>
        <v>#DIV/0!</v>
      </c>
      <c r="I53" s="4" t="e">
        <f>(K53/CPI!E53)*100</f>
        <v>#DIV/0!</v>
      </c>
      <c r="J53" s="4">
        <f>(K53/CPI!D53)*100</f>
        <v>592.256463548542</v>
      </c>
      <c r="K53">
        <f>'IS Curve'!H53</f>
        <v>272.04116140175182</v>
      </c>
      <c r="L53">
        <f>'IS Curve'!J53</f>
        <v>339.66139086640686</v>
      </c>
      <c r="M53" s="4">
        <v>1.870882001</v>
      </c>
      <c r="N53" s="1">
        <f>'IS Curve'!Q53</f>
        <v>9.1044776119401547</v>
      </c>
      <c r="O53">
        <f>CPI!B53</f>
        <v>24.3666666666666</v>
      </c>
    </row>
    <row r="54" spans="1:15" x14ac:dyDescent="0.3">
      <c r="A54" t="s">
        <v>69</v>
      </c>
      <c r="B54" s="1">
        <f>CPI!C54</f>
        <v>9.6774193548387455</v>
      </c>
      <c r="C54" t="s">
        <v>13</v>
      </c>
      <c r="D54" t="s">
        <v>13</v>
      </c>
      <c r="E54" t="s">
        <v>13</v>
      </c>
      <c r="F54" t="s">
        <v>13</v>
      </c>
      <c r="G54">
        <f>'IS Curve'!G54</f>
        <v>356.44820295983095</v>
      </c>
      <c r="H54" s="4" t="e">
        <f>(G54/CPI!E54)*100</f>
        <v>#DIV/0!</v>
      </c>
      <c r="I54" s="4" t="e">
        <f>(K54/CPI!E54)*100</f>
        <v>#DIV/0!</v>
      </c>
      <c r="J54" s="4">
        <f>(K54/CPI!D54)*100</f>
        <v>748.49483079976233</v>
      </c>
      <c r="K54">
        <f>'IS Curve'!H54</f>
        <v>354.03805496828755</v>
      </c>
      <c r="L54">
        <f>'IS Curve'!J54</f>
        <v>354.93305144467934</v>
      </c>
      <c r="M54" s="4">
        <v>1.6398133829999999</v>
      </c>
      <c r="N54" s="1">
        <f>'IS Curve'!Q54</f>
        <v>9.6774193548387455</v>
      </c>
      <c r="O54">
        <f>CPI!B54</f>
        <v>24.933333333333302</v>
      </c>
    </row>
    <row r="55" spans="1:15" x14ac:dyDescent="0.3">
      <c r="A55" t="s">
        <v>70</v>
      </c>
      <c r="B55" s="1">
        <f>CPI!C55</f>
        <v>11.047345767575489</v>
      </c>
      <c r="C55" t="s">
        <v>13</v>
      </c>
      <c r="D55" t="s">
        <v>13</v>
      </c>
      <c r="E55" t="s">
        <v>13</v>
      </c>
      <c r="F55" t="s">
        <v>13</v>
      </c>
      <c r="G55">
        <f>'IS Curve'!G55</f>
        <v>353.71068146409425</v>
      </c>
      <c r="H55" s="4" t="e">
        <f>(G55/CPI!E55)*100</f>
        <v>#DIV/0!</v>
      </c>
      <c r="I55" s="4" t="e">
        <f>(K55/CPI!E55)*100</f>
        <v>#DIV/0!</v>
      </c>
      <c r="J55" s="4">
        <f>(K55/CPI!D55)*100</f>
        <v>739.95297720009717</v>
      </c>
      <c r="K55">
        <f>'IS Curve'!H55</f>
        <v>359.37296243677122</v>
      </c>
      <c r="L55">
        <f>'IS Curve'!J55</f>
        <v>349.93582748230966</v>
      </c>
      <c r="M55" s="4">
        <v>1.625565616</v>
      </c>
      <c r="N55" s="1">
        <f>'IS Curve'!Q55</f>
        <v>11.047345767575489</v>
      </c>
      <c r="O55">
        <f>CPI!B55</f>
        <v>25.8</v>
      </c>
    </row>
    <row r="56" spans="1:15" x14ac:dyDescent="0.3">
      <c r="A56" t="s">
        <v>71</v>
      </c>
      <c r="B56" s="1">
        <f>CPI!C56</f>
        <v>11.002785515320191</v>
      </c>
      <c r="C56" t="s">
        <v>13</v>
      </c>
      <c r="D56" t="s">
        <v>13</v>
      </c>
      <c r="E56" t="s">
        <v>13</v>
      </c>
      <c r="F56" t="s">
        <v>13</v>
      </c>
      <c r="G56">
        <f>'IS Curve'!G56</f>
        <v>358.47368807535435</v>
      </c>
      <c r="H56" s="4" t="e">
        <f>(G56/CPI!E56)*100</f>
        <v>#DIV/0!</v>
      </c>
      <c r="I56" s="4" t="e">
        <f>(K56/CPI!E56)*100</f>
        <v>#DIV/0!</v>
      </c>
      <c r="J56" s="4">
        <f>(K56/CPI!D56)*100</f>
        <v>783.76575155104001</v>
      </c>
      <c r="K56">
        <f>'IS Curve'!H56</f>
        <v>391.35775272198077</v>
      </c>
      <c r="L56">
        <f>'IS Curve'!J56</f>
        <v>347.57241370102599</v>
      </c>
      <c r="M56" s="4">
        <v>0.614255369</v>
      </c>
      <c r="N56" s="1">
        <f>'IS Curve'!Q56</f>
        <v>11.002785515320191</v>
      </c>
      <c r="O56">
        <f>CPI!B56</f>
        <v>26.566666666666599</v>
      </c>
    </row>
    <row r="57" spans="1:15" x14ac:dyDescent="0.3">
      <c r="A57" t="s">
        <v>72</v>
      </c>
      <c r="B57" s="1">
        <f>CPI!C57</f>
        <v>12.175102599179377</v>
      </c>
      <c r="C57" t="s">
        <v>13</v>
      </c>
      <c r="D57" t="s">
        <v>13</v>
      </c>
      <c r="E57" t="s">
        <v>13</v>
      </c>
      <c r="F57" t="s">
        <v>13</v>
      </c>
      <c r="G57">
        <f>'IS Curve'!G57</f>
        <v>348.03531065213309</v>
      </c>
      <c r="H57" s="4" t="e">
        <f>(G57/CPI!E57)*100</f>
        <v>#DIV/0!</v>
      </c>
      <c r="I57" s="4" t="e">
        <f>(K57/CPI!E57)*100</f>
        <v>#DIV/0!</v>
      </c>
      <c r="J57" s="4">
        <f>(K57/CPI!D57)*100</f>
        <v>769.05011361697063</v>
      </c>
      <c r="K57">
        <f>'IS Curve'!H57</f>
        <v>395.8070219752463</v>
      </c>
      <c r="L57">
        <f>'IS Curve'!J57</f>
        <v>333.59887565495046</v>
      </c>
      <c r="M57" s="4">
        <v>-0.91229130899999999</v>
      </c>
      <c r="N57" s="1">
        <f>'IS Curve'!Q57</f>
        <v>12.175102599179377</v>
      </c>
      <c r="O57">
        <f>CPI!B57</f>
        <v>27.3333333333333</v>
      </c>
    </row>
    <row r="58" spans="1:15" x14ac:dyDescent="0.3">
      <c r="A58" t="s">
        <v>73</v>
      </c>
      <c r="B58" s="1">
        <f>CPI!C58</f>
        <v>11.631016042780761</v>
      </c>
      <c r="C58" t="s">
        <v>13</v>
      </c>
      <c r="D58" t="s">
        <v>13</v>
      </c>
      <c r="E58" t="s">
        <v>13</v>
      </c>
      <c r="F58" t="s">
        <v>13</v>
      </c>
      <c r="G58">
        <f>'IS Curve'!G58</f>
        <v>332.64849303428639</v>
      </c>
      <c r="H58" s="4" t="e">
        <f>(G58/CPI!E58)*100</f>
        <v>#DIV/0!</v>
      </c>
      <c r="I58" s="4" t="e">
        <f>(K58/CPI!E58)*100</f>
        <v>#DIV/0!</v>
      </c>
      <c r="J58" s="4">
        <f>(K58/CPI!D58)*100</f>
        <v>810.42299123851717</v>
      </c>
      <c r="K58">
        <f>'IS Curve'!H58</f>
        <v>426.01505380435134</v>
      </c>
      <c r="L58">
        <f>'IS Curve'!J58</f>
        <v>306.63724389826308</v>
      </c>
      <c r="M58" s="4">
        <v>-2.429426544</v>
      </c>
      <c r="N58" s="1">
        <f>'IS Curve'!Q58</f>
        <v>11.631016042780761</v>
      </c>
      <c r="O58">
        <f>CPI!B58</f>
        <v>27.8333333333333</v>
      </c>
    </row>
    <row r="59" spans="1:15" x14ac:dyDescent="0.3">
      <c r="A59" t="s">
        <v>74</v>
      </c>
      <c r="B59" s="1">
        <f>CPI!C59</f>
        <v>10.465116279069765</v>
      </c>
      <c r="C59" t="s">
        <v>13</v>
      </c>
      <c r="D59" t="s">
        <v>13</v>
      </c>
      <c r="E59" t="s">
        <v>13</v>
      </c>
      <c r="F59" t="s">
        <v>13</v>
      </c>
      <c r="G59">
        <f>'IS Curve'!G59</f>
        <v>331.18421052631572</v>
      </c>
      <c r="H59" s="4" t="e">
        <f>(G59/CPI!E59)*100</f>
        <v>#DIV/0!</v>
      </c>
      <c r="I59" s="4" t="e">
        <f>(K59/CPI!E59)*100</f>
        <v>#DIV/0!</v>
      </c>
      <c r="J59" s="4">
        <f>(K59/CPI!D59)*100</f>
        <v>847.8432924416303</v>
      </c>
      <c r="K59">
        <f>'IS Curve'!H59</f>
        <v>451.05263157894734</v>
      </c>
      <c r="L59">
        <f>'IS Curve'!J59</f>
        <v>298.55889724310777</v>
      </c>
      <c r="M59" s="4">
        <v>-2.1501923810000001</v>
      </c>
      <c r="N59" s="1">
        <f>'IS Curve'!Q59</f>
        <v>10.465116279069765</v>
      </c>
      <c r="O59">
        <f>CPI!B59</f>
        <v>28.5</v>
      </c>
    </row>
    <row r="60" spans="1:15" x14ac:dyDescent="0.3">
      <c r="A60" t="s">
        <v>75</v>
      </c>
      <c r="B60" s="1">
        <f>CPI!C60</f>
        <v>10.790464240903553</v>
      </c>
      <c r="C60" t="s">
        <v>13</v>
      </c>
      <c r="D60" t="s">
        <v>13</v>
      </c>
      <c r="E60" t="s">
        <v>13</v>
      </c>
      <c r="F60" t="s">
        <v>13</v>
      </c>
      <c r="G60">
        <f>'IS Curve'!G60</f>
        <v>344.35906413351267</v>
      </c>
      <c r="H60" s="4" t="e">
        <f>(G60/CPI!E60)*100</f>
        <v>#DIV/0!</v>
      </c>
      <c r="I60" s="4" t="e">
        <f>(K60/CPI!E60)*100</f>
        <v>#DIV/0!</v>
      </c>
      <c r="J60" s="4">
        <f>(K60/CPI!D60)*100</f>
        <v>874.18711265242803</v>
      </c>
      <c r="K60">
        <f>'IS Curve'!H60</f>
        <v>474.3951204230932</v>
      </c>
      <c r="L60">
        <f>'IS Curve'!J60</f>
        <v>309.1320077886499</v>
      </c>
      <c r="M60" s="4">
        <v>-1.2475431560000001</v>
      </c>
      <c r="N60" s="1">
        <f>'IS Curve'!Q60</f>
        <v>10.790464240903553</v>
      </c>
      <c r="O60">
        <f>CPI!B60</f>
        <v>29.433333333333302</v>
      </c>
    </row>
    <row r="61" spans="1:15" x14ac:dyDescent="0.3">
      <c r="A61" t="s">
        <v>76</v>
      </c>
      <c r="B61" s="1">
        <f>CPI!C61</f>
        <v>9.8780487804878128</v>
      </c>
      <c r="C61" t="s">
        <v>13</v>
      </c>
      <c r="D61" t="s">
        <v>13</v>
      </c>
      <c r="E61" t="s">
        <v>13</v>
      </c>
      <c r="F61" t="s">
        <v>13</v>
      </c>
      <c r="G61">
        <f>'IS Curve'!G61</f>
        <v>338.10411276168412</v>
      </c>
      <c r="H61" s="4" t="e">
        <f>(G61/CPI!E61)*100</f>
        <v>#DIV/0!</v>
      </c>
      <c r="I61" s="4" t="e">
        <f>(K61/CPI!E61)*100</f>
        <v>#DIV/0!</v>
      </c>
      <c r="J61" s="4">
        <f>(K61/CPI!D61)*100</f>
        <v>916.37053561319897</v>
      </c>
      <c r="K61">
        <f>'IS Curve'!H61</f>
        <v>506.45050391734668</v>
      </c>
      <c r="L61">
        <f>'IS Curve'!J61</f>
        <v>294.45540135463597</v>
      </c>
      <c r="M61" s="4">
        <v>-1.0226660937208809</v>
      </c>
      <c r="N61" s="1">
        <f>'IS Curve'!Q61</f>
        <v>9.8780487804878128</v>
      </c>
      <c r="O61">
        <f>CPI!B61</f>
        <v>30.033333333333299</v>
      </c>
    </row>
    <row r="62" spans="1:15" x14ac:dyDescent="0.3">
      <c r="A62" t="s">
        <v>77</v>
      </c>
      <c r="B62" s="1">
        <f>CPI!C62</f>
        <v>9.4610778443112729</v>
      </c>
      <c r="C62" t="s">
        <v>13</v>
      </c>
      <c r="D62" t="s">
        <v>13</v>
      </c>
      <c r="E62" t="s">
        <v>13</v>
      </c>
      <c r="F62" t="s">
        <v>13</v>
      </c>
      <c r="G62">
        <f>'IS Curve'!G62</f>
        <v>329.64818127608828</v>
      </c>
      <c r="H62" s="4" t="e">
        <f>(G62/CPI!E62)*100</f>
        <v>#DIV/0!</v>
      </c>
      <c r="I62" s="4" t="e">
        <f>(K62/CPI!E62)*100</f>
        <v>#DIV/0!</v>
      </c>
      <c r="J62" s="4">
        <f>(K62/CPI!D62)*100</f>
        <v>904.33231673819103</v>
      </c>
      <c r="K62">
        <f>'IS Curve'!H62</f>
        <v>505.52176505664875</v>
      </c>
      <c r="L62">
        <f>'IS Curve'!J62</f>
        <v>284.80023852116881</v>
      </c>
      <c r="M62" s="4">
        <v>-1.0226660937208809</v>
      </c>
      <c r="N62" s="1">
        <f>'IS Curve'!Q62</f>
        <v>9.4610778443112729</v>
      </c>
      <c r="O62">
        <f>CPI!B62</f>
        <v>30.466666666666601</v>
      </c>
    </row>
    <row r="63" spans="1:15" x14ac:dyDescent="0.3">
      <c r="A63" t="s">
        <v>78</v>
      </c>
      <c r="B63" s="1">
        <f>CPI!C63</f>
        <v>8.4210526315789522</v>
      </c>
      <c r="C63" t="s">
        <v>13</v>
      </c>
      <c r="D63" t="s">
        <v>13</v>
      </c>
      <c r="E63" t="s">
        <v>13</v>
      </c>
      <c r="F63" t="s">
        <v>13</v>
      </c>
      <c r="G63">
        <f>'IS Curve'!G63</f>
        <v>329.07801418439715</v>
      </c>
      <c r="H63" s="4" t="e">
        <f>(G63/CPI!E63)*100</f>
        <v>#DIV/0!</v>
      </c>
      <c r="I63" s="4" t="e">
        <f>(K63/CPI!E63)*100</f>
        <v>#DIV/0!</v>
      </c>
      <c r="J63" s="4">
        <f>(K63/CPI!D63)*100</f>
        <v>887.59368241034156</v>
      </c>
      <c r="K63">
        <f>'IS Curve'!H63</f>
        <v>500.60283687943263</v>
      </c>
      <c r="L63">
        <f>'IS Curve'!J63</f>
        <v>285.15957446808511</v>
      </c>
      <c r="M63" s="4">
        <v>0.25132303853343402</v>
      </c>
      <c r="N63" s="1">
        <f>'IS Curve'!Q63</f>
        <v>8.4210526315789522</v>
      </c>
      <c r="O63">
        <f>CPI!B63</f>
        <v>30.9</v>
      </c>
    </row>
    <row r="64" spans="1:15" x14ac:dyDescent="0.3">
      <c r="A64" t="s">
        <v>79</v>
      </c>
      <c r="B64" s="1">
        <f>CPI!C64</f>
        <v>6.5685164212909486</v>
      </c>
      <c r="C64" t="s">
        <v>13</v>
      </c>
      <c r="D64" t="s">
        <v>13</v>
      </c>
      <c r="E64" t="s">
        <v>13</v>
      </c>
      <c r="F64" t="s">
        <v>13</v>
      </c>
      <c r="G64">
        <f>'IS Curve'!G64</f>
        <v>324.54333915066911</v>
      </c>
      <c r="H64" s="4" t="e">
        <f>(G64/CPI!E64)*100</f>
        <v>#DIV/0!</v>
      </c>
      <c r="I64" s="4" t="e">
        <f>(K64/CPI!E64)*100</f>
        <v>#DIV/0!</v>
      </c>
      <c r="J64" s="4">
        <f>(K64/CPI!D64)*100</f>
        <v>879.10804914176538</v>
      </c>
      <c r="K64">
        <f>'IS Curve'!H64</f>
        <v>503.72891215823154</v>
      </c>
      <c r="L64">
        <f>'IS Curve'!J64</f>
        <v>279.05759162303667</v>
      </c>
      <c r="M64" s="4">
        <v>-0.20302593794245871</v>
      </c>
      <c r="N64" s="1">
        <f>'IS Curve'!Q64</f>
        <v>6.5685164212909486</v>
      </c>
      <c r="O64">
        <f>CPI!B64</f>
        <v>31.3666666666666</v>
      </c>
    </row>
    <row r="65" spans="1:15" x14ac:dyDescent="0.3">
      <c r="A65" t="s">
        <v>80</v>
      </c>
      <c r="B65" s="1">
        <f>CPI!C65</f>
        <v>5.8823529411765829</v>
      </c>
      <c r="C65" t="s">
        <v>13</v>
      </c>
      <c r="D65" t="s">
        <v>13</v>
      </c>
      <c r="E65" t="s">
        <v>13</v>
      </c>
      <c r="F65" t="s">
        <v>13</v>
      </c>
      <c r="G65">
        <f>'IS Curve'!G65</f>
        <v>311.4238040355736</v>
      </c>
      <c r="H65" s="4" t="e">
        <f>(G65/CPI!E65)*100</f>
        <v>#DIV/0!</v>
      </c>
      <c r="I65" s="4" t="e">
        <f>(K65/CPI!E65)*100</f>
        <v>#DIV/0!</v>
      </c>
      <c r="J65" s="4">
        <f>(K65/CPI!D65)*100</f>
        <v>898.25382011043735</v>
      </c>
      <c r="K65">
        <f>'IS Curve'!H65</f>
        <v>522.18189324480056</v>
      </c>
      <c r="L65">
        <f>'IS Curve'!J65</f>
        <v>259.89254525542003</v>
      </c>
      <c r="M65" s="4">
        <v>-0.96657068815111502</v>
      </c>
      <c r="N65" s="1">
        <f>'IS Curve'!Q65</f>
        <v>5.8823529411765829</v>
      </c>
      <c r="O65">
        <f>CPI!B65</f>
        <v>31.8</v>
      </c>
    </row>
    <row r="66" spans="1:15" x14ac:dyDescent="0.3">
      <c r="A66" t="s">
        <v>81</v>
      </c>
      <c r="B66" s="1">
        <f>CPI!C66</f>
        <v>6.5645514223194867</v>
      </c>
      <c r="C66" t="s">
        <v>13</v>
      </c>
      <c r="D66" t="s">
        <v>13</v>
      </c>
      <c r="E66" t="s">
        <v>13</v>
      </c>
      <c r="F66" t="s">
        <v>13</v>
      </c>
      <c r="G66">
        <f>'IS Curve'!G66</f>
        <v>313.30518018018012</v>
      </c>
      <c r="H66" s="4" t="e">
        <f>(G66/CPI!E66)*100</f>
        <v>#DIV/0!</v>
      </c>
      <c r="I66" s="4" t="e">
        <f>(K66/CPI!E66)*100</f>
        <v>#DIV/0!</v>
      </c>
      <c r="J66" s="4">
        <f>(K66/CPI!D66)*100</f>
        <v>876.44760469929395</v>
      </c>
      <c r="K66">
        <f>'IS Curve'!H66</f>
        <v>518.85698198198202</v>
      </c>
      <c r="L66">
        <f>'IS Curve'!J66</f>
        <v>262.6970720720721</v>
      </c>
      <c r="M66" s="4">
        <v>-0.26710394985304042</v>
      </c>
      <c r="N66" s="1">
        <f>'IS Curve'!Q66</f>
        <v>6.5645514223194867</v>
      </c>
      <c r="O66">
        <f>CPI!B66</f>
        <v>32.466666666666598</v>
      </c>
    </row>
    <row r="67" spans="1:15" x14ac:dyDescent="0.3">
      <c r="A67" t="s">
        <v>82</v>
      </c>
      <c r="B67" s="1">
        <f>CPI!C67</f>
        <v>7.7669902912621325</v>
      </c>
      <c r="C67" t="s">
        <v>13</v>
      </c>
      <c r="D67" t="s">
        <v>13</v>
      </c>
      <c r="E67" t="s">
        <v>13</v>
      </c>
      <c r="F67" t="s">
        <v>13</v>
      </c>
      <c r="G67">
        <f>'IS Curve'!G67</f>
        <v>308.557324611647</v>
      </c>
      <c r="H67" s="4" t="e">
        <f>(G67/CPI!E67)*100</f>
        <v>#DIV/0!</v>
      </c>
      <c r="I67" s="4" t="e">
        <f>(K67/CPI!E67)*100</f>
        <v>#DIV/0!</v>
      </c>
      <c r="J67" s="4">
        <f>(K67/CPI!D67)*100</f>
        <v>850.92461626373336</v>
      </c>
      <c r="K67">
        <f>'IS Curve'!H67</f>
        <v>512.53742411413452</v>
      </c>
      <c r="L67">
        <f>'IS Curve'!J67</f>
        <v>258.36335563561505</v>
      </c>
      <c r="M67" s="4">
        <v>-0.59991171491013928</v>
      </c>
      <c r="N67" s="1">
        <f>'IS Curve'!Q67</f>
        <v>7.7669902912621325</v>
      </c>
      <c r="O67">
        <f>CPI!B67</f>
        <v>33.299999999999997</v>
      </c>
    </row>
    <row r="68" spans="1:15" x14ac:dyDescent="0.3">
      <c r="A68" t="s">
        <v>83</v>
      </c>
      <c r="B68" s="1">
        <f>CPI!C68</f>
        <v>8.3953241232733511</v>
      </c>
      <c r="C68" t="s">
        <v>13</v>
      </c>
      <c r="D68" t="s">
        <v>13</v>
      </c>
      <c r="E68" t="s">
        <v>13</v>
      </c>
      <c r="F68" t="s">
        <v>13</v>
      </c>
      <c r="G68">
        <f>'IS Curve'!G68</f>
        <v>303.18611797970539</v>
      </c>
      <c r="H68" s="4" t="e">
        <f>(G68/CPI!E68)*100</f>
        <v>#DIV/0!</v>
      </c>
      <c r="I68" s="4" t="e">
        <f>(K68/CPI!E68)*100</f>
        <v>#DIV/0!</v>
      </c>
      <c r="J68" s="4">
        <f>(K68/CPI!D68)*100</f>
        <v>827.07223832213845</v>
      </c>
      <c r="K68">
        <f>'IS Curve'!H68</f>
        <v>505.06820377618027</v>
      </c>
      <c r="L68">
        <f>'IS Curve'!J68</f>
        <v>253.53027548976263</v>
      </c>
      <c r="M68" s="4">
        <v>-0.86507156243544381</v>
      </c>
      <c r="N68" s="1">
        <f>'IS Curve'!Q68</f>
        <v>8.3953241232733511</v>
      </c>
      <c r="O68">
        <f>CPI!B68</f>
        <v>34</v>
      </c>
    </row>
    <row r="69" spans="1:15" x14ac:dyDescent="0.3">
      <c r="A69" t="s">
        <v>84</v>
      </c>
      <c r="B69" s="1">
        <f>CPI!C69</f>
        <v>9.1194968553456093</v>
      </c>
      <c r="C69" t="s">
        <v>13</v>
      </c>
      <c r="D69" t="s">
        <v>13</v>
      </c>
      <c r="E69" t="s">
        <v>13</v>
      </c>
      <c r="F69" t="s">
        <v>13</v>
      </c>
      <c r="G69">
        <f>'IS Curve'!G69</f>
        <v>302.67185222241955</v>
      </c>
      <c r="H69" s="4" t="e">
        <f>(G69/CPI!E69)*100</f>
        <v>#DIV/0!</v>
      </c>
      <c r="I69" s="4" t="e">
        <f>(K69/CPI!E69)*100</f>
        <v>#DIV/0!</v>
      </c>
      <c r="J69" s="4">
        <f>(K69/CPI!D69)*100</f>
        <v>858.49254680970228</v>
      </c>
      <c r="K69">
        <f>'IS Curve'!H69</f>
        <v>531.98207648156824</v>
      </c>
      <c r="L69">
        <f>'IS Curve'!J69</f>
        <v>247.02395360971704</v>
      </c>
      <c r="M69" s="4">
        <v>-0.16580401681681339</v>
      </c>
      <c r="N69" s="1">
        <f>'IS Curve'!Q69</f>
        <v>9.1194968553456093</v>
      </c>
      <c r="O69">
        <f>CPI!B69</f>
        <v>34.699999999999903</v>
      </c>
    </row>
    <row r="70" spans="1:15" x14ac:dyDescent="0.3">
      <c r="A70" t="s">
        <v>85</v>
      </c>
      <c r="B70" s="1">
        <f>CPI!C70</f>
        <v>9.0349075975361579</v>
      </c>
      <c r="C70" t="s">
        <v>13</v>
      </c>
      <c r="D70" t="s">
        <v>13</v>
      </c>
      <c r="E70" t="s">
        <v>13</v>
      </c>
      <c r="F70" t="s">
        <v>13</v>
      </c>
      <c r="G70">
        <f>'IS Curve'!G70</f>
        <v>308.81707465401723</v>
      </c>
      <c r="H70" s="4" t="e">
        <f>(G70/CPI!E70)*100</f>
        <v>#DIV/0!</v>
      </c>
      <c r="I70" s="4" t="e">
        <f>(K70/CPI!E70)*100</f>
        <v>#DIV/0!</v>
      </c>
      <c r="J70" s="4">
        <f>(K70/CPI!D70)*100</f>
        <v>853.32601188474587</v>
      </c>
      <c r="K70">
        <f>'IS Curve'!H70</f>
        <v>537.87698507131188</v>
      </c>
      <c r="L70">
        <f>'IS Curve'!J70</f>
        <v>253.03148086452069</v>
      </c>
      <c r="M70" s="4">
        <v>-4.3810059208777258E-2</v>
      </c>
      <c r="N70" s="1">
        <f>'IS Curve'!Q70</f>
        <v>9.0349075975361579</v>
      </c>
      <c r="O70">
        <f>CPI!B70</f>
        <v>35.4</v>
      </c>
    </row>
    <row r="71" spans="1:15" x14ac:dyDescent="0.3">
      <c r="A71" t="s">
        <v>86</v>
      </c>
      <c r="B71" s="1">
        <f>CPI!C71</f>
        <v>8.8088088088087204</v>
      </c>
      <c r="C71" t="s">
        <v>13</v>
      </c>
      <c r="D71" t="s">
        <v>13</v>
      </c>
      <c r="E71" t="s">
        <v>13</v>
      </c>
      <c r="F71" t="s">
        <v>13</v>
      </c>
      <c r="G71">
        <f>'IS Curve'!G71</f>
        <v>312.36136317806012</v>
      </c>
      <c r="H71" s="4" t="e">
        <f>(G71/CPI!E71)*100</f>
        <v>#DIV/0!</v>
      </c>
      <c r="I71" s="4" t="e">
        <f>(K71/CPI!E71)*100</f>
        <v>#DIV/0!</v>
      </c>
      <c r="J71" s="4">
        <f>(K71/CPI!D71)*100</f>
        <v>829.58892453484123</v>
      </c>
      <c r="K71">
        <f>'IS Curve'!H71</f>
        <v>534.8110919798761</v>
      </c>
      <c r="L71">
        <f>'IS Curve'!J71</f>
        <v>257.88904917761545</v>
      </c>
      <c r="M71" s="4">
        <v>-0.1081090030176043</v>
      </c>
      <c r="N71" s="1">
        <f>'IS Curve'!Q71</f>
        <v>8.8088088088087204</v>
      </c>
      <c r="O71">
        <f>CPI!B71</f>
        <v>36.233333333333299</v>
      </c>
    </row>
    <row r="72" spans="1:15" x14ac:dyDescent="0.3">
      <c r="A72" t="s">
        <v>87</v>
      </c>
      <c r="B72" s="1">
        <f>CPI!C72</f>
        <v>9.2156862745097037</v>
      </c>
      <c r="C72" t="s">
        <v>13</v>
      </c>
      <c r="D72" t="s">
        <v>13</v>
      </c>
      <c r="E72" t="s">
        <v>13</v>
      </c>
      <c r="F72" t="s">
        <v>13</v>
      </c>
      <c r="G72">
        <f>'IS Curve'!G72</f>
        <v>307.60834962936008</v>
      </c>
      <c r="H72" s="4" t="e">
        <f>(G72/CPI!E72)*100</f>
        <v>#DIV/0!</v>
      </c>
      <c r="I72" s="4" t="e">
        <f>(K72/CPI!E72)*100</f>
        <v>#DIV/0!</v>
      </c>
      <c r="J72" s="4">
        <f>(K72/CPI!D72)*100</f>
        <v>803.4585990260814</v>
      </c>
      <c r="K72">
        <f>'IS Curve'!H72</f>
        <v>530.01753401953511</v>
      </c>
      <c r="L72">
        <f>'IS Curve'!J72</f>
        <v>253.25794210236432</v>
      </c>
      <c r="M72" s="4">
        <v>8.1558969636504636E-2</v>
      </c>
      <c r="N72" s="1">
        <f>'IS Curve'!Q72</f>
        <v>9.2156862745097037</v>
      </c>
      <c r="O72">
        <f>CPI!B72</f>
        <v>37.133333333333297</v>
      </c>
    </row>
    <row r="73" spans="1:15" x14ac:dyDescent="0.3">
      <c r="A73" t="s">
        <v>88</v>
      </c>
      <c r="B73" s="1">
        <f>CPI!C73</f>
        <v>8.8376560999040557</v>
      </c>
      <c r="C73" t="s">
        <v>13</v>
      </c>
      <c r="D73" t="s">
        <v>13</v>
      </c>
      <c r="E73" t="s">
        <v>13</v>
      </c>
      <c r="F73" t="s">
        <v>13</v>
      </c>
      <c r="G73">
        <f>'IS Curve'!G73</f>
        <v>310.70123456790122</v>
      </c>
      <c r="H73" s="4" t="e">
        <f>(G73/CPI!E73)*100</f>
        <v>#DIV/0!</v>
      </c>
      <c r="I73" s="4" t="e">
        <f>(K73/CPI!E73)*100</f>
        <v>#DIV/0!</v>
      </c>
      <c r="J73" s="4">
        <f>(K73/CPI!D73)*100</f>
        <v>776.01828989483283</v>
      </c>
      <c r="K73">
        <f>'IS Curve'!H73</f>
        <v>523.8123456790122</v>
      </c>
      <c r="L73">
        <f>'IS Curve'!J73</f>
        <v>258.27654320987654</v>
      </c>
      <c r="M73" s="4">
        <v>0.30689180769493829</v>
      </c>
      <c r="N73" s="1">
        <f>'IS Curve'!Q73</f>
        <v>8.8376560999040557</v>
      </c>
      <c r="O73">
        <f>CPI!B73</f>
        <v>37.766666666666602</v>
      </c>
    </row>
    <row r="74" spans="1:15" x14ac:dyDescent="0.3">
      <c r="A74" t="s">
        <v>89</v>
      </c>
      <c r="B74" s="1">
        <f>CPI!C74</f>
        <v>8.9453860640299467</v>
      </c>
      <c r="C74" t="s">
        <v>13</v>
      </c>
      <c r="D74" t="s">
        <v>13</v>
      </c>
      <c r="E74" t="s">
        <v>13</v>
      </c>
      <c r="F74" t="s">
        <v>13</v>
      </c>
      <c r="G74">
        <f>'IS Curve'!G74</f>
        <v>318.03468208092488</v>
      </c>
      <c r="H74" s="4" t="e">
        <f>(G74/CPI!E74)*100</f>
        <v>#DIV/0!</v>
      </c>
      <c r="I74" s="4" t="e">
        <f>(K74/CPI!E74)*100</f>
        <v>#DIV/0!</v>
      </c>
      <c r="J74" s="4">
        <f>(K74/CPI!D74)*100</f>
        <v>751.77921079889063</v>
      </c>
      <c r="K74">
        <f>'IS Curve'!H74</f>
        <v>520.23121387283231</v>
      </c>
      <c r="L74">
        <f>'IS Curve'!J74</f>
        <v>268.0394990366089</v>
      </c>
      <c r="M74" s="4">
        <v>0.4848805276741362</v>
      </c>
      <c r="N74" s="1">
        <f>'IS Curve'!Q74</f>
        <v>8.9453860640299467</v>
      </c>
      <c r="O74">
        <f>CPI!B74</f>
        <v>38.566666666666599</v>
      </c>
    </row>
    <row r="75" spans="1:15" x14ac:dyDescent="0.3">
      <c r="A75" t="s">
        <v>90</v>
      </c>
      <c r="B75" s="1">
        <f>CPI!C75</f>
        <v>9.3836246550138114</v>
      </c>
      <c r="C75" t="s">
        <v>13</v>
      </c>
      <c r="D75" t="s">
        <v>13</v>
      </c>
      <c r="E75" t="s">
        <v>13</v>
      </c>
      <c r="F75" t="s">
        <v>13</v>
      </c>
      <c r="G75">
        <f>'IS Curve'!G75</f>
        <v>325.50887021475251</v>
      </c>
      <c r="H75" s="4" t="e">
        <f>(G75/CPI!E75)*100</f>
        <v>#DIV/0!</v>
      </c>
      <c r="I75" s="4" t="e">
        <f>(K75/CPI!E75)*100</f>
        <v>#DIV/0!</v>
      </c>
      <c r="J75" s="4">
        <f>(K75/CPI!D75)*100</f>
        <v>738.73994042061247</v>
      </c>
      <c r="K75">
        <f>'IS Curve'!H75</f>
        <v>527.46031746031736</v>
      </c>
      <c r="L75">
        <f>'IS Curve'!J75</f>
        <v>275.50420168067228</v>
      </c>
      <c r="M75" s="4">
        <v>1.1894125705456939</v>
      </c>
      <c r="N75" s="1">
        <f>'IS Curve'!Q75</f>
        <v>9.3836246550138114</v>
      </c>
      <c r="O75">
        <f>CPI!B75</f>
        <v>39.633333333333297</v>
      </c>
    </row>
    <row r="76" spans="1:15" x14ac:dyDescent="0.3">
      <c r="A76" t="s">
        <v>91</v>
      </c>
      <c r="B76" s="1">
        <f>CPI!C76</f>
        <v>8.7971274685817882</v>
      </c>
      <c r="C76" t="s">
        <v>13</v>
      </c>
      <c r="D76" t="s">
        <v>13</v>
      </c>
      <c r="E76" t="s">
        <v>13</v>
      </c>
      <c r="F76" t="s">
        <v>13</v>
      </c>
      <c r="G76">
        <f>'IS Curve'!G76</f>
        <v>337.53505201266393</v>
      </c>
      <c r="H76" s="4" t="e">
        <f>(G76/CPI!E76)*100</f>
        <v>#DIV/0!</v>
      </c>
      <c r="I76" s="4" t="e">
        <f>(K76/CPI!E76)*100</f>
        <v>#DIV/0!</v>
      </c>
      <c r="J76" s="4">
        <f>(K76/CPI!D76)*100</f>
        <v>791.68730174218331</v>
      </c>
      <c r="K76">
        <f>'IS Curve'!H76</f>
        <v>583.47354138398907</v>
      </c>
      <c r="L76">
        <f>'IS Curve'!J76</f>
        <v>277.49434644957034</v>
      </c>
      <c r="M76" s="4">
        <v>1.272873181079258</v>
      </c>
      <c r="N76" s="1">
        <f>'IS Curve'!Q76</f>
        <v>8.7971274685817882</v>
      </c>
      <c r="O76">
        <f>CPI!B76</f>
        <v>40.4</v>
      </c>
    </row>
    <row r="77" spans="1:15" x14ac:dyDescent="0.3">
      <c r="A77" t="s">
        <v>92</v>
      </c>
      <c r="B77" s="1">
        <f>CPI!C77</f>
        <v>9.4439541041483785</v>
      </c>
      <c r="C77" t="s">
        <v>13</v>
      </c>
      <c r="D77" t="s">
        <v>13</v>
      </c>
      <c r="E77" t="s">
        <v>13</v>
      </c>
      <c r="F77" t="s">
        <v>13</v>
      </c>
      <c r="G77">
        <f>'IS Curve'!G77</f>
        <v>347.73059066457989</v>
      </c>
      <c r="H77" s="4" t="e">
        <f>(G77/CPI!E77)*100</f>
        <v>#DIV/0!</v>
      </c>
      <c r="I77" s="4" t="e">
        <f>(K77/CPI!E77)*100</f>
        <v>#DIV/0!</v>
      </c>
      <c r="J77" s="4">
        <f>(K77/CPI!D77)*100</f>
        <v>872.47623079980826</v>
      </c>
      <c r="K77">
        <f>'IS Curve'!H77</f>
        <v>663.36985256401817</v>
      </c>
      <c r="L77">
        <f>'IS Curve'!J77</f>
        <v>273.38567902533549</v>
      </c>
      <c r="M77" s="4">
        <v>1.320710694584722</v>
      </c>
      <c r="N77" s="1">
        <f>'IS Curve'!Q77</f>
        <v>9.4439541041483785</v>
      </c>
      <c r="O77">
        <f>CPI!B77</f>
        <v>41.3333333333333</v>
      </c>
    </row>
    <row r="78" spans="1:15" x14ac:dyDescent="0.3">
      <c r="A78" t="s">
        <v>93</v>
      </c>
      <c r="B78" s="1">
        <f>CPI!C78</f>
        <v>9.5073465859983664</v>
      </c>
      <c r="C78" t="s">
        <v>13</v>
      </c>
      <c r="D78" t="s">
        <v>13</v>
      </c>
      <c r="E78" t="s">
        <v>13</v>
      </c>
      <c r="F78" t="s">
        <v>13</v>
      </c>
      <c r="G78">
        <f>'IS Curve'!G78</f>
        <v>359.24234180658715</v>
      </c>
      <c r="H78" s="4" t="e">
        <f>(G78/CPI!E78)*100</f>
        <v>#DIV/0!</v>
      </c>
      <c r="I78" s="4" t="e">
        <f>(K78/CPI!E78)*100</f>
        <v>#DIV/0!</v>
      </c>
      <c r="J78" s="4">
        <f>(K78/CPI!D78)*100</f>
        <v>939.13939611160674</v>
      </c>
      <c r="K78">
        <f>'IS Curve'!H78</f>
        <v>742.23003892888619</v>
      </c>
      <c r="L78">
        <f>'IS Curve'!J78</f>
        <v>272.37567429639097</v>
      </c>
      <c r="M78" s="4">
        <v>1.482713455071246</v>
      </c>
      <c r="N78" s="1">
        <f>'IS Curve'!Q78</f>
        <v>9.5073465859983664</v>
      </c>
      <c r="O78">
        <f>CPI!B78</f>
        <v>42.233333333333299</v>
      </c>
    </row>
    <row r="79" spans="1:15" x14ac:dyDescent="0.3">
      <c r="A79" t="s">
        <v>94</v>
      </c>
      <c r="B79" s="1">
        <f>CPI!C79</f>
        <v>9.5037846930194458</v>
      </c>
      <c r="C79" t="s">
        <v>13</v>
      </c>
      <c r="D79" t="s">
        <v>13</v>
      </c>
      <c r="E79" t="s">
        <v>13</v>
      </c>
      <c r="F79" t="s">
        <v>13</v>
      </c>
      <c r="G79">
        <f>'IS Curve'!G79</f>
        <v>338.51081191350471</v>
      </c>
      <c r="H79" s="4" t="e">
        <f>(G79/CPI!E79)*100</f>
        <v>#DIV/0!</v>
      </c>
      <c r="I79" s="4" t="e">
        <f>(K79/CPI!E79)*100</f>
        <v>#DIV/0!</v>
      </c>
      <c r="J79" s="4">
        <f>(K79/CPI!D79)*100</f>
        <v>946.23282181429204</v>
      </c>
      <c r="K79">
        <f>'IS Curve'!H79</f>
        <v>773.0722154222766</v>
      </c>
      <c r="L79">
        <f>'IS Curve'!J79</f>
        <v>244.94492044063648</v>
      </c>
      <c r="M79" s="4">
        <v>0.91398731827900792</v>
      </c>
      <c r="N79" s="1">
        <f>'IS Curve'!Q79</f>
        <v>9.5037846930194458</v>
      </c>
      <c r="O79">
        <f>CPI!B79</f>
        <v>43.4</v>
      </c>
    </row>
    <row r="80" spans="1:15" x14ac:dyDescent="0.3">
      <c r="A80" t="s">
        <v>95</v>
      </c>
      <c r="B80" s="1">
        <f>CPI!C80</f>
        <v>10.478547854785392</v>
      </c>
      <c r="C80" t="s">
        <v>13</v>
      </c>
      <c r="D80" t="s">
        <v>13</v>
      </c>
      <c r="E80" t="s">
        <v>13</v>
      </c>
      <c r="F80" t="s">
        <v>13</v>
      </c>
      <c r="G80">
        <f>'IS Curve'!G80</f>
        <v>356.46117925982878</v>
      </c>
      <c r="H80" s="4" t="e">
        <f>(G80/CPI!E80)*100</f>
        <v>#DIV/0!</v>
      </c>
      <c r="I80" s="4" t="e">
        <f>(K80/CPI!E80)*100</f>
        <v>#DIV/0!</v>
      </c>
      <c r="J80" s="4">
        <f>(K80/CPI!D80)*100</f>
        <v>933.89867421304439</v>
      </c>
      <c r="K80">
        <f>'IS Curve'!H80</f>
        <v>777.31188350774335</v>
      </c>
      <c r="L80">
        <f>'IS Curve'!J80</f>
        <v>263.46120729358142</v>
      </c>
      <c r="M80" s="4">
        <v>0.24595763082780131</v>
      </c>
      <c r="N80" s="1">
        <f>'IS Curve'!Q80</f>
        <v>10.478547854785392</v>
      </c>
      <c r="O80">
        <f>CPI!B80</f>
        <v>44.633333333333297</v>
      </c>
    </row>
    <row r="81" spans="1:15" x14ac:dyDescent="0.3">
      <c r="A81" t="s">
        <v>96</v>
      </c>
      <c r="B81" s="1">
        <f>CPI!C81</f>
        <v>10.967741935483799</v>
      </c>
      <c r="C81" t="s">
        <v>13</v>
      </c>
      <c r="D81" t="s">
        <v>13</v>
      </c>
      <c r="E81" t="s">
        <v>13</v>
      </c>
      <c r="F81" t="s">
        <v>13</v>
      </c>
      <c r="G81">
        <f>'IS Curve'!G81</f>
        <v>348.31574477699741</v>
      </c>
      <c r="H81" s="4" t="e">
        <f>(G81/CPI!E81)*100</f>
        <v>#DIV/0!</v>
      </c>
      <c r="I81" s="4" t="e">
        <f>(K81/CPI!E81)*100</f>
        <v>#DIV/0!</v>
      </c>
      <c r="J81" s="4">
        <f>(K81/CPI!D81)*100</f>
        <v>920.28118609377452</v>
      </c>
      <c r="K81">
        <f>'IS Curve'!H81</f>
        <v>787.45700250485993</v>
      </c>
      <c r="L81">
        <f>'IS Curve'!J81</f>
        <v>253.2362554099906</v>
      </c>
      <c r="M81" s="4">
        <v>1.1151036938825141</v>
      </c>
      <c r="N81" s="1">
        <f>'IS Curve'!Q81</f>
        <v>10.967741935483799</v>
      </c>
      <c r="O81">
        <f>CPI!B81</f>
        <v>45.866666666666603</v>
      </c>
    </row>
    <row r="82" spans="1:15" x14ac:dyDescent="0.3">
      <c r="A82" t="s">
        <v>97</v>
      </c>
      <c r="B82" s="1">
        <f>CPI!C82</f>
        <v>12.312549329123934</v>
      </c>
      <c r="C82" t="s">
        <v>13</v>
      </c>
      <c r="D82" t="s">
        <v>13</v>
      </c>
      <c r="E82" t="s">
        <v>13</v>
      </c>
      <c r="F82" t="s">
        <v>13</v>
      </c>
      <c r="G82">
        <f>'IS Curve'!G82</f>
        <v>352.55630233624839</v>
      </c>
      <c r="H82" s="4" t="e">
        <f>(G82/CPI!E82)*100</f>
        <v>#DIV/0!</v>
      </c>
      <c r="I82" s="4" t="e">
        <f>(K82/CPI!E82)*100</f>
        <v>#DIV/0!</v>
      </c>
      <c r="J82" s="4">
        <f>(K82/CPI!D82)*100</f>
        <v>1027.1876703637408</v>
      </c>
      <c r="K82">
        <f>'IS Curve'!H82</f>
        <v>903.23693418094831</v>
      </c>
      <c r="L82">
        <f>'IS Curve'!J82</f>
        <v>241.71433553576773</v>
      </c>
      <c r="M82" s="4">
        <v>2.899960751844505</v>
      </c>
      <c r="N82" s="1">
        <f>'IS Curve'!Q82</f>
        <v>12.312549329123934</v>
      </c>
      <c r="O82">
        <f>CPI!B82</f>
        <v>47.433333333333302</v>
      </c>
    </row>
    <row r="83" spans="1:15" x14ac:dyDescent="0.3">
      <c r="A83" t="s">
        <v>98</v>
      </c>
      <c r="B83" s="1">
        <f>CPI!C83</f>
        <v>12.519201228878574</v>
      </c>
      <c r="C83" t="s">
        <v>13</v>
      </c>
      <c r="D83" t="s">
        <v>13</v>
      </c>
      <c r="E83" t="s">
        <v>13</v>
      </c>
      <c r="F83" t="s">
        <v>13</v>
      </c>
      <c r="G83">
        <f>'IS Curve'!G83</f>
        <v>348.83643209642747</v>
      </c>
      <c r="H83" s="4" t="e">
        <f>(G83/CPI!E83)*100</f>
        <v>#DIV/0!</v>
      </c>
      <c r="I83" s="4" t="e">
        <f>(K83/CPI!E83)*100</f>
        <v>#DIV/0!</v>
      </c>
      <c r="J83" s="4">
        <f>(K83/CPI!D83)*100</f>
        <v>1040.8928233722318</v>
      </c>
      <c r="K83">
        <f>'IS Curve'!H83</f>
        <v>934.37826075655119</v>
      </c>
      <c r="L83">
        <f>'IS Curve'!J83</f>
        <v>233.97982183504701</v>
      </c>
      <c r="M83" s="4">
        <v>3.619436409917709</v>
      </c>
      <c r="N83" s="1">
        <f>'IS Curve'!Q83</f>
        <v>12.519201228878574</v>
      </c>
      <c r="O83">
        <f>CPI!B83</f>
        <v>48.8333333333333</v>
      </c>
    </row>
    <row r="84" spans="1:15" x14ac:dyDescent="0.3">
      <c r="A84" t="s">
        <v>99</v>
      </c>
      <c r="B84" s="1">
        <f>CPI!C84</f>
        <v>12.696041822255498</v>
      </c>
      <c r="C84" t="s">
        <v>13</v>
      </c>
      <c r="D84" t="s">
        <v>13</v>
      </c>
      <c r="E84" t="s">
        <v>13</v>
      </c>
      <c r="F84" t="s">
        <v>13</v>
      </c>
      <c r="G84">
        <f>'IS Curve'!G84</f>
        <v>331.85573751539914</v>
      </c>
      <c r="H84" s="4" t="e">
        <f>(G84/CPI!E84)*100</f>
        <v>#DIV/0!</v>
      </c>
      <c r="I84" s="4" t="e">
        <f>(K84/CPI!E84)*100</f>
        <v>#DIV/0!</v>
      </c>
      <c r="J84" s="4">
        <f>(K84/CPI!D84)*100</f>
        <v>967.25093827414116</v>
      </c>
      <c r="K84">
        <f>'IS Curve'!H84</f>
        <v>892.45342321740179</v>
      </c>
      <c r="L84">
        <f>'IS Curve'!J84</f>
        <v>222.17405283940451</v>
      </c>
      <c r="M84" s="4">
        <v>2.209110159418294</v>
      </c>
      <c r="N84" s="1">
        <f>'IS Curve'!Q84</f>
        <v>12.696041822255498</v>
      </c>
      <c r="O84">
        <f>CPI!B84</f>
        <v>50.3</v>
      </c>
    </row>
    <row r="85" spans="1:15" x14ac:dyDescent="0.3">
      <c r="A85" t="s">
        <v>100</v>
      </c>
      <c r="B85" s="1">
        <f>CPI!C85</f>
        <v>12.354651162790798</v>
      </c>
      <c r="C85" t="s">
        <v>13</v>
      </c>
      <c r="D85" t="s">
        <v>13</v>
      </c>
      <c r="E85" t="s">
        <v>13</v>
      </c>
      <c r="F85" t="s">
        <v>13</v>
      </c>
      <c r="G85">
        <f>'IS Curve'!G85</f>
        <v>316.96296849282442</v>
      </c>
      <c r="H85" s="4" t="e">
        <f>(G85/CPI!E85)*100</f>
        <v>#DIV/0!</v>
      </c>
      <c r="I85" s="4" t="e">
        <f>(K85/CPI!E85)*100</f>
        <v>#DIV/0!</v>
      </c>
      <c r="J85" s="4">
        <f>(K85/CPI!D85)*100</f>
        <v>929.18571068823826</v>
      </c>
      <c r="K85">
        <f>'IS Curve'!H85</f>
        <v>871.26956534104033</v>
      </c>
      <c r="L85">
        <f>'IS Curve'!J85</f>
        <v>209.98858873590925</v>
      </c>
      <c r="M85" s="4">
        <v>1.200891746902033</v>
      </c>
      <c r="N85" s="1">
        <f>'IS Curve'!Q85</f>
        <v>12.354651162790798</v>
      </c>
      <c r="O85">
        <f>CPI!B85</f>
        <v>51.533333333333303</v>
      </c>
    </row>
    <row r="86" spans="1:15" x14ac:dyDescent="0.3">
      <c r="A86" t="s">
        <v>101</v>
      </c>
      <c r="B86" s="1">
        <f>CPI!C86</f>
        <v>11.38439915671119</v>
      </c>
      <c r="C86" t="s">
        <v>13</v>
      </c>
      <c r="D86" t="s">
        <v>13</v>
      </c>
      <c r="E86" t="s">
        <v>13</v>
      </c>
      <c r="F86" t="s">
        <v>13</v>
      </c>
      <c r="G86">
        <f>'IS Curve'!G86</f>
        <v>308.06553911205077</v>
      </c>
      <c r="H86" s="4" t="e">
        <f>(G86/CPI!E86)*100</f>
        <v>#DIV/0!</v>
      </c>
      <c r="I86" s="4" t="e">
        <f>(K86/CPI!E86)*100</f>
        <v>#DIV/0!</v>
      </c>
      <c r="J86" s="4">
        <f>(K86/CPI!D86)*100</f>
        <v>904.20031973205698</v>
      </c>
      <c r="K86">
        <f>'IS Curve'!H86</f>
        <v>855.37350246652579</v>
      </c>
      <c r="L86">
        <f>'IS Curve'!J86</f>
        <v>203.09372797744896</v>
      </c>
      <c r="M86" s="4">
        <v>-0.34614822224142111</v>
      </c>
      <c r="N86" s="1">
        <f>'IS Curve'!Q86</f>
        <v>11.38439915671119</v>
      </c>
      <c r="O86">
        <f>CPI!B86</f>
        <v>52.8333333333333</v>
      </c>
    </row>
    <row r="87" spans="1:15" x14ac:dyDescent="0.3">
      <c r="A87" t="s">
        <v>102</v>
      </c>
      <c r="B87" s="1">
        <f>CPI!C87</f>
        <v>11.535836177474334</v>
      </c>
      <c r="C87" t="s">
        <v>13</v>
      </c>
      <c r="D87" t="s">
        <v>13</v>
      </c>
      <c r="E87" t="s">
        <v>13</v>
      </c>
      <c r="F87" t="s">
        <v>13</v>
      </c>
      <c r="G87">
        <f>'IS Curve'!G87</f>
        <v>298.9256723665427</v>
      </c>
      <c r="H87" s="4" t="e">
        <f>(G87/CPI!E87)*100</f>
        <v>#DIV/0!</v>
      </c>
      <c r="I87" s="4" t="e">
        <f>(K87/CPI!E87)*100</f>
        <v>#DIV/0!</v>
      </c>
      <c r="J87" s="4">
        <f>(K87/CPI!D87)*100</f>
        <v>842.49534863840483</v>
      </c>
      <c r="K87">
        <f>'IS Curve'!H87</f>
        <v>808.51751122781798</v>
      </c>
      <c r="L87">
        <f>'IS Curve'!J87</f>
        <v>200.46474308877015</v>
      </c>
      <c r="M87" s="4">
        <v>-1.927039107767055</v>
      </c>
      <c r="N87" s="1">
        <f>'IS Curve'!Q87</f>
        <v>11.535836177474334</v>
      </c>
      <c r="O87">
        <f>CPI!B87</f>
        <v>54.466666666666598</v>
      </c>
    </row>
    <row r="88" spans="1:15" x14ac:dyDescent="0.3">
      <c r="A88" t="s">
        <v>103</v>
      </c>
      <c r="B88" s="1">
        <f>CPI!C88</f>
        <v>10.603048376408154</v>
      </c>
      <c r="C88" t="s">
        <v>13</v>
      </c>
      <c r="D88" t="s">
        <v>13</v>
      </c>
      <c r="E88" t="s">
        <v>13</v>
      </c>
      <c r="F88" t="s">
        <v>13</v>
      </c>
      <c r="G88">
        <f>'IS Curve'!G88</f>
        <v>288.84359454965704</v>
      </c>
      <c r="H88" s="4" t="e">
        <f>(G88/CPI!E88)*100</f>
        <v>#DIV/0!</v>
      </c>
      <c r="I88" s="4" t="e">
        <f>(K88/CPI!E88)*100</f>
        <v>#DIV/0!</v>
      </c>
      <c r="J88" s="4">
        <f>(K88/CPI!D88)*100</f>
        <v>814.17348328341529</v>
      </c>
      <c r="K88">
        <f>'IS Curve'!H88</f>
        <v>794.90199693409681</v>
      </c>
      <c r="L88">
        <f>'IS Curve'!J88</f>
        <v>191.53701446573734</v>
      </c>
      <c r="M88" s="4">
        <v>-3.3164532606342432</v>
      </c>
      <c r="N88" s="1">
        <f>'IS Curve'!Q88</f>
        <v>10.603048376408154</v>
      </c>
      <c r="O88">
        <f>CPI!B88</f>
        <v>55.633333333333297</v>
      </c>
    </row>
    <row r="89" spans="1:15" x14ac:dyDescent="0.3">
      <c r="A89" t="s">
        <v>104</v>
      </c>
      <c r="B89" s="1">
        <f>CPI!C89</f>
        <v>9.6377749029754831</v>
      </c>
      <c r="C89" t="s">
        <v>13</v>
      </c>
      <c r="D89" t="s">
        <v>13</v>
      </c>
      <c r="E89" t="s">
        <v>13</v>
      </c>
      <c r="F89" t="s">
        <v>13</v>
      </c>
      <c r="G89">
        <f>'IS Curve'!G89</f>
        <v>286.5904921391836</v>
      </c>
      <c r="H89" s="4" t="e">
        <f>(G89/CPI!E89)*100</f>
        <v>#DIV/0!</v>
      </c>
      <c r="I89" s="4" t="e">
        <f>(K89/CPI!E89)*100</f>
        <v>#DIV/0!</v>
      </c>
      <c r="J89" s="4">
        <f>(K89/CPI!D89)*100</f>
        <v>817.12412945972301</v>
      </c>
      <c r="K89">
        <f>'IS Curve'!H89</f>
        <v>800.23417370379059</v>
      </c>
      <c r="L89">
        <f>'IS Curve'!J89</f>
        <v>188.2579586724257</v>
      </c>
      <c r="M89" s="4">
        <v>-4.7791483913954904</v>
      </c>
      <c r="N89" s="1">
        <f>'IS Curve'!Q89</f>
        <v>9.6377749029754831</v>
      </c>
      <c r="O89">
        <f>CPI!B89</f>
        <v>56.5</v>
      </c>
    </row>
    <row r="90" spans="1:15" x14ac:dyDescent="0.3">
      <c r="A90" t="s">
        <v>105</v>
      </c>
      <c r="B90" s="1">
        <f>CPI!C90</f>
        <v>7.6971608832808291</v>
      </c>
      <c r="C90" t="s">
        <v>13</v>
      </c>
      <c r="D90" t="s">
        <v>13</v>
      </c>
      <c r="E90" t="s">
        <v>13</v>
      </c>
      <c r="F90" t="s">
        <v>13</v>
      </c>
      <c r="G90">
        <f>'IS Curve'!G90</f>
        <v>289.90816326530609</v>
      </c>
      <c r="H90" s="4" t="e">
        <f>(G90/CPI!E90)*100</f>
        <v>#DIV/0!</v>
      </c>
      <c r="I90" s="4" t="e">
        <f>(K90/CPI!E90)*100</f>
        <v>#DIV/0!</v>
      </c>
      <c r="J90" s="4">
        <f>(K90/CPI!D90)*100</f>
        <v>783.67346938775506</v>
      </c>
      <c r="K90">
        <f>'IS Curve'!H90</f>
        <v>768</v>
      </c>
      <c r="L90">
        <f>'IS Curve'!J90</f>
        <v>197.48639455782308</v>
      </c>
      <c r="M90" s="4">
        <v>-3.752147482098708</v>
      </c>
      <c r="N90" s="1">
        <f>'IS Curve'!Q90</f>
        <v>7.6971608832808291</v>
      </c>
      <c r="O90">
        <f>CPI!B90</f>
        <v>56.9</v>
      </c>
    </row>
    <row r="91" spans="1:15" x14ac:dyDescent="0.3">
      <c r="A91" t="s">
        <v>106</v>
      </c>
      <c r="B91" s="1">
        <f>CPI!C91</f>
        <v>5.875152998776012</v>
      </c>
      <c r="C91" t="s">
        <v>13</v>
      </c>
      <c r="D91" t="s">
        <v>13</v>
      </c>
      <c r="E91" t="s">
        <v>13</v>
      </c>
      <c r="F91" t="s">
        <v>13</v>
      </c>
      <c r="G91">
        <f>'IS Curve'!G91</f>
        <v>294.51343145067733</v>
      </c>
      <c r="H91" s="4" t="e">
        <f>(G91/CPI!E91)*100</f>
        <v>#DIV/0!</v>
      </c>
      <c r="I91" s="4" t="e">
        <f>(K91/CPI!E91)*100</f>
        <v>#DIV/0!</v>
      </c>
      <c r="J91" s="4">
        <f>(K91/CPI!D91)*100</f>
        <v>760.00129397628211</v>
      </c>
      <c r="K91">
        <f>'IS Curve'!H91</f>
        <v>753.41208275750773</v>
      </c>
      <c r="L91">
        <f>'IS Curve'!J91</f>
        <v>205.6361991802259</v>
      </c>
      <c r="M91" s="4">
        <v>-2.4809705320468942</v>
      </c>
      <c r="N91" s="1">
        <f>'IS Curve'!Q91</f>
        <v>5.875152998776012</v>
      </c>
      <c r="O91">
        <f>CPI!B91</f>
        <v>57.6666666666666</v>
      </c>
    </row>
    <row r="92" spans="1:15" x14ac:dyDescent="0.3">
      <c r="A92" t="s">
        <v>107</v>
      </c>
      <c r="B92" s="1">
        <f>CPI!C92</f>
        <v>5.332534451767601</v>
      </c>
      <c r="C92" t="s">
        <v>13</v>
      </c>
      <c r="D92" t="s">
        <v>13</v>
      </c>
      <c r="E92" t="s">
        <v>13</v>
      </c>
      <c r="F92" t="s">
        <v>13</v>
      </c>
      <c r="G92">
        <f>'IS Curve'!G92</f>
        <v>286.65667665667667</v>
      </c>
      <c r="H92" s="4" t="e">
        <f>(G92/CPI!E92)*100</f>
        <v>#DIV/0!</v>
      </c>
      <c r="I92" s="4" t="e">
        <f>(K92/CPI!E92)*100</f>
        <v>#DIV/0!</v>
      </c>
      <c r="J92" s="4">
        <f>(K92/CPI!D92)*100</f>
        <v>744.41708807343184</v>
      </c>
      <c r="K92">
        <f>'IS Curve'!H92</f>
        <v>745.16150516150526</v>
      </c>
      <c r="L92">
        <f>'IS Curve'!J92</f>
        <v>197.86213786213784</v>
      </c>
      <c r="M92" s="4">
        <v>-2.1062335904784688</v>
      </c>
      <c r="N92" s="1">
        <f>'IS Curve'!Q92</f>
        <v>5.332534451767601</v>
      </c>
      <c r="O92">
        <f>CPI!B92</f>
        <v>58.6</v>
      </c>
    </row>
    <row r="93" spans="1:15" x14ac:dyDescent="0.3">
      <c r="A93" t="s">
        <v>108</v>
      </c>
      <c r="B93" s="1">
        <f>CPI!C93</f>
        <v>4.6607669616518521</v>
      </c>
      <c r="C93" t="s">
        <v>13</v>
      </c>
      <c r="D93" t="s">
        <v>13</v>
      </c>
      <c r="E93" t="s">
        <v>13</v>
      </c>
      <c r="F93" t="s">
        <v>13</v>
      </c>
      <c r="G93">
        <f>'IS Curve'!G93</f>
        <v>278.36135839103201</v>
      </c>
      <c r="H93" s="4" t="e">
        <f>(G93/CPI!E93)*100</f>
        <v>#DIV/0!</v>
      </c>
      <c r="I93" s="4" t="e">
        <f>(K93/CPI!E93)*100</f>
        <v>#DIV/0!</v>
      </c>
      <c r="J93" s="4">
        <f>(K93/CPI!D93)*100</f>
        <v>710.42469531493828</v>
      </c>
      <c r="K93">
        <f>'IS Curve'!H93</f>
        <v>718.23936696340263</v>
      </c>
      <c r="L93">
        <f>'IS Curve'!J93</f>
        <v>193.15529179030662</v>
      </c>
      <c r="M93" s="4">
        <v>-1.6732019787298551</v>
      </c>
      <c r="N93" s="1">
        <f>'IS Curve'!Q93</f>
        <v>4.6607669616518521</v>
      </c>
      <c r="O93">
        <f>CPI!B93</f>
        <v>59.133333333333297</v>
      </c>
    </row>
    <row r="94" spans="1:15" x14ac:dyDescent="0.3">
      <c r="A94" t="s">
        <v>109</v>
      </c>
      <c r="B94" s="1">
        <f>CPI!C94</f>
        <v>5.1552431165787338</v>
      </c>
      <c r="C94" t="s">
        <v>13</v>
      </c>
      <c r="D94" t="s">
        <v>13</v>
      </c>
      <c r="E94" t="s">
        <v>13</v>
      </c>
      <c r="F94" t="s">
        <v>13</v>
      </c>
      <c r="G94">
        <f>'IS Curve'!G94</f>
        <v>281.96450573636457</v>
      </c>
      <c r="H94" s="4" t="e">
        <f>(G94/CPI!E94)*100</f>
        <v>#DIV/0!</v>
      </c>
      <c r="I94" s="4" t="e">
        <f>(K94/CPI!E94)*100</f>
        <v>#DIV/0!</v>
      </c>
      <c r="J94" s="4">
        <f>(K94/CPI!D94)*100</f>
        <v>702.92545964985698</v>
      </c>
      <c r="K94">
        <f>'IS Curve'!H94</f>
        <v>720.73056154278788</v>
      </c>
      <c r="L94">
        <f>'IS Curve'!J94</f>
        <v>196.96097841670488</v>
      </c>
      <c r="M94" s="4">
        <v>-0.73317269069840429</v>
      </c>
      <c r="N94" s="1">
        <f>'IS Curve'!Q94</f>
        <v>5.1552431165787338</v>
      </c>
      <c r="O94">
        <f>CPI!B94</f>
        <v>59.8333333333333</v>
      </c>
    </row>
    <row r="95" spans="1:15" x14ac:dyDescent="0.3">
      <c r="A95" t="s">
        <v>110</v>
      </c>
      <c r="B95" s="1">
        <f>CPI!C95</f>
        <v>4.6242774566474631</v>
      </c>
      <c r="C95" t="s">
        <v>13</v>
      </c>
      <c r="D95" t="s">
        <v>13</v>
      </c>
      <c r="E95" t="s">
        <v>13</v>
      </c>
      <c r="F95" t="s">
        <v>13</v>
      </c>
      <c r="G95">
        <f>'IS Curve'!G95</f>
        <v>278.0193236714976</v>
      </c>
      <c r="H95" s="4" t="e">
        <f>(G95/CPI!E95)*100</f>
        <v>#DIV/0!</v>
      </c>
      <c r="I95" s="4" t="e">
        <f>(K95/CPI!E95)*100</f>
        <v>#DIV/0!</v>
      </c>
      <c r="J95" s="4">
        <f>(K95/CPI!D95)*100</f>
        <v>684.71142850474928</v>
      </c>
      <c r="K95">
        <f>'IS Curve'!H95</f>
        <v>708.67632850241546</v>
      </c>
      <c r="L95">
        <f>'IS Curve'!J95</f>
        <v>194.59259259259255</v>
      </c>
      <c r="M95" s="4">
        <v>0.34414480229324801</v>
      </c>
      <c r="N95" s="1">
        <f>'IS Curve'!Q95</f>
        <v>4.6242774566474631</v>
      </c>
      <c r="O95">
        <f>CPI!B95</f>
        <v>60.3333333333333</v>
      </c>
    </row>
    <row r="96" spans="1:15" x14ac:dyDescent="0.3">
      <c r="A96" t="s">
        <v>111</v>
      </c>
      <c r="B96" s="1">
        <f>CPI!C96</f>
        <v>3.8111490329919784</v>
      </c>
      <c r="C96" t="s">
        <v>13</v>
      </c>
      <c r="D96" t="s">
        <v>13</v>
      </c>
      <c r="E96" t="s">
        <v>13</v>
      </c>
      <c r="F96" t="s">
        <v>13</v>
      </c>
      <c r="G96">
        <f>'IS Curve'!G96</f>
        <v>262.97254150702423</v>
      </c>
      <c r="H96" s="4" t="e">
        <f>(G96/CPI!E96)*100</f>
        <v>#DIV/0!</v>
      </c>
      <c r="I96" s="4" t="e">
        <f>(K96/CPI!E96)*100</f>
        <v>#DIV/0!</v>
      </c>
      <c r="J96" s="4">
        <f>(K96/CPI!D96)*100</f>
        <v>652.28294750028135</v>
      </c>
      <c r="K96">
        <f>'IS Curve'!H96</f>
        <v>680.98339719029377</v>
      </c>
      <c r="L96">
        <f>'IS Curve'!J96</f>
        <v>182.00510855683268</v>
      </c>
      <c r="M96" s="4">
        <v>-0.13966405078262381</v>
      </c>
      <c r="N96" s="1">
        <f>'IS Curve'!Q96</f>
        <v>3.8111490329919784</v>
      </c>
      <c r="O96">
        <f>CPI!B96</f>
        <v>60.8333333333333</v>
      </c>
    </row>
    <row r="97" spans="1:15" x14ac:dyDescent="0.3">
      <c r="A97" t="s">
        <v>112</v>
      </c>
      <c r="B97" s="1">
        <f>CPI!C97</f>
        <v>3.6640360766629687</v>
      </c>
      <c r="C97" t="s">
        <v>13</v>
      </c>
      <c r="D97" t="s">
        <v>13</v>
      </c>
      <c r="E97" t="s">
        <v>13</v>
      </c>
      <c r="F97" t="s">
        <v>13</v>
      </c>
      <c r="G97">
        <f>'IS Curve'!G97</f>
        <v>251.69990503323839</v>
      </c>
      <c r="H97" s="4" t="e">
        <f>(G97/CPI!E97)*100</f>
        <v>#DIV/0!</v>
      </c>
      <c r="I97" s="4" t="e">
        <f>(K97/CPI!E97)*100</f>
        <v>#DIV/0!</v>
      </c>
      <c r="J97" s="4">
        <f>(K97/CPI!D97)*100</f>
        <v>596.7754590736547</v>
      </c>
      <c r="K97">
        <f>'IS Curve'!H97</f>
        <v>628.40455840455843</v>
      </c>
      <c r="L97">
        <f>'IS Curve'!J97</f>
        <v>178.9775245330801</v>
      </c>
      <c r="M97" s="4">
        <v>0.46113342051183032</v>
      </c>
      <c r="N97" s="1">
        <f>'IS Curve'!Q97</f>
        <v>3.6640360766629687</v>
      </c>
      <c r="O97">
        <f>CPI!B97</f>
        <v>61.3</v>
      </c>
    </row>
    <row r="98" spans="1:15" x14ac:dyDescent="0.3">
      <c r="A98" t="s">
        <v>113</v>
      </c>
      <c r="B98" s="1">
        <f>CPI!C98</f>
        <v>3.6211699164345967</v>
      </c>
      <c r="C98" t="s">
        <v>13</v>
      </c>
      <c r="D98" t="s">
        <v>13</v>
      </c>
      <c r="E98" t="s">
        <v>13</v>
      </c>
      <c r="F98" t="s">
        <v>13</v>
      </c>
      <c r="G98">
        <f>'IS Curve'!G98</f>
        <v>242.28280337891039</v>
      </c>
      <c r="H98" s="4" t="e">
        <f>(G98/CPI!E98)*100</f>
        <v>#DIV/0!</v>
      </c>
      <c r="I98" s="4" t="e">
        <f>(K98/CPI!E98)*100</f>
        <v>#DIV/0!</v>
      </c>
      <c r="J98" s="4">
        <f>(K98/CPI!D98)*100</f>
        <v>557.82471133916374</v>
      </c>
      <c r="K98">
        <f>'IS Curve'!H98</f>
        <v>592.78358599878914</v>
      </c>
      <c r="L98">
        <f>'IS Curve'!J98</f>
        <v>174.64813472981581</v>
      </c>
      <c r="M98" s="4">
        <v>1.133408601689462</v>
      </c>
      <c r="N98" s="1">
        <f>'IS Curve'!Q98</f>
        <v>3.6211699164345967</v>
      </c>
      <c r="O98">
        <f>CPI!B98</f>
        <v>62</v>
      </c>
    </row>
    <row r="99" spans="1:15" x14ac:dyDescent="0.3">
      <c r="A99" t="s">
        <v>114</v>
      </c>
      <c r="B99" s="1">
        <f>CPI!C99</f>
        <v>3.977900552486191</v>
      </c>
      <c r="C99" t="s">
        <v>13</v>
      </c>
      <c r="D99" t="s">
        <v>13</v>
      </c>
      <c r="E99" t="s">
        <v>13</v>
      </c>
      <c r="F99" t="s">
        <v>13</v>
      </c>
      <c r="G99">
        <f>'IS Curve'!G99</f>
        <v>242.34766039061361</v>
      </c>
      <c r="H99" s="4" t="e">
        <f>(G99/CPI!E99)*100</f>
        <v>#DIV/0!</v>
      </c>
      <c r="I99" s="4" t="e">
        <f>(K99/CPI!E99)*100</f>
        <v>#DIV/0!</v>
      </c>
      <c r="J99" s="4">
        <f>(K99/CPI!D99)*100</f>
        <v>563.23858445068936</v>
      </c>
      <c r="K99">
        <f>'IS Curve'!H99</f>
        <v>603.97763126400764</v>
      </c>
      <c r="L99">
        <f>'IS Curve'!J99</f>
        <v>172.22621145853736</v>
      </c>
      <c r="M99" s="4">
        <v>0.54670033675759544</v>
      </c>
      <c r="N99" s="1">
        <f>'IS Curve'!Q99</f>
        <v>3.977900552486191</v>
      </c>
      <c r="O99">
        <f>CPI!B99</f>
        <v>62.733333333333299</v>
      </c>
    </row>
    <row r="100" spans="1:15" x14ac:dyDescent="0.3">
      <c r="A100" t="s">
        <v>115</v>
      </c>
      <c r="B100" s="1">
        <f>CPI!C100</f>
        <v>4.1095890410958846</v>
      </c>
      <c r="C100" t="s">
        <v>13</v>
      </c>
      <c r="D100" t="s">
        <v>13</v>
      </c>
      <c r="E100" t="s">
        <v>13</v>
      </c>
      <c r="F100" t="s">
        <v>13</v>
      </c>
      <c r="G100">
        <f>'IS Curve'!G100</f>
        <v>232.90083410565336</v>
      </c>
      <c r="H100" s="4" t="e">
        <f>(G100/CPI!E100)*100</f>
        <v>#DIV/0!</v>
      </c>
      <c r="I100" s="4" t="e">
        <f>(K100/CPI!E100)*100</f>
        <v>#DIV/0!</v>
      </c>
      <c r="J100" s="4">
        <f>(K100/CPI!D100)*100</f>
        <v>555.96163795411201</v>
      </c>
      <c r="K100">
        <f>'IS Curve'!H100</f>
        <v>599.88260735248684</v>
      </c>
      <c r="L100">
        <f>'IS Curve'!J100</f>
        <v>161.47358665430954</v>
      </c>
      <c r="M100" s="4">
        <v>0.85549898109413847</v>
      </c>
      <c r="N100" s="1">
        <f>'IS Curve'!Q100</f>
        <v>4.1095890410958846</v>
      </c>
      <c r="O100">
        <f>CPI!B100</f>
        <v>63.3333333333333</v>
      </c>
    </row>
    <row r="101" spans="1:15" x14ac:dyDescent="0.3">
      <c r="A101" t="s">
        <v>116</v>
      </c>
      <c r="B101" s="1">
        <f>CPI!C101</f>
        <v>4.1326808047851493</v>
      </c>
      <c r="C101" t="s">
        <v>13</v>
      </c>
      <c r="D101" t="s">
        <v>13</v>
      </c>
      <c r="E101" t="s">
        <v>13</v>
      </c>
      <c r="F101" t="s">
        <v>13</v>
      </c>
      <c r="G101">
        <f>'IS Curve'!G101</f>
        <v>230.5993883792049</v>
      </c>
      <c r="H101" s="4" t="e">
        <f>(G101/CPI!E101)*100</f>
        <v>#DIV/0!</v>
      </c>
      <c r="I101" s="4" t="e">
        <f>(K101/CPI!E101)*100</f>
        <v>#DIV/0!</v>
      </c>
      <c r="J101" s="4">
        <f>(K101/CPI!D101)*100</f>
        <v>545.9108380327134</v>
      </c>
      <c r="K101">
        <f>'IS Curve'!H101</f>
        <v>595.04281345565755</v>
      </c>
      <c r="L101">
        <f>'IS Curve'!J101</f>
        <v>159.75840978593274</v>
      </c>
      <c r="M101" s="4">
        <v>1.408851802488907</v>
      </c>
      <c r="N101" s="1">
        <f>'IS Curve'!Q101</f>
        <v>4.1326808047851493</v>
      </c>
      <c r="O101">
        <f>CPI!B101</f>
        <v>63.8333333333333</v>
      </c>
    </row>
    <row r="102" spans="1:15" x14ac:dyDescent="0.3">
      <c r="A102" t="s">
        <v>117</v>
      </c>
      <c r="B102" s="1">
        <f>CPI!C102</f>
        <v>4.3010752688170895</v>
      </c>
      <c r="C102" t="s">
        <v>13</v>
      </c>
      <c r="D102" t="s">
        <v>13</v>
      </c>
      <c r="E102" t="s">
        <v>13</v>
      </c>
      <c r="F102" t="s">
        <v>13</v>
      </c>
      <c r="G102">
        <f>'IS Curve'!G102</f>
        <v>203.99390327379595</v>
      </c>
      <c r="H102" s="4" t="e">
        <f>(G102/CPI!E102)*100</f>
        <v>#DIV/0!</v>
      </c>
      <c r="I102" s="4" t="e">
        <f>(K102/CPI!E102)*100</f>
        <v>#DIV/0!</v>
      </c>
      <c r="J102" s="4">
        <f>(K102/CPI!D102)*100</f>
        <v>375.754039675233</v>
      </c>
      <c r="K102">
        <f>'IS Curve'!H102</f>
        <v>411.70242865096247</v>
      </c>
      <c r="L102">
        <f>'IS Curve'!J102</f>
        <v>162.14736188815976</v>
      </c>
      <c r="M102" s="4">
        <v>0.49630213342987067</v>
      </c>
      <c r="N102" s="1">
        <f>'IS Curve'!Q102</f>
        <v>4.3010752688170895</v>
      </c>
      <c r="O102">
        <f>CPI!B102</f>
        <v>64.6666666666666</v>
      </c>
    </row>
    <row r="103" spans="1:15" x14ac:dyDescent="0.3">
      <c r="A103" t="s">
        <v>118</v>
      </c>
      <c r="B103" s="1">
        <f>CPI!C103</f>
        <v>3.9319872476089923</v>
      </c>
      <c r="C103" t="s">
        <v>13</v>
      </c>
      <c r="D103" t="s">
        <v>13</v>
      </c>
      <c r="E103" t="s">
        <v>13</v>
      </c>
      <c r="F103" t="s">
        <v>13</v>
      </c>
      <c r="G103">
        <f>'IS Curve'!G103</f>
        <v>200.99725159661142</v>
      </c>
      <c r="H103" s="4" t="e">
        <f>(G103/CPI!E103)*100</f>
        <v>#DIV/0!</v>
      </c>
      <c r="I103" s="4" t="e">
        <f>(K103/CPI!E103)*100</f>
        <v>#DIV/0!</v>
      </c>
      <c r="J103" s="4">
        <f>(K103/CPI!D103)*100</f>
        <v>331.55299329784287</v>
      </c>
      <c r="K103">
        <f>'IS Curve'!H103</f>
        <v>361.50217518243704</v>
      </c>
      <c r="L103">
        <f>'IS Curve'!J103</f>
        <v>167.6128633838685</v>
      </c>
      <c r="M103" s="4">
        <v>0.1999023962462444</v>
      </c>
      <c r="N103" s="1">
        <f>'IS Curve'!Q103</f>
        <v>3.9319872476089923</v>
      </c>
      <c r="O103">
        <f>CPI!B103</f>
        <v>65.2</v>
      </c>
    </row>
    <row r="104" spans="1:15" x14ac:dyDescent="0.3">
      <c r="A104" t="s">
        <v>119</v>
      </c>
      <c r="B104" s="1">
        <f>CPI!C104</f>
        <v>4.1578947368420494</v>
      </c>
      <c r="C104" t="s">
        <v>13</v>
      </c>
      <c r="D104" t="s">
        <v>13</v>
      </c>
      <c r="E104" t="s">
        <v>13</v>
      </c>
      <c r="F104" t="s">
        <v>13</v>
      </c>
      <c r="G104">
        <f>'IS Curve'!G104</f>
        <v>196.26861136432697</v>
      </c>
      <c r="H104" s="4" t="e">
        <f>(G104/CPI!E104)*100</f>
        <v>#DIV/0!</v>
      </c>
      <c r="I104" s="4" t="e">
        <f>(K104/CPI!E104)*100</f>
        <v>#DIV/0!</v>
      </c>
      <c r="J104" s="4">
        <f>(K104/CPI!D104)*100</f>
        <v>315.22117584295944</v>
      </c>
      <c r="K104">
        <f>'IS Curve'!H104</f>
        <v>345.79762989972653</v>
      </c>
      <c r="L104">
        <f>'IS Curve'!J104</f>
        <v>165.18079611060469</v>
      </c>
      <c r="M104" s="4">
        <v>-0.60374939102611025</v>
      </c>
      <c r="N104" s="1">
        <f>'IS Curve'!Q104</f>
        <v>4.1578947368420494</v>
      </c>
      <c r="O104">
        <f>CPI!B104</f>
        <v>65.966666666666598</v>
      </c>
    </row>
    <row r="105" spans="1:15" x14ac:dyDescent="0.3">
      <c r="A105" t="s">
        <v>120</v>
      </c>
      <c r="B105" s="1">
        <f>CPI!C105</f>
        <v>4.3864229765013141</v>
      </c>
      <c r="C105" t="s">
        <v>13</v>
      </c>
      <c r="D105" t="s">
        <v>13</v>
      </c>
      <c r="E105" t="s">
        <v>13</v>
      </c>
      <c r="F105" t="s">
        <v>13</v>
      </c>
      <c r="G105">
        <f>'IS Curve'!G105</f>
        <v>198.0651838708996</v>
      </c>
      <c r="H105" s="4" t="e">
        <f>(G105/CPI!E105)*100</f>
        <v>#DIV/0!</v>
      </c>
      <c r="I105" s="4" t="e">
        <f>(K105/CPI!E105)*100</f>
        <v>#DIV/0!</v>
      </c>
      <c r="J105" s="4">
        <f>(K105/CPI!D105)*100</f>
        <v>313.7681840808296</v>
      </c>
      <c r="K105">
        <f>'IS Curve'!H105</f>
        <v>346.61029990857003</v>
      </c>
      <c r="L105">
        <f>'IS Curve'!J105</f>
        <v>167.1057118113705</v>
      </c>
      <c r="M105" s="4">
        <v>-2.2299677158477511</v>
      </c>
      <c r="N105" s="1">
        <f>'IS Curve'!Q105</f>
        <v>4.3864229765013141</v>
      </c>
      <c r="O105">
        <f>CPI!B105</f>
        <v>66.633333333333297</v>
      </c>
    </row>
    <row r="106" spans="1:15" x14ac:dyDescent="0.3">
      <c r="A106" t="s">
        <v>121</v>
      </c>
      <c r="B106" s="1">
        <f>CPI!C106</f>
        <v>4.0206185567010166</v>
      </c>
      <c r="C106" t="s">
        <v>13</v>
      </c>
      <c r="D106" t="s">
        <v>13</v>
      </c>
      <c r="E106" t="s">
        <v>13</v>
      </c>
      <c r="F106" t="s">
        <v>13</v>
      </c>
      <c r="G106">
        <f>'IS Curve'!G106</f>
        <v>208.13655336911148</v>
      </c>
      <c r="H106" s="4" t="e">
        <f>(G106/CPI!E106)*100</f>
        <v>#DIV/0!</v>
      </c>
      <c r="I106" s="4" t="e">
        <f>(K106/CPI!E106)*100</f>
        <v>#DIV/0!</v>
      </c>
      <c r="J106" s="4">
        <f>(K106/CPI!D106)*100</f>
        <v>337.30050787087862</v>
      </c>
      <c r="K106">
        <f>'IS Curve'!H106</f>
        <v>377.1019677996423</v>
      </c>
      <c r="L106">
        <f>'IS Curve'!J106</f>
        <v>172.96362552176504</v>
      </c>
      <c r="M106" s="4">
        <v>-0.77922180480994796</v>
      </c>
      <c r="N106" s="1">
        <f>'IS Curve'!Q106</f>
        <v>4.0206185567010166</v>
      </c>
      <c r="O106">
        <f>CPI!B106</f>
        <v>67.266666666666595</v>
      </c>
    </row>
    <row r="107" spans="1:15" x14ac:dyDescent="0.3">
      <c r="A107" t="s">
        <v>122</v>
      </c>
      <c r="B107" s="1">
        <f>CPI!C107</f>
        <v>4.652351738241256</v>
      </c>
      <c r="C107" t="s">
        <v>13</v>
      </c>
      <c r="D107" t="s">
        <v>13</v>
      </c>
      <c r="E107" t="s">
        <v>13</v>
      </c>
      <c r="F107" t="s">
        <v>13</v>
      </c>
      <c r="G107">
        <f>'IS Curve'!G107</f>
        <v>217.1868597085504</v>
      </c>
      <c r="H107" s="4" t="e">
        <f>(G107/CPI!E107)*100</f>
        <v>#DIV/0!</v>
      </c>
      <c r="I107" s="4" t="e">
        <f>(K107/CPI!E107)*100</f>
        <v>#DIV/0!</v>
      </c>
      <c r="J107" s="4">
        <f>(K107/CPI!D107)*100</f>
        <v>353.05446506605659</v>
      </c>
      <c r="K107">
        <f>'IS Curve'!H107</f>
        <v>399.18809201623816</v>
      </c>
      <c r="L107">
        <f>'IS Curve'!J107</f>
        <v>179.30961288439599</v>
      </c>
      <c r="M107" s="4">
        <v>-0.35823606438606409</v>
      </c>
      <c r="N107" s="1">
        <f>'IS Curve'!Q107</f>
        <v>4.652351738241256</v>
      </c>
      <c r="O107">
        <f>CPI!B107</f>
        <v>68.233333333333306</v>
      </c>
    </row>
    <row r="108" spans="1:15" x14ac:dyDescent="0.3">
      <c r="A108" t="s">
        <v>123</v>
      </c>
      <c r="B108" s="1">
        <f>CPI!C108</f>
        <v>4.5477513895907151</v>
      </c>
      <c r="C108" t="s">
        <v>13</v>
      </c>
      <c r="D108" t="s">
        <v>13</v>
      </c>
      <c r="E108" t="s">
        <v>13</v>
      </c>
      <c r="F108" t="s">
        <v>13</v>
      </c>
      <c r="G108">
        <f>'IS Curve'!G108</f>
        <v>220.4544327466956</v>
      </c>
      <c r="H108" s="4" t="e">
        <f>(G108/CPI!E108)*100</f>
        <v>#DIV/0!</v>
      </c>
      <c r="I108" s="4" t="e">
        <f>(K108/CPI!E108)*100</f>
        <v>#DIV/0!</v>
      </c>
      <c r="J108" s="4">
        <f>(K108/CPI!D108)*100</f>
        <v>348.8411111100412</v>
      </c>
      <c r="K108">
        <f>'IS Curve'!H108</f>
        <v>398.61027243211078</v>
      </c>
      <c r="L108">
        <f>'IS Curve'!J108</f>
        <v>183.38627950326864</v>
      </c>
      <c r="M108" s="4">
        <v>0.32263398441164648</v>
      </c>
      <c r="N108" s="1">
        <f>'IS Curve'!Q108</f>
        <v>4.5477513895907151</v>
      </c>
      <c r="O108">
        <f>CPI!B108</f>
        <v>68.966666666666598</v>
      </c>
    </row>
    <row r="109" spans="1:15" x14ac:dyDescent="0.3">
      <c r="A109" t="s">
        <v>124</v>
      </c>
      <c r="B109" s="1">
        <f>CPI!C109</f>
        <v>4.2021010505252532</v>
      </c>
      <c r="C109" t="s">
        <v>13</v>
      </c>
      <c r="D109" t="s">
        <v>13</v>
      </c>
      <c r="E109" t="s">
        <v>13</v>
      </c>
      <c r="F109" t="s">
        <v>13</v>
      </c>
      <c r="G109">
        <f>'IS Curve'!G109</f>
        <v>215.24050647545226</v>
      </c>
      <c r="H109" s="4" t="e">
        <f>(G109/CPI!E109)*100</f>
        <v>#DIV/0!</v>
      </c>
      <c r="I109" s="4" t="e">
        <f>(K109/CPI!E109)*100</f>
        <v>#DIV/0!</v>
      </c>
      <c r="J109" s="4">
        <f>(K109/CPI!D109)*100</f>
        <v>316.64371610423751</v>
      </c>
      <c r="K109">
        <f>'IS Curve'!H109</f>
        <v>365.19469709450027</v>
      </c>
      <c r="L109">
        <f>'IS Curve'!J109</f>
        <v>184.25775797039876</v>
      </c>
      <c r="M109" s="4">
        <v>0.84896463114194132</v>
      </c>
      <c r="N109" s="1">
        <f>'IS Curve'!Q109</f>
        <v>4.2021010505252532</v>
      </c>
      <c r="O109">
        <f>CPI!B109</f>
        <v>69.433333333333294</v>
      </c>
    </row>
    <row r="110" spans="1:15" x14ac:dyDescent="0.3">
      <c r="A110" t="s">
        <v>125</v>
      </c>
      <c r="B110" s="1">
        <f>CPI!C110</f>
        <v>4.1129831516353521</v>
      </c>
      <c r="C110" t="s">
        <v>13</v>
      </c>
      <c r="D110" t="s">
        <v>13</v>
      </c>
      <c r="E110" t="s">
        <v>13</v>
      </c>
      <c r="F110" t="s">
        <v>13</v>
      </c>
      <c r="G110">
        <f>'IS Curve'!G110</f>
        <v>221.18503351027675</v>
      </c>
      <c r="H110" s="4" t="e">
        <f>(G110/CPI!E110)*100</f>
        <v>#DIV/0!</v>
      </c>
      <c r="I110" s="4" t="e">
        <f>(K110/CPI!E110)*100</f>
        <v>#DIV/0!</v>
      </c>
      <c r="J110" s="4">
        <f>(K110/CPI!D110)*100</f>
        <v>296.05975927943808</v>
      </c>
      <c r="K110">
        <f>'IS Curve'!H110</f>
        <v>344.11914000326931</v>
      </c>
      <c r="L110">
        <f>'IS Curve'!J110</f>
        <v>196.24088397156285</v>
      </c>
      <c r="M110" s="4">
        <v>1.744180570174177</v>
      </c>
      <c r="N110" s="1">
        <f>'IS Curve'!Q110</f>
        <v>4.1129831516353521</v>
      </c>
      <c r="O110">
        <f>CPI!B110</f>
        <v>70.033333333333303</v>
      </c>
    </row>
    <row r="111" spans="1:15" x14ac:dyDescent="0.3">
      <c r="A111" t="s">
        <v>126</v>
      </c>
      <c r="B111" s="1">
        <f>CPI!C111</f>
        <v>3.957010258915461</v>
      </c>
      <c r="C111" t="s">
        <v>13</v>
      </c>
      <c r="D111" t="s">
        <v>13</v>
      </c>
      <c r="E111" t="s">
        <v>13</v>
      </c>
      <c r="F111" t="s">
        <v>13</v>
      </c>
      <c r="G111">
        <f>'IS Curve'!G111</f>
        <v>235.08013870105273</v>
      </c>
      <c r="H111" s="4" t="e">
        <f>(G111/CPI!E111)*100</f>
        <v>#DIV/0!</v>
      </c>
      <c r="I111" s="4" t="e">
        <f>(K111/CPI!E111)*100</f>
        <v>#DIV/0!</v>
      </c>
      <c r="J111" s="4">
        <f>(K111/CPI!D111)*100</f>
        <v>293.82145493725693</v>
      </c>
      <c r="K111">
        <f>'IS Curve'!H111</f>
        <v>345.4370699260848</v>
      </c>
      <c r="L111">
        <f>'IS Curve'!J111</f>
        <v>212.88003152812155</v>
      </c>
      <c r="M111" s="4">
        <v>2.0740655871040721</v>
      </c>
      <c r="N111" s="1">
        <f>'IS Curve'!Q111</f>
        <v>3.957010258915461</v>
      </c>
      <c r="O111">
        <f>CPI!B111</f>
        <v>70.933333333333294</v>
      </c>
    </row>
    <row r="112" spans="1:15" x14ac:dyDescent="0.3">
      <c r="A112" t="s">
        <v>127</v>
      </c>
      <c r="B112" s="1">
        <f>CPI!C112</f>
        <v>3.9632672788787904</v>
      </c>
      <c r="C112" t="s">
        <v>13</v>
      </c>
      <c r="D112" t="s">
        <v>13</v>
      </c>
      <c r="E112" t="s">
        <v>13</v>
      </c>
      <c r="F112" t="s">
        <v>13</v>
      </c>
      <c r="G112">
        <f>'IS Curve'!G112</f>
        <v>224.24929971988794</v>
      </c>
      <c r="H112" s="4" t="e">
        <f>(G112/CPI!E112)*100</f>
        <v>#DIV/0!</v>
      </c>
      <c r="I112" s="4" t="e">
        <f>(K112/CPI!E112)*100</f>
        <v>#DIV/0!</v>
      </c>
      <c r="J112" s="4">
        <f>(K112/CPI!D112)*100</f>
        <v>266.12056587340811</v>
      </c>
      <c r="K112">
        <f>'IS Curve'!H112</f>
        <v>316.6834733893557</v>
      </c>
      <c r="L112">
        <f>'IS Curve'!J112</f>
        <v>205.91036414565824</v>
      </c>
      <c r="M112" s="4">
        <v>1.453579597799634</v>
      </c>
      <c r="N112" s="1">
        <f>'IS Curve'!Q112</f>
        <v>3.9632672788787904</v>
      </c>
      <c r="O112">
        <f>CPI!B112</f>
        <v>71.7</v>
      </c>
    </row>
    <row r="113" spans="1:15" x14ac:dyDescent="0.3">
      <c r="A113" t="s">
        <v>128</v>
      </c>
      <c r="B113" s="1">
        <f>CPI!C113</f>
        <v>4.0806529044646656</v>
      </c>
      <c r="C113" t="s">
        <v>13</v>
      </c>
      <c r="D113" t="s">
        <v>13</v>
      </c>
      <c r="E113" t="s">
        <v>13</v>
      </c>
      <c r="F113" t="s">
        <v>13</v>
      </c>
      <c r="G113">
        <f>'IS Curve'!G113</f>
        <v>222.80410085896372</v>
      </c>
      <c r="H113" s="4" t="e">
        <f>(G113/CPI!E113)*100</f>
        <v>#DIV/0!</v>
      </c>
      <c r="I113" s="4" t="e">
        <f>(K113/CPI!E113)*100</f>
        <v>#DIV/0!</v>
      </c>
      <c r="J113" s="4">
        <f>(K113/CPI!D113)*100</f>
        <v>258.13594765280385</v>
      </c>
      <c r="K113">
        <f>'IS Curve'!H113</f>
        <v>310.53754502632307</v>
      </c>
      <c r="L113">
        <f>'IS Curve'!J113</f>
        <v>205.56940980881132</v>
      </c>
      <c r="M113" s="4">
        <v>1.477821592753747</v>
      </c>
      <c r="N113" s="1">
        <f>'IS Curve'!Q113</f>
        <v>4.0806529044646656</v>
      </c>
      <c r="O113">
        <f>CPI!B113</f>
        <v>72.266666666666595</v>
      </c>
    </row>
    <row r="114" spans="1:15" x14ac:dyDescent="0.3">
      <c r="A114" t="s">
        <v>129</v>
      </c>
      <c r="B114" s="1">
        <f>CPI!C114</f>
        <v>4.4740599714421236</v>
      </c>
      <c r="C114" t="s">
        <v>13</v>
      </c>
      <c r="D114" t="s">
        <v>13</v>
      </c>
      <c r="E114" t="s">
        <v>13</v>
      </c>
      <c r="F114" t="s">
        <v>13</v>
      </c>
      <c r="G114">
        <f>'IS Curve'!G114</f>
        <v>234.566480639779</v>
      </c>
      <c r="H114" s="4" t="e">
        <f>(G114/CPI!E114)*100</f>
        <v>#DIV/0!</v>
      </c>
      <c r="I114" s="4" t="e">
        <f>(K114/CPI!E114)*100</f>
        <v>#DIV/0!</v>
      </c>
      <c r="J114" s="4">
        <f>(K114/CPI!D114)*100</f>
        <v>292.06745573627506</v>
      </c>
      <c r="K114">
        <f>'IS Curve'!H114</f>
        <v>355.34971137065378</v>
      </c>
      <c r="L114">
        <f>'IS Curve'!J114</f>
        <v>209.89805507382172</v>
      </c>
      <c r="M114" s="4">
        <v>2.201189991012372</v>
      </c>
      <c r="N114" s="1">
        <f>'IS Curve'!Q114</f>
        <v>4.4740599714421236</v>
      </c>
      <c r="O114">
        <f>CPI!B114</f>
        <v>73.1666666666666</v>
      </c>
    </row>
    <row r="115" spans="1:15" x14ac:dyDescent="0.3">
      <c r="A115" t="s">
        <v>130</v>
      </c>
      <c r="B115" s="1">
        <f>CPI!C115</f>
        <v>4.9342105263157965</v>
      </c>
      <c r="C115" t="s">
        <v>13</v>
      </c>
      <c r="D115" t="s">
        <v>13</v>
      </c>
      <c r="E115" t="s">
        <v>13</v>
      </c>
      <c r="F115" t="s">
        <v>13</v>
      </c>
      <c r="G115">
        <f>'IS Curve'!G115</f>
        <v>227.52016047495411</v>
      </c>
      <c r="H115" s="4" t="e">
        <f>(G115/CPI!E115)*100</f>
        <v>#DIV/0!</v>
      </c>
      <c r="I115" s="4" t="e">
        <f>(K115/CPI!E115)*100</f>
        <v>#DIV/0!</v>
      </c>
      <c r="J115" s="4">
        <f>(K115/CPI!D115)*100</f>
        <v>295.21960270508612</v>
      </c>
      <c r="K115">
        <f>'IS Curve'!H115</f>
        <v>364.98885141237912</v>
      </c>
      <c r="L115">
        <f>'IS Curve'!J115</f>
        <v>199.22943982054417</v>
      </c>
      <c r="M115" s="4">
        <v>2.1563988674092291</v>
      </c>
      <c r="N115" s="1">
        <f>'IS Curve'!Q115</f>
        <v>4.9342105263157965</v>
      </c>
      <c r="O115">
        <f>CPI!B115</f>
        <v>74.433333333333294</v>
      </c>
    </row>
    <row r="116" spans="1:15" x14ac:dyDescent="0.3">
      <c r="A116" t="s">
        <v>131</v>
      </c>
      <c r="B116" s="1">
        <f>CPI!C116</f>
        <v>5.2998605299860557</v>
      </c>
      <c r="C116" t="s">
        <v>13</v>
      </c>
      <c r="D116" t="s">
        <v>13</v>
      </c>
      <c r="E116" t="s">
        <v>13</v>
      </c>
      <c r="F116" t="s">
        <v>13</v>
      </c>
      <c r="G116">
        <f>'IS Curve'!G116</f>
        <v>218.38416265382557</v>
      </c>
      <c r="H116" s="4" t="e">
        <f>(G116/CPI!E116)*100</f>
        <v>#DIV/0!</v>
      </c>
      <c r="I116" s="4" t="e">
        <f>(K116/CPI!E116)*100</f>
        <v>#DIV/0!</v>
      </c>
      <c r="J116" s="4">
        <f>(K116/CPI!D116)*100</f>
        <v>281.06634649820035</v>
      </c>
      <c r="K116">
        <f>'IS Curve'!H116</f>
        <v>350.2086677367576</v>
      </c>
      <c r="L116">
        <f>'IS Curve'!J116</f>
        <v>191.26270733012311</v>
      </c>
      <c r="M116" s="4">
        <v>2.092786632880717</v>
      </c>
      <c r="N116" s="1">
        <f>'IS Curve'!Q116</f>
        <v>5.2998605299860557</v>
      </c>
      <c r="O116">
        <f>CPI!B116</f>
        <v>75.5</v>
      </c>
    </row>
    <row r="117" spans="1:15" x14ac:dyDescent="0.3">
      <c r="A117" t="s">
        <v>132</v>
      </c>
      <c r="B117" s="1">
        <f>CPI!C117</f>
        <v>5.2121771217712887</v>
      </c>
      <c r="C117" t="s">
        <v>13</v>
      </c>
      <c r="D117" t="s">
        <v>13</v>
      </c>
      <c r="E117" t="s">
        <v>13</v>
      </c>
      <c r="F117" t="s">
        <v>13</v>
      </c>
      <c r="G117">
        <f>'IS Curve'!G117</f>
        <v>217.73247422543901</v>
      </c>
      <c r="H117" s="4" t="e">
        <f>(G117/CPI!E117)*100</f>
        <v>#DIV/0!</v>
      </c>
      <c r="I117" s="4" t="e">
        <f>(K117/CPI!E117)*100</f>
        <v>#DIV/0!</v>
      </c>
      <c r="J117" s="4">
        <f>(K117/CPI!D117)*100</f>
        <v>289.34613716023614</v>
      </c>
      <c r="K117">
        <f>'IS Curve'!H117</f>
        <v>364.1913024594744</v>
      </c>
      <c r="L117">
        <f>'IS Curve'!J117</f>
        <v>187.67958771295628</v>
      </c>
      <c r="M117" s="4">
        <v>1.523844483288898</v>
      </c>
      <c r="N117" s="1">
        <f>'IS Curve'!Q117</f>
        <v>5.2121771217712887</v>
      </c>
      <c r="O117">
        <f>CPI!B117</f>
        <v>76.033333333333303</v>
      </c>
    </row>
    <row r="118" spans="1:15" x14ac:dyDescent="0.3">
      <c r="A118" t="s">
        <v>133</v>
      </c>
      <c r="B118" s="1">
        <f>CPI!C118</f>
        <v>5.4214123006834258</v>
      </c>
      <c r="C118" t="s">
        <v>13</v>
      </c>
      <c r="D118" s="14">
        <v>19.719179841897201</v>
      </c>
      <c r="E118" s="14">
        <v>21.749100790513801</v>
      </c>
      <c r="F118" s="14">
        <f>E118*1.38</f>
        <v>30.013759090909044</v>
      </c>
      <c r="G118">
        <f>'IS Curve'!G118</f>
        <v>216.21509038034469</v>
      </c>
      <c r="H118" s="4" t="e">
        <f>(G118/CPI!E118)*100</f>
        <v>#DIV/0!</v>
      </c>
      <c r="I118" s="4" t="e">
        <f>(K118/CPI!E118)*100</f>
        <v>#DIV/0!</v>
      </c>
      <c r="J118" s="4">
        <f>(K118/CPI!D118)*100</f>
        <v>297.01480075159503</v>
      </c>
      <c r="K118">
        <f>'IS Curve'!H118</f>
        <v>380.27695984628963</v>
      </c>
      <c r="L118">
        <f>'IS Curve'!J118</f>
        <v>183.05436879554492</v>
      </c>
      <c r="M118" s="4">
        <v>2.4170584771340011</v>
      </c>
      <c r="N118" s="1">
        <f>'IS Curve'!Q118</f>
        <v>5.4214123006834258</v>
      </c>
      <c r="O118">
        <f>CPI!B118</f>
        <v>77.133333333333297</v>
      </c>
    </row>
    <row r="119" spans="1:15" x14ac:dyDescent="0.3">
      <c r="A119" t="s">
        <v>134</v>
      </c>
      <c r="B119" s="1">
        <f>CPI!C119</f>
        <v>4.6126287505597441</v>
      </c>
      <c r="C119" t="s">
        <v>13</v>
      </c>
      <c r="D119" s="14">
        <v>16.383436853002099</v>
      </c>
      <c r="E119" s="14">
        <v>17.888951000690099</v>
      </c>
      <c r="F119" s="14">
        <f t="shared" ref="F119:F182" si="0">E119*1.38</f>
        <v>24.686752380952335</v>
      </c>
      <c r="G119">
        <f>'IS Curve'!G119</f>
        <v>206.18200567156481</v>
      </c>
      <c r="H119" s="4" t="e">
        <f>(G119/CPI!E119)*100</f>
        <v>#DIV/0!</v>
      </c>
      <c r="I119" s="4" t="e">
        <f>(K119/CPI!E119)*100</f>
        <v>#DIV/0!</v>
      </c>
      <c r="J119" s="4">
        <f>(K119/CPI!D119)*100</f>
        <v>248.69271487237577</v>
      </c>
      <c r="K119">
        <f>'IS Curve'!H119</f>
        <v>321.55968032998192</v>
      </c>
      <c r="L119">
        <f>'IS Curve'!J119</f>
        <v>184.70997679814386</v>
      </c>
      <c r="M119" s="4">
        <v>1.79521989196528</v>
      </c>
      <c r="N119" s="1">
        <f>'IS Curve'!Q119</f>
        <v>4.6126287505597441</v>
      </c>
      <c r="O119">
        <f>CPI!B119</f>
        <v>77.866666666666603</v>
      </c>
    </row>
    <row r="120" spans="1:15" x14ac:dyDescent="0.3">
      <c r="A120" t="s">
        <v>135</v>
      </c>
      <c r="B120" s="1">
        <f>CPI!C120</f>
        <v>4.1501103752758839</v>
      </c>
      <c r="C120" t="s">
        <v>13</v>
      </c>
      <c r="D120" s="14">
        <v>26.357078392621901</v>
      </c>
      <c r="E120" s="14">
        <v>26.448026350461099</v>
      </c>
      <c r="F120" s="14">
        <f t="shared" si="0"/>
        <v>36.498276363636315</v>
      </c>
      <c r="G120">
        <f>'IS Curve'!G120</f>
        <v>215.48458054886103</v>
      </c>
      <c r="H120" s="4" t="e">
        <f>(G120/CPI!E120)*100</f>
        <v>#DIV/0!</v>
      </c>
      <c r="I120" s="4" t="e">
        <f>(K120/CPI!E120)*100</f>
        <v>#DIV/0!</v>
      </c>
      <c r="J120" s="4">
        <f>(K120/CPI!D120)*100</f>
        <v>308.03160904752065</v>
      </c>
      <c r="K120">
        <f>'IS Curve'!H120</f>
        <v>405.16321632847524</v>
      </c>
      <c r="L120">
        <f>'IS Curve'!J120</f>
        <v>177.51438802429811</v>
      </c>
      <c r="M120" s="4">
        <v>0.8010854103244166</v>
      </c>
      <c r="N120" s="1">
        <f>'IS Curve'!Q120</f>
        <v>4.1501103752758839</v>
      </c>
      <c r="O120">
        <f>CPI!B120</f>
        <v>78.633333333333297</v>
      </c>
    </row>
    <row r="121" spans="1:15" x14ac:dyDescent="0.3">
      <c r="A121" t="s">
        <v>136</v>
      </c>
      <c r="B121" s="1">
        <f>CPI!C121</f>
        <v>4.95396755808859</v>
      </c>
      <c r="C121" t="s">
        <v>13</v>
      </c>
      <c r="D121" s="14">
        <v>32.366760775456399</v>
      </c>
      <c r="E121" s="14">
        <v>31.952791580400302</v>
      </c>
      <c r="F121" s="14">
        <f t="shared" si="0"/>
        <v>44.09485238095241</v>
      </c>
      <c r="G121">
        <f>'IS Curve'!G121</f>
        <v>214.53223390921025</v>
      </c>
      <c r="H121" s="4" t="e">
        <f>(G121/CPI!E121)*100</f>
        <v>#DIV/0!</v>
      </c>
      <c r="I121" s="4" t="e">
        <f>(K121/CPI!E121)*100</f>
        <v>#DIV/0!</v>
      </c>
      <c r="J121" s="4">
        <f>(K121/CPI!D121)*100</f>
        <v>348.11122887234728</v>
      </c>
      <c r="K121">
        <f>'IS Curve'!H121</f>
        <v>465.65794752567274</v>
      </c>
      <c r="L121">
        <f>'IS Curve'!J121</f>
        <v>164.53235850396587</v>
      </c>
      <c r="M121" s="4">
        <v>-0.32453003750994291</v>
      </c>
      <c r="N121" s="1">
        <f>'IS Curve'!Q121</f>
        <v>4.95396755808859</v>
      </c>
      <c r="O121">
        <f>CPI!B121</f>
        <v>79.8</v>
      </c>
    </row>
    <row r="122" spans="1:15" x14ac:dyDescent="0.3">
      <c r="A122" t="s">
        <v>137</v>
      </c>
      <c r="B122" s="1">
        <f>CPI!C122</f>
        <v>6.4390665514261425</v>
      </c>
      <c r="C122" t="s">
        <v>13</v>
      </c>
      <c r="D122" s="14">
        <v>20.9463957902001</v>
      </c>
      <c r="E122" s="14">
        <v>21.8314389233954</v>
      </c>
      <c r="F122" s="14">
        <f t="shared" si="0"/>
        <v>30.127385714285648</v>
      </c>
      <c r="G122">
        <f>'IS Curve'!G122</f>
        <v>193.2421636355092</v>
      </c>
      <c r="H122" s="4" t="e">
        <f>(G122/CPI!E122)*100</f>
        <v>#DIV/0!</v>
      </c>
      <c r="I122" s="4" t="e">
        <f>(K122/CPI!E122)*100</f>
        <v>#DIV/0!</v>
      </c>
      <c r="J122" s="4">
        <f>(K122/CPI!D122)*100</f>
        <v>266.65720685854785</v>
      </c>
      <c r="K122">
        <f>'IS Curve'!H122</f>
        <v>359.3659179670592</v>
      </c>
      <c r="L122">
        <f>'IS Curve'!J122</f>
        <v>159.53955097810791</v>
      </c>
      <c r="M122" s="4">
        <v>-1.745405070370261</v>
      </c>
      <c r="N122" s="1">
        <f>'IS Curve'!Q122</f>
        <v>6.4390665514261425</v>
      </c>
      <c r="O122">
        <f>CPI!B122</f>
        <v>82.1</v>
      </c>
    </row>
    <row r="123" spans="1:15" x14ac:dyDescent="0.3">
      <c r="A123" t="s">
        <v>138</v>
      </c>
      <c r="B123" s="1">
        <f>CPI!C123</f>
        <v>6.2071917808220078</v>
      </c>
      <c r="C123" t="s">
        <v>13</v>
      </c>
      <c r="D123" s="14">
        <v>18.909509222661399</v>
      </c>
      <c r="E123" s="14">
        <v>20.7583754940711</v>
      </c>
      <c r="F123" s="14">
        <f t="shared" si="0"/>
        <v>28.646558181818115</v>
      </c>
      <c r="G123">
        <f>'IS Curve'!G123</f>
        <v>189.38237181614994</v>
      </c>
      <c r="H123" s="4" t="e">
        <f>(G123/CPI!E123)*100</f>
        <v>#DIV/0!</v>
      </c>
      <c r="I123" s="4" t="e">
        <f>(K123/CPI!E123)*100</f>
        <v>#DIV/0!</v>
      </c>
      <c r="J123" s="4">
        <f>(K123/CPI!D123)*100</f>
        <v>249.23808038260637</v>
      </c>
      <c r="K123">
        <f>'IS Curve'!H123</f>
        <v>337.88458843228801</v>
      </c>
      <c r="L123">
        <f>'IS Curve'!J123</f>
        <v>159.17590564075326</v>
      </c>
      <c r="M123" s="4">
        <v>-1.374455822863119</v>
      </c>
      <c r="N123" s="1">
        <f>'IS Curve'!Q123</f>
        <v>6.2071917808220078</v>
      </c>
      <c r="O123">
        <f>CPI!B123</f>
        <v>82.7</v>
      </c>
    </row>
    <row r="124" spans="1:15" x14ac:dyDescent="0.3">
      <c r="A124" t="s">
        <v>139</v>
      </c>
      <c r="B124" s="1">
        <f>CPI!C124</f>
        <v>5.8075455701569023</v>
      </c>
      <c r="C124" t="s">
        <v>13</v>
      </c>
      <c r="D124" s="14">
        <v>19.921825396825401</v>
      </c>
      <c r="E124" s="14">
        <v>21.66132348328</v>
      </c>
      <c r="F124" s="14">
        <f t="shared" si="0"/>
        <v>29.892626406926396</v>
      </c>
      <c r="G124">
        <f>'IS Curve'!G124</f>
        <v>180.50024402147392</v>
      </c>
      <c r="H124" s="4" t="e">
        <f>(G124/CPI!E124)*100</f>
        <v>#DIV/0!</v>
      </c>
      <c r="I124" s="4" t="e">
        <f>(K124/CPI!E124)*100</f>
        <v>#DIV/0!</v>
      </c>
      <c r="J124" s="4">
        <f>(K124/CPI!D124)*100</f>
        <v>247.92831842408575</v>
      </c>
      <c r="K124">
        <f>'IS Curve'!H124</f>
        <v>338.67008296730108</v>
      </c>
      <c r="L124">
        <f>'IS Curve'!J124</f>
        <v>148.27720839433869</v>
      </c>
      <c r="M124" s="4">
        <v>-1.49527002001557</v>
      </c>
      <c r="N124" s="1">
        <f>'IS Curve'!Q124</f>
        <v>5.8075455701569023</v>
      </c>
      <c r="O124">
        <f>CPI!B124</f>
        <v>83.2</v>
      </c>
    </row>
    <row r="125" spans="1:15" x14ac:dyDescent="0.3">
      <c r="A125" t="s">
        <v>140</v>
      </c>
      <c r="B125" s="1">
        <f>CPI!C125</f>
        <v>4.093567251461927</v>
      </c>
      <c r="C125" t="s">
        <v>13</v>
      </c>
      <c r="D125" s="14">
        <v>20.523751176359902</v>
      </c>
      <c r="E125" s="14">
        <v>21.709625133320799</v>
      </c>
      <c r="F125" s="14">
        <f t="shared" si="0"/>
        <v>29.9592826839827</v>
      </c>
      <c r="G125">
        <f>'IS Curve'!G125</f>
        <v>178.84602818496657</v>
      </c>
      <c r="H125" s="4" t="e">
        <f>(G125/CPI!E125)*100</f>
        <v>#DIV/0!</v>
      </c>
      <c r="I125" s="4" t="e">
        <f>(K125/CPI!E125)*100</f>
        <v>#DIV/0!</v>
      </c>
      <c r="J125" s="4">
        <f>(K125/CPI!D125)*100</f>
        <v>252.74841690242673</v>
      </c>
      <c r="K125">
        <f>'IS Curve'!H125</f>
        <v>348.11797705221943</v>
      </c>
      <c r="L125">
        <f>'IS Curve'!J125</f>
        <v>144.48002052279892</v>
      </c>
      <c r="M125" s="4">
        <v>-1.545402908913641</v>
      </c>
      <c r="N125" s="1">
        <f>'IS Curve'!Q125</f>
        <v>4.093567251461927</v>
      </c>
      <c r="O125">
        <f>CPI!B125</f>
        <v>83.066666666666606</v>
      </c>
    </row>
    <row r="126" spans="1:15" x14ac:dyDescent="0.3">
      <c r="A126" t="s">
        <v>141</v>
      </c>
      <c r="B126" s="1">
        <f>CPI!C126</f>
        <v>1.5834348355662664</v>
      </c>
      <c r="C126" t="s">
        <v>13</v>
      </c>
      <c r="D126" s="14">
        <v>17.975204216073799</v>
      </c>
      <c r="E126" s="14">
        <v>18.9367582345191</v>
      </c>
      <c r="F126" s="14">
        <f t="shared" si="0"/>
        <v>26.132726363636355</v>
      </c>
      <c r="G126">
        <f>'IS Curve'!G126</f>
        <v>177.68226518686254</v>
      </c>
      <c r="H126" s="4" t="e">
        <f>(G126/CPI!E126)*100</f>
        <v>#DIV/0!</v>
      </c>
      <c r="I126" s="4" t="e">
        <f>(K126/CPI!E126)*100</f>
        <v>#DIV/0!</v>
      </c>
      <c r="J126" s="4">
        <f>(K126/CPI!D126)*100</f>
        <v>223.35379397085373</v>
      </c>
      <c r="K126">
        <f>'IS Curve'!H126</f>
        <v>309.71800548556376</v>
      </c>
      <c r="L126">
        <f>'IS Curve'!J126</f>
        <v>151.01886774310637</v>
      </c>
      <c r="M126" s="4">
        <v>-1.6185891182013881</v>
      </c>
      <c r="N126" s="1">
        <f>'IS Curve'!Q126</f>
        <v>1.5834348355662664</v>
      </c>
      <c r="O126">
        <f>CPI!B126</f>
        <v>83.399999999999906</v>
      </c>
    </row>
    <row r="127" spans="1:15" x14ac:dyDescent="0.3">
      <c r="A127" t="s">
        <v>142</v>
      </c>
      <c r="B127" s="1">
        <f>CPI!C127</f>
        <v>1.3704151551793275</v>
      </c>
      <c r="C127" t="s">
        <v>13</v>
      </c>
      <c r="D127" s="14">
        <v>20.0618326118326</v>
      </c>
      <c r="E127" s="14">
        <v>21.2163492063492</v>
      </c>
      <c r="F127" s="14">
        <f t="shared" si="0"/>
        <v>29.278561904761894</v>
      </c>
      <c r="G127">
        <f>'IS Curve'!G127</f>
        <v>182.91551268013521</v>
      </c>
      <c r="H127" s="4" t="e">
        <f>(G127/CPI!E127)*100</f>
        <v>#DIV/0!</v>
      </c>
      <c r="I127" s="4" t="e">
        <f>(K127/CPI!E127)*100</f>
        <v>#DIV/0!</v>
      </c>
      <c r="J127" s="4">
        <f>(K127/CPI!D127)*100</f>
        <v>235.14947335325255</v>
      </c>
      <c r="K127">
        <f>'IS Curve'!H127</f>
        <v>328.58141360070039</v>
      </c>
      <c r="L127">
        <f>'IS Curve'!J127</f>
        <v>153.29712141488886</v>
      </c>
      <c r="M127" s="4">
        <v>-1.8176565280930821</v>
      </c>
      <c r="N127" s="1">
        <f>'IS Curve'!Q127</f>
        <v>1.3704151551793275</v>
      </c>
      <c r="O127">
        <f>CPI!B127</f>
        <v>83.8333333333333</v>
      </c>
    </row>
    <row r="128" spans="1:15" x14ac:dyDescent="0.3">
      <c r="A128" t="s">
        <v>143</v>
      </c>
      <c r="B128" s="1">
        <f>CPI!C128</f>
        <v>1.2019230769230838</v>
      </c>
      <c r="C128" t="s">
        <v>13</v>
      </c>
      <c r="D128" s="14">
        <v>20.135860154338399</v>
      </c>
      <c r="E128" s="14">
        <v>21.6737938390112</v>
      </c>
      <c r="F128" s="14">
        <f t="shared" si="0"/>
        <v>29.909835497835452</v>
      </c>
      <c r="G128">
        <f>'IS Curve'!G128</f>
        <v>182.52840909090909</v>
      </c>
      <c r="H128" s="4" t="e">
        <f>(G128/CPI!E128)*100</f>
        <v>#DIV/0!</v>
      </c>
      <c r="I128" s="4" t="e">
        <f>(K128/CPI!E128)*100</f>
        <v>#DIV/0!</v>
      </c>
      <c r="J128" s="4">
        <f>(K128/CPI!D128)*100</f>
        <v>239.3149804149449</v>
      </c>
      <c r="K128">
        <f>'IS Curve'!H128</f>
        <v>336.95549242424244</v>
      </c>
      <c r="L128">
        <f>'IS Curve'!J128</f>
        <v>151.01799242424241</v>
      </c>
      <c r="M128" s="4">
        <v>-1.69685568822185</v>
      </c>
      <c r="N128" s="1">
        <f>'IS Curve'!Q128</f>
        <v>1.2019230769230838</v>
      </c>
      <c r="O128">
        <f>CPI!B128</f>
        <v>84.2</v>
      </c>
    </row>
    <row r="129" spans="1:15" x14ac:dyDescent="0.3">
      <c r="A129" t="s">
        <v>144</v>
      </c>
      <c r="B129" s="1">
        <f>CPI!C129</f>
        <v>1.8057784911717611</v>
      </c>
      <c r="C129" t="s">
        <v>13</v>
      </c>
      <c r="D129" s="14">
        <v>19.260054269402101</v>
      </c>
      <c r="E129" s="14">
        <v>20.503535353535401</v>
      </c>
      <c r="F129" s="14">
        <f t="shared" si="0"/>
        <v>28.294878787878851</v>
      </c>
      <c r="G129">
        <f>'IS Curve'!G129</f>
        <v>179.24942325609777</v>
      </c>
      <c r="H129" s="4" t="e">
        <f>(G129/CPI!E129)*100</f>
        <v>#DIV/0!</v>
      </c>
      <c r="I129" s="4" t="e">
        <f>(K129/CPI!E129)*100</f>
        <v>#DIV/0!</v>
      </c>
      <c r="J129" s="4">
        <f>(K129/CPI!D129)*100</f>
        <v>237.04678995605596</v>
      </c>
      <c r="K129">
        <f>'IS Curve'!H129</f>
        <v>336.68466717828488</v>
      </c>
      <c r="L129">
        <f>'IS Curve'!J129</f>
        <v>147.1582895054905</v>
      </c>
      <c r="M129" s="4">
        <v>-1.606983533270784</v>
      </c>
      <c r="N129" s="1">
        <f>'IS Curve'!Q129</f>
        <v>1.8057784911717611</v>
      </c>
      <c r="O129">
        <f>CPI!B129</f>
        <v>84.566666666666606</v>
      </c>
    </row>
    <row r="130" spans="1:15" x14ac:dyDescent="0.3">
      <c r="A130" t="s">
        <v>145</v>
      </c>
      <c r="B130" s="1">
        <f>CPI!C130</f>
        <v>2.1183053557154663</v>
      </c>
      <c r="C130" t="s">
        <v>13</v>
      </c>
      <c r="D130" s="14">
        <v>18.265083850931699</v>
      </c>
      <c r="E130" s="14">
        <v>19.837782953761199</v>
      </c>
      <c r="F130" s="14">
        <f t="shared" si="0"/>
        <v>27.376140476190454</v>
      </c>
      <c r="G130">
        <f>'IS Curve'!G130</f>
        <v>186.24607118809132</v>
      </c>
      <c r="H130" s="4" t="e">
        <f>(G130/CPI!E130)*100</f>
        <v>#DIV/0!</v>
      </c>
      <c r="I130" s="4" t="e">
        <f>(K130/CPI!E130)*100</f>
        <v>#DIV/0!</v>
      </c>
      <c r="J130" s="4">
        <f>(K130/CPI!D130)*100</f>
        <v>222.53418102273804</v>
      </c>
      <c r="K130">
        <f>'IS Curve'!H130</f>
        <v>318.37297676380064</v>
      </c>
      <c r="L130">
        <f>'IS Curve'!J130</f>
        <v>159.66412007427752</v>
      </c>
      <c r="M130" s="4">
        <v>-1.3566195456122161</v>
      </c>
      <c r="N130" s="1">
        <f>'IS Curve'!Q130</f>
        <v>2.1183053557154663</v>
      </c>
      <c r="O130">
        <f>CPI!B130</f>
        <v>85.1666666666666</v>
      </c>
    </row>
    <row r="131" spans="1:15" x14ac:dyDescent="0.3">
      <c r="A131" t="s">
        <v>146</v>
      </c>
      <c r="B131" s="1">
        <f>CPI!C131</f>
        <v>1.7892644135188984</v>
      </c>
      <c r="C131" t="s">
        <v>13</v>
      </c>
      <c r="D131" s="14">
        <v>18.331637806637801</v>
      </c>
      <c r="E131" s="14">
        <v>19.796933621933601</v>
      </c>
      <c r="F131" s="14">
        <f t="shared" si="0"/>
        <v>27.319768398268366</v>
      </c>
      <c r="G131">
        <f>'IS Curve'!G131</f>
        <v>179.16493176035161</v>
      </c>
      <c r="H131" s="4" t="e">
        <f>(G131/CPI!E131)*100</f>
        <v>#DIV/0!</v>
      </c>
      <c r="I131" s="4" t="e">
        <f>(K131/CPI!E131)*100</f>
        <v>#DIV/0!</v>
      </c>
      <c r="J131" s="4">
        <f>(K131/CPI!D131)*100</f>
        <v>221.75497873565905</v>
      </c>
      <c r="K131">
        <f>'IS Curve'!H131</f>
        <v>319.54892435808466</v>
      </c>
      <c r="L131">
        <f>'IS Curve'!J131</f>
        <v>150.64538514920196</v>
      </c>
      <c r="M131" s="4">
        <v>-0.91416450319978371</v>
      </c>
      <c r="N131" s="1">
        <f>'IS Curve'!Q131</f>
        <v>1.7892644135188984</v>
      </c>
      <c r="O131">
        <f>CPI!B131</f>
        <v>85.3333333333333</v>
      </c>
    </row>
    <row r="132" spans="1:15" x14ac:dyDescent="0.3">
      <c r="A132" t="s">
        <v>147</v>
      </c>
      <c r="B132" s="1">
        <f>CPI!C132</f>
        <v>1.7418844022168534</v>
      </c>
      <c r="C132" t="s">
        <v>13</v>
      </c>
      <c r="D132" s="14">
        <v>16.594999999999999</v>
      </c>
      <c r="E132" s="14">
        <v>17.804393939393901</v>
      </c>
      <c r="F132" s="14">
        <f t="shared" si="0"/>
        <v>24.570063636363582</v>
      </c>
      <c r="G132">
        <f>'IS Curve'!G132</f>
        <v>171.5929735367867</v>
      </c>
      <c r="H132" s="4" t="e">
        <f>(G132/CPI!E132)*100</f>
        <v>#DIV/0!</v>
      </c>
      <c r="I132" s="4" t="e">
        <f>(K132/CPI!E132)*100</f>
        <v>#DIV/0!</v>
      </c>
      <c r="J132" s="4">
        <f>(K132/CPI!D132)*100</f>
        <v>204.13391580490443</v>
      </c>
      <c r="K132">
        <f>'IS Curve'!H132</f>
        <v>295.51854589328599</v>
      </c>
      <c r="L132">
        <f>'IS Curve'!J132</f>
        <v>146.58497217367676</v>
      </c>
      <c r="M132" s="4">
        <v>-0.53183625210371421</v>
      </c>
      <c r="N132" s="1">
        <f>'IS Curve'!Q132</f>
        <v>1.7418844022168534</v>
      </c>
      <c r="O132">
        <f>CPI!B132</f>
        <v>85.6666666666666</v>
      </c>
    </row>
    <row r="133" spans="1:15" x14ac:dyDescent="0.3">
      <c r="A133" t="s">
        <v>148</v>
      </c>
      <c r="B133" s="1">
        <f>CPI!C133</f>
        <v>1.8131651556957618</v>
      </c>
      <c r="C133" t="s">
        <v>13</v>
      </c>
      <c r="D133" s="14">
        <v>15.147315389924101</v>
      </c>
      <c r="E133" s="14">
        <v>16.4570716481586</v>
      </c>
      <c r="F133" s="14">
        <f t="shared" si="0"/>
        <v>22.710758874458865</v>
      </c>
      <c r="G133">
        <f>'IS Curve'!G133</f>
        <v>175.30446379432794</v>
      </c>
      <c r="H133" s="4" t="e">
        <f>(G133/CPI!E133)*100</f>
        <v>#DIV/0!</v>
      </c>
      <c r="I133" s="4" t="e">
        <f>(K133/CPI!E133)*100</f>
        <v>#DIV/0!</v>
      </c>
      <c r="J133" s="4">
        <f>(K133/CPI!D133)*100</f>
        <v>193.93422181931018</v>
      </c>
      <c r="K133">
        <f>'IS Curve'!H133</f>
        <v>283.07996556299253</v>
      </c>
      <c r="L133">
        <f>'IS Curve'!J133</f>
        <v>154.3339704636436</v>
      </c>
      <c r="M133" s="4">
        <v>-0.77733239689619782</v>
      </c>
      <c r="N133" s="1">
        <f>'IS Curve'!Q133</f>
        <v>1.8131651556957618</v>
      </c>
      <c r="O133">
        <f>CPI!B133</f>
        <v>86.1</v>
      </c>
    </row>
    <row r="134" spans="1:15" x14ac:dyDescent="0.3">
      <c r="A134" t="s">
        <v>149</v>
      </c>
      <c r="B134" s="1">
        <f>CPI!C134</f>
        <v>0.54794520547949421</v>
      </c>
      <c r="C134">
        <v>106.3133333333333</v>
      </c>
      <c r="D134" s="14">
        <v>13.9377698412698</v>
      </c>
      <c r="E134" s="14">
        <v>14.810453071083501</v>
      </c>
      <c r="F134" s="14">
        <f t="shared" si="0"/>
        <v>20.438425238095231</v>
      </c>
      <c r="G134">
        <f>'IS Curve'!G134</f>
        <v>179.02294932969781</v>
      </c>
      <c r="H134" s="4" t="e">
        <f>(G134/CPI!E134)*100</f>
        <v>#DIV/0!</v>
      </c>
      <c r="I134" s="4" t="e">
        <f>(K134/CPI!E134)*100</f>
        <v>#DIV/0!</v>
      </c>
      <c r="J134" s="4">
        <f>(K134/CPI!D134)*100</f>
        <v>183.47599317066661</v>
      </c>
      <c r="K134">
        <f>'IS Curve'!H134</f>
        <v>269.15928198136788</v>
      </c>
      <c r="L134">
        <f>'IS Curve'!J134</f>
        <v>162.76528061804137</v>
      </c>
      <c r="M134" s="4">
        <v>0.15218101234018669</v>
      </c>
      <c r="N134" s="1">
        <f>'IS Curve'!Q134</f>
        <v>0.54794520547949421</v>
      </c>
      <c r="O134">
        <f>CPI!B134</f>
        <v>85.633333333333297</v>
      </c>
    </row>
    <row r="135" spans="1:15" x14ac:dyDescent="0.3">
      <c r="A135" t="s">
        <v>150</v>
      </c>
      <c r="B135" s="1">
        <f>CPI!C135</f>
        <v>0</v>
      </c>
      <c r="C135">
        <v>101.3833333333333</v>
      </c>
      <c r="D135" s="14">
        <v>16.2067243867244</v>
      </c>
      <c r="E135" s="14">
        <v>17.731356421356399</v>
      </c>
      <c r="F135" s="14">
        <f t="shared" si="0"/>
        <v>24.469271861471828</v>
      </c>
      <c r="G135">
        <f>'IS Curve'!G135</f>
        <v>178.48888045386457</v>
      </c>
      <c r="H135" s="4" t="e">
        <f>(G135/CPI!E135)*100</f>
        <v>#DIV/0!</v>
      </c>
      <c r="I135" s="4" t="e">
        <f>(K135/CPI!E135)*100</f>
        <v>#DIV/0!</v>
      </c>
      <c r="J135" s="4">
        <f>(K135/CPI!D135)*100</f>
        <v>189.70730982656687</v>
      </c>
      <c r="K135">
        <f>'IS Curve'!H135</f>
        <v>279.88088540642889</v>
      </c>
      <c r="L135">
        <f>'IS Curve'!J135</f>
        <v>159.38129096541115</v>
      </c>
      <c r="M135" s="4">
        <v>0.96054775783391311</v>
      </c>
      <c r="N135" s="1">
        <f>'IS Curve'!Q135</f>
        <v>0</v>
      </c>
      <c r="O135">
        <f>CPI!B135</f>
        <v>85.3333333333333</v>
      </c>
    </row>
    <row r="136" spans="1:15" x14ac:dyDescent="0.3">
      <c r="A136" t="s">
        <v>151</v>
      </c>
      <c r="B136" s="1">
        <f>CPI!C136</f>
        <v>0.15564202334636956</v>
      </c>
      <c r="C136">
        <v>100.8866666666667</v>
      </c>
      <c r="D136" s="14">
        <v>17.025335654683499</v>
      </c>
      <c r="E136" s="14">
        <v>18.480839450404702</v>
      </c>
      <c r="F136" s="14">
        <f t="shared" si="0"/>
        <v>25.503558441558486</v>
      </c>
      <c r="G136">
        <f>'IS Curve'!G136</f>
        <v>176.19879113498988</v>
      </c>
      <c r="H136" s="4" t="e">
        <f>(G136/CPI!E136)*100</f>
        <v>#DIV/0!</v>
      </c>
      <c r="I136" s="4" t="e">
        <f>(K136/CPI!E136)*100</f>
        <v>#DIV/0!</v>
      </c>
      <c r="J136" s="4">
        <f>(K136/CPI!D136)*100</f>
        <v>184.33966090859874</v>
      </c>
      <c r="K136">
        <f>'IS Curve'!H136</f>
        <v>274.48175509290354</v>
      </c>
      <c r="L136">
        <f>'IS Curve'!J136</f>
        <v>157.79494067606896</v>
      </c>
      <c r="M136" s="4">
        <v>1.4895648990436701</v>
      </c>
      <c r="N136" s="1">
        <f>'IS Curve'!Q136</f>
        <v>0.15564202334636956</v>
      </c>
      <c r="O136">
        <f>CPI!B136</f>
        <v>85.8</v>
      </c>
    </row>
    <row r="137" spans="1:15" x14ac:dyDescent="0.3">
      <c r="A137" t="s">
        <v>152</v>
      </c>
      <c r="B137" s="1">
        <f>CPI!C137</f>
        <v>-3.8714672861073218E-2</v>
      </c>
      <c r="C137">
        <v>100.71</v>
      </c>
      <c r="D137" s="14">
        <v>16.668802308802299</v>
      </c>
      <c r="E137" s="14">
        <v>17.6491774891775</v>
      </c>
      <c r="F137" s="14">
        <f t="shared" si="0"/>
        <v>24.355864935064947</v>
      </c>
      <c r="G137">
        <f>'IS Curve'!G137</f>
        <v>176.56982735404551</v>
      </c>
      <c r="H137" s="4" t="e">
        <f>(G137/CPI!E137)*100</f>
        <v>#DIV/0!</v>
      </c>
      <c r="I137" s="4" t="e">
        <f>(K137/CPI!E137)*100</f>
        <v>#DIV/0!</v>
      </c>
      <c r="J137" s="4">
        <f>(K137/CPI!D137)*100</f>
        <v>174.0246611640238</v>
      </c>
      <c r="K137">
        <f>'IS Curve'!H137</f>
        <v>260.63151428552351</v>
      </c>
      <c r="L137">
        <f>'IS Curve'!J137</f>
        <v>161.80466992061002</v>
      </c>
      <c r="M137" s="4">
        <v>1.424748769821937</v>
      </c>
      <c r="N137" s="1">
        <f>'IS Curve'!Q137</f>
        <v>-3.8714672861073218E-2</v>
      </c>
      <c r="O137">
        <f>CPI!B137</f>
        <v>86.066666666666606</v>
      </c>
    </row>
    <row r="138" spans="1:15" x14ac:dyDescent="0.3">
      <c r="A138" t="s">
        <v>153</v>
      </c>
      <c r="B138" s="1">
        <f>CPI!C138</f>
        <v>1.5181004281821675</v>
      </c>
      <c r="C138">
        <v>98.42</v>
      </c>
      <c r="D138" s="14">
        <v>17.053870882740501</v>
      </c>
      <c r="E138" s="14">
        <v>18.352781291172601</v>
      </c>
      <c r="F138" s="14">
        <f t="shared" si="0"/>
        <v>25.326838181818186</v>
      </c>
      <c r="G138">
        <f>'IS Curve'!G138</f>
        <v>180.0482102337379</v>
      </c>
      <c r="H138" s="4" t="e">
        <f>(G138/CPI!E138)*100</f>
        <v>#DIV/0!</v>
      </c>
      <c r="I138" s="4" t="e">
        <f>(K138/CPI!E138)*100</f>
        <v>#DIV/0!</v>
      </c>
      <c r="J138" s="4">
        <f>(K138/CPI!D138)*100</f>
        <v>170.26603630447303</v>
      </c>
      <c r="K138">
        <f>'IS Curve'!H138</f>
        <v>256.8752609914693</v>
      </c>
      <c r="L138">
        <f>'IS Curve'!J138</f>
        <v>167.15164129111514</v>
      </c>
      <c r="M138" s="4">
        <v>1.7022587102120339</v>
      </c>
      <c r="N138" s="1">
        <f>'IS Curve'!Q138</f>
        <v>1.5181004281821675</v>
      </c>
      <c r="O138">
        <f>CPI!B138</f>
        <v>86.933333333333294</v>
      </c>
    </row>
    <row r="139" spans="1:15" x14ac:dyDescent="0.3">
      <c r="A139" t="s">
        <v>154</v>
      </c>
      <c r="B139" s="1">
        <f>CPI!C139</f>
        <v>2.6953124999999911</v>
      </c>
      <c r="C139">
        <v>99.123333333333335</v>
      </c>
      <c r="D139" s="14">
        <v>18.285002635046101</v>
      </c>
      <c r="E139" s="14">
        <v>19.291280632411102</v>
      </c>
      <c r="F139" s="14">
        <f t="shared" si="0"/>
        <v>26.621967272727318</v>
      </c>
      <c r="G139">
        <f>'IS Curve'!G139</f>
        <v>180.22792022792021</v>
      </c>
      <c r="H139" s="4" t="e">
        <f>(G139/CPI!E139)*100</f>
        <v>#DIV/0!</v>
      </c>
      <c r="I139" s="4" t="e">
        <f>(K139/CPI!E139)*100</f>
        <v>#DIV/0!</v>
      </c>
      <c r="J139" s="4">
        <f>(K139/CPI!D139)*100</f>
        <v>173.0423785751758</v>
      </c>
      <c r="K139">
        <f>'IS Curve'!H139</f>
        <v>263.1974578128424</v>
      </c>
      <c r="L139">
        <f>'IS Curve'!J139</f>
        <v>165.97633136094677</v>
      </c>
      <c r="M139" s="4">
        <v>0.98554865053738905</v>
      </c>
      <c r="N139" s="1">
        <f>'IS Curve'!Q139</f>
        <v>2.6953124999999911</v>
      </c>
      <c r="O139">
        <f>CPI!B139</f>
        <v>87.633333333333297</v>
      </c>
    </row>
    <row r="140" spans="1:15" x14ac:dyDescent="0.3">
      <c r="A140" t="s">
        <v>155</v>
      </c>
      <c r="B140" s="1">
        <f>CPI!C140</f>
        <v>2.3310023310023409</v>
      </c>
      <c r="C140">
        <v>100.83</v>
      </c>
      <c r="D140" s="14">
        <v>16.342691511387201</v>
      </c>
      <c r="E140" s="14">
        <v>17.855645272601802</v>
      </c>
      <c r="F140" s="14">
        <f t="shared" si="0"/>
        <v>24.640790476190485</v>
      </c>
      <c r="G140">
        <f>'IS Curve'!G140</f>
        <v>185.33321994500668</v>
      </c>
      <c r="H140" s="4" t="e">
        <f>(G140/CPI!E140)*100</f>
        <v>#DIV/0!</v>
      </c>
      <c r="I140" s="4" t="e">
        <f>(K140/CPI!E140)*100</f>
        <v>#DIV/0!</v>
      </c>
      <c r="J140" s="4">
        <f>(K140/CPI!D140)*100</f>
        <v>160.22261690881362</v>
      </c>
      <c r="K140">
        <f>'IS Curve'!H140</f>
        <v>244.92750778999613</v>
      </c>
      <c r="L140">
        <f>'IS Curve'!J140</f>
        <v>176.79202618398133</v>
      </c>
      <c r="M140" s="4">
        <v>0.26556066268368489</v>
      </c>
      <c r="N140" s="1">
        <f>'IS Curve'!Q140</f>
        <v>2.3310023310023409</v>
      </c>
      <c r="O140">
        <f>CPI!B140</f>
        <v>87.8</v>
      </c>
    </row>
    <row r="141" spans="1:15" x14ac:dyDescent="0.3">
      <c r="A141" t="s">
        <v>156</v>
      </c>
      <c r="B141" s="1">
        <f>CPI!C141</f>
        <v>2.0526723470178476</v>
      </c>
      <c r="C141">
        <v>101.08</v>
      </c>
      <c r="D141" s="14">
        <v>17.113427128427102</v>
      </c>
      <c r="E141" s="14">
        <v>18.156298701298699</v>
      </c>
      <c r="F141" s="14">
        <f t="shared" si="0"/>
        <v>25.055692207792202</v>
      </c>
      <c r="G141">
        <f>'IS Curve'!G141</f>
        <v>188.62936456300156</v>
      </c>
      <c r="H141" s="4" t="e">
        <f>(G141/CPI!E141)*100</f>
        <v>#DIV/0!</v>
      </c>
      <c r="I141" s="4" t="e">
        <f>(K141/CPI!E141)*100</f>
        <v>#DIV/0!</v>
      </c>
      <c r="J141" s="4">
        <f>(K141/CPI!D141)*100</f>
        <v>167.65374080001897</v>
      </c>
      <c r="K141">
        <f>'IS Curve'!H141</f>
        <v>257.68379960962915</v>
      </c>
      <c r="L141">
        <f>'IS Curve'!J141</f>
        <v>177.88332248969857</v>
      </c>
      <c r="M141" s="4">
        <v>-0.2166211382097509</v>
      </c>
      <c r="N141" s="1">
        <f>'IS Curve'!Q141</f>
        <v>2.0526723470178476</v>
      </c>
      <c r="O141">
        <f>CPI!B141</f>
        <v>87.8333333333333</v>
      </c>
    </row>
    <row r="142" spans="1:15" x14ac:dyDescent="0.3">
      <c r="A142" t="s">
        <v>157</v>
      </c>
      <c r="B142" s="1">
        <f>CPI!C142</f>
        <v>1.4570552147239679</v>
      </c>
      <c r="C142">
        <v>99.96</v>
      </c>
      <c r="D142" s="14">
        <v>18.596977225672902</v>
      </c>
      <c r="E142" s="14">
        <v>19.771400966183599</v>
      </c>
      <c r="F142" s="14">
        <f t="shared" si="0"/>
        <v>27.284533333333364</v>
      </c>
      <c r="G142">
        <f>'IS Curve'!G142</f>
        <v>187.29323453732903</v>
      </c>
      <c r="H142" s="4" t="e">
        <f>(G142/CPI!E142)*100</f>
        <v>#DIV/0!</v>
      </c>
      <c r="I142" s="4" t="e">
        <f>(K142/CPI!E142)*100</f>
        <v>#DIV/0!</v>
      </c>
      <c r="J142" s="4">
        <f>(K142/CPI!D142)*100</f>
        <v>183.98658783163137</v>
      </c>
      <c r="K142">
        <f>'IS Curve'!H142</f>
        <v>285.30248215287583</v>
      </c>
      <c r="L142">
        <f>'IS Curve'!J142</f>
        <v>169.46438206280726</v>
      </c>
      <c r="M142" s="4">
        <v>-0.83323727987866436</v>
      </c>
      <c r="N142" s="1">
        <f>'IS Curve'!Q142</f>
        <v>1.4570552147239679</v>
      </c>
      <c r="O142">
        <f>CPI!B142</f>
        <v>88.2</v>
      </c>
    </row>
    <row r="143" spans="1:15" x14ac:dyDescent="0.3">
      <c r="A143" t="s">
        <v>158</v>
      </c>
      <c r="B143" s="1">
        <f>CPI!C143</f>
        <v>1.4454165081779546</v>
      </c>
      <c r="C143">
        <v>100.23666666666669</v>
      </c>
      <c r="D143" s="14">
        <v>19.699028326745701</v>
      </c>
      <c r="E143" s="14">
        <v>21.745924901185798</v>
      </c>
      <c r="F143" s="14">
        <f t="shared" si="0"/>
        <v>30.009376363636399</v>
      </c>
      <c r="G143">
        <f>'IS Curve'!G143</f>
        <v>190.95268542199491</v>
      </c>
      <c r="H143" s="4" t="e">
        <f>(G143/CPI!E143)*100</f>
        <v>#DIV/0!</v>
      </c>
      <c r="I143" s="4" t="e">
        <f>(K143/CPI!E143)*100</f>
        <v>#DIV/0!</v>
      </c>
      <c r="J143" s="4">
        <f>(K143/CPI!D143)*100</f>
        <v>186.43449262280245</v>
      </c>
      <c r="K143">
        <f>'IS Curve'!H143</f>
        <v>291.58354646206305</v>
      </c>
      <c r="L143">
        <f>'IS Curve'!J143</f>
        <v>172.63000852514915</v>
      </c>
      <c r="M143" s="4">
        <v>-0.97267863022895451</v>
      </c>
      <c r="N143" s="1">
        <f>'IS Curve'!Q143</f>
        <v>1.4454165081779546</v>
      </c>
      <c r="O143">
        <f>CPI!B143</f>
        <v>88.899999999999906</v>
      </c>
    </row>
    <row r="144" spans="1:15" x14ac:dyDescent="0.3">
      <c r="A144" t="s">
        <v>159</v>
      </c>
      <c r="B144" s="1">
        <f>CPI!C144</f>
        <v>1.4047076689445381</v>
      </c>
      <c r="C144">
        <v>99.396666666666661</v>
      </c>
      <c r="D144" s="14">
        <v>21.134040090344399</v>
      </c>
      <c r="E144" s="14">
        <v>22.382285902503298</v>
      </c>
      <c r="F144" s="14">
        <f t="shared" si="0"/>
        <v>30.887554545454549</v>
      </c>
      <c r="G144">
        <f>'IS Curve'!G144</f>
        <v>187.60330578512395</v>
      </c>
      <c r="H144" s="4" t="e">
        <f>(G144/CPI!E144)*100</f>
        <v>#DIV/0!</v>
      </c>
      <c r="I144" s="4" t="e">
        <f>(K144/CPI!E144)*100</f>
        <v>#DIV/0!</v>
      </c>
      <c r="J144" s="4">
        <f>(K144/CPI!D144)*100</f>
        <v>186.02080267687384</v>
      </c>
      <c r="K144">
        <f>'IS Curve'!H144</f>
        <v>292.61072261072258</v>
      </c>
      <c r="L144">
        <f>'IS Curve'!J144</f>
        <v>167.93812248357702</v>
      </c>
      <c r="M144" s="4">
        <v>-1.109476571180019</v>
      </c>
      <c r="N144" s="1">
        <f>'IS Curve'!Q144</f>
        <v>1.4047076689445381</v>
      </c>
      <c r="O144">
        <f>CPI!B144</f>
        <v>89.033333333333303</v>
      </c>
    </row>
    <row r="145" spans="1:15" x14ac:dyDescent="0.3">
      <c r="A145" t="s">
        <v>160</v>
      </c>
      <c r="B145" s="1">
        <f>CPI!C145</f>
        <v>1.9734345351043237</v>
      </c>
      <c r="C145">
        <v>101.01333333333331</v>
      </c>
      <c r="D145" s="14">
        <v>23.804074283204699</v>
      </c>
      <c r="E145" s="14">
        <v>24.707966622749201</v>
      </c>
      <c r="F145" s="14">
        <f t="shared" si="0"/>
        <v>34.096993939393897</v>
      </c>
      <c r="G145">
        <f>'IS Curve'!G145</f>
        <v>190.85254022575583</v>
      </c>
      <c r="H145" s="4" t="e">
        <f>(G145/CPI!E145)*100</f>
        <v>#DIV/0!</v>
      </c>
      <c r="I145" s="4" t="e">
        <f>(K145/CPI!E145)*100</f>
        <v>#DIV/0!</v>
      </c>
      <c r="J145" s="4">
        <f>(K145/CPI!D145)*100</f>
        <v>211.81545420289783</v>
      </c>
      <c r="K145">
        <f>'IS Curve'!H145</f>
        <v>336.08122672011189</v>
      </c>
      <c r="L145">
        <f>'IS Curve'!J145</f>
        <v>161.92192873544386</v>
      </c>
      <c r="M145" s="4">
        <v>-1.3248928266819751</v>
      </c>
      <c r="N145" s="1">
        <f>'IS Curve'!Q145</f>
        <v>1.9734345351043237</v>
      </c>
      <c r="O145">
        <f>CPI!B145</f>
        <v>89.566666666666606</v>
      </c>
    </row>
    <row r="146" spans="1:15" x14ac:dyDescent="0.3">
      <c r="A146" t="s">
        <v>161</v>
      </c>
      <c r="B146" s="1">
        <f>CPI!C146</f>
        <v>2.1164021164020497</v>
      </c>
      <c r="C146">
        <v>101.3033333333333</v>
      </c>
      <c r="D146" s="14">
        <v>21.361891994478999</v>
      </c>
      <c r="E146" s="14">
        <v>22.795866804692899</v>
      </c>
      <c r="F146" s="14">
        <f t="shared" si="0"/>
        <v>31.458296190476197</v>
      </c>
      <c r="G146">
        <f>'IS Curve'!G146</f>
        <v>185.93273320679307</v>
      </c>
      <c r="H146" s="4" t="e">
        <f>(G146/CPI!E146)*100</f>
        <v>#DIV/0!</v>
      </c>
      <c r="I146" s="4" t="e">
        <f>(K146/CPI!E146)*100</f>
        <v>#DIV/0!</v>
      </c>
      <c r="J146" s="4">
        <f>(K146/CPI!D146)*100</f>
        <v>203.81936565400514</v>
      </c>
      <c r="K146">
        <f>'IS Curve'!H146</f>
        <v>325.36296797445806</v>
      </c>
      <c r="L146">
        <f>'IS Curve'!J146</f>
        <v>158.95627261698186</v>
      </c>
      <c r="M146" s="4">
        <v>-0.84670865458117783</v>
      </c>
      <c r="N146" s="1">
        <f>'IS Curve'!Q146</f>
        <v>2.1164021164020497</v>
      </c>
      <c r="O146">
        <f>CPI!B146</f>
        <v>90.066666666666606</v>
      </c>
    </row>
    <row r="147" spans="1:15" x14ac:dyDescent="0.3">
      <c r="A147" t="s">
        <v>162</v>
      </c>
      <c r="B147" s="1">
        <f>CPI!C147</f>
        <v>1.612298462692241</v>
      </c>
      <c r="C147">
        <v>99.243333333333339</v>
      </c>
      <c r="D147" s="14">
        <v>18.274906204906198</v>
      </c>
      <c r="E147" s="14">
        <v>19.908571428571399</v>
      </c>
      <c r="F147" s="14">
        <f t="shared" si="0"/>
        <v>27.473828571428527</v>
      </c>
      <c r="G147">
        <f>'IS Curve'!G147</f>
        <v>175.73958333333331</v>
      </c>
      <c r="H147" s="4" t="e">
        <f>(G147/CPI!E147)*100</f>
        <v>#DIV/0!</v>
      </c>
      <c r="I147" s="4" t="e">
        <f>(K147/CPI!E147)*100</f>
        <v>#DIV/0!</v>
      </c>
      <c r="J147" s="4">
        <f>(K147/CPI!D147)*100</f>
        <v>166.83203125</v>
      </c>
      <c r="K147">
        <f>'IS Curve'!H147</f>
        <v>266.93124999999998</v>
      </c>
      <c r="L147">
        <f>'IS Curve'!J147</f>
        <v>160.20833333333334</v>
      </c>
      <c r="M147" s="4">
        <v>-0.67604088182997457</v>
      </c>
      <c r="N147" s="1">
        <f>'IS Curve'!Q147</f>
        <v>1.612298462692241</v>
      </c>
      <c r="O147">
        <f>CPI!B147</f>
        <v>90.3333333333333</v>
      </c>
    </row>
    <row r="148" spans="1:15" x14ac:dyDescent="0.3">
      <c r="A148" t="s">
        <v>163</v>
      </c>
      <c r="B148" s="1">
        <f>CPI!C148</f>
        <v>1.7222014226881077</v>
      </c>
      <c r="C148">
        <v>99.816666666666663</v>
      </c>
      <c r="D148" s="14">
        <v>18.651351402221</v>
      </c>
      <c r="E148" s="14">
        <v>19.778355919442902</v>
      </c>
      <c r="F148" s="14">
        <f t="shared" si="0"/>
        <v>27.294131168831203</v>
      </c>
      <c r="G148">
        <f>'IS Curve'!G148</f>
        <v>171.03441127694862</v>
      </c>
      <c r="H148" s="4" t="e">
        <f>(G148/CPI!E148)*100</f>
        <v>#DIV/0!</v>
      </c>
      <c r="I148" s="4" t="e">
        <f>(K148/CPI!E148)*100</f>
        <v>#DIV/0!</v>
      </c>
      <c r="J148" s="4">
        <f>(K148/CPI!D148)*100</f>
        <v>166.22164880407249</v>
      </c>
      <c r="K148">
        <f>'IS Curve'!H148</f>
        <v>267.28441127694856</v>
      </c>
      <c r="L148">
        <f>'IS Curve'!J148</f>
        <v>153.84950248756221</v>
      </c>
      <c r="M148" s="4">
        <v>-0.53534057644897326</v>
      </c>
      <c r="N148" s="1">
        <f>'IS Curve'!Q148</f>
        <v>1.7222014226881077</v>
      </c>
      <c r="O148">
        <f>CPI!B148</f>
        <v>90.566666666666606</v>
      </c>
    </row>
    <row r="149" spans="1:15" x14ac:dyDescent="0.3">
      <c r="A149" t="s">
        <v>164</v>
      </c>
      <c r="B149" s="1">
        <f>CPI!C149</f>
        <v>1.0420543356904233</v>
      </c>
      <c r="C149">
        <v>98.603333333333339</v>
      </c>
      <c r="D149" s="14">
        <v>18.953144927536201</v>
      </c>
      <c r="E149" s="14">
        <v>19.881159420289901</v>
      </c>
      <c r="F149" s="14">
        <f t="shared" si="0"/>
        <v>27.43600000000006</v>
      </c>
      <c r="G149">
        <f>'IS Curve'!G149</f>
        <v>170.9089259609774</v>
      </c>
      <c r="H149" s="4" t="e">
        <f>(G149/CPI!E149)*100</f>
        <v>#DIV/0!</v>
      </c>
      <c r="I149" s="4" t="e">
        <f>(K149/CPI!E149)*100</f>
        <v>#DIV/0!</v>
      </c>
      <c r="J149" s="4">
        <f>(K149/CPI!D149)*100</f>
        <v>181.409816270791</v>
      </c>
      <c r="K149">
        <f>'IS Curve'!H149</f>
        <v>293.27980767049968</v>
      </c>
      <c r="L149">
        <f>'IS Curve'!J149</f>
        <v>147.12753169581092</v>
      </c>
      <c r="M149" s="4">
        <v>-0.62695347171258808</v>
      </c>
      <c r="N149" s="1">
        <f>'IS Curve'!Q149</f>
        <v>1.0420543356904233</v>
      </c>
      <c r="O149">
        <f>CPI!B149</f>
        <v>90.5</v>
      </c>
    </row>
    <row r="150" spans="1:15" x14ac:dyDescent="0.3">
      <c r="A150" t="s">
        <v>165</v>
      </c>
      <c r="B150" s="1">
        <f>CPI!C150</f>
        <v>1.0362694300518838</v>
      </c>
      <c r="C150">
        <v>98.656666666666652</v>
      </c>
      <c r="D150" s="14">
        <v>14.445484848484799</v>
      </c>
      <c r="E150" s="14">
        <v>15.9427575757576</v>
      </c>
      <c r="F150" s="14">
        <f t="shared" si="0"/>
        <v>22.001005454545485</v>
      </c>
      <c r="G150">
        <f>'IS Curve'!G150</f>
        <v>154.05967078189303</v>
      </c>
      <c r="H150" s="4" t="e">
        <f>(G150/CPI!E150)*100</f>
        <v>#DIV/0!</v>
      </c>
      <c r="I150" s="4" t="e">
        <f>(K150/CPI!E150)*100</f>
        <v>#DIV/0!</v>
      </c>
      <c r="J150" s="4">
        <f>(K150/CPI!D150)*100</f>
        <v>146.93771274704062</v>
      </c>
      <c r="K150">
        <f>'IS Curve'!H150</f>
        <v>238.03909465020578</v>
      </c>
      <c r="L150">
        <f>'IS Curve'!J150</f>
        <v>138.86625514403292</v>
      </c>
      <c r="M150" s="4">
        <v>-0.1070585941419215</v>
      </c>
      <c r="N150" s="1">
        <f>'IS Curve'!Q150</f>
        <v>1.0362694300518838</v>
      </c>
      <c r="O150">
        <f>CPI!B150</f>
        <v>91</v>
      </c>
    </row>
    <row r="151" spans="1:15" x14ac:dyDescent="0.3">
      <c r="A151" t="s">
        <v>166</v>
      </c>
      <c r="B151" s="1">
        <f>CPI!C151</f>
        <v>0.9963099630996286</v>
      </c>
      <c r="C151">
        <v>97.259999999999991</v>
      </c>
      <c r="D151" s="14">
        <v>13.792402597402599</v>
      </c>
      <c r="E151" s="14">
        <v>14.5864718614719</v>
      </c>
      <c r="F151" s="14">
        <f t="shared" si="0"/>
        <v>20.129331168831222</v>
      </c>
      <c r="G151">
        <f>'IS Curve'!G151</f>
        <v>150.9396040598935</v>
      </c>
      <c r="H151" s="4" t="e">
        <f>(G151/CPI!E151)*100</f>
        <v>#DIV/0!</v>
      </c>
      <c r="I151" s="4" t="e">
        <f>(K151/CPI!E151)*100</f>
        <v>#DIV/0!</v>
      </c>
      <c r="J151" s="4">
        <f>(K151/CPI!D151)*100</f>
        <v>139.5579867877133</v>
      </c>
      <c r="K151">
        <f>'IS Curve'!H151</f>
        <v>226.82778266567408</v>
      </c>
      <c r="L151">
        <f>'IS Curve'!J151</f>
        <v>137.6417917181947</v>
      </c>
      <c r="M151" s="4">
        <v>-0.99541037241232844</v>
      </c>
      <c r="N151" s="1">
        <f>'IS Curve'!Q151</f>
        <v>0.9963099630996286</v>
      </c>
      <c r="O151">
        <f>CPI!B151</f>
        <v>91.233333333333306</v>
      </c>
    </row>
    <row r="152" spans="1:15" x14ac:dyDescent="0.3">
      <c r="A152" t="s">
        <v>167</v>
      </c>
      <c r="B152" s="1">
        <f>CPI!C152</f>
        <v>0.84652189915350728</v>
      </c>
      <c r="C152">
        <v>93.256666666666661</v>
      </c>
      <c r="D152" s="14">
        <v>12.7675663466968</v>
      </c>
      <c r="E152" s="14">
        <v>14.1305307735743</v>
      </c>
      <c r="F152" s="14">
        <f t="shared" si="0"/>
        <v>19.500132467532531</v>
      </c>
      <c r="G152">
        <f>'IS Curve'!G152</f>
        <v>142.99909610468049</v>
      </c>
      <c r="H152" s="4" t="e">
        <f>(G152/CPI!E152)*100</f>
        <v>#DIV/0!</v>
      </c>
      <c r="I152" s="4" t="e">
        <f>(K152/CPI!E152)*100</f>
        <v>#DIV/0!</v>
      </c>
      <c r="J152" s="4">
        <f>(K152/CPI!D152)*100</f>
        <v>131.43227610400075</v>
      </c>
      <c r="K152">
        <f>'IS Curve'!H152</f>
        <v>214.71696650282288</v>
      </c>
      <c r="L152">
        <f>'IS Curve'!J152</f>
        <v>130.43637944015623</v>
      </c>
      <c r="M152" s="4">
        <v>-1.1123923788074259</v>
      </c>
      <c r="N152" s="1">
        <f>'IS Curve'!Q152</f>
        <v>0.84652189915350728</v>
      </c>
      <c r="O152">
        <f>CPI!B152</f>
        <v>91.3333333333333</v>
      </c>
    </row>
    <row r="153" spans="1:15" x14ac:dyDescent="0.3">
      <c r="A153" t="s">
        <v>168</v>
      </c>
      <c r="B153" s="1">
        <f>CPI!C153</f>
        <v>1.1049723756906049</v>
      </c>
      <c r="C153">
        <v>89.866666666666674</v>
      </c>
      <c r="D153" s="14">
        <v>11.499422799422801</v>
      </c>
      <c r="E153" s="14">
        <v>12.8117199949809</v>
      </c>
      <c r="F153" s="14">
        <f t="shared" si="0"/>
        <v>17.68017359307364</v>
      </c>
      <c r="G153">
        <f>'IS Curve'!G153</f>
        <v>138.89548922723239</v>
      </c>
      <c r="H153" s="4" t="e">
        <f>(G153/CPI!E153)*100</f>
        <v>#DIV/0!</v>
      </c>
      <c r="I153" s="4" t="e">
        <f>(K153/CPI!E153)*100</f>
        <v>#DIV/0!</v>
      </c>
      <c r="J153" s="4">
        <f>(K153/CPI!D153)*100</f>
        <v>130.01657707385849</v>
      </c>
      <c r="K153">
        <f>'IS Curve'!H153</f>
        <v>213.40010844863616</v>
      </c>
      <c r="L153">
        <f>'IS Curve'!J153</f>
        <v>125.49375607992705</v>
      </c>
      <c r="M153" s="4">
        <v>-0.79625087761159719</v>
      </c>
      <c r="N153" s="1">
        <f>'IS Curve'!Q153</f>
        <v>1.1049723756906049</v>
      </c>
      <c r="O153">
        <f>CPI!B153</f>
        <v>91.5</v>
      </c>
    </row>
    <row r="154" spans="1:15" x14ac:dyDescent="0.3">
      <c r="A154" t="s">
        <v>169</v>
      </c>
      <c r="B154" s="1">
        <f>CPI!C154</f>
        <v>0.7692307692307665</v>
      </c>
      <c r="C154">
        <v>91.833333333333329</v>
      </c>
      <c r="D154" s="14">
        <v>11.500461352657</v>
      </c>
      <c r="E154" s="14">
        <v>13.033527950310599</v>
      </c>
      <c r="F154" s="14">
        <f t="shared" si="0"/>
        <v>17.986268571428624</v>
      </c>
      <c r="G154">
        <f>'IS Curve'!G154</f>
        <v>139.90113294442116</v>
      </c>
      <c r="H154" s="4" t="e">
        <f>(G154/CPI!E154)*100</f>
        <v>#DIV/0!</v>
      </c>
      <c r="I154" s="4" t="e">
        <f>(K154/CPI!E154)*100</f>
        <v>#DIV/0!</v>
      </c>
      <c r="J154" s="4">
        <f>(K154/CPI!D154)*100</f>
        <v>124.87396668740554</v>
      </c>
      <c r="K154">
        <f>'IS Curve'!H154</f>
        <v>205.70863154316376</v>
      </c>
      <c r="L154">
        <f>'IS Curve'!J154</f>
        <v>129.16052035718403</v>
      </c>
      <c r="M154" s="4">
        <v>0.1307212361838607</v>
      </c>
      <c r="N154" s="1">
        <f>'IS Curve'!Q154</f>
        <v>0.7692307692307665</v>
      </c>
      <c r="O154">
        <f>CPI!B154</f>
        <v>91.7</v>
      </c>
    </row>
    <row r="155" spans="1:15" x14ac:dyDescent="0.3">
      <c r="A155" t="s">
        <v>170</v>
      </c>
      <c r="B155" s="1">
        <f>CPI!C155</f>
        <v>1.6075995615637995</v>
      </c>
      <c r="C155">
        <v>94.983333333333334</v>
      </c>
      <c r="D155" s="14">
        <v>15.7675757575758</v>
      </c>
      <c r="E155" s="14">
        <v>17.647777777777801</v>
      </c>
      <c r="F155" s="14">
        <f t="shared" si="0"/>
        <v>24.353933333333362</v>
      </c>
      <c r="G155">
        <f>'IS Curve'!G155</f>
        <v>152.2873020941914</v>
      </c>
      <c r="H155" s="4" t="e">
        <f>(G155/CPI!E155)*100</f>
        <v>#DIV/0!</v>
      </c>
      <c r="I155" s="4" t="e">
        <f>(K155/CPI!E155)*100</f>
        <v>#DIV/0!</v>
      </c>
      <c r="J155" s="4">
        <f>(K155/CPI!D155)*100</f>
        <v>150.27264080680939</v>
      </c>
      <c r="K155">
        <f>'IS Curve'!H155</f>
        <v>249.40299376783739</v>
      </c>
      <c r="L155">
        <f>'IS Curve'!J155</f>
        <v>132.66693579647358</v>
      </c>
      <c r="M155" s="4">
        <v>2.0071158437902539E-2</v>
      </c>
      <c r="N155" s="1">
        <f>'IS Curve'!Q155</f>
        <v>1.6075995615637995</v>
      </c>
      <c r="O155">
        <f>CPI!B155</f>
        <v>92.7</v>
      </c>
    </row>
    <row r="156" spans="1:15" x14ac:dyDescent="0.3">
      <c r="A156" t="s">
        <v>171</v>
      </c>
      <c r="B156" s="1">
        <f>CPI!C156</f>
        <v>2.1897810218978186</v>
      </c>
      <c r="C156">
        <v>94.053333333333342</v>
      </c>
      <c r="D156" s="14">
        <v>20.926515151515201</v>
      </c>
      <c r="E156" s="14">
        <v>21.7030303030303</v>
      </c>
      <c r="F156" s="14">
        <f t="shared" si="0"/>
        <v>29.950181818181811</v>
      </c>
      <c r="G156">
        <f>'IS Curve'!G156</f>
        <v>162.56180223285486</v>
      </c>
      <c r="H156" s="4" t="e">
        <f>(G156/CPI!E156)*100</f>
        <v>#DIV/0!</v>
      </c>
      <c r="I156" s="4" t="e">
        <f>(K156/CPI!E156)*100</f>
        <v>#DIV/0!</v>
      </c>
      <c r="J156" s="4">
        <f>(K156/CPI!D156)*100</f>
        <v>176.96242836320906</v>
      </c>
      <c r="K156">
        <f>'IS Curve'!H156</f>
        <v>295.88118022328553</v>
      </c>
      <c r="L156">
        <f>'IS Curve'!J156</f>
        <v>134.01315789473688</v>
      </c>
      <c r="M156" s="4">
        <v>0.55802501618158418</v>
      </c>
      <c r="N156" s="1">
        <f>'IS Curve'!Q156</f>
        <v>2.1897810218978186</v>
      </c>
      <c r="O156">
        <f>CPI!B156</f>
        <v>93.3333333333333</v>
      </c>
    </row>
    <row r="157" spans="1:15" x14ac:dyDescent="0.3">
      <c r="A157" t="s">
        <v>172</v>
      </c>
      <c r="B157" s="1">
        <f>CPI!C157</f>
        <v>2.3679417122039359</v>
      </c>
      <c r="C157">
        <v>94.323333333333338</v>
      </c>
      <c r="D157" s="14">
        <v>24.238324863542299</v>
      </c>
      <c r="E157" s="14">
        <v>24.569967689315501</v>
      </c>
      <c r="F157" s="14">
        <f t="shared" si="0"/>
        <v>33.90655541125539</v>
      </c>
      <c r="G157">
        <f>'IS Curve'!G157</f>
        <v>167.30688166808167</v>
      </c>
      <c r="H157" s="4" t="e">
        <f>(G157/CPI!E157)*100</f>
        <v>#DIV/0!</v>
      </c>
      <c r="I157" s="4" t="e">
        <f>(K157/CPI!E157)*100</f>
        <v>#DIV/0!</v>
      </c>
      <c r="J157" s="4">
        <f>(K157/CPI!D157)*100</f>
        <v>191.86566546301137</v>
      </c>
      <c r="K157">
        <f>'IS Curve'!H157</f>
        <v>323.16509630931392</v>
      </c>
      <c r="L157">
        <f>'IS Curve'!J157</f>
        <v>133.44574202600836</v>
      </c>
      <c r="M157" s="4">
        <v>0.94218532135173627</v>
      </c>
      <c r="N157" s="1">
        <f>'IS Curve'!Q157</f>
        <v>2.3679417122039359</v>
      </c>
      <c r="O157">
        <f>CPI!B157</f>
        <v>93.6666666666666</v>
      </c>
    </row>
    <row r="158" spans="1:15" x14ac:dyDescent="0.3">
      <c r="A158" t="s">
        <v>173</v>
      </c>
      <c r="B158" s="1">
        <f>CPI!C158</f>
        <v>2.6535805161759018</v>
      </c>
      <c r="C158">
        <v>95.583333333333329</v>
      </c>
      <c r="D158" s="14">
        <v>27.052719116632201</v>
      </c>
      <c r="E158" s="14">
        <v>28.826280193236698</v>
      </c>
      <c r="F158" s="14">
        <f t="shared" si="0"/>
        <v>39.780266666666641</v>
      </c>
      <c r="G158">
        <f>'IS Curve'!G158</f>
        <v>178.84969625710369</v>
      </c>
      <c r="H158" s="4" t="e">
        <f>(G158/CPI!E158)*100</f>
        <v>#DIV/0!</v>
      </c>
      <c r="I158" s="4" t="e">
        <f>(K158/CPI!E158)*100</f>
        <v>#DIV/0!</v>
      </c>
      <c r="J158" s="4">
        <f>(K158/CPI!D158)*100</f>
        <v>208.85341045595368</v>
      </c>
      <c r="K158">
        <f>'IS Curve'!H158</f>
        <v>355.25965118557718</v>
      </c>
      <c r="L158">
        <f>'IS Curve'!J158</f>
        <v>138.16578483245149</v>
      </c>
      <c r="M158" s="4">
        <v>1.7086483775048751</v>
      </c>
      <c r="N158" s="1">
        <f>'IS Curve'!Q158</f>
        <v>2.6535805161759018</v>
      </c>
      <c r="O158">
        <f>CPI!B158</f>
        <v>94.133333333333297</v>
      </c>
    </row>
    <row r="159" spans="1:15" x14ac:dyDescent="0.3">
      <c r="A159" t="s">
        <v>174</v>
      </c>
      <c r="B159" s="1">
        <f>CPI!C159</f>
        <v>2.4451636102120755</v>
      </c>
      <c r="C159">
        <v>94.556666666666672</v>
      </c>
      <c r="D159" s="14">
        <v>27.147299736495398</v>
      </c>
      <c r="E159" s="14">
        <v>28.830523056653501</v>
      </c>
      <c r="F159" s="14">
        <f t="shared" si="0"/>
        <v>39.786121818181826</v>
      </c>
      <c r="G159">
        <f>'IS Curve'!G159</f>
        <v>187.00794673915368</v>
      </c>
      <c r="H159" s="4" t="e">
        <f>(G159/CPI!E159)*100</f>
        <v>#DIV/0!</v>
      </c>
      <c r="I159" s="4" t="e">
        <f>(K159/CPI!E159)*100</f>
        <v>#DIV/0!</v>
      </c>
      <c r="J159" s="4">
        <f>(K159/CPI!D159)*100</f>
        <v>239.35490168886179</v>
      </c>
      <c r="K159">
        <f>'IS Curve'!H159</f>
        <v>410.33328861226641</v>
      </c>
      <c r="L159">
        <f>'IS Curve'!J159</f>
        <v>133.29016778177674</v>
      </c>
      <c r="M159" s="4">
        <v>2.001846586100692</v>
      </c>
      <c r="N159" s="1">
        <f>'IS Curve'!Q159</f>
        <v>2.4451636102120755</v>
      </c>
      <c r="O159">
        <f>CPI!B159</f>
        <v>94.966666666666598</v>
      </c>
    </row>
    <row r="160" spans="1:15" x14ac:dyDescent="0.3">
      <c r="A160" t="s">
        <v>175</v>
      </c>
      <c r="B160" s="1">
        <f>CPI!C160</f>
        <v>2.7142857142856913</v>
      </c>
      <c r="C160">
        <v>95.063333333333333</v>
      </c>
      <c r="D160" s="14">
        <v>31.294630779848202</v>
      </c>
      <c r="E160" s="14">
        <v>31.687501725327799</v>
      </c>
      <c r="F160" s="14">
        <f t="shared" si="0"/>
        <v>43.728752380952358</v>
      </c>
      <c r="G160">
        <f>'IS Curve'!G160</f>
        <v>192.88631984585743</v>
      </c>
      <c r="H160" s="4" t="e">
        <f>(G160/CPI!E160)*100</f>
        <v>#DIV/0!</v>
      </c>
      <c r="I160" s="4" t="e">
        <f>(K160/CPI!E160)*100</f>
        <v>#DIV/0!</v>
      </c>
      <c r="J160" s="4">
        <f>(K160/CPI!D160)*100</f>
        <v>271.90684620267967</v>
      </c>
      <c r="K160">
        <f>'IS Curve'!H160</f>
        <v>470.39884393063585</v>
      </c>
      <c r="L160">
        <f>'IS Curve'!J160</f>
        <v>125.53564547206165</v>
      </c>
      <c r="M160" s="4">
        <v>2.093080247278706</v>
      </c>
      <c r="N160" s="1">
        <f>'IS Curve'!Q160</f>
        <v>2.7142857142856913</v>
      </c>
      <c r="O160">
        <f>CPI!B160</f>
        <v>95.866666666666603</v>
      </c>
    </row>
    <row r="161" spans="1:15" x14ac:dyDescent="0.3">
      <c r="A161" t="s">
        <v>176</v>
      </c>
      <c r="B161" s="1">
        <f>CPI!C161</f>
        <v>3.0604982206406062</v>
      </c>
      <c r="C161">
        <v>93.11333333333333</v>
      </c>
      <c r="D161" s="14">
        <v>29.8864502164502</v>
      </c>
      <c r="E161" s="14">
        <v>32.006031746031802</v>
      </c>
      <c r="F161" s="14">
        <f t="shared" si="0"/>
        <v>44.168323809523883</v>
      </c>
      <c r="G161">
        <f>'IS Curve'!G161</f>
        <v>202.51617087463339</v>
      </c>
      <c r="H161" s="4" t="e">
        <f>(G161/CPI!E161)*100</f>
        <v>#DIV/0!</v>
      </c>
      <c r="I161" s="4" t="e">
        <f>(K161/CPI!E161)*100</f>
        <v>#DIV/0!</v>
      </c>
      <c r="J161" s="4">
        <f>(K161/CPI!D161)*100</f>
        <v>314.82216502149822</v>
      </c>
      <c r="K161">
        <f>'IS Curve'!H161</f>
        <v>548.524102781907</v>
      </c>
      <c r="L161">
        <f>'IS Curve'!J161</f>
        <v>120.63156807263834</v>
      </c>
      <c r="M161" s="4">
        <v>1.354731136177497</v>
      </c>
      <c r="N161" s="1">
        <f>'IS Curve'!Q161</f>
        <v>3.0604982206406062</v>
      </c>
      <c r="O161">
        <f>CPI!B161</f>
        <v>96.533333333333303</v>
      </c>
    </row>
    <row r="162" spans="1:15" x14ac:dyDescent="0.3">
      <c r="A162" t="s">
        <v>177</v>
      </c>
      <c r="B162" s="1">
        <f>CPI!C162</f>
        <v>2.301699716713923</v>
      </c>
      <c r="C162">
        <v>92.576666666666668</v>
      </c>
      <c r="D162" s="14">
        <v>26.2403484848485</v>
      </c>
      <c r="E162" s="14">
        <v>28.769012516469001</v>
      </c>
      <c r="F162" s="14">
        <f t="shared" si="0"/>
        <v>39.701237272727219</v>
      </c>
      <c r="G162">
        <f>'IS Curve'!G162</f>
        <v>188.86488535152546</v>
      </c>
      <c r="H162" s="4" t="e">
        <f>(G162/CPI!E162)*100</f>
        <v>#DIV/0!</v>
      </c>
      <c r="I162" s="4" t="e">
        <f>(K162/CPI!E162)*100</f>
        <v>#DIV/0!</v>
      </c>
      <c r="J162" s="4">
        <f>(K162/CPI!D162)*100</f>
        <v>277.13452448939336</v>
      </c>
      <c r="K162">
        <f>'IS Curve'!H162</f>
        <v>487.47962857684286</v>
      </c>
      <c r="L162">
        <f>'IS Curve'!J162</f>
        <v>118.23574000379004</v>
      </c>
      <c r="M162" s="4">
        <v>1.204260109592914</v>
      </c>
      <c r="N162" s="1">
        <f>'IS Curve'!Q162</f>
        <v>2.301699716713923</v>
      </c>
      <c r="O162">
        <f>CPI!B162</f>
        <v>96.3</v>
      </c>
    </row>
    <row r="163" spans="1:15" x14ac:dyDescent="0.3">
      <c r="A163" t="s">
        <v>178</v>
      </c>
      <c r="B163" s="1">
        <f>CPI!C163</f>
        <v>1.8252018252018942</v>
      </c>
      <c r="C163">
        <v>93.136666666666656</v>
      </c>
      <c r="D163" s="14">
        <v>27.4867218771567</v>
      </c>
      <c r="E163" s="14">
        <v>27.8883988957902</v>
      </c>
      <c r="F163" s="14">
        <f t="shared" si="0"/>
        <v>38.485990476190473</v>
      </c>
      <c r="G163">
        <f>'IS Curve'!G163</f>
        <v>179.38686373139578</v>
      </c>
      <c r="H163" s="4" t="e">
        <f>(G163/CPI!E163)*100</f>
        <v>#DIV/0!</v>
      </c>
      <c r="I163" s="4" t="e">
        <f>(K163/CPI!E163)*100</f>
        <v>#DIV/0!</v>
      </c>
      <c r="J163" s="4">
        <f>(K163/CPI!D163)*100</f>
        <v>221.15453276365525</v>
      </c>
      <c r="K163">
        <f>'IS Curve'!H163</f>
        <v>391.73765852024553</v>
      </c>
      <c r="L163">
        <f>'IS Curve'!J163</f>
        <v>130.14514517340078</v>
      </c>
      <c r="M163" s="4">
        <v>0.67706017226347892</v>
      </c>
      <c r="N163" s="1">
        <f>'IS Curve'!Q163</f>
        <v>1.8252018252018942</v>
      </c>
      <c r="O163">
        <f>CPI!B163</f>
        <v>96.7</v>
      </c>
    </row>
    <row r="164" spans="1:15" x14ac:dyDescent="0.3">
      <c r="A164" t="s">
        <v>179</v>
      </c>
      <c r="B164" s="1">
        <f>CPI!C164</f>
        <v>2.6425591098748979</v>
      </c>
      <c r="C164">
        <v>92.86</v>
      </c>
      <c r="D164" s="14">
        <v>25.521483530961799</v>
      </c>
      <c r="E164" s="14">
        <v>26.704911725955199</v>
      </c>
      <c r="F164" s="14">
        <f t="shared" si="0"/>
        <v>36.852778181818174</v>
      </c>
      <c r="G164">
        <f>'IS Curve'!G164</f>
        <v>154.04232321696978</v>
      </c>
      <c r="H164" s="4" t="e">
        <f>(G164/CPI!E164)*100</f>
        <v>#DIV/0!</v>
      </c>
      <c r="I164" s="4" t="e">
        <f>(K164/CPI!E164)*100</f>
        <v>#DIV/0!</v>
      </c>
      <c r="J164" s="4">
        <f>(K164/CPI!D164)*100</f>
        <v>167.66347850758689</v>
      </c>
      <c r="K164">
        <f>'IS Curve'!H164</f>
        <v>297.82566677738185</v>
      </c>
      <c r="L164">
        <f>'IS Curve'!J164</f>
        <v>124.48512757576951</v>
      </c>
      <c r="M164" s="4">
        <v>-0.28608355028792049</v>
      </c>
      <c r="N164" s="1">
        <f>'IS Curve'!Q164</f>
        <v>2.6425591098748979</v>
      </c>
      <c r="O164">
        <f>CPI!B164</f>
        <v>98.4</v>
      </c>
    </row>
    <row r="165" spans="1:15" x14ac:dyDescent="0.3">
      <c r="A165" t="s">
        <v>180</v>
      </c>
      <c r="B165" s="1">
        <f>CPI!C165</f>
        <v>2.0372928176795924</v>
      </c>
      <c r="C165">
        <v>90.026666666666657</v>
      </c>
      <c r="D165" s="14">
        <v>19.6064972708451</v>
      </c>
      <c r="E165" s="14">
        <v>20.370714913106202</v>
      </c>
      <c r="F165" s="14">
        <f t="shared" si="0"/>
        <v>28.111586580086556</v>
      </c>
      <c r="G165">
        <f>'IS Curve'!G165</f>
        <v>133.88544600938965</v>
      </c>
      <c r="H165" s="4" t="e">
        <f>(G165/CPI!E165)*100</f>
        <v>#DIV/0!</v>
      </c>
      <c r="I165" s="4" t="e">
        <f>(K165/CPI!E165)*100</f>
        <v>#DIV/0!</v>
      </c>
      <c r="J165" s="4">
        <f>(K165/CPI!D165)*100</f>
        <v>139.11631290087948</v>
      </c>
      <c r="K165">
        <f>'IS Curve'!H165</f>
        <v>246.93145539906106</v>
      </c>
      <c r="L165">
        <f>'IS Curve'!J165</f>
        <v>112.90892018779341</v>
      </c>
      <c r="M165" s="4">
        <v>-0.554088103366698</v>
      </c>
      <c r="N165" s="1">
        <f>'IS Curve'!Q165</f>
        <v>2.0372928176795924</v>
      </c>
      <c r="O165">
        <f>CPI!B165</f>
        <v>98.5</v>
      </c>
    </row>
    <row r="166" spans="1:15" x14ac:dyDescent="0.3">
      <c r="A166" t="s">
        <v>181</v>
      </c>
      <c r="B166" s="1">
        <f>CPI!C166</f>
        <v>1.349948078920038</v>
      </c>
      <c r="C166">
        <v>89.990000000000009</v>
      </c>
      <c r="D166" s="14">
        <v>21.5263319530711</v>
      </c>
      <c r="E166" s="14">
        <v>21.630328847481</v>
      </c>
      <c r="F166" s="14">
        <f t="shared" si="0"/>
        <v>29.849853809523776</v>
      </c>
      <c r="G166">
        <f>'IS Curve'!G166</f>
        <v>142.03829644646865</v>
      </c>
      <c r="H166" s="4" t="e">
        <f>(G166/CPI!E166)*100</f>
        <v>#DIV/0!</v>
      </c>
      <c r="I166" s="4" t="e">
        <f>(K166/CPI!E166)*100</f>
        <v>#DIV/0!</v>
      </c>
      <c r="J166" s="4">
        <f>(K166/CPI!D166)*100</f>
        <v>148.63824054568374</v>
      </c>
      <c r="K166">
        <f>'IS Curve'!H166</f>
        <v>264.67565579248264</v>
      </c>
      <c r="L166">
        <f>'IS Curve'!J166</f>
        <v>118.64448026117512</v>
      </c>
      <c r="M166" s="4">
        <v>0.26247356744604128</v>
      </c>
      <c r="N166" s="1">
        <f>'IS Curve'!Q166</f>
        <v>1.349948078920038</v>
      </c>
      <c r="O166">
        <f>CPI!B166</f>
        <v>97.6</v>
      </c>
    </row>
    <row r="167" spans="1:15" x14ac:dyDescent="0.3">
      <c r="A167" t="s">
        <v>182</v>
      </c>
      <c r="B167" s="1">
        <f>CPI!C167</f>
        <v>1.5511892450879028</v>
      </c>
      <c r="C167">
        <v>92.233333333333334</v>
      </c>
      <c r="D167" s="14">
        <v>25.287673254281898</v>
      </c>
      <c r="E167" s="14">
        <v>26.263758893280599</v>
      </c>
      <c r="F167" s="14">
        <f t="shared" si="0"/>
        <v>36.243987272727225</v>
      </c>
      <c r="G167">
        <f>'IS Curve'!G167</f>
        <v>155.84294977163859</v>
      </c>
      <c r="H167" s="4" t="e">
        <f>(G167/CPI!E167)*100</f>
        <v>#DIV/0!</v>
      </c>
      <c r="I167" s="4" t="e">
        <f>(K167/CPI!E167)*100</f>
        <v>#DIV/0!</v>
      </c>
      <c r="J167" s="4">
        <f>(K167/CPI!D167)*100</f>
        <v>183.64047626584241</v>
      </c>
      <c r="K167">
        <f>'IS Curve'!H167</f>
        <v>329.57405354001941</v>
      </c>
      <c r="L167">
        <f>'IS Curve'!J167</f>
        <v>116.62868382488148</v>
      </c>
      <c r="M167" s="4">
        <v>8.9716678314430212E-2</v>
      </c>
      <c r="N167" s="1">
        <f>'IS Curve'!Q167</f>
        <v>1.5511892450879028</v>
      </c>
      <c r="O167">
        <f>CPI!B167</f>
        <v>98.2</v>
      </c>
    </row>
    <row r="168" spans="1:15" x14ac:dyDescent="0.3">
      <c r="A168" t="s">
        <v>183</v>
      </c>
      <c r="B168" s="1">
        <f>CPI!C168</f>
        <v>1.3211382113821113</v>
      </c>
      <c r="C168">
        <v>91.62</v>
      </c>
      <c r="D168" s="14">
        <v>26.949592822636301</v>
      </c>
      <c r="E168" s="14">
        <v>28.314740259740301</v>
      </c>
      <c r="F168" s="14">
        <f t="shared" si="0"/>
        <v>39.07434155844161</v>
      </c>
      <c r="G168">
        <f>'IS Curve'!G168</f>
        <v>153.44384526851147</v>
      </c>
      <c r="H168" s="4" t="e">
        <f>(G168/CPI!E168)*100</f>
        <v>#DIV/0!</v>
      </c>
      <c r="I168" s="4" t="e">
        <f>(K168/CPI!E168)*100</f>
        <v>#DIV/0!</v>
      </c>
      <c r="J168" s="4">
        <f>(K168/CPI!D168)*100</f>
        <v>184.92610229109684</v>
      </c>
      <c r="K168">
        <f>'IS Curve'!H168</f>
        <v>333.66771414689475</v>
      </c>
      <c r="L168">
        <f>'IS Curve'!J168</f>
        <v>112.31315779264325</v>
      </c>
      <c r="M168" s="4">
        <v>0.12785984010901791</v>
      </c>
      <c r="N168" s="1">
        <f>'IS Curve'!Q168</f>
        <v>1.3211382113821113</v>
      </c>
      <c r="O168">
        <f>CPI!B168</f>
        <v>99.7</v>
      </c>
    </row>
    <row r="169" spans="1:15" x14ac:dyDescent="0.3">
      <c r="A169" t="s">
        <v>184</v>
      </c>
      <c r="B169" s="1">
        <f>CPI!C169</f>
        <v>2.3350253807106647</v>
      </c>
      <c r="C169">
        <v>91.376666666666665</v>
      </c>
      <c r="D169" s="14">
        <v>26.696785871133699</v>
      </c>
      <c r="E169" s="14">
        <v>28.2424371039588</v>
      </c>
      <c r="F169" s="14">
        <f t="shared" si="0"/>
        <v>38.974563203463141</v>
      </c>
      <c r="G169">
        <f>'IS Curve'!G169</f>
        <v>159.38108356290172</v>
      </c>
      <c r="H169" s="4" t="e">
        <f>(G169/CPI!E169)*100</f>
        <v>#DIV/0!</v>
      </c>
      <c r="I169" s="4" t="e">
        <f>(K169/CPI!E169)*100</f>
        <v>#DIV/0!</v>
      </c>
      <c r="J169" s="4">
        <f>(K169/CPI!D169)*100</f>
        <v>206.48660408239672</v>
      </c>
      <c r="K169">
        <f>'IS Curve'!H169</f>
        <v>374.77318640955002</v>
      </c>
      <c r="L169">
        <f>'IS Curve'!J169</f>
        <v>109.04866850321395</v>
      </c>
      <c r="M169" s="4">
        <v>-8.9339411626769061E-2</v>
      </c>
      <c r="N169" s="1">
        <f>'IS Curve'!Q169</f>
        <v>2.3350253807106647</v>
      </c>
      <c r="O169">
        <f>CPI!B169</f>
        <v>100.8</v>
      </c>
    </row>
    <row r="170" spans="1:15" x14ac:dyDescent="0.3">
      <c r="A170" t="s">
        <v>185</v>
      </c>
      <c r="B170" s="1">
        <f>CPI!C170</f>
        <v>3.7909836065573854</v>
      </c>
      <c r="C170">
        <v>94.633333333333326</v>
      </c>
      <c r="D170" s="14">
        <v>31.213096963422998</v>
      </c>
      <c r="E170" s="14">
        <v>34.015262249827501</v>
      </c>
      <c r="F170" s="14">
        <f t="shared" si="0"/>
        <v>46.941061904761945</v>
      </c>
      <c r="G170">
        <f>'IS Curve'!G170</f>
        <v>185.33687450122795</v>
      </c>
      <c r="H170" s="4" t="e">
        <f>(G170/CPI!E170)*100</f>
        <v>#DIV/0!</v>
      </c>
      <c r="I170" s="4" t="e">
        <f>(K170/CPI!E170)*100</f>
        <v>#DIV/0!</v>
      </c>
      <c r="J170" s="4">
        <f>(K170/CPI!D170)*100</f>
        <v>266.46179628514358</v>
      </c>
      <c r="K170">
        <f>'IS Curve'!H170</f>
        <v>488.60300199417918</v>
      </c>
      <c r="L170">
        <f>'IS Curve'!J170</f>
        <v>112.77928962136043</v>
      </c>
      <c r="M170" s="4">
        <v>-9.1385760163592969E-2</v>
      </c>
      <c r="N170" s="1">
        <f>'IS Curve'!Q170</f>
        <v>3.7909836065573854</v>
      </c>
      <c r="O170">
        <f>CPI!B170</f>
        <v>101.3</v>
      </c>
    </row>
    <row r="171" spans="1:15" x14ac:dyDescent="0.3">
      <c r="A171" t="s">
        <v>186</v>
      </c>
      <c r="B171" s="1">
        <f>CPI!C171</f>
        <v>4.4806517311608784</v>
      </c>
      <c r="C171">
        <v>100.74</v>
      </c>
      <c r="D171" s="14">
        <v>26.105404040404</v>
      </c>
      <c r="E171" s="14">
        <v>29.1020418470418</v>
      </c>
      <c r="F171" s="14">
        <f t="shared" si="0"/>
        <v>40.16081774891768</v>
      </c>
      <c r="G171">
        <f>'IS Curve'!G171</f>
        <v>178.38459871704529</v>
      </c>
      <c r="H171" s="4" t="e">
        <f>(G171/CPI!E171)*100</f>
        <v>#DIV/0!</v>
      </c>
      <c r="I171" s="4" t="e">
        <f>(K171/CPI!E171)*100</f>
        <v>#DIV/0!</v>
      </c>
      <c r="J171" s="4">
        <f>(K171/CPI!D171)*100</f>
        <v>234.96781225290169</v>
      </c>
      <c r="K171">
        <f>'IS Curve'!H171</f>
        <v>430.14852485701959</v>
      </c>
      <c r="L171">
        <f>'IS Curve'!J171</f>
        <v>119.49905408038222</v>
      </c>
      <c r="M171" s="4">
        <v>-0.91237140795907767</v>
      </c>
      <c r="N171" s="1">
        <f>'IS Curve'!Q171</f>
        <v>4.4806517311608784</v>
      </c>
      <c r="O171">
        <f>CPI!B171</f>
        <v>102.6</v>
      </c>
    </row>
    <row r="172" spans="1:15" x14ac:dyDescent="0.3">
      <c r="A172" t="s">
        <v>187</v>
      </c>
      <c r="B172" s="1">
        <f>CPI!C172</f>
        <v>2.8084252758274753</v>
      </c>
      <c r="C172">
        <v>102.1133333333333</v>
      </c>
      <c r="D172" s="14">
        <v>28.4220330635548</v>
      </c>
      <c r="E172" s="14">
        <v>30.2635532342054</v>
      </c>
      <c r="F172" s="14">
        <f t="shared" si="0"/>
        <v>41.763703463203449</v>
      </c>
      <c r="G172">
        <f>'IS Curve'!G172</f>
        <v>176.4452854604834</v>
      </c>
      <c r="H172" s="4" t="e">
        <f>(G172/CPI!E172)*100</f>
        <v>#DIV/0!</v>
      </c>
      <c r="I172" s="4" t="e">
        <f>(K172/CPI!E172)*100</f>
        <v>#DIV/0!</v>
      </c>
      <c r="J172" s="4">
        <f>(K172/CPI!D172)*100</f>
        <v>220.23762887322852</v>
      </c>
      <c r="K172">
        <f>'IS Curve'!H172</f>
        <v>406.19086605976156</v>
      </c>
      <c r="L172">
        <f>'IS Curve'!J172</f>
        <v>124.89088178362874</v>
      </c>
      <c r="M172" s="4">
        <v>-1.280780400762779</v>
      </c>
      <c r="N172" s="1">
        <f>'IS Curve'!Q172</f>
        <v>2.8084252758274753</v>
      </c>
      <c r="O172">
        <f>CPI!B172</f>
        <v>102.5</v>
      </c>
    </row>
    <row r="173" spans="1:15" x14ac:dyDescent="0.3">
      <c r="A173" t="s">
        <v>188</v>
      </c>
      <c r="B173" s="1">
        <f>CPI!C173</f>
        <v>2.0833333333333481</v>
      </c>
      <c r="C173">
        <v>105.90333333333329</v>
      </c>
      <c r="D173" s="14">
        <v>29.3758768115942</v>
      </c>
      <c r="E173" s="14">
        <v>31.165905797101399</v>
      </c>
      <c r="F173" s="14">
        <f t="shared" si="0"/>
        <v>43.008949999999928</v>
      </c>
      <c r="G173">
        <f>'IS Curve'!G173</f>
        <v>180.67911537471261</v>
      </c>
      <c r="H173" s="4" t="e">
        <f>(G173/CPI!E173)*100</f>
        <v>#DIV/0!</v>
      </c>
      <c r="I173" s="4" t="e">
        <f>(K173/CPI!E173)*100</f>
        <v>#DIV/0!</v>
      </c>
      <c r="J173" s="4">
        <f>(K173/CPI!D173)*100</f>
        <v>226.31776672114947</v>
      </c>
      <c r="K173">
        <f>'IS Curve'!H173</f>
        <v>418.9888710638657</v>
      </c>
      <c r="L173">
        <f>'IS Curve'!J173</f>
        <v>126.89435883031837</v>
      </c>
      <c r="M173" s="4">
        <v>-1.3339914652627729</v>
      </c>
      <c r="N173" s="1">
        <f>'IS Curve'!Q173</f>
        <v>2.0833333333333481</v>
      </c>
      <c r="O173">
        <f>CPI!B173</f>
        <v>102.9</v>
      </c>
    </row>
    <row r="174" spans="1:15" x14ac:dyDescent="0.3">
      <c r="A174" t="s">
        <v>189</v>
      </c>
      <c r="B174" s="1">
        <f>CPI!C174</f>
        <v>1.6781836130306038</v>
      </c>
      <c r="C174">
        <v>104.47</v>
      </c>
      <c r="D174" s="14">
        <v>31.733722002635002</v>
      </c>
      <c r="E174" s="14">
        <v>35.209744400527001</v>
      </c>
      <c r="F174" s="14">
        <f t="shared" si="0"/>
        <v>48.589447272727256</v>
      </c>
      <c r="G174">
        <f>'IS Curve'!G174</f>
        <v>199.39296554186757</v>
      </c>
      <c r="H174" s="4" t="e">
        <f>(G174/CPI!E174)*100</f>
        <v>#DIV/0!</v>
      </c>
      <c r="I174" s="4" t="e">
        <f>(K174/CPI!E174)*100</f>
        <v>#DIV/0!</v>
      </c>
      <c r="J174" s="4">
        <f>(K174/CPI!D174)*100</f>
        <v>249.59675595460951</v>
      </c>
      <c r="K174">
        <f>'IS Curve'!H174</f>
        <v>465.99714336725594</v>
      </c>
      <c r="L174">
        <f>'IS Curve'!J174</f>
        <v>138.70915907873595</v>
      </c>
      <c r="M174" s="4">
        <v>-1.170650293163978</v>
      </c>
      <c r="N174" s="1">
        <f>'IS Curve'!Q174</f>
        <v>1.6781836130306038</v>
      </c>
      <c r="O174">
        <f>CPI!B174</f>
        <v>103</v>
      </c>
    </row>
    <row r="175" spans="1:15" x14ac:dyDescent="0.3">
      <c r="A175" t="s">
        <v>190</v>
      </c>
      <c r="B175" s="1">
        <f>CPI!C175</f>
        <v>0.974658869395717</v>
      </c>
      <c r="C175">
        <v>102.01</v>
      </c>
      <c r="D175" s="14">
        <v>35.461500721500698</v>
      </c>
      <c r="E175" s="14">
        <v>38.344437229437197</v>
      </c>
      <c r="F175" s="14">
        <f t="shared" si="0"/>
        <v>52.915323376623327</v>
      </c>
      <c r="G175">
        <f>'IS Curve'!G175</f>
        <v>213.70555588032622</v>
      </c>
      <c r="H175" s="4" t="e">
        <f>(G175/CPI!E175)*100</f>
        <v>#DIV/0!</v>
      </c>
      <c r="I175" s="4" t="e">
        <f>(K175/CPI!E175)*100</f>
        <v>#DIV/0!</v>
      </c>
      <c r="J175" s="4">
        <f>(K175/CPI!D175)*100</f>
        <v>267.39198916142459</v>
      </c>
      <c r="K175">
        <f>'IS Curve'!H175</f>
        <v>503.14348424537781</v>
      </c>
      <c r="L175">
        <f>'IS Curve'!J175</f>
        <v>147.31594806740819</v>
      </c>
      <c r="M175" s="4">
        <v>-0.63767342531602234</v>
      </c>
      <c r="N175" s="1">
        <f>'IS Curve'!Q175</f>
        <v>0.974658869395717</v>
      </c>
      <c r="O175">
        <f>CPI!B175</f>
        <v>103.6</v>
      </c>
    </row>
    <row r="176" spans="1:15" x14ac:dyDescent="0.3">
      <c r="A176" t="s">
        <v>191</v>
      </c>
      <c r="B176" s="1">
        <f>CPI!C176</f>
        <v>2.1463414634146361</v>
      </c>
      <c r="C176">
        <v>105.59333333333331</v>
      </c>
      <c r="D176" s="14">
        <v>41.255606060606098</v>
      </c>
      <c r="E176" s="14">
        <v>43.8272727272727</v>
      </c>
      <c r="F176" s="14">
        <f t="shared" si="0"/>
        <v>60.481636363636319</v>
      </c>
      <c r="G176">
        <f>'IS Curve'!G176</f>
        <v>215.75564908352564</v>
      </c>
      <c r="H176" s="4" t="e">
        <f>(G176/CPI!E176)*100</f>
        <v>#DIV/0!</v>
      </c>
      <c r="I176" s="4" t="e">
        <f>(K176/CPI!E176)*100</f>
        <v>#DIV/0!</v>
      </c>
      <c r="J176" s="4">
        <f>(K176/CPI!D176)*100</f>
        <v>270.14326921162791</v>
      </c>
      <c r="K176">
        <f>'IS Curve'!H176</f>
        <v>511.5622046079834</v>
      </c>
      <c r="L176">
        <f>'IS Curve'!J176</f>
        <v>147.47905742112758</v>
      </c>
      <c r="M176" s="4">
        <v>-0.16806434041427221</v>
      </c>
      <c r="N176" s="1">
        <f>'IS Curve'!Q176</f>
        <v>2.1463414634146361</v>
      </c>
      <c r="O176">
        <f>CPI!B176</f>
        <v>104.7</v>
      </c>
    </row>
    <row r="177" spans="1:15" x14ac:dyDescent="0.3">
      <c r="A177" t="s">
        <v>192</v>
      </c>
      <c r="B177" s="1">
        <f>CPI!C177</f>
        <v>1.9436345966958202</v>
      </c>
      <c r="C177">
        <v>111.73666666666669</v>
      </c>
      <c r="D177" s="14">
        <v>44.483493004579998</v>
      </c>
      <c r="E177" s="14">
        <v>48.326182006399399</v>
      </c>
      <c r="F177" s="14">
        <f t="shared" si="0"/>
        <v>66.690131168831172</v>
      </c>
      <c r="G177">
        <f>'IS Curve'!G177</f>
        <v>223.14350400557296</v>
      </c>
      <c r="H177" s="4" t="e">
        <f>(G177/CPI!E177)*100</f>
        <v>#DIV/0!</v>
      </c>
      <c r="I177" s="4" t="e">
        <f>(K177/CPI!E177)*100</f>
        <v>#DIV/0!</v>
      </c>
      <c r="J177" s="4">
        <f>(K177/CPI!D177)*100</f>
        <v>297.33977253164369</v>
      </c>
      <c r="K177">
        <f>'IS Curve'!H177</f>
        <v>569.10832462556607</v>
      </c>
      <c r="L177">
        <f>'IS Curve'!J177</f>
        <v>139.87634970393589</v>
      </c>
      <c r="M177" s="4">
        <v>-0.1505879362606754</v>
      </c>
      <c r="N177" s="1">
        <f>'IS Curve'!Q177</f>
        <v>1.9436345966958202</v>
      </c>
      <c r="O177">
        <f>CPI!B177</f>
        <v>104.9</v>
      </c>
    </row>
    <row r="178" spans="1:15" x14ac:dyDescent="0.3">
      <c r="A178" t="s">
        <v>193</v>
      </c>
      <c r="B178" s="1">
        <f>CPI!C178</f>
        <v>2.3300970873786353</v>
      </c>
      <c r="C178">
        <v>110.3533333333333</v>
      </c>
      <c r="D178" s="14">
        <v>47.708297446514798</v>
      </c>
      <c r="E178" s="14">
        <v>49.691816080055197</v>
      </c>
      <c r="F178" s="14">
        <f t="shared" si="0"/>
        <v>68.574706190476164</v>
      </c>
      <c r="G178">
        <f>'IS Curve'!G178</f>
        <v>233.2468666663201</v>
      </c>
      <c r="H178" s="4" t="e">
        <f>(G178/CPI!E178)*100</f>
        <v>#DIV/0!</v>
      </c>
      <c r="I178" s="4" t="e">
        <f>(K178/CPI!E178)*100</f>
        <v>#DIV/0!</v>
      </c>
      <c r="J178" s="4">
        <f>(K178/CPI!D178)*100</f>
        <v>304.87540118900984</v>
      </c>
      <c r="K178">
        <f>'IS Curve'!H178</f>
        <v>586.47966300526252</v>
      </c>
      <c r="L178">
        <f>'IS Curve'!J178</f>
        <v>146.70568929875358</v>
      </c>
      <c r="M178" s="4">
        <v>-0.28489454215194049</v>
      </c>
      <c r="N178" s="1">
        <f>'IS Curve'!Q178</f>
        <v>2.3300970873786353</v>
      </c>
      <c r="O178">
        <f>CPI!B178</f>
        <v>105.4</v>
      </c>
    </row>
    <row r="179" spans="1:15" x14ac:dyDescent="0.3">
      <c r="A179" t="s">
        <v>194</v>
      </c>
      <c r="B179" s="1">
        <f>CPI!C179</f>
        <v>2.1235521235521304</v>
      </c>
      <c r="C179">
        <v>109.2033333333333</v>
      </c>
      <c r="D179" s="14">
        <v>52.2429437229437</v>
      </c>
      <c r="E179" s="14">
        <v>53.088131313131299</v>
      </c>
      <c r="F179" s="14">
        <f t="shared" si="0"/>
        <v>73.261621212121184</v>
      </c>
      <c r="G179">
        <f>'IS Curve'!G179</f>
        <v>241.15965376995905</v>
      </c>
      <c r="H179" s="4" t="e">
        <f>(G179/CPI!E179)*100</f>
        <v>#DIV/0!</v>
      </c>
      <c r="I179" s="4" t="e">
        <f>(K179/CPI!E179)*100</f>
        <v>#DIV/0!</v>
      </c>
      <c r="J179" s="4">
        <f>(K179/CPI!D179)*100</f>
        <v>323.90123155946634</v>
      </c>
      <c r="K179">
        <f>'IS Curve'!H179</f>
        <v>627.28979812427167</v>
      </c>
      <c r="L179">
        <f>'IS Curve'!J179</f>
        <v>144.01180032392372</v>
      </c>
      <c r="M179" s="4">
        <v>-0.11365810714077509</v>
      </c>
      <c r="N179" s="1">
        <f>'IS Curve'!Q179</f>
        <v>2.1235521235521304</v>
      </c>
      <c r="O179">
        <f>CPI!B179</f>
        <v>105.8</v>
      </c>
    </row>
    <row r="180" spans="1:15" x14ac:dyDescent="0.3">
      <c r="A180" t="s">
        <v>195</v>
      </c>
      <c r="B180" s="1">
        <f>CPI!C180</f>
        <v>1.9102196752626588</v>
      </c>
      <c r="C180">
        <v>113.4633333333333</v>
      </c>
      <c r="D180" s="14">
        <v>61.612504234895503</v>
      </c>
      <c r="E180" s="14">
        <v>63.110567476002203</v>
      </c>
      <c r="F180" s="14">
        <f t="shared" si="0"/>
        <v>87.092583116883034</v>
      </c>
      <c r="G180">
        <f>'IS Curve'!G180</f>
        <v>273.26381824347237</v>
      </c>
      <c r="H180" s="4" t="e">
        <f>(G180/CPI!E180)*100</f>
        <v>#DIV/0!</v>
      </c>
      <c r="I180" s="4" t="e">
        <f>(K180/CPI!E180)*100</f>
        <v>#DIV/0!</v>
      </c>
      <c r="J180" s="4">
        <f>(K180/CPI!D180)*100</f>
        <v>403.83967253413147</v>
      </c>
      <c r="K180">
        <f>'IS Curve'!H180</f>
        <v>793.94879620210247</v>
      </c>
      <c r="L180">
        <f>'IS Curve'!J180</f>
        <v>138.24347236351306</v>
      </c>
      <c r="M180" s="4">
        <v>0.45870836738650261</v>
      </c>
      <c r="N180" s="1">
        <f>'IS Curve'!Q180</f>
        <v>1.9102196752626588</v>
      </c>
      <c r="O180">
        <f>CPI!B180</f>
        <v>106.7</v>
      </c>
    </row>
    <row r="181" spans="1:15" x14ac:dyDescent="0.3">
      <c r="A181" t="s">
        <v>196</v>
      </c>
      <c r="B181" s="1">
        <f>CPI!C181</f>
        <v>2.6692087702573808</v>
      </c>
      <c r="C181">
        <v>116.26</v>
      </c>
      <c r="D181" s="14">
        <v>57.171645021644999</v>
      </c>
      <c r="E181" s="14">
        <v>60.0160678210678</v>
      </c>
      <c r="F181" s="14">
        <f t="shared" si="0"/>
        <v>82.822173593073558</v>
      </c>
      <c r="G181">
        <f>'IS Curve'!G181</f>
        <v>286.82225234713985</v>
      </c>
      <c r="H181" s="4" t="e">
        <f>(G181/CPI!E181)*100</f>
        <v>#DIV/0!</v>
      </c>
      <c r="I181" s="4" t="e">
        <f>(K181/CPI!E181)*100</f>
        <v>#DIV/0!</v>
      </c>
      <c r="J181" s="4">
        <f>(K181/CPI!D181)*100</f>
        <v>427.52388815561676</v>
      </c>
      <c r="K181">
        <f>'IS Curve'!H181</f>
        <v>848.34847698383498</v>
      </c>
      <c r="L181">
        <f>'IS Curve'!J181</f>
        <v>140.86534665772999</v>
      </c>
      <c r="M181" s="4">
        <v>0.82289196772020046</v>
      </c>
      <c r="N181" s="1">
        <f>'IS Curve'!Q181</f>
        <v>2.6692087702573808</v>
      </c>
      <c r="O181">
        <f>CPI!B181</f>
        <v>107.7</v>
      </c>
    </row>
    <row r="182" spans="1:15" x14ac:dyDescent="0.3">
      <c r="A182" t="s">
        <v>197</v>
      </c>
      <c r="B182" s="1">
        <f>CPI!C182</f>
        <v>2.182163187855779</v>
      </c>
      <c r="C182">
        <v>117.48333333333331</v>
      </c>
      <c r="D182" s="14">
        <v>62.288091567852398</v>
      </c>
      <c r="E182" s="14">
        <v>63.2254308300395</v>
      </c>
      <c r="F182" s="14">
        <f t="shared" si="0"/>
        <v>87.251094545454507</v>
      </c>
      <c r="G182">
        <f>'IS Curve'!G182</f>
        <v>265.46078632889987</v>
      </c>
      <c r="H182" s="4" t="e">
        <f>(G182/CPI!E182)*100</f>
        <v>#DIV/0!</v>
      </c>
      <c r="I182" s="4" t="e">
        <f>(K182/CPI!E182)*100</f>
        <v>#DIV/0!</v>
      </c>
      <c r="J182" s="4">
        <f>(K182/CPI!D182)*100</f>
        <v>357.68559050049123</v>
      </c>
      <c r="K182">
        <f>'IS Curve'!H182</f>
        <v>713.46471680361492</v>
      </c>
      <c r="L182">
        <f>'IS Curve'!J182</f>
        <v>150.36405353600679</v>
      </c>
      <c r="M182" s="4">
        <v>1.2581713697742241</v>
      </c>
      <c r="N182" s="1">
        <f>'IS Curve'!Q182</f>
        <v>2.182163187855779</v>
      </c>
      <c r="O182">
        <f>CPI!B182</f>
        <v>107.7</v>
      </c>
    </row>
    <row r="183" spans="1:15" x14ac:dyDescent="0.3">
      <c r="A183" t="s">
        <v>198</v>
      </c>
      <c r="B183" s="1">
        <f>CPI!C183</f>
        <v>2.3629489603024467</v>
      </c>
      <c r="C183">
        <v>119.9966666666667</v>
      </c>
      <c r="D183" s="14">
        <v>70.027575757575704</v>
      </c>
      <c r="E183" s="14">
        <v>70.530119235836594</v>
      </c>
      <c r="F183" s="14">
        <f t="shared" ref="F183:F246" si="1">E183*1.38</f>
        <v>97.331564545454498</v>
      </c>
      <c r="G183">
        <f>'IS Curve'!G183</f>
        <v>271.33442972105047</v>
      </c>
      <c r="H183" s="4" t="e">
        <f>(G183/CPI!E183)*100</f>
        <v>#DIV/0!</v>
      </c>
      <c r="I183" s="4" t="e">
        <f>(K183/CPI!E183)*100</f>
        <v>#DIV/0!</v>
      </c>
      <c r="J183" s="4">
        <f>(K183/CPI!D183)*100</f>
        <v>351.18308324345918</v>
      </c>
      <c r="K183">
        <f>'IS Curve'!H183</f>
        <v>706.81565615161298</v>
      </c>
      <c r="L183">
        <f>'IS Curve'!J183</f>
        <v>160.77648099290991</v>
      </c>
      <c r="M183" s="4">
        <v>0.85931978876906989</v>
      </c>
      <c r="N183" s="1">
        <f>'IS Curve'!Q183</f>
        <v>2.3629489603024467</v>
      </c>
      <c r="O183">
        <f>CPI!B183</f>
        <v>108.3</v>
      </c>
    </row>
    <row r="184" spans="1:15" x14ac:dyDescent="0.3">
      <c r="A184" t="s">
        <v>199</v>
      </c>
      <c r="B184" s="1">
        <f>CPI!C184</f>
        <v>2.6241799437675795</v>
      </c>
      <c r="C184">
        <v>119.4733333333333</v>
      </c>
      <c r="D184" s="14">
        <v>70.022843340234601</v>
      </c>
      <c r="E184" s="14">
        <v>70.50972394755</v>
      </c>
      <c r="F184" s="14">
        <f t="shared" si="1"/>
        <v>97.303419047618988</v>
      </c>
      <c r="G184">
        <f>'IS Curve'!G184</f>
        <v>265.45321500703028</v>
      </c>
      <c r="H184" s="4" t="e">
        <f>(G184/CPI!E184)*100</f>
        <v>#DIV/0!</v>
      </c>
      <c r="I184" s="4" t="e">
        <f>(K184/CPI!E184)*100</f>
        <v>#DIV/0!</v>
      </c>
      <c r="J184" s="4">
        <f>(K184/CPI!D184)*100</f>
        <v>335.00230929842695</v>
      </c>
      <c r="K184">
        <f>'IS Curve'!H184</f>
        <v>680.61414173233504</v>
      </c>
      <c r="L184">
        <f>'IS Curve'!J184</f>
        <v>161.39596161450106</v>
      </c>
      <c r="M184" s="4">
        <v>0.65330964358519061</v>
      </c>
      <c r="N184" s="1">
        <f>'IS Curve'!Q184</f>
        <v>2.6241799437675795</v>
      </c>
      <c r="O184">
        <f>CPI!B184</f>
        <v>109.5</v>
      </c>
    </row>
    <row r="185" spans="1:15" x14ac:dyDescent="0.3">
      <c r="A185" t="s">
        <v>200</v>
      </c>
      <c r="B185" s="1">
        <f>CPI!C185</f>
        <v>1.6713091922005541</v>
      </c>
      <c r="C185">
        <v>117.15333333333341</v>
      </c>
      <c r="D185" s="14">
        <v>60.080461760461802</v>
      </c>
      <c r="E185" s="14">
        <v>60.065281385281402</v>
      </c>
      <c r="F185" s="14">
        <f t="shared" si="1"/>
        <v>82.890088311688331</v>
      </c>
      <c r="G185">
        <f>'IS Curve'!G185</f>
        <v>257.47983110351089</v>
      </c>
      <c r="H185" s="4" t="e">
        <f>(G185/CPI!E185)*100</f>
        <v>#DIV/0!</v>
      </c>
      <c r="I185" s="4" t="e">
        <f>(K185/CPI!E185)*100</f>
        <v>#DIV/0!</v>
      </c>
      <c r="J185" s="4">
        <f>(K185/CPI!D185)*100</f>
        <v>318.14684319932871</v>
      </c>
      <c r="K185">
        <f>'IS Curve'!H185</f>
        <v>643.7160522504978</v>
      </c>
      <c r="L185">
        <f>'IS Curve'!J185</f>
        <v>162.04474801441191</v>
      </c>
      <c r="M185" s="4">
        <v>0.57697826683329156</v>
      </c>
      <c r="N185" s="1">
        <f>'IS Curve'!Q185</f>
        <v>1.6713091922005541</v>
      </c>
      <c r="O185">
        <f>CPI!B185</f>
        <v>109.5</v>
      </c>
    </row>
    <row r="186" spans="1:15" x14ac:dyDescent="0.3">
      <c r="A186" t="s">
        <v>201</v>
      </c>
      <c r="B186" s="1">
        <f>CPI!C186</f>
        <v>1.3927576601671321</v>
      </c>
      <c r="C186">
        <v>113.4766666666667</v>
      </c>
      <c r="D186" s="14">
        <v>58.276605401844499</v>
      </c>
      <c r="E186" s="14">
        <v>58.204530303030303</v>
      </c>
      <c r="F186" s="14">
        <f t="shared" si="1"/>
        <v>80.322251818181812</v>
      </c>
      <c r="G186">
        <f>'IS Curve'!G186</f>
        <v>258.96360394224007</v>
      </c>
      <c r="H186" s="4" t="e">
        <f>(G186/CPI!E186)*100</f>
        <v>#DIV/0!</v>
      </c>
      <c r="I186" s="4" t="e">
        <f>(K186/CPI!E186)*100</f>
        <v>#DIV/0!</v>
      </c>
      <c r="J186" s="4">
        <f>(K186/CPI!D186)*100</f>
        <v>312.6792873940318</v>
      </c>
      <c r="K186">
        <f>'IS Curve'!H186</f>
        <v>638.85693962486391</v>
      </c>
      <c r="L186">
        <f>'IS Curve'!J186</f>
        <v>166.47007672717723</v>
      </c>
      <c r="M186" s="4">
        <v>1.002809935843342</v>
      </c>
      <c r="N186" s="1">
        <f>'IS Curve'!Q186</f>
        <v>1.3927576601671321</v>
      </c>
      <c r="O186">
        <f>CPI!B186</f>
        <v>109.2</v>
      </c>
    </row>
    <row r="187" spans="1:15" x14ac:dyDescent="0.3">
      <c r="A187" t="s">
        <v>202</v>
      </c>
      <c r="B187" s="1">
        <f>CPI!C187</f>
        <v>1.7543859649122862</v>
      </c>
      <c r="C187">
        <v>120.39</v>
      </c>
      <c r="D187" s="14">
        <v>68.675783298826801</v>
      </c>
      <c r="E187" s="14">
        <v>64.988937198067603</v>
      </c>
      <c r="F187" s="14">
        <f t="shared" si="1"/>
        <v>89.684733333333284</v>
      </c>
      <c r="G187">
        <f>'IS Curve'!G187</f>
        <v>275.85405868432133</v>
      </c>
      <c r="H187" s="4" t="e">
        <f>(G187/CPI!E187)*100</f>
        <v>#DIV/0!</v>
      </c>
      <c r="I187" s="4" t="e">
        <f>(K187/CPI!E187)*100</f>
        <v>#DIV/0!</v>
      </c>
      <c r="J187" s="4">
        <f>(K187/CPI!D187)*100</f>
        <v>334.62251270523564</v>
      </c>
      <c r="K187">
        <f>'IS Curve'!H187</f>
        <v>691.43384422795555</v>
      </c>
      <c r="L187">
        <f>'IS Curve'!J187</f>
        <v>173.42670428606226</v>
      </c>
      <c r="M187" s="4">
        <v>1.6995927341830219</v>
      </c>
      <c r="N187" s="1">
        <f>'IS Curve'!Q187</f>
        <v>1.7543859649122862</v>
      </c>
      <c r="O187">
        <f>CPI!B187</f>
        <v>110.2</v>
      </c>
    </row>
    <row r="188" spans="1:15" x14ac:dyDescent="0.3">
      <c r="A188" t="s">
        <v>203</v>
      </c>
      <c r="B188" s="1">
        <f>CPI!C188</f>
        <v>2.1917808219178214</v>
      </c>
      <c r="C188">
        <v>125.0633333333333</v>
      </c>
      <c r="D188" s="14">
        <v>74.739408432147599</v>
      </c>
      <c r="E188" s="14">
        <v>75.357179183135699</v>
      </c>
      <c r="F188" s="14">
        <f t="shared" si="1"/>
        <v>103.99290727272725</v>
      </c>
      <c r="G188">
        <f>'IS Curve'!G188</f>
        <v>270.05836647606594</v>
      </c>
      <c r="H188" s="4" t="e">
        <f>(G188/CPI!E188)*100</f>
        <v>#DIV/0!</v>
      </c>
      <c r="I188" s="4" t="e">
        <f>(K188/CPI!E188)*100</f>
        <v>#DIV/0!</v>
      </c>
      <c r="J188" s="4">
        <f>(K188/CPI!D188)*100</f>
        <v>334.24819646424902</v>
      </c>
      <c r="K188">
        <f>'IS Curve'!H188</f>
        <v>695.03235724579474</v>
      </c>
      <c r="L188">
        <f>'IS Curve'!J188</f>
        <v>163.86215829321739</v>
      </c>
      <c r="M188" s="4">
        <v>1.726857740743871</v>
      </c>
      <c r="N188" s="1">
        <f>'IS Curve'!Q188</f>
        <v>2.1917808219178214</v>
      </c>
      <c r="O188">
        <f>CPI!B188</f>
        <v>111.9</v>
      </c>
    </row>
    <row r="189" spans="1:15" x14ac:dyDescent="0.3">
      <c r="A189" t="s">
        <v>204</v>
      </c>
      <c r="B189" s="1">
        <f>CPI!C189</f>
        <v>2.1917808219178214</v>
      </c>
      <c r="C189">
        <v>130.4133333333333</v>
      </c>
      <c r="D189" s="14">
        <v>88.919426250078402</v>
      </c>
      <c r="E189" s="14">
        <v>90.822549093418701</v>
      </c>
      <c r="F189" s="14">
        <f t="shared" si="1"/>
        <v>125.3351177489178</v>
      </c>
      <c r="G189">
        <f>'IS Curve'!G189</f>
        <v>291.8951019050786</v>
      </c>
      <c r="H189" s="4" t="e">
        <f>(G189/CPI!E189)*100</f>
        <v>#DIV/0!</v>
      </c>
      <c r="I189" s="4" t="e">
        <f>(K189/CPI!E189)*100</f>
        <v>#DIV/0!</v>
      </c>
      <c r="J189" s="4">
        <f>(K189/CPI!D189)*100</f>
        <v>383.05085781445553</v>
      </c>
      <c r="K189">
        <f>'IS Curve'!H189</f>
        <v>806.2837506136475</v>
      </c>
      <c r="L189">
        <f>'IS Curve'!J189</f>
        <v>160.91975865836858</v>
      </c>
      <c r="M189" s="4">
        <v>1.5050815808036699</v>
      </c>
      <c r="N189" s="1">
        <f>'IS Curve'!Q189</f>
        <v>2.1917808219178214</v>
      </c>
      <c r="O189">
        <f>CPI!B189</f>
        <v>111.9</v>
      </c>
    </row>
    <row r="190" spans="1:15" x14ac:dyDescent="0.3">
      <c r="A190" t="s">
        <v>205</v>
      </c>
      <c r="B190" s="1">
        <f>CPI!C190</f>
        <v>2.3809523809523725</v>
      </c>
      <c r="C190">
        <v>124.8833333333333</v>
      </c>
      <c r="D190" s="14">
        <v>96.658674948240204</v>
      </c>
      <c r="E190" s="14">
        <v>97.949282263630096</v>
      </c>
      <c r="F190" s="14">
        <f t="shared" si="1"/>
        <v>135.17000952380951</v>
      </c>
      <c r="G190">
        <f>'IS Curve'!G190</f>
        <v>323.29902398521091</v>
      </c>
      <c r="H190" s="4" t="e">
        <f>(G190/CPI!E190)*100</f>
        <v>#DIV/0!</v>
      </c>
      <c r="I190" s="4" t="e">
        <f>(K190/CPI!E190)*100</f>
        <v>#DIV/0!</v>
      </c>
      <c r="J190" s="4">
        <f>(K190/CPI!D190)*100</f>
        <v>430.0523951870673</v>
      </c>
      <c r="K190">
        <f>'IS Curve'!H190</f>
        <v>915.02248123952313</v>
      </c>
      <c r="L190">
        <f>'IS Curve'!J190</f>
        <v>173.13217715530072</v>
      </c>
      <c r="M190" s="4">
        <v>1.4473187673701791</v>
      </c>
      <c r="N190" s="1">
        <f>'IS Curve'!Q190</f>
        <v>2.3809523809523725</v>
      </c>
      <c r="O190">
        <f>CPI!B190</f>
        <v>111.8</v>
      </c>
    </row>
    <row r="191" spans="1:15" x14ac:dyDescent="0.3">
      <c r="A191" t="s">
        <v>206</v>
      </c>
      <c r="B191" s="1">
        <f>CPI!C191</f>
        <v>1.8148820326678861</v>
      </c>
      <c r="C191">
        <v>123.24</v>
      </c>
      <c r="D191" s="14">
        <v>122.21864357864401</v>
      </c>
      <c r="E191" s="14">
        <v>123.978607503608</v>
      </c>
      <c r="F191" s="14">
        <f t="shared" si="1"/>
        <v>171.09047835497904</v>
      </c>
      <c r="G191">
        <f>'IS Curve'!G191</f>
        <v>383.16522685868233</v>
      </c>
      <c r="H191" s="4" t="e">
        <f>(G191/CPI!E191)*100</f>
        <v>#DIV/0!</v>
      </c>
      <c r="I191" s="4" t="e">
        <f>(K191/CPI!E191)*100</f>
        <v>#DIV/0!</v>
      </c>
      <c r="J191" s="4">
        <f>(K191/CPI!D191)*100</f>
        <v>538.11982557770466</v>
      </c>
      <c r="K191">
        <f>'IS Curve'!H191</f>
        <v>1159.8527096536729</v>
      </c>
      <c r="L191">
        <f>'IS Curve'!J191</f>
        <v>183.12161505937084</v>
      </c>
      <c r="M191" s="4">
        <v>1.6082133513001979</v>
      </c>
      <c r="N191" s="1">
        <f>'IS Curve'!Q191</f>
        <v>1.8148820326678861</v>
      </c>
      <c r="O191">
        <f>CPI!B191</f>
        <v>112.2</v>
      </c>
    </row>
    <row r="192" spans="1:15" x14ac:dyDescent="0.3">
      <c r="A192" t="s">
        <v>207</v>
      </c>
      <c r="B192" s="1">
        <f>CPI!C192</f>
        <v>2.3235031277926588</v>
      </c>
      <c r="C192">
        <v>120.3533333333333</v>
      </c>
      <c r="D192" s="14">
        <v>115.38038270907801</v>
      </c>
      <c r="E192" s="14">
        <v>118.36634669678099</v>
      </c>
      <c r="F192" s="14">
        <f t="shared" si="1"/>
        <v>163.34555844155776</v>
      </c>
      <c r="G192">
        <f>'IS Curve'!G192</f>
        <v>349.78974478474163</v>
      </c>
      <c r="H192" s="4" t="e">
        <f>(G192/CPI!E192)*100</f>
        <v>#DIV/0!</v>
      </c>
      <c r="I192" s="4" t="e">
        <f>(K192/CPI!E192)*100</f>
        <v>#DIV/0!</v>
      </c>
      <c r="J192" s="4">
        <f>(K192/CPI!D192)*100</f>
        <v>474.36468044052293</v>
      </c>
      <c r="K192">
        <f>'IS Curve'!H192</f>
        <v>1038.1992832589328</v>
      </c>
      <c r="L192">
        <f>'IS Curve'!J192</f>
        <v>173.04285977553485</v>
      </c>
      <c r="M192" s="4">
        <v>2.107809455766394</v>
      </c>
      <c r="N192" s="1">
        <f>'IS Curve'!Q192</f>
        <v>2.3235031277926588</v>
      </c>
      <c r="O192">
        <f>CPI!B192</f>
        <v>114.5</v>
      </c>
    </row>
    <row r="193" spans="1:15" x14ac:dyDescent="0.3">
      <c r="A193" t="s">
        <v>208</v>
      </c>
      <c r="B193" s="1">
        <f>CPI!C193</f>
        <v>3.3958891867738927</v>
      </c>
      <c r="C193">
        <v>107.76666666666669</v>
      </c>
      <c r="D193" s="14">
        <v>55.0629057971015</v>
      </c>
      <c r="E193" s="14">
        <v>57.965420289855103</v>
      </c>
      <c r="F193" s="14">
        <f t="shared" si="1"/>
        <v>79.992280000000036</v>
      </c>
      <c r="G193">
        <f>'IS Curve'!G193</f>
        <v>219.34947868199836</v>
      </c>
      <c r="H193" s="4" t="e">
        <f>(G193/CPI!E193)*100</f>
        <v>#DIV/0!</v>
      </c>
      <c r="I193" s="4" t="e">
        <f>(K193/CPI!E193)*100</f>
        <v>#DIV/0!</v>
      </c>
      <c r="J193" s="4">
        <f>(K193/CPI!D193)*100</f>
        <v>267.69210487902382</v>
      </c>
      <c r="K193">
        <f>'IS Curve'!H193</f>
        <v>572.4568893627436</v>
      </c>
      <c r="L193">
        <f>'IS Curve'!J193</f>
        <v>135.77960772944147</v>
      </c>
      <c r="M193" s="4">
        <v>0.57405229185891193</v>
      </c>
      <c r="N193" s="1">
        <f>'IS Curve'!Q193</f>
        <v>3.3958891867738927</v>
      </c>
      <c r="O193">
        <f>CPI!B193</f>
        <v>115.7</v>
      </c>
    </row>
    <row r="194" spans="1:15" x14ac:dyDescent="0.3">
      <c r="A194" t="s">
        <v>209</v>
      </c>
      <c r="B194" s="1">
        <f>CPI!C194</f>
        <v>1.9677996422182487</v>
      </c>
      <c r="C194">
        <v>105.7233333333333</v>
      </c>
      <c r="D194" s="14">
        <v>44.222590909090897</v>
      </c>
      <c r="E194" s="14">
        <v>42.896469696969703</v>
      </c>
      <c r="F194" s="14">
        <f t="shared" si="1"/>
        <v>59.197128181818186</v>
      </c>
      <c r="G194">
        <f>'IS Curve'!G194</f>
        <v>187.08780256586527</v>
      </c>
      <c r="H194" s="4" t="e">
        <f>(G194/CPI!E194)*100</f>
        <v>#DIV/0!</v>
      </c>
      <c r="I194" s="4" t="e">
        <f>(K194/CPI!E194)*100</f>
        <v>#DIV/0!</v>
      </c>
      <c r="J194" s="4">
        <f>(K194/CPI!D194)*100</f>
        <v>211.29269402658895</v>
      </c>
      <c r="K194">
        <f>'IS Curve'!H194</f>
        <v>448.73919771978905</v>
      </c>
      <c r="L194">
        <f>'IS Curve'!J194</f>
        <v>131.95340383655559</v>
      </c>
      <c r="M194" s="4">
        <v>-1.836984697486769</v>
      </c>
      <c r="N194" s="1">
        <f>'IS Curve'!Q194</f>
        <v>1.9677996422182487</v>
      </c>
      <c r="O194">
        <f>CPI!B194</f>
        <v>114</v>
      </c>
    </row>
    <row r="195" spans="1:15" x14ac:dyDescent="0.3">
      <c r="A195" t="s">
        <v>210</v>
      </c>
      <c r="B195" s="1">
        <f>CPI!C195</f>
        <v>1.2477718360071277</v>
      </c>
      <c r="C195">
        <v>111.5266666666667</v>
      </c>
      <c r="D195" s="14">
        <v>58.866839826839801</v>
      </c>
      <c r="E195" s="14">
        <v>59.6117748917749</v>
      </c>
      <c r="F195" s="14">
        <f t="shared" si="1"/>
        <v>82.264249350649351</v>
      </c>
      <c r="G195">
        <f>'IS Curve'!G195</f>
        <v>212.47703041742579</v>
      </c>
      <c r="H195" s="4" t="e">
        <f>(G195/CPI!E195)*100</f>
        <v>#DIV/0!</v>
      </c>
      <c r="I195" s="4" t="e">
        <f>(K195/CPI!E195)*100</f>
        <v>#DIV/0!</v>
      </c>
      <c r="J195" s="4">
        <f>(K195/CPI!D195)*100</f>
        <v>252.80771233013434</v>
      </c>
      <c r="K195">
        <f>'IS Curve'!H195</f>
        <v>539.76216236469998</v>
      </c>
      <c r="L195">
        <f>'IS Curve'!J195</f>
        <v>137.92522025038991</v>
      </c>
      <c r="M195" s="4">
        <v>-3.1399049800687329</v>
      </c>
      <c r="N195" s="1">
        <f>'IS Curve'!Q195</f>
        <v>1.2477718360071277</v>
      </c>
      <c r="O195">
        <f>CPI!B195</f>
        <v>113.6</v>
      </c>
    </row>
    <row r="196" spans="1:15" x14ac:dyDescent="0.3">
      <c r="A196" t="s">
        <v>211</v>
      </c>
      <c r="B196" s="1">
        <f>CPI!C196</f>
        <v>8.7336244541469377E-2</v>
      </c>
      <c r="C196">
        <v>116.69</v>
      </c>
      <c r="D196" s="14">
        <v>68.336478135391204</v>
      </c>
      <c r="E196" s="14">
        <v>68.223569546395595</v>
      </c>
      <c r="F196" s="14">
        <f t="shared" si="1"/>
        <v>94.148525974025915</v>
      </c>
      <c r="G196">
        <f>'IS Curve'!G196</f>
        <v>218.88699011813654</v>
      </c>
      <c r="H196" s="4" t="e">
        <f>(G196/CPI!E196)*100</f>
        <v>#DIV/0!</v>
      </c>
      <c r="I196" s="4" t="e">
        <f>(K196/CPI!E196)*100</f>
        <v>#DIV/0!</v>
      </c>
      <c r="J196" s="4">
        <f>(K196/CPI!D196)*100</f>
        <v>263.86740598435426</v>
      </c>
      <c r="K196">
        <f>'IS Curve'!H196</f>
        <v>568.2226267429478</v>
      </c>
      <c r="L196">
        <f>'IS Curve'!J196</f>
        <v>137.37554796047255</v>
      </c>
      <c r="M196" s="4">
        <v>-3.070882024919416</v>
      </c>
      <c r="N196" s="1">
        <f>'IS Curve'!Q196</f>
        <v>8.7336244541469377E-2</v>
      </c>
      <c r="O196">
        <f>CPI!B196</f>
        <v>114.6</v>
      </c>
    </row>
    <row r="197" spans="1:15" x14ac:dyDescent="0.3">
      <c r="A197" t="s">
        <v>212</v>
      </c>
      <c r="B197" s="1">
        <f>CPI!C197</f>
        <v>-0.86430423509075149</v>
      </c>
      <c r="C197">
        <v>119.84666666666671</v>
      </c>
      <c r="D197" s="14">
        <v>74.898289415898105</v>
      </c>
      <c r="E197" s="14">
        <v>76.140556496643399</v>
      </c>
      <c r="F197" s="14">
        <f t="shared" si="1"/>
        <v>105.07396796536788</v>
      </c>
      <c r="G197">
        <f>'IS Curve'!G197</f>
        <v>241.35987344299562</v>
      </c>
      <c r="H197" s="4" t="e">
        <f>(G197/CPI!E197)*100</f>
        <v>#DIV/0!</v>
      </c>
      <c r="I197" s="4" t="e">
        <f>(K197/CPI!E197)*100</f>
        <v>#DIV/0!</v>
      </c>
      <c r="J197" s="4">
        <f>(K197/CPI!D197)*100</f>
        <v>302.13707171673951</v>
      </c>
      <c r="K197">
        <f>'IS Curve'!H197</f>
        <v>655.72808674683972</v>
      </c>
      <c r="L197">
        <f>'IS Curve'!J197</f>
        <v>141.77917031439586</v>
      </c>
      <c r="M197" s="4">
        <v>-2.3699163037259439</v>
      </c>
      <c r="N197" s="1">
        <f>'IS Curve'!Q197</f>
        <v>-0.86430423509075149</v>
      </c>
      <c r="O197">
        <f>CPI!B197</f>
        <v>114.7</v>
      </c>
    </row>
    <row r="198" spans="1:15" x14ac:dyDescent="0.3">
      <c r="A198" t="s">
        <v>213</v>
      </c>
      <c r="B198" s="1">
        <f>CPI!C198</f>
        <v>0.78947368421053987</v>
      </c>
      <c r="C198">
        <v>122.2033333333333</v>
      </c>
      <c r="D198" s="14">
        <v>76.674837129054495</v>
      </c>
      <c r="E198" s="14">
        <v>78.656248447205002</v>
      </c>
      <c r="F198" s="14">
        <f t="shared" si="1"/>
        <v>108.54562285714289</v>
      </c>
      <c r="G198">
        <f>'IS Curve'!G198</f>
        <v>258.56664857189304</v>
      </c>
      <c r="H198" s="4" t="e">
        <f>(G198/CPI!E198)*100</f>
        <v>#DIV/0!</v>
      </c>
      <c r="I198" s="4" t="e">
        <f>(K198/CPI!E198)*100</f>
        <v>#DIV/0!</v>
      </c>
      <c r="J198" s="4">
        <f>(K198/CPI!D198)*100</f>
        <v>325.88907680947608</v>
      </c>
      <c r="K198">
        <f>'IS Curve'!H198</f>
        <v>708.39812182383048</v>
      </c>
      <c r="L198">
        <f>'IS Curve'!J198</f>
        <v>149.8998653626162</v>
      </c>
      <c r="M198" s="4">
        <v>-1.4169643100391329</v>
      </c>
      <c r="N198" s="1">
        <f>'IS Curve'!Q198</f>
        <v>0.78947368421053987</v>
      </c>
      <c r="O198">
        <f>CPI!B198</f>
        <v>114.9</v>
      </c>
    </row>
    <row r="199" spans="1:15" x14ac:dyDescent="0.3">
      <c r="A199" t="s">
        <v>214</v>
      </c>
      <c r="B199" s="1">
        <f>CPI!C199</f>
        <v>1.5845070422535246</v>
      </c>
      <c r="C199">
        <v>125.1666666666667</v>
      </c>
      <c r="D199" s="14">
        <v>78.845036075036106</v>
      </c>
      <c r="E199" s="14">
        <v>77.896399711399695</v>
      </c>
      <c r="F199" s="14">
        <f t="shared" si="1"/>
        <v>107.49703160173158</v>
      </c>
      <c r="G199">
        <f>'IS Curve'!G199</f>
        <v>254.05474228053458</v>
      </c>
      <c r="H199" s="4" t="e">
        <f>(G199/CPI!E199)*100</f>
        <v>#DIV/0!</v>
      </c>
      <c r="I199" s="4" t="e">
        <f>(K199/CPI!E199)*100</f>
        <v>#DIV/0!</v>
      </c>
      <c r="J199" s="4">
        <f>(K199/CPI!D199)*100</f>
        <v>309.61012614892456</v>
      </c>
      <c r="K199">
        <f>'IS Curve'!H199</f>
        <v>672.77351581782852</v>
      </c>
      <c r="L199">
        <f>'IS Curve'!J199</f>
        <v>154.69457317250891</v>
      </c>
      <c r="M199" s="4">
        <v>-1.25116934903975</v>
      </c>
      <c r="N199" s="1">
        <f>'IS Curve'!Q199</f>
        <v>1.5845070422535246</v>
      </c>
      <c r="O199">
        <f>CPI!B199</f>
        <v>115.4</v>
      </c>
    </row>
    <row r="200" spans="1:15" x14ac:dyDescent="0.3">
      <c r="A200" t="s">
        <v>215</v>
      </c>
      <c r="B200" s="1">
        <f>CPI!C200</f>
        <v>1.3961605584642323</v>
      </c>
      <c r="C200">
        <v>123.37</v>
      </c>
      <c r="D200" s="14">
        <v>76.674999999999997</v>
      </c>
      <c r="E200" s="14">
        <v>76.023030303030296</v>
      </c>
      <c r="F200" s="14">
        <f t="shared" si="1"/>
        <v>104.91178181818179</v>
      </c>
      <c r="G200">
        <f>'IS Curve'!G200</f>
        <v>246.75972236242779</v>
      </c>
      <c r="H200" s="4" t="e">
        <f>(G200/CPI!E200)*100</f>
        <v>#DIV/0!</v>
      </c>
      <c r="I200" s="4" t="e">
        <f>(K200/CPI!E200)*100</f>
        <v>#DIV/0!</v>
      </c>
      <c r="J200" s="4">
        <f>(K200/CPI!D200)*100</f>
        <v>293.96988181661936</v>
      </c>
      <c r="K200">
        <f>'IS Curve'!H200</f>
        <v>640.66032223823129</v>
      </c>
      <c r="L200">
        <f>'IS Curve'!J200</f>
        <v>154.70585896035803</v>
      </c>
      <c r="M200" s="4">
        <v>-1.0382995533093089</v>
      </c>
      <c r="N200" s="1">
        <f>'IS Curve'!Q200</f>
        <v>1.3961605584642323</v>
      </c>
      <c r="O200">
        <f>CPI!B200</f>
        <v>116.2</v>
      </c>
    </row>
    <row r="201" spans="1:15" x14ac:dyDescent="0.3">
      <c r="A201" t="s">
        <v>216</v>
      </c>
      <c r="B201" s="1">
        <f>CPI!C201</f>
        <v>1.8308631211856996</v>
      </c>
      <c r="C201">
        <v>124.5733333333333</v>
      </c>
      <c r="D201" s="14">
        <v>87.033160173160198</v>
      </c>
      <c r="E201" s="14">
        <v>85.139324612585497</v>
      </c>
      <c r="F201" s="14">
        <f t="shared" si="1"/>
        <v>117.49226796536797</v>
      </c>
      <c r="G201">
        <f>'IS Curve'!G201</f>
        <v>266.26278074395719</v>
      </c>
      <c r="H201" s="4" t="e">
        <f>(G201/CPI!E201)*100</f>
        <v>#DIV/0!</v>
      </c>
      <c r="I201" s="4" t="e">
        <f>(K201/CPI!E201)*100</f>
        <v>#DIV/0!</v>
      </c>
      <c r="J201" s="4">
        <f>(K201/CPI!D201)*100</f>
        <v>314.6503536888261</v>
      </c>
      <c r="K201">
        <f>'IS Curve'!H201</f>
        <v>691.2836805508141</v>
      </c>
      <c r="L201">
        <f>'IS Curve'!J201</f>
        <v>166.74025219353143</v>
      </c>
      <c r="M201" s="4">
        <v>-0.46722283276204107</v>
      </c>
      <c r="N201" s="1">
        <f>'IS Curve'!Q201</f>
        <v>1.8308631211856996</v>
      </c>
      <c r="O201">
        <f>CPI!B201</f>
        <v>116.8</v>
      </c>
    </row>
    <row r="202" spans="1:15" x14ac:dyDescent="0.3">
      <c r="A202" t="s">
        <v>217</v>
      </c>
      <c r="B202" s="1">
        <f>CPI!C202</f>
        <v>2.2628372497824234</v>
      </c>
      <c r="C202">
        <v>126.77</v>
      </c>
      <c r="D202" s="14">
        <v>105.369424085576</v>
      </c>
      <c r="E202" s="14">
        <v>93.957820565907497</v>
      </c>
      <c r="F202" s="14">
        <f t="shared" si="1"/>
        <v>129.66179238095233</v>
      </c>
      <c r="G202">
        <f>'IS Curve'!G202</f>
        <v>291.81303405331079</v>
      </c>
      <c r="H202" s="4" t="e">
        <f>(G202/CPI!E202)*100</f>
        <v>#DIV/0!</v>
      </c>
      <c r="I202" s="4" t="e">
        <f>(K202/CPI!E202)*100</f>
        <v>#DIV/0!</v>
      </c>
      <c r="J202" s="4">
        <f>(K202/CPI!D202)*100</f>
        <v>341.63606450578396</v>
      </c>
      <c r="K202">
        <f>'IS Curve'!H202</f>
        <v>758.58238307122303</v>
      </c>
      <c r="L202">
        <f>'IS Curve'!J202</f>
        <v>182.58843592561234</v>
      </c>
      <c r="M202" s="4">
        <v>-1.2692634523417639E-3</v>
      </c>
      <c r="N202" s="1">
        <f>'IS Curve'!Q202</f>
        <v>2.2628372497824234</v>
      </c>
      <c r="O202">
        <f>CPI!B202</f>
        <v>117.5</v>
      </c>
    </row>
    <row r="203" spans="1:15" x14ac:dyDescent="0.3">
      <c r="A203" t="s">
        <v>218</v>
      </c>
      <c r="B203" s="1">
        <f>CPI!C203</f>
        <v>2.5996533795493937</v>
      </c>
      <c r="C203">
        <v>127.7266666666667</v>
      </c>
      <c r="D203" s="14">
        <v>117.541904761905</v>
      </c>
      <c r="E203" s="14">
        <v>102.578448773449</v>
      </c>
      <c r="F203" s="14">
        <f t="shared" si="1"/>
        <v>141.55825930735961</v>
      </c>
      <c r="G203">
        <f>'IS Curve'!G203</f>
        <v>307.70338308812183</v>
      </c>
      <c r="H203" s="4" t="e">
        <f>(G203/CPI!E203)*100</f>
        <v>#DIV/0!</v>
      </c>
      <c r="I203" s="4" t="e">
        <f>(K203/CPI!E203)*100</f>
        <v>#DIV/0!</v>
      </c>
      <c r="J203" s="4">
        <f>(K203/CPI!D203)*100</f>
        <v>370.37494852620443</v>
      </c>
      <c r="K203">
        <f>'IS Curve'!H203</f>
        <v>831.74361440632674</v>
      </c>
      <c r="L203">
        <f>'IS Curve'!J203</f>
        <v>182.10074454062914</v>
      </c>
      <c r="M203" s="4">
        <v>-0.21853057265827119</v>
      </c>
      <c r="N203" s="1">
        <f>'IS Curve'!Q203</f>
        <v>2.5996533795493937</v>
      </c>
      <c r="O203">
        <f>CPI!B203</f>
        <v>118.4</v>
      </c>
    </row>
    <row r="204" spans="1:15" x14ac:dyDescent="0.3">
      <c r="A204" t="s">
        <v>219</v>
      </c>
      <c r="B204" s="1">
        <f>CPI!C204</f>
        <v>3.3562822719449104</v>
      </c>
      <c r="C204">
        <v>126.09666666666659</v>
      </c>
      <c r="D204" s="14">
        <v>113.266947738252</v>
      </c>
      <c r="E204" s="14">
        <v>89.686874960788003</v>
      </c>
      <c r="F204" s="14">
        <f t="shared" si="1"/>
        <v>123.76788744588744</v>
      </c>
      <c r="G204">
        <f>'IS Curve'!G204</f>
        <v>289.13772177808852</v>
      </c>
      <c r="H204" s="4" t="e">
        <f>(G204/CPI!E204)*100</f>
        <v>#DIV/0!</v>
      </c>
      <c r="I204" s="4" t="e">
        <f>(K204/CPI!E204)*100</f>
        <v>#DIV/0!</v>
      </c>
      <c r="J204" s="4">
        <f>(K204/CPI!D204)*100</f>
        <v>329.69982976276157</v>
      </c>
      <c r="K204">
        <f>'IS Curve'!H204</f>
        <v>745.23041620766287</v>
      </c>
      <c r="L204">
        <f>'IS Curve'!J204</f>
        <v>182.93641488927136</v>
      </c>
      <c r="M204" s="4">
        <v>0.59617374685031199</v>
      </c>
      <c r="N204" s="1">
        <f>'IS Curve'!Q204</f>
        <v>3.3562822719449104</v>
      </c>
      <c r="O204">
        <f>CPI!B204</f>
        <v>120.1</v>
      </c>
    </row>
    <row r="205" spans="1:15" x14ac:dyDescent="0.3">
      <c r="A205" t="s">
        <v>220</v>
      </c>
      <c r="B205" s="1">
        <f>CPI!C205</f>
        <v>2.9965753424657571</v>
      </c>
      <c r="C205">
        <v>122.51333333333331</v>
      </c>
      <c r="D205" s="14">
        <v>109.978629148629</v>
      </c>
      <c r="E205" s="14">
        <v>94.029271284271303</v>
      </c>
      <c r="F205" s="14">
        <f t="shared" si="1"/>
        <v>129.7603943722944</v>
      </c>
      <c r="G205">
        <f>'IS Curve'!G205</f>
        <v>281.99447691447148</v>
      </c>
      <c r="H205" s="4" t="e">
        <f>(G205/CPI!E205)*100</f>
        <v>#DIV/0!</v>
      </c>
      <c r="I205" s="4" t="e">
        <f>(K205/CPI!E205)*100</f>
        <v>#DIV/0!</v>
      </c>
      <c r="J205" s="4">
        <f>(K205/CPI!D205)*100</f>
        <v>330.22155167777811</v>
      </c>
      <c r="K205">
        <f>'IS Curve'!H205</f>
        <v>749.75812643784479</v>
      </c>
      <c r="L205">
        <f>'IS Curve'!J205</f>
        <v>170.78842706576171</v>
      </c>
      <c r="M205" s="4">
        <v>0.80230568045603268</v>
      </c>
      <c r="N205" s="1">
        <f>'IS Curve'!Q205</f>
        <v>2.9965753424657571</v>
      </c>
      <c r="O205">
        <f>CPI!B205</f>
        <v>120.3</v>
      </c>
    </row>
    <row r="206" spans="1:15" x14ac:dyDescent="0.3">
      <c r="A206" t="s">
        <v>221</v>
      </c>
      <c r="B206" s="1">
        <f>CPI!C206</f>
        <v>2.6382978723404227</v>
      </c>
      <c r="C206">
        <v>124.51333333333331</v>
      </c>
      <c r="D206" s="14">
        <v>118.427965367965</v>
      </c>
      <c r="E206" s="14">
        <v>102.862229437229</v>
      </c>
      <c r="F206" s="14">
        <f t="shared" si="1"/>
        <v>141.94987662337601</v>
      </c>
      <c r="G206">
        <f>'IS Curve'!G206</f>
        <v>281.86598693680673</v>
      </c>
      <c r="H206" s="4" t="e">
        <f>(G206/CPI!E206)*100</f>
        <v>#DIV/0!</v>
      </c>
      <c r="I206" s="4" t="e">
        <f>(K206/CPI!E206)*100</f>
        <v>#DIV/0!</v>
      </c>
      <c r="J206" s="4">
        <f>(K206/CPI!D206)*100</f>
        <v>315.70742238565356</v>
      </c>
      <c r="K206">
        <f>'IS Curve'!H206</f>
        <v>720.8421292362674</v>
      </c>
      <c r="L206">
        <f>'IS Curve'!J206</f>
        <v>179.659784693815</v>
      </c>
      <c r="M206" s="4">
        <v>0.44102566165792739</v>
      </c>
      <c r="N206" s="1">
        <f>'IS Curve'!Q206</f>
        <v>2.6382978723404227</v>
      </c>
      <c r="O206">
        <f>CPI!B206</f>
        <v>120.6</v>
      </c>
    </row>
    <row r="207" spans="1:15" x14ac:dyDescent="0.3">
      <c r="A207" t="s">
        <v>222</v>
      </c>
      <c r="B207" s="1">
        <f>CPI!C207</f>
        <v>2.3648648648648685</v>
      </c>
      <c r="C207">
        <v>124.31666666666671</v>
      </c>
      <c r="D207" s="14">
        <v>109.060407177364</v>
      </c>
      <c r="E207" s="14">
        <v>93.420324361628701</v>
      </c>
      <c r="F207" s="14">
        <f t="shared" si="1"/>
        <v>128.92004761904761</v>
      </c>
      <c r="G207">
        <f>'IS Curve'!G207</f>
        <v>268.36474249152127</v>
      </c>
      <c r="H207" s="4" t="e">
        <f>(G207/CPI!E207)*100</f>
        <v>#DIV/0!</v>
      </c>
      <c r="I207" s="4" t="e">
        <f>(K207/CPI!E207)*100</f>
        <v>#DIV/0!</v>
      </c>
      <c r="J207" s="4">
        <f>(K207/CPI!D207)*100</f>
        <v>292.04446500793489</v>
      </c>
      <c r="K207">
        <f>'IS Curve'!H207</f>
        <v>668.22109949535559</v>
      </c>
      <c r="L207">
        <f>'IS Curve'!J207</f>
        <v>177.42532312390011</v>
      </c>
      <c r="M207" s="4">
        <v>0.28327900424495778</v>
      </c>
      <c r="N207" s="1">
        <f>'IS Curve'!Q207</f>
        <v>2.3648648648648685</v>
      </c>
      <c r="O207">
        <f>CPI!B207</f>
        <v>121.2</v>
      </c>
    </row>
    <row r="208" spans="1:15" x14ac:dyDescent="0.3">
      <c r="A208" t="s">
        <v>223</v>
      </c>
      <c r="B208" s="1">
        <f>CPI!C208</f>
        <v>1.582014987510405</v>
      </c>
      <c r="C208">
        <v>125.8133333333333</v>
      </c>
      <c r="D208" s="14">
        <v>110.133826745718</v>
      </c>
      <c r="E208" s="14">
        <v>92.247283926218699</v>
      </c>
      <c r="F208" s="14">
        <f t="shared" si="1"/>
        <v>127.3012518181818</v>
      </c>
      <c r="G208">
        <f>'IS Curve'!G208</f>
        <v>269.0773186681227</v>
      </c>
      <c r="H208" s="4" t="e">
        <f>(G208/CPI!E208)*100</f>
        <v>#DIV/0!</v>
      </c>
      <c r="I208" s="4" t="e">
        <f>(K208/CPI!E208)*100</f>
        <v>#DIV/0!</v>
      </c>
      <c r="J208" s="4">
        <f>(K208/CPI!D208)*100</f>
        <v>298.03321893614083</v>
      </c>
      <c r="K208">
        <f>'IS Curve'!H208</f>
        <v>685.0025307350154</v>
      </c>
      <c r="L208">
        <f>'IS Curve'!J208</f>
        <v>172.53811693010965</v>
      </c>
      <c r="M208" s="4">
        <v>-0.19752338274824971</v>
      </c>
      <c r="N208" s="1">
        <f>'IS Curve'!Q208</f>
        <v>1.582014987510405</v>
      </c>
      <c r="O208">
        <f>CPI!B208</f>
        <v>122</v>
      </c>
    </row>
    <row r="209" spans="1:15" x14ac:dyDescent="0.3">
      <c r="A209" t="s">
        <v>224</v>
      </c>
      <c r="B209" s="1">
        <f>CPI!C209</f>
        <v>1.2468827930174564</v>
      </c>
      <c r="C209">
        <v>124.9933333333333</v>
      </c>
      <c r="D209" s="14">
        <v>110.424491498839</v>
      </c>
      <c r="E209" s="14">
        <v>88.193429324298904</v>
      </c>
      <c r="F209" s="14">
        <f t="shared" si="1"/>
        <v>121.70693246753248</v>
      </c>
      <c r="G209">
        <f>'IS Curve'!G209</f>
        <v>260.79408506181323</v>
      </c>
      <c r="H209" s="4" t="e">
        <f>(G209/CPI!E209)*100</f>
        <v>#DIV/0!</v>
      </c>
      <c r="I209" s="4" t="e">
        <f>(K209/CPI!E209)*100</f>
        <v>#DIV/0!</v>
      </c>
      <c r="J209" s="4">
        <f>(K209/CPI!D209)*100</f>
        <v>275.57858842624307</v>
      </c>
      <c r="K209">
        <f>'IS Curve'!H209</f>
        <v>637.60342425591432</v>
      </c>
      <c r="L209">
        <f>'IS Curve'!J209</f>
        <v>176.44253695755842</v>
      </c>
      <c r="M209" s="4">
        <v>-0.61205377349104384</v>
      </c>
      <c r="N209" s="1">
        <f>'IS Curve'!Q209</f>
        <v>1.2468827930174564</v>
      </c>
      <c r="O209">
        <f>CPI!B209</f>
        <v>121.8</v>
      </c>
    </row>
    <row r="210" spans="1:15" x14ac:dyDescent="0.3">
      <c r="A210" t="s">
        <v>225</v>
      </c>
      <c r="B210" s="1">
        <f>CPI!C210</f>
        <v>0.99502487562188602</v>
      </c>
      <c r="C210">
        <v>122.70666666666671</v>
      </c>
      <c r="D210" s="14">
        <v>112.86718012422401</v>
      </c>
      <c r="E210" s="14">
        <v>94.412704278812996</v>
      </c>
      <c r="F210" s="14">
        <f t="shared" si="1"/>
        <v>130.28953190476193</v>
      </c>
      <c r="G210">
        <f>'IS Curve'!G210</f>
        <v>265.10947815817832</v>
      </c>
      <c r="H210" s="4" t="e">
        <f>(G210/CPI!E210)*100</f>
        <v>#DIV/0!</v>
      </c>
      <c r="I210" s="4" t="e">
        <f>(K210/CPI!E210)*100</f>
        <v>#DIV/0!</v>
      </c>
      <c r="J210" s="4">
        <f>(K210/CPI!D210)*100</f>
        <v>287.4725928091575</v>
      </c>
      <c r="K210">
        <f>'IS Curve'!H210</f>
        <v>667.79595836974477</v>
      </c>
      <c r="L210">
        <f>'IS Curve'!J210</f>
        <v>171.94219518809811</v>
      </c>
      <c r="M210" s="4">
        <v>-0.13200980546790669</v>
      </c>
      <c r="N210" s="1">
        <f>'IS Curve'!Q210</f>
        <v>0.99502487562188602</v>
      </c>
      <c r="O210">
        <f>CPI!B210</f>
        <v>121.8</v>
      </c>
    </row>
    <row r="211" spans="1:15" x14ac:dyDescent="0.3">
      <c r="A211" t="s">
        <v>226</v>
      </c>
      <c r="B211" s="1">
        <f>CPI!C211</f>
        <v>0.90759075907589359</v>
      </c>
      <c r="C211">
        <v>121.40333333333329</v>
      </c>
      <c r="D211" s="14">
        <v>103.099644927536</v>
      </c>
      <c r="E211" s="14">
        <v>94.201394598155503</v>
      </c>
      <c r="F211" s="14">
        <f t="shared" si="1"/>
        <v>129.99792454545459</v>
      </c>
      <c r="G211">
        <f>'IS Curve'!G211</f>
        <v>268.70075488231453</v>
      </c>
      <c r="H211" s="4" t="e">
        <f>(G211/CPI!E211)*100</f>
        <v>#DIV/0!</v>
      </c>
      <c r="I211" s="4" t="e">
        <f>(K211/CPI!E211)*100</f>
        <v>#DIV/0!</v>
      </c>
      <c r="J211" s="4">
        <f>(K211/CPI!D211)*100</f>
        <v>304.01465687552189</v>
      </c>
      <c r="K211">
        <f>'IS Curve'!H211</f>
        <v>705.45081054680475</v>
      </c>
      <c r="L211">
        <f>'IS Curve'!J211</f>
        <v>164.27848046715079</v>
      </c>
      <c r="M211" s="4">
        <v>-4.7585505059344273E-2</v>
      </c>
      <c r="N211" s="1">
        <f>'IS Curve'!Q211</f>
        <v>0.90759075907589359</v>
      </c>
      <c r="O211">
        <f>CPI!B211</f>
        <v>122.3</v>
      </c>
    </row>
    <row r="212" spans="1:15" x14ac:dyDescent="0.3">
      <c r="A212" t="s">
        <v>227</v>
      </c>
      <c r="B212" s="1">
        <f>CPI!C212</f>
        <v>0.73770491803279992</v>
      </c>
      <c r="C212">
        <v>119.6866666666667</v>
      </c>
      <c r="D212" s="14">
        <v>110.26686805947701</v>
      </c>
      <c r="E212" s="14">
        <v>105.752404793274</v>
      </c>
      <c r="F212" s="14">
        <f t="shared" si="1"/>
        <v>145.9383186147181</v>
      </c>
      <c r="G212">
        <f>'IS Curve'!G212</f>
        <v>273.53479068438349</v>
      </c>
      <c r="H212" s="4" t="e">
        <f>(G212/CPI!E212)*100</f>
        <v>#DIV/0!</v>
      </c>
      <c r="I212" s="4" t="e">
        <f>(K212/CPI!E212)*100</f>
        <v>#DIV/0!</v>
      </c>
      <c r="J212" s="4">
        <f>(K212/CPI!D212)*100</f>
        <v>321.69068056810761</v>
      </c>
      <c r="K212">
        <f>'IS Curve'!H212</f>
        <v>750.50435776539507</v>
      </c>
      <c r="L212">
        <f>'IS Curve'!J212</f>
        <v>157.06672381768823</v>
      </c>
      <c r="M212" s="4">
        <v>0.1421874319047895</v>
      </c>
      <c r="N212" s="1">
        <f>'IS Curve'!Q212</f>
        <v>0.73770491803279992</v>
      </c>
      <c r="O212">
        <f>CPI!B212</f>
        <v>122.9</v>
      </c>
    </row>
    <row r="213" spans="1:15" x14ac:dyDescent="0.3">
      <c r="A213" t="s">
        <v>228</v>
      </c>
      <c r="B213" s="1">
        <f>CPI!C213</f>
        <v>1.1494252873563315</v>
      </c>
      <c r="C213">
        <v>117.6066666666667</v>
      </c>
      <c r="D213" s="14">
        <v>109.613208796035</v>
      </c>
      <c r="E213" s="14">
        <v>97.432787816048702</v>
      </c>
      <c r="F213" s="14">
        <f t="shared" si="1"/>
        <v>134.45724718614719</v>
      </c>
      <c r="G213">
        <f>'IS Curve'!G213</f>
        <v>254.29010276317493</v>
      </c>
      <c r="H213" s="4" t="e">
        <f>(G213/CPI!E213)*100</f>
        <v>#DIV/0!</v>
      </c>
      <c r="I213" s="4" t="e">
        <f>(K213/CPI!E213)*100</f>
        <v>#DIV/0!</v>
      </c>
      <c r="J213" s="4">
        <f>(K213/CPI!D213)*100</f>
        <v>287.93789348220668</v>
      </c>
      <c r="K213">
        <f>'IS Curve'!H213</f>
        <v>674.24400951473967</v>
      </c>
      <c r="L213">
        <f>'IS Curve'!J213</f>
        <v>153.42019590342341</v>
      </c>
      <c r="M213" s="4">
        <v>0.54880584430341095</v>
      </c>
      <c r="N213" s="1">
        <f>'IS Curve'!Q213</f>
        <v>1.1494252873563315</v>
      </c>
      <c r="O213">
        <f>CPI!B213</f>
        <v>123.2</v>
      </c>
    </row>
    <row r="214" spans="1:15" x14ac:dyDescent="0.3">
      <c r="A214" t="s">
        <v>229</v>
      </c>
      <c r="B214" s="1">
        <f>CPI!C214</f>
        <v>0.90311986863711446</v>
      </c>
      <c r="C214">
        <v>112.43333333333329</v>
      </c>
      <c r="D214" s="14">
        <v>108.211017253278</v>
      </c>
      <c r="E214" s="14">
        <v>98.745379572118694</v>
      </c>
      <c r="F214" s="14">
        <f t="shared" si="1"/>
        <v>136.26862380952377</v>
      </c>
      <c r="G214">
        <f>'IS Curve'!G214</f>
        <v>266.95696337196881</v>
      </c>
      <c r="H214" s="4" t="e">
        <f>(G214/CPI!E214)*100</f>
        <v>#DIV/0!</v>
      </c>
      <c r="I214" s="4" t="e">
        <f>(K214/CPI!E214)*100</f>
        <v>#DIV/0!</v>
      </c>
      <c r="J214" s="4">
        <f>(K214/CPI!D214)*100</f>
        <v>310.7172079652882</v>
      </c>
      <c r="K214">
        <f>'IS Curve'!H214</f>
        <v>732.11499257989169</v>
      </c>
      <c r="L214">
        <f>'IS Curve'!J214</f>
        <v>153.21073531929102</v>
      </c>
      <c r="M214" s="4">
        <v>0.34666522109032072</v>
      </c>
      <c r="N214" s="1">
        <f>'IS Curve'!Q214</f>
        <v>0.90311986863711446</v>
      </c>
      <c r="O214">
        <f>CPI!B214</f>
        <v>122.9</v>
      </c>
    </row>
    <row r="215" spans="1:15" x14ac:dyDescent="0.3">
      <c r="A215" t="s">
        <v>230</v>
      </c>
      <c r="B215" s="1">
        <f>CPI!C215</f>
        <v>1.3900245298446468</v>
      </c>
      <c r="C215">
        <v>114.13</v>
      </c>
      <c r="D215" s="14">
        <v>110.02562049062</v>
      </c>
      <c r="E215" s="14">
        <v>103.13537518037499</v>
      </c>
      <c r="F215" s="14">
        <f t="shared" si="1"/>
        <v>142.32681774891748</v>
      </c>
      <c r="G215">
        <f>'IS Curve'!G215</f>
        <v>274.20998119941004</v>
      </c>
      <c r="H215" s="4" t="e">
        <f>(G215/CPI!E215)*100</f>
        <v>#DIV/0!</v>
      </c>
      <c r="I215" s="4" t="e">
        <f>(K215/CPI!E215)*100</f>
        <v>#DIV/0!</v>
      </c>
      <c r="J215" s="4">
        <f>(K215/CPI!D215)*100</f>
        <v>317.21366097568813</v>
      </c>
      <c r="K215">
        <f>'IS Curve'!H215</f>
        <v>751.39034302633206</v>
      </c>
      <c r="L215">
        <f>'IS Curve'!J215</f>
        <v>157.49715739583684</v>
      </c>
      <c r="M215" s="4">
        <v>0.7921502648467561</v>
      </c>
      <c r="N215" s="1">
        <f>'IS Curve'!Q215</f>
        <v>1.3900245298446468</v>
      </c>
      <c r="O215">
        <f>CPI!B215</f>
        <v>124</v>
      </c>
    </row>
    <row r="216" spans="1:15" x14ac:dyDescent="0.3">
      <c r="A216" t="s">
        <v>231</v>
      </c>
      <c r="B216" s="1">
        <f>CPI!C216</f>
        <v>2.1969080553295273</v>
      </c>
      <c r="C216">
        <v>114.6933333333333</v>
      </c>
      <c r="D216" s="14">
        <v>102.57241357676099</v>
      </c>
      <c r="E216" s="14">
        <v>97.512407302842107</v>
      </c>
      <c r="F216" s="14">
        <f t="shared" si="1"/>
        <v>134.56712207792211</v>
      </c>
      <c r="G216">
        <f>'IS Curve'!G216</f>
        <v>261.65792199698495</v>
      </c>
      <c r="H216" s="4" t="e">
        <f>(G216/CPI!E216)*100</f>
        <v>#DIV/0!</v>
      </c>
      <c r="I216" s="4" t="e">
        <f>(K216/CPI!E216)*100</f>
        <v>#DIV/0!</v>
      </c>
      <c r="J216" s="4">
        <f>(K216/CPI!D216)*100</f>
        <v>294.18384331720358</v>
      </c>
      <c r="K216">
        <f>'IS Curve'!H216</f>
        <v>698.62190743282872</v>
      </c>
      <c r="L216">
        <f>'IS Curve'!J216</f>
        <v>156.76118770300124</v>
      </c>
      <c r="M216" s="4">
        <v>1.181998353135582</v>
      </c>
      <c r="N216" s="1">
        <f>'IS Curve'!Q216</f>
        <v>2.1969080553295273</v>
      </c>
      <c r="O216">
        <f>CPI!B216</f>
        <v>125.6</v>
      </c>
    </row>
    <row r="217" spans="1:15" x14ac:dyDescent="0.3">
      <c r="A217" t="s">
        <v>232</v>
      </c>
      <c r="B217" s="1">
        <f>CPI!C217</f>
        <v>2.0292207792207861</v>
      </c>
      <c r="C217">
        <v>111.6866666666667</v>
      </c>
      <c r="D217" s="14">
        <v>76.572731884058001</v>
      </c>
      <c r="E217" s="14">
        <v>73.084384057970993</v>
      </c>
      <c r="F217" s="14">
        <f t="shared" si="1"/>
        <v>100.85644999999997</v>
      </c>
      <c r="G217">
        <f>'IS Curve'!G217</f>
        <v>219.91968074927107</v>
      </c>
      <c r="H217" s="4" t="e">
        <f>(G217/CPI!E217)*100</f>
        <v>#DIV/0!</v>
      </c>
      <c r="I217" s="4" t="e">
        <f>(K217/CPI!E217)*100</f>
        <v>#DIV/0!</v>
      </c>
      <c r="J217" s="4">
        <f>(K217/CPI!D217)*100</f>
        <v>228.63741628171792</v>
      </c>
      <c r="K217">
        <f>'IS Curve'!H217</f>
        <v>541.61460268143594</v>
      </c>
      <c r="L217">
        <f>'IS Curve'!J217</f>
        <v>151.33171231411751</v>
      </c>
      <c r="M217" s="4">
        <v>1.2933074382964169</v>
      </c>
      <c r="N217" s="1">
        <f>'IS Curve'!Q217</f>
        <v>2.0292207792207861</v>
      </c>
      <c r="O217">
        <f>CPI!B217</f>
        <v>125.7</v>
      </c>
    </row>
    <row r="218" spans="1:15" x14ac:dyDescent="0.3">
      <c r="A218" t="s">
        <v>233</v>
      </c>
      <c r="B218" s="1">
        <f>CPI!C218</f>
        <v>1.9528071602929131</v>
      </c>
      <c r="C218">
        <v>104.8966666666667</v>
      </c>
      <c r="D218" s="14">
        <v>54.570575757575703</v>
      </c>
      <c r="E218" s="14">
        <v>48.7321818181818</v>
      </c>
      <c r="F218" s="14">
        <f t="shared" si="1"/>
        <v>67.250410909090874</v>
      </c>
      <c r="G218">
        <f>'IS Curve'!G218</f>
        <v>169.74924404976878</v>
      </c>
      <c r="H218" s="4" t="e">
        <f>(G218/CPI!E218)*100</f>
        <v>#DIV/0!</v>
      </c>
      <c r="I218" s="4" t="e">
        <f>(K218/CPI!E218)*100</f>
        <v>#DIV/0!</v>
      </c>
      <c r="J218" s="4">
        <f>(K218/CPI!D218)*100</f>
        <v>153.46627092998713</v>
      </c>
      <c r="K218">
        <f>'IS Curve'!H218</f>
        <v>361.19054194727119</v>
      </c>
      <c r="L218">
        <f>'IS Curve'!J218</f>
        <v>144.97815356943059</v>
      </c>
      <c r="M218" s="4">
        <v>0.45611487250343619</v>
      </c>
      <c r="N218" s="1">
        <f>'IS Curve'!Q218</f>
        <v>1.9528071602929131</v>
      </c>
      <c r="O218">
        <f>CPI!B218</f>
        <v>125.3</v>
      </c>
    </row>
    <row r="219" spans="1:15" x14ac:dyDescent="0.3">
      <c r="A219" t="s">
        <v>234</v>
      </c>
      <c r="B219" s="1">
        <f>CPI!C219</f>
        <v>1.0483870967741948</v>
      </c>
      <c r="C219">
        <v>106.2766666666667</v>
      </c>
      <c r="D219" s="14">
        <v>62.546724386724399</v>
      </c>
      <c r="E219" s="14">
        <v>57.865281385281399</v>
      </c>
      <c r="F219" s="14">
        <f t="shared" si="1"/>
        <v>79.854088311688329</v>
      </c>
      <c r="G219">
        <f>'IS Curve'!G219</f>
        <v>183.32911321179384</v>
      </c>
      <c r="H219" s="4" t="e">
        <f>(G219/CPI!E219)*100</f>
        <v>#DIV/0!</v>
      </c>
      <c r="I219" s="4" t="e">
        <f>(K219/CPI!E219)*100</f>
        <v>#DIV/0!</v>
      </c>
      <c r="J219" s="4">
        <f>(K219/CPI!D219)*100</f>
        <v>182.36673933292332</v>
      </c>
      <c r="K219">
        <f>'IS Curve'!H219</f>
        <v>432.13622552329508</v>
      </c>
      <c r="L219">
        <f>'IS Curve'!J219</f>
        <v>142.49803060994824</v>
      </c>
      <c r="M219" s="4">
        <v>-0.1364100764598507</v>
      </c>
      <c r="N219" s="1">
        <f>'IS Curve'!Q219</f>
        <v>1.0483870967741948</v>
      </c>
      <c r="O219">
        <f>CPI!B219</f>
        <v>125.3</v>
      </c>
    </row>
    <row r="220" spans="1:15" x14ac:dyDescent="0.3">
      <c r="A220" t="s">
        <v>235</v>
      </c>
      <c r="B220" s="1">
        <f>CPI!C220</f>
        <v>0.95541401273886439</v>
      </c>
      <c r="C220">
        <v>101.0366666666667</v>
      </c>
      <c r="D220" s="14">
        <v>50.797943095551801</v>
      </c>
      <c r="E220" s="14">
        <v>46.540517598343698</v>
      </c>
      <c r="F220" s="14">
        <f t="shared" si="1"/>
        <v>64.225914285714296</v>
      </c>
      <c r="G220">
        <f>'IS Curve'!G220</f>
        <v>156.3291360983232</v>
      </c>
      <c r="H220" s="4" t="e">
        <f>(G220/CPI!E220)*100</f>
        <v>#DIV/0!</v>
      </c>
      <c r="I220" s="4" t="e">
        <f>(K220/CPI!E220)*100</f>
        <v>#DIV/0!</v>
      </c>
      <c r="J220" s="4">
        <f>(K220/CPI!D220)*100</f>
        <v>141.09765541979505</v>
      </c>
      <c r="K220">
        <f>'IS Curve'!H220</f>
        <v>335.60782829875347</v>
      </c>
      <c r="L220">
        <f>'IS Curve'!J220</f>
        <v>132.54293582224466</v>
      </c>
      <c r="M220" s="4">
        <v>-0.2618884903677704</v>
      </c>
      <c r="N220" s="1">
        <f>'IS Curve'!Q220</f>
        <v>0.95541401273886439</v>
      </c>
      <c r="O220">
        <f>CPI!B220</f>
        <v>126.8</v>
      </c>
    </row>
    <row r="221" spans="1:15" x14ac:dyDescent="0.3">
      <c r="A221" t="s">
        <v>236</v>
      </c>
      <c r="B221" s="1">
        <f>CPI!C221</f>
        <v>1.193317422434359</v>
      </c>
      <c r="C221">
        <v>99.543333333333337</v>
      </c>
      <c r="D221" s="14">
        <v>44.175606374301999</v>
      </c>
      <c r="E221" s="14">
        <v>42.0833204717987</v>
      </c>
      <c r="F221" s="14">
        <f t="shared" si="1"/>
        <v>58.074982251082204</v>
      </c>
      <c r="G221">
        <f>'IS Curve'!G221</f>
        <v>143.11482233630596</v>
      </c>
      <c r="H221" s="4" t="e">
        <f>(G221/CPI!E221)*100</f>
        <v>#DIV/0!</v>
      </c>
      <c r="I221" s="4" t="e">
        <f>(K221/CPI!E221)*100</f>
        <v>#DIV/0!</v>
      </c>
      <c r="J221" s="4">
        <f>(K221/CPI!D221)*100</f>
        <v>125.06886024599635</v>
      </c>
      <c r="K221">
        <f>'IS Curve'!H221</f>
        <v>297.46002514327034</v>
      </c>
      <c r="L221">
        <f>'IS Curve'!J221</f>
        <v>125.01419039089797</v>
      </c>
      <c r="M221" s="4">
        <v>-0.72655422920261248</v>
      </c>
      <c r="N221" s="1">
        <f>'IS Curve'!Q221</f>
        <v>1.193317422434359</v>
      </c>
      <c r="O221">
        <f>CPI!B221</f>
        <v>127.2</v>
      </c>
    </row>
    <row r="222" spans="1:15" x14ac:dyDescent="0.3">
      <c r="A222" t="s">
        <v>237</v>
      </c>
      <c r="B222" s="1">
        <f>CPI!C222</f>
        <v>1.276935355147657</v>
      </c>
      <c r="C222">
        <v>97.443333333333342</v>
      </c>
      <c r="D222" s="14">
        <v>35.199930986887502</v>
      </c>
      <c r="E222" s="14">
        <v>33.354547964113202</v>
      </c>
      <c r="F222" s="14">
        <f t="shared" si="1"/>
        <v>46.029276190476217</v>
      </c>
      <c r="G222">
        <f>'IS Curve'!G222</f>
        <v>128.031447255307</v>
      </c>
      <c r="H222" s="4" t="e">
        <f>(G222/CPI!E222)*100</f>
        <v>#DIV/0!</v>
      </c>
      <c r="I222" s="4" t="e">
        <f>(K222/CPI!E222)*100</f>
        <v>#DIV/0!</v>
      </c>
      <c r="J222" s="4">
        <f>(K222/CPI!D222)*100</f>
        <v>98.973862283019031</v>
      </c>
      <c r="K222">
        <f>'IS Curve'!H222</f>
        <v>235.2499835218851</v>
      </c>
      <c r="L222">
        <f>'IS Curve'!J222</f>
        <v>124.41046914245086</v>
      </c>
      <c r="M222" s="4">
        <v>-0.46309225126409781</v>
      </c>
      <c r="N222" s="1">
        <f>'IS Curve'!Q222</f>
        <v>1.276935355147657</v>
      </c>
      <c r="O222">
        <f>CPI!B222</f>
        <v>126.9</v>
      </c>
    </row>
    <row r="223" spans="1:15" x14ac:dyDescent="0.3">
      <c r="A223" t="s">
        <v>238</v>
      </c>
      <c r="B223" s="1">
        <f>CPI!C223</f>
        <v>1.596169193934549</v>
      </c>
      <c r="C223">
        <v>103.43333333333329</v>
      </c>
      <c r="D223" s="14">
        <v>46.980916305916303</v>
      </c>
      <c r="E223" s="14">
        <v>45.555180375180399</v>
      </c>
      <c r="F223" s="14">
        <f t="shared" si="1"/>
        <v>62.866148917748944</v>
      </c>
      <c r="G223">
        <f>'IS Curve'!G223</f>
        <v>152.35889088303631</v>
      </c>
      <c r="H223" s="4" t="e">
        <f>(G223/CPI!E223)*100</f>
        <v>#DIV/0!</v>
      </c>
      <c r="I223" s="4" t="e">
        <f>(K223/CPI!E223)*100</f>
        <v>#DIV/0!</v>
      </c>
      <c r="J223" s="4">
        <f>(K223/CPI!D223)*100</f>
        <v>136.12151328335267</v>
      </c>
      <c r="K223">
        <f>'IS Curve'!H223</f>
        <v>326.13353367558466</v>
      </c>
      <c r="L223">
        <f>'IS Curve'!J223</f>
        <v>130.15290009321478</v>
      </c>
      <c r="M223" s="4">
        <v>-1.4105569318060229</v>
      </c>
      <c r="N223" s="1">
        <f>'IS Curve'!Q223</f>
        <v>1.596169193934549</v>
      </c>
      <c r="O223">
        <f>CPI!B223</f>
        <v>127.3</v>
      </c>
    </row>
    <row r="224" spans="1:15" x14ac:dyDescent="0.3">
      <c r="A224" t="s">
        <v>239</v>
      </c>
      <c r="B224" s="1">
        <f>CPI!C224</f>
        <v>1.4984227129337446</v>
      </c>
      <c r="C224">
        <v>102.42</v>
      </c>
      <c r="D224" s="14">
        <v>47.009187841144403</v>
      </c>
      <c r="E224" s="14">
        <v>44.949309868875098</v>
      </c>
      <c r="F224" s="14">
        <f t="shared" si="1"/>
        <v>62.030047619047629</v>
      </c>
      <c r="G224">
        <f>'IS Curve'!G224</f>
        <v>150.78253472813896</v>
      </c>
      <c r="H224" s="4" t="e">
        <f>(G224/CPI!E224)*100</f>
        <v>#DIV/0!</v>
      </c>
      <c r="I224" s="4" t="e">
        <f>(K224/CPI!E224)*100</f>
        <v>#DIV/0!</v>
      </c>
      <c r="J224" s="4">
        <f>(K224/CPI!D224)*100</f>
        <v>135.08550431729975</v>
      </c>
      <c r="K224">
        <f>'IS Curve'!H224</f>
        <v>325.0251793727254</v>
      </c>
      <c r="L224">
        <f>'IS Curve'!J224</f>
        <v>127.86133958419053</v>
      </c>
      <c r="M224" s="4">
        <v>-0.94423251598150759</v>
      </c>
      <c r="N224" s="1">
        <f>'IS Curve'!Q224</f>
        <v>1.4984227129337446</v>
      </c>
      <c r="O224">
        <f>CPI!B224</f>
        <v>128.69999999999999</v>
      </c>
    </row>
    <row r="225" spans="1:15" x14ac:dyDescent="0.3">
      <c r="A225" t="s">
        <v>240</v>
      </c>
      <c r="B225" s="1">
        <f>CPI!C225</f>
        <v>1.2578616352201255</v>
      </c>
      <c r="C225">
        <v>101.0266666666667</v>
      </c>
      <c r="D225" s="14">
        <v>51.126269841269803</v>
      </c>
      <c r="E225" s="14">
        <v>49.111053391053403</v>
      </c>
      <c r="F225" s="14">
        <f t="shared" si="1"/>
        <v>67.773253679653692</v>
      </c>
      <c r="G225">
        <f>'IS Curve'!G225</f>
        <v>155.16826013036805</v>
      </c>
      <c r="H225" s="4" t="e">
        <f>(G225/CPI!E225)*100</f>
        <v>#DIV/0!</v>
      </c>
      <c r="I225" s="4" t="e">
        <f>(K225/CPI!E225)*100</f>
        <v>#DIV/0!</v>
      </c>
      <c r="J225" s="4">
        <f>(K225/CPI!D225)*100</f>
        <v>147.15892505973841</v>
      </c>
      <c r="K225">
        <f>'IS Curve'!H225</f>
        <v>356.32326319339762</v>
      </c>
      <c r="L225">
        <f>'IS Curve'!J225</f>
        <v>124.81466950255025</v>
      </c>
      <c r="M225" s="4">
        <v>-0.9484806667619925</v>
      </c>
      <c r="N225" s="1">
        <f>'IS Curve'!Q225</f>
        <v>1.2578616352201255</v>
      </c>
      <c r="O225">
        <f>CPI!B225</f>
        <v>128.80000000000001</v>
      </c>
    </row>
    <row r="226" spans="1:15" x14ac:dyDescent="0.3">
      <c r="A226" t="s">
        <v>241</v>
      </c>
      <c r="B226" s="1">
        <f>CPI!C226</f>
        <v>1.4184397163120366</v>
      </c>
      <c r="C226">
        <v>102.3</v>
      </c>
      <c r="D226" s="14">
        <v>54.820708827404502</v>
      </c>
      <c r="E226" s="14">
        <v>51.791620553359699</v>
      </c>
      <c r="F226" s="14">
        <f t="shared" si="1"/>
        <v>71.472436363636376</v>
      </c>
      <c r="G226">
        <f>'IS Curve'!G226</f>
        <v>164.2832634101463</v>
      </c>
      <c r="H226" s="4" t="e">
        <f>(G226/CPI!E226)*100</f>
        <v>#DIV/0!</v>
      </c>
      <c r="I226" s="4" t="e">
        <f>(K226/CPI!E226)*100</f>
        <v>#DIV/0!</v>
      </c>
      <c r="J226" s="4">
        <f>(K226/CPI!D226)*100</f>
        <v>157.29958293474306</v>
      </c>
      <c r="K226">
        <f>'IS Curve'!H226</f>
        <v>383.55773003224806</v>
      </c>
      <c r="L226">
        <f>'IS Curve'!J226</f>
        <v>131.15758075342063</v>
      </c>
      <c r="M226" s="4">
        <v>0</v>
      </c>
      <c r="N226" s="1">
        <f>'IS Curve'!Q226</f>
        <v>1.4184397163120366</v>
      </c>
      <c r="O226">
        <f>CPI!B226</f>
        <v>128.69999999999999</v>
      </c>
    </row>
    <row r="227" spans="1:15" x14ac:dyDescent="0.3">
      <c r="A227" t="s">
        <v>242</v>
      </c>
      <c r="B227" s="1">
        <f>CPI!C227</f>
        <v>1.8853102906519981</v>
      </c>
      <c r="C227">
        <v>99.649999999999991</v>
      </c>
      <c r="D227" s="14">
        <v>51.001691699604699</v>
      </c>
      <c r="E227" s="14">
        <v>48.306339920948602</v>
      </c>
      <c r="F227" s="14">
        <f t="shared" si="1"/>
        <v>66.66274909090906</v>
      </c>
      <c r="G227">
        <f>'IS Curve'!G227</f>
        <v>163.8920749358239</v>
      </c>
      <c r="H227" s="4" t="e">
        <f>(G227/CPI!E227)*100</f>
        <v>#DIV/0!</v>
      </c>
      <c r="I227" s="4" t="e">
        <f>(K227/CPI!E227)*100</f>
        <v>#DIV/0!</v>
      </c>
      <c r="J227" s="4">
        <f>(K227/CPI!D227)*100</f>
        <v>152.4059322196731</v>
      </c>
      <c r="K227">
        <f>'IS Curve'!H227</f>
        <v>372.053361734666</v>
      </c>
      <c r="L227">
        <f>'IS Curve'!J227</f>
        <v>134.71789830138187</v>
      </c>
      <c r="M227" s="4">
        <v>0.69108126963796856</v>
      </c>
      <c r="N227" s="1">
        <f>'IS Curve'!Q227</f>
        <v>1.8853102906519981</v>
      </c>
      <c r="O227">
        <f>CPI!B227</f>
        <v>129.69999999999999</v>
      </c>
    </row>
    <row r="228" spans="1:15" x14ac:dyDescent="0.3">
      <c r="A228" t="s">
        <v>243</v>
      </c>
      <c r="B228" s="1">
        <f>CPI!C228</f>
        <v>1.3209013209013243</v>
      </c>
      <c r="C228">
        <v>105.0766666666667</v>
      </c>
      <c r="D228" s="14">
        <v>52.246259489303</v>
      </c>
      <c r="E228" s="14">
        <v>48.121815044858501</v>
      </c>
      <c r="F228" s="14">
        <f t="shared" si="1"/>
        <v>66.408104761904724</v>
      </c>
      <c r="G228">
        <f>'IS Curve'!G228</f>
        <v>165.02029595263235</v>
      </c>
      <c r="H228" s="4" t="e">
        <f>(G228/CPI!E228)*100</f>
        <v>#DIV/0!</v>
      </c>
      <c r="I228" s="4" t="e">
        <f>(K228/CPI!E228)*100</f>
        <v>#DIV/0!</v>
      </c>
      <c r="J228" s="4">
        <f>(K228/CPI!D228)*100</f>
        <v>148.79294170787404</v>
      </c>
      <c r="K228">
        <f>'IS Curve'!H228</f>
        <v>364.96974292699298</v>
      </c>
      <c r="L228">
        <f>'IS Curve'!J228</f>
        <v>139.16622840454923</v>
      </c>
      <c r="M228" s="4">
        <v>0.20631322412350539</v>
      </c>
      <c r="N228" s="1">
        <f>'IS Curve'!Q228</f>
        <v>1.3209013209013243</v>
      </c>
      <c r="O228">
        <f>CPI!B228</f>
        <v>130.4</v>
      </c>
    </row>
    <row r="229" spans="1:15" x14ac:dyDescent="0.3">
      <c r="A229" t="s">
        <v>244</v>
      </c>
      <c r="B229" s="1">
        <f>CPI!C229</f>
        <v>1.3975155279502882</v>
      </c>
      <c r="C229">
        <v>103.6966666666667</v>
      </c>
      <c r="D229" s="14">
        <v>61.479004329004297</v>
      </c>
      <c r="E229" s="14">
        <v>55.410613275613301</v>
      </c>
      <c r="F229" s="14">
        <f t="shared" si="1"/>
        <v>76.466646320346342</v>
      </c>
      <c r="G229">
        <f>'IS Curve'!G229</f>
        <v>171.96116023157174</v>
      </c>
      <c r="H229" s="4" t="e">
        <f>(G229/CPI!E229)*100</f>
        <v>#DIV/0!</v>
      </c>
      <c r="I229" s="4" t="e">
        <f>(K229/CPI!E229)*100</f>
        <v>#DIV/0!</v>
      </c>
      <c r="J229" s="4">
        <f>(K229/CPI!D229)*100</f>
        <v>158.15420460428516</v>
      </c>
      <c r="K229">
        <f>'IS Curve'!H229</f>
        <v>391.01729237954254</v>
      </c>
      <c r="L229">
        <f>'IS Curve'!J229</f>
        <v>140.98291255119898</v>
      </c>
      <c r="M229" s="4">
        <v>0.14028665661492309</v>
      </c>
      <c r="N229" s="1">
        <f>'IS Curve'!Q229</f>
        <v>1.3975155279502882</v>
      </c>
      <c r="O229">
        <f>CPI!B229</f>
        <v>130.6</v>
      </c>
    </row>
    <row r="230" spans="1:15" x14ac:dyDescent="0.3">
      <c r="A230" t="s">
        <v>245</v>
      </c>
      <c r="B230" s="1">
        <f>CPI!C230</f>
        <v>1.7871017871017969</v>
      </c>
      <c r="C230">
        <v>102.9533333333333</v>
      </c>
      <c r="D230" s="14">
        <v>67.159149538866899</v>
      </c>
      <c r="E230" s="14">
        <v>62.8807457180501</v>
      </c>
      <c r="F230" s="14">
        <f t="shared" si="1"/>
        <v>86.775429090909128</v>
      </c>
      <c r="G230">
        <f>'IS Curve'!G230</f>
        <v>177.69524283189341</v>
      </c>
      <c r="H230" s="4" t="e">
        <f>(G230/CPI!E230)*100</f>
        <v>#DIV/0!</v>
      </c>
      <c r="I230" s="4" t="e">
        <f>(K230/CPI!E230)*100</f>
        <v>#DIV/0!</v>
      </c>
      <c r="J230" s="4">
        <f>(K230/CPI!D230)*100</f>
        <v>161.88165546875192</v>
      </c>
      <c r="K230">
        <f>'IS Curve'!H230</f>
        <v>403.60658104780168</v>
      </c>
      <c r="L230">
        <f>'IS Curve'!J230</f>
        <v>145.85823419781116</v>
      </c>
      <c r="M230" s="4">
        <v>1.015745967823616</v>
      </c>
      <c r="N230" s="1">
        <f>'IS Curve'!Q230</f>
        <v>1.7871017871017969</v>
      </c>
      <c r="O230">
        <f>CPI!B230</f>
        <v>131</v>
      </c>
    </row>
    <row r="231" spans="1:15" x14ac:dyDescent="0.3">
      <c r="A231" t="s">
        <v>246</v>
      </c>
      <c r="B231" s="1">
        <f>CPI!C231</f>
        <v>2.0817270624518214</v>
      </c>
      <c r="C231">
        <v>101.8333333333333</v>
      </c>
      <c r="D231" s="14">
        <v>74.8900207039338</v>
      </c>
      <c r="E231" s="14">
        <v>68.029565217391294</v>
      </c>
      <c r="F231" s="14">
        <f t="shared" si="1"/>
        <v>93.880799999999979</v>
      </c>
      <c r="G231">
        <f>'IS Curve'!G231</f>
        <v>193.28038381090292</v>
      </c>
      <c r="H231" s="4" t="e">
        <f>(G231/CPI!E231)*100</f>
        <v>#DIV/0!</v>
      </c>
      <c r="I231" s="4" t="e">
        <f>(K231/CPI!E231)*100</f>
        <v>#DIV/0!</v>
      </c>
      <c r="J231" s="4">
        <f>(K231/CPI!D231)*100</f>
        <v>183.93603595317251</v>
      </c>
      <c r="K231">
        <f>'IS Curve'!H231</f>
        <v>461.08901556705331</v>
      </c>
      <c r="L231">
        <f>'IS Curve'!J231</f>
        <v>150.26255357116739</v>
      </c>
      <c r="M231" s="4">
        <v>1.471233695404722</v>
      </c>
      <c r="N231" s="1">
        <f>'IS Curve'!Q231</f>
        <v>2.0817270624518214</v>
      </c>
      <c r="O231">
        <f>CPI!B231</f>
        <v>132.4</v>
      </c>
    </row>
    <row r="232" spans="1:15" x14ac:dyDescent="0.3">
      <c r="A232" t="s">
        <v>247</v>
      </c>
      <c r="B232" s="1">
        <f>CPI!C232</f>
        <v>2.3006134969325132</v>
      </c>
      <c r="C232">
        <v>102.0533333333333</v>
      </c>
      <c r="D232" s="14">
        <v>76.081131752305694</v>
      </c>
      <c r="E232" s="14">
        <v>69.730812252964398</v>
      </c>
      <c r="F232" s="14">
        <f t="shared" si="1"/>
        <v>96.228520909090861</v>
      </c>
      <c r="G232">
        <f>'IS Curve'!G232</f>
        <v>181.45890779251394</v>
      </c>
      <c r="H232" s="4" t="e">
        <f>(G232/CPI!E232)*100</f>
        <v>#DIV/0!</v>
      </c>
      <c r="I232" s="4" t="e">
        <f>(K232/CPI!E232)*100</f>
        <v>#DIV/0!</v>
      </c>
      <c r="J232" s="4">
        <f>(K232/CPI!D232)*100</f>
        <v>175.1122548653853</v>
      </c>
      <c r="K232">
        <f>'IS Curve'!H232</f>
        <v>440.73302978049361</v>
      </c>
      <c r="L232">
        <f>'IS Curve'!J232</f>
        <v>138.2794434334846</v>
      </c>
      <c r="M232" s="4">
        <v>1.4847343090748411</v>
      </c>
      <c r="N232" s="1">
        <f>'IS Curve'!Q232</f>
        <v>2.3006134969325132</v>
      </c>
      <c r="O232">
        <f>CPI!B232</f>
        <v>133.4</v>
      </c>
    </row>
    <row r="233" spans="1:15" x14ac:dyDescent="0.3">
      <c r="A233" t="s">
        <v>248</v>
      </c>
      <c r="B233" s="1">
        <f>CPI!C233</f>
        <v>2.6799387442572709</v>
      </c>
      <c r="C233">
        <v>101.2466666666667</v>
      </c>
      <c r="D233" s="14">
        <v>68.320069954200406</v>
      </c>
      <c r="E233" s="14">
        <v>58.620090971830102</v>
      </c>
      <c r="F233" s="14">
        <f t="shared" si="1"/>
        <v>80.895725541125529</v>
      </c>
      <c r="G233">
        <f>'IS Curve'!G233</f>
        <v>155.79060666136414</v>
      </c>
      <c r="H233" s="4" t="e">
        <f>(G233/CPI!E233)*100</f>
        <v>#DIV/0!</v>
      </c>
      <c r="I233" s="4" t="e">
        <f>(K233/CPI!E233)*100</f>
        <v>#DIV/0!</v>
      </c>
      <c r="J233" s="4">
        <f>(K233/CPI!D233)*100</f>
        <v>136.94190073877334</v>
      </c>
      <c r="K233">
        <f>'IS Curve'!H233</f>
        <v>346.06724677596151</v>
      </c>
      <c r="L233">
        <f>'IS Curve'!J233</f>
        <v>131.37008941702842</v>
      </c>
      <c r="M233" s="4">
        <v>1.1935571660752211</v>
      </c>
      <c r="N233" s="1">
        <f>'IS Curve'!Q233</f>
        <v>2.6799387442572709</v>
      </c>
      <c r="O233">
        <f>CPI!B233</f>
        <v>134.1</v>
      </c>
    </row>
    <row r="234" spans="1:15" x14ac:dyDescent="0.3">
      <c r="A234" t="s">
        <v>249</v>
      </c>
      <c r="B234" s="1">
        <f>CPI!C234</f>
        <v>2.0610687022900587</v>
      </c>
      <c r="C234">
        <v>100.29333333333329</v>
      </c>
      <c r="D234" s="14">
        <v>63.756895790200097</v>
      </c>
      <c r="E234" s="14">
        <v>54.797955831608</v>
      </c>
      <c r="F234" s="14">
        <f t="shared" si="1"/>
        <v>75.621179047619037</v>
      </c>
      <c r="G234">
        <f>'IS Curve'!G234</f>
        <v>169.27665038057879</v>
      </c>
      <c r="H234" s="4" t="e">
        <f>(G234/CPI!E234)*100</f>
        <v>#DIV/0!</v>
      </c>
      <c r="I234" s="4" t="e">
        <f>(K234/CPI!E234)*100</f>
        <v>#DIV/0!</v>
      </c>
      <c r="J234" s="4">
        <f>(K234/CPI!D234)*100</f>
        <v>156.41643200296116</v>
      </c>
      <c r="K234">
        <f>'IS Curve'!H234</f>
        <v>396.33734039502315</v>
      </c>
      <c r="L234">
        <f>'IS Curve'!J234</f>
        <v>134.6088576322291</v>
      </c>
      <c r="M234" s="4">
        <v>1.214394995575554</v>
      </c>
      <c r="N234" s="1">
        <f>'IS Curve'!Q234</f>
        <v>2.0610687022900587</v>
      </c>
      <c r="O234">
        <f>CPI!B234</f>
        <v>133.69999999999999</v>
      </c>
    </row>
    <row r="235" spans="1:15" x14ac:dyDescent="0.3">
      <c r="A235" t="s">
        <v>250</v>
      </c>
      <c r="B235" s="1">
        <f>CPI!C235</f>
        <v>1.5861027190332333</v>
      </c>
      <c r="C235">
        <v>100.45666666666671</v>
      </c>
      <c r="D235" s="14">
        <v>68.357846508563895</v>
      </c>
      <c r="E235" s="14">
        <v>59.758818181818199</v>
      </c>
      <c r="F235" s="14">
        <f t="shared" si="1"/>
        <v>82.46716909090911</v>
      </c>
      <c r="G235">
        <f>'IS Curve'!G235</f>
        <v>172.38596340015749</v>
      </c>
      <c r="H235" s="4" t="e">
        <f>(G235/CPI!E235)*100</f>
        <v>#DIV/0!</v>
      </c>
      <c r="I235" s="4" t="e">
        <f>(K235/CPI!E235)*100</f>
        <v>#DIV/0!</v>
      </c>
      <c r="J235" s="4">
        <f>(K235/CPI!D235)*100</f>
        <v>163.35888834253086</v>
      </c>
      <c r="K235">
        <f>'IS Curve'!H235</f>
        <v>416.96866172765982</v>
      </c>
      <c r="L235">
        <f>'IS Curve'!J235</f>
        <v>132.49780278188055</v>
      </c>
      <c r="M235" s="4">
        <v>2.036779868075091</v>
      </c>
      <c r="N235" s="1">
        <f>'IS Curve'!Q235</f>
        <v>1.5861027190332333</v>
      </c>
      <c r="O235">
        <f>CPI!B235</f>
        <v>134.5</v>
      </c>
    </row>
    <row r="236" spans="1:15" x14ac:dyDescent="0.3">
      <c r="A236" t="s">
        <v>251</v>
      </c>
      <c r="B236" s="1">
        <f>CPI!C236</f>
        <v>2.1739130434782705</v>
      </c>
      <c r="C236">
        <v>102.2833333333333</v>
      </c>
      <c r="D236" s="14">
        <v>62.123769370725903</v>
      </c>
      <c r="E236" s="14">
        <v>56.355513833992099</v>
      </c>
      <c r="F236" s="14">
        <f t="shared" si="1"/>
        <v>77.77060909090909</v>
      </c>
      <c r="G236">
        <f>'IS Curve'!G236</f>
        <v>166.45775492114069</v>
      </c>
      <c r="H236" s="4" t="e">
        <f>(G236/CPI!E236)*100</f>
        <v>#DIV/0!</v>
      </c>
      <c r="I236" s="4" t="e">
        <f>(K236/CPI!E236)*100</f>
        <v>#DIV/0!</v>
      </c>
      <c r="J236" s="4">
        <f>(K236/CPI!D236)*100</f>
        <v>152.03253647554769</v>
      </c>
      <c r="K236">
        <f>'IS Curve'!H236</f>
        <v>389.3386023348653</v>
      </c>
      <c r="L236">
        <f>'IS Curve'!J236</f>
        <v>132.47738091054282</v>
      </c>
      <c r="M236" s="4">
        <v>1.8101654634431841</v>
      </c>
      <c r="N236" s="1">
        <f>'IS Curve'!Q236</f>
        <v>2.1739130434782705</v>
      </c>
      <c r="O236">
        <f>CPI!B236</f>
        <v>136.30000000000001</v>
      </c>
    </row>
    <row r="237" spans="1:15" x14ac:dyDescent="0.3">
      <c r="A237" t="s">
        <v>252</v>
      </c>
      <c r="B237" s="1">
        <f>CPI!C237</f>
        <v>1.9388516032811332</v>
      </c>
      <c r="C237">
        <v>101.59666666666671</v>
      </c>
      <c r="D237" s="14">
        <v>62.555384277558197</v>
      </c>
      <c r="E237" s="14">
        <v>56.835405295187897</v>
      </c>
      <c r="F237" s="14">
        <f t="shared" si="1"/>
        <v>78.432859307359294</v>
      </c>
      <c r="G237">
        <f>'IS Curve'!G237</f>
        <v>161.52360714728877</v>
      </c>
      <c r="H237" s="4" t="e">
        <f>(G237/CPI!E237)*100</f>
        <v>#DIV/0!</v>
      </c>
      <c r="I237" s="4" t="e">
        <f>(K237/CPI!E237)*100</f>
        <v>#DIV/0!</v>
      </c>
      <c r="J237" s="4">
        <f>(K237/CPI!D237)*100</f>
        <v>143.05528999910973</v>
      </c>
      <c r="K237">
        <f>'IS Curve'!H237</f>
        <v>368.92242627290403</v>
      </c>
      <c r="L237">
        <f>'IS Curve'!J237</f>
        <v>131.86344459610376</v>
      </c>
      <c r="M237" s="4">
        <v>1.5038302424203971</v>
      </c>
      <c r="N237" s="1">
        <f>'IS Curve'!Q237</f>
        <v>1.9388516032811332</v>
      </c>
      <c r="O237">
        <f>CPI!B237</f>
        <v>136.69999999999999</v>
      </c>
    </row>
    <row r="238" spans="1:15" x14ac:dyDescent="0.3">
      <c r="A238" t="s">
        <v>253</v>
      </c>
      <c r="B238" s="1">
        <f>CPI!C238</f>
        <v>2.0942408376963373</v>
      </c>
      <c r="C238">
        <v>100.01333333333331</v>
      </c>
      <c r="D238" s="14">
        <v>51.178989459815497</v>
      </c>
      <c r="E238" s="14">
        <v>45.881803689064597</v>
      </c>
      <c r="F238" s="14">
        <f t="shared" si="1"/>
        <v>63.316889090909136</v>
      </c>
      <c r="G238">
        <f>'IS Curve'!G238</f>
        <v>142.77214104119497</v>
      </c>
      <c r="H238" s="4" t="e">
        <f>(G238/CPI!E238)*100</f>
        <v>#DIV/0!</v>
      </c>
      <c r="I238" s="4" t="e">
        <f>(K238/CPI!E238)*100</f>
        <v>#DIV/0!</v>
      </c>
      <c r="J238" s="4">
        <f>(K238/CPI!D238)*100</f>
        <v>110.619376895892</v>
      </c>
      <c r="K238">
        <f>'IS Curve'!H238</f>
        <v>286.30285889440978</v>
      </c>
      <c r="L238">
        <f>'IS Curve'!J238</f>
        <v>130.82552218161024</v>
      </c>
      <c r="M238" s="4">
        <v>-0.78410228064855481</v>
      </c>
      <c r="N238" s="1">
        <f>'IS Curve'!Q238</f>
        <v>2.0942408376963373</v>
      </c>
      <c r="O238">
        <f>CPI!B238</f>
        <v>136.5</v>
      </c>
    </row>
    <row r="239" spans="1:15" x14ac:dyDescent="0.3">
      <c r="A239" t="s">
        <v>254</v>
      </c>
      <c r="B239" s="1">
        <f>CPI!C239</f>
        <v>1.7843866171003864</v>
      </c>
      <c r="C239">
        <v>98.339999999999989</v>
      </c>
      <c r="D239" s="14">
        <v>33.377157287157303</v>
      </c>
      <c r="E239" s="14">
        <v>28.023658008658</v>
      </c>
      <c r="F239" s="14">
        <f t="shared" si="1"/>
        <v>38.672648051948038</v>
      </c>
      <c r="G239">
        <f>'IS Curve'!G239</f>
        <v>119.48220519303506</v>
      </c>
      <c r="H239" s="4" t="e">
        <f>(G239/CPI!E239)*100</f>
        <v>#DIV/0!</v>
      </c>
      <c r="I239" s="4" t="e">
        <f>(K239/CPI!E239)*100</f>
        <v>#DIV/0!</v>
      </c>
      <c r="J239" s="4">
        <f>(K239/CPI!D239)*100</f>
        <v>76.153182497339373</v>
      </c>
      <c r="K239">
        <f>'IS Curve'!H239</f>
        <v>195.17451448608099</v>
      </c>
      <c r="L239">
        <f>'IS Curve'!J239</f>
        <v>127.29230721208624</v>
      </c>
      <c r="M239" s="4">
        <v>-11.938760422803931</v>
      </c>
      <c r="N239" s="1">
        <f>'IS Curve'!Q239</f>
        <v>1.7843866171003864</v>
      </c>
      <c r="O239">
        <f>CPI!B239</f>
        <v>136.9</v>
      </c>
    </row>
    <row r="240" spans="1:15" x14ac:dyDescent="0.3">
      <c r="A240" t="s">
        <v>255</v>
      </c>
      <c r="B240" s="1">
        <f>CPI!C240</f>
        <v>0</v>
      </c>
      <c r="C240">
        <v>100.37</v>
      </c>
      <c r="D240" s="14">
        <v>43.4346329757199</v>
      </c>
      <c r="E240" s="14">
        <v>40.894783863479503</v>
      </c>
      <c r="F240" s="14">
        <f t="shared" si="1"/>
        <v>56.434801731601709</v>
      </c>
      <c r="G240">
        <f>'IS Curve'!G240</f>
        <v>154.72966543477534</v>
      </c>
      <c r="H240" s="4" t="e">
        <f>(G240/CPI!E240)*100</f>
        <v>#DIV/0!</v>
      </c>
      <c r="I240" s="4" t="e">
        <f>(K240/CPI!E240)*100</f>
        <v>#DIV/0!</v>
      </c>
      <c r="J240" s="4">
        <f>(K240/CPI!D240)*100</f>
        <v>110.16124488746637</v>
      </c>
      <c r="K240">
        <f>'IS Curve'!H240</f>
        <v>285.56218222218803</v>
      </c>
      <c r="L240">
        <f>'IS Curve'!J240</f>
        <v>145.3245995067291</v>
      </c>
      <c r="M240" s="4">
        <v>-4.0810198025521611</v>
      </c>
      <c r="N240" s="1">
        <f>'IS Curve'!Q240</f>
        <v>0</v>
      </c>
      <c r="O240">
        <f>CPI!B240</f>
        <v>136.30000000000001</v>
      </c>
    </row>
    <row r="241" spans="1:15" x14ac:dyDescent="0.3">
      <c r="A241" t="s">
        <v>256</v>
      </c>
      <c r="B241" s="1">
        <f>CPI!C241</f>
        <v>0.21945866861741159</v>
      </c>
      <c r="C241">
        <v>101.28</v>
      </c>
      <c r="D241" s="14">
        <v>45.344591567852397</v>
      </c>
      <c r="E241" s="14">
        <v>42.621494133885399</v>
      </c>
      <c r="F241" s="14">
        <f t="shared" si="1"/>
        <v>58.817661904761849</v>
      </c>
      <c r="G241">
        <f>'IS Curve'!G241</f>
        <v>160.49770451284093</v>
      </c>
      <c r="H241" s="4" t="e">
        <f>(G241/CPI!E241)*100</f>
        <v>#DIV/0!</v>
      </c>
      <c r="I241" s="4" t="e">
        <f>(K241/CPI!E241)*100</f>
        <v>#DIV/0!</v>
      </c>
      <c r="J241" s="4">
        <f>(K241/CPI!D241)*100</f>
        <v>114.20043752923365</v>
      </c>
      <c r="K241">
        <f>'IS Curve'!H241</f>
        <v>298.16820635382675</v>
      </c>
      <c r="L241">
        <f>'IS Curve'!J241</f>
        <v>150.01608628376206</v>
      </c>
      <c r="M241" s="4">
        <v>-2.3847338392187241</v>
      </c>
      <c r="N241" s="1">
        <f>'IS Curve'!Q241</f>
        <v>0.21945866861741159</v>
      </c>
      <c r="O241">
        <f>CPI!B241</f>
        <v>137</v>
      </c>
    </row>
    <row r="242" spans="1:15" x14ac:dyDescent="0.3">
      <c r="A242" t="s">
        <v>257</v>
      </c>
      <c r="B242" s="1">
        <f>CPI!C242</f>
        <v>0.73260073260073</v>
      </c>
      <c r="C242">
        <v>103.4933333333333</v>
      </c>
      <c r="D242" s="14">
        <v>61.127782953761198</v>
      </c>
      <c r="E242" s="14">
        <v>57.755978951000699</v>
      </c>
      <c r="F242" s="14">
        <f t="shared" si="1"/>
        <v>79.703250952380955</v>
      </c>
      <c r="G242">
        <f>'IS Curve'!G242</f>
        <v>197.48741558773193</v>
      </c>
      <c r="H242" s="4" t="e">
        <f>(G242/CPI!E242)*100</f>
        <v>#DIV/0!</v>
      </c>
      <c r="I242" s="4" t="e">
        <f>(K242/CPI!E242)*100</f>
        <v>#DIV/0!</v>
      </c>
      <c r="J242" s="4">
        <f>(K242/CPI!D242)*100</f>
        <v>153.49709389335541</v>
      </c>
      <c r="K242">
        <f>'IS Curve'!H242</f>
        <v>404.75034700363312</v>
      </c>
      <c r="L242">
        <f>'IS Curve'!J242</f>
        <v>167.20012944689267</v>
      </c>
      <c r="M242" s="4">
        <v>-0.92747027204541543</v>
      </c>
      <c r="N242" s="1">
        <f>'IS Curve'!Q242</f>
        <v>0.73260073260073</v>
      </c>
      <c r="O242">
        <f>CPI!B242</f>
        <v>137.5</v>
      </c>
    </row>
    <row r="243" spans="1:15" x14ac:dyDescent="0.3">
      <c r="A243" t="s">
        <v>258</v>
      </c>
      <c r="B243" s="1">
        <f>CPI!C243</f>
        <v>1.4609203798392922</v>
      </c>
      <c r="C243">
        <v>106.65666666666669</v>
      </c>
      <c r="D243" s="14">
        <v>69.139927849927901</v>
      </c>
      <c r="E243" s="14">
        <v>65.985317460317503</v>
      </c>
      <c r="F243" s="14">
        <f t="shared" si="1"/>
        <v>91.059738095238146</v>
      </c>
      <c r="G243">
        <f>'IS Curve'!G243</f>
        <v>222.6425397770993</v>
      </c>
      <c r="H243" s="4" t="e">
        <f>(G243/CPI!E243)*100</f>
        <v>#DIV/0!</v>
      </c>
      <c r="I243" s="4" t="e">
        <f>(K243/CPI!E243)*100</f>
        <v>#DIV/0!</v>
      </c>
      <c r="J243" s="4">
        <f>(K243/CPI!D243)*100</f>
        <v>168.14440905085206</v>
      </c>
      <c r="K243">
        <f>'IS Curve'!H243</f>
        <v>451.60225382877843</v>
      </c>
      <c r="L243">
        <f>'IS Curve'!J243</f>
        <v>190.73026038176087</v>
      </c>
      <c r="M243" s="4">
        <v>-1.3902141284235039</v>
      </c>
      <c r="N243" s="1">
        <f>'IS Curve'!Q243</f>
        <v>1.4609203798392922</v>
      </c>
      <c r="O243">
        <f>CPI!B243</f>
        <v>138.9</v>
      </c>
    </row>
    <row r="244" spans="1:15" x14ac:dyDescent="0.3">
      <c r="A244" t="s">
        <v>259</v>
      </c>
      <c r="B244" s="1">
        <f>CPI!C244</f>
        <v>3.3749082905355721</v>
      </c>
      <c r="C244">
        <v>104.4433333333333</v>
      </c>
      <c r="D244" s="14">
        <v>73.2469696969697</v>
      </c>
      <c r="E244" s="14">
        <v>70.666363636363599</v>
      </c>
      <c r="F244" s="14">
        <f t="shared" si="1"/>
        <v>97.519581818181763</v>
      </c>
      <c r="G244">
        <f>'IS Curve'!G244</f>
        <v>224.44048674782388</v>
      </c>
      <c r="H244" s="4" t="e">
        <f>(G244/CPI!E244)*100</f>
        <v>#DIV/0!</v>
      </c>
      <c r="I244" s="4" t="e">
        <f>(K244/CPI!E244)*100</f>
        <v>#DIV/0!</v>
      </c>
      <c r="J244" s="4">
        <f>(K244/CPI!D244)*100</f>
        <v>180.73744187902503</v>
      </c>
      <c r="K244">
        <f>'IS Curve'!H244</f>
        <v>493.2071756459963</v>
      </c>
      <c r="L244">
        <f>'IS Curve'!J244</f>
        <v>176.2640809715412</v>
      </c>
      <c r="M244" s="4">
        <v>0.2009831619982978</v>
      </c>
      <c r="N244" s="1">
        <f>'IS Curve'!Q244</f>
        <v>3.3749082905355721</v>
      </c>
      <c r="O244">
        <f>CPI!B244</f>
        <v>140.9</v>
      </c>
    </row>
    <row r="245" spans="1:15" x14ac:dyDescent="0.3">
      <c r="A245" t="s">
        <v>260</v>
      </c>
      <c r="B245" s="1">
        <f>CPI!C245</f>
        <v>4.0875912408758985</v>
      </c>
      <c r="C245">
        <v>104.62666666666669</v>
      </c>
      <c r="D245" s="14">
        <v>79.811317836752593</v>
      </c>
      <c r="E245" s="14">
        <v>77.420638057594601</v>
      </c>
      <c r="F245" s="14">
        <f t="shared" si="1"/>
        <v>106.84048051948054</v>
      </c>
      <c r="G245">
        <f>'IS Curve'!G245</f>
        <v>237.61207524424245</v>
      </c>
      <c r="H245" s="4" t="e">
        <f>(G245/CPI!E245)*100</f>
        <v>#DIV/0!</v>
      </c>
      <c r="I245" s="4" t="e">
        <f>(K245/CPI!E245)*100</f>
        <v>#DIV/0!</v>
      </c>
      <c r="J245" s="4">
        <f>(K245/CPI!D245)*100</f>
        <v>189.05025767962368</v>
      </c>
      <c r="K245">
        <f>'IS Curve'!H245</f>
        <v>526.91898770207035</v>
      </c>
      <c r="L245">
        <f>'IS Curve'!J245</f>
        <v>185.58476458368469</v>
      </c>
      <c r="M245" s="4">
        <v>1.3159379329812351</v>
      </c>
      <c r="N245" s="1">
        <f>'IS Curve'!Q245</f>
        <v>4.0875912408758985</v>
      </c>
      <c r="O245">
        <f>CPI!B245</f>
        <v>142.6</v>
      </c>
    </row>
    <row r="246" spans="1:15" x14ac:dyDescent="0.3">
      <c r="A246" t="s">
        <v>261</v>
      </c>
      <c r="B246" s="1">
        <f>CPI!C246</f>
        <v>4.7272727272727355</v>
      </c>
      <c r="C246">
        <v>104.3866666666667</v>
      </c>
      <c r="D246" s="14">
        <v>97.443126984127005</v>
      </c>
      <c r="E246" s="14">
        <v>94.428249827467198</v>
      </c>
      <c r="F246" s="14">
        <f t="shared" si="1"/>
        <v>130.31098476190473</v>
      </c>
      <c r="G246">
        <f>'IS Curve'!G246</f>
        <v>277.5989280719923</v>
      </c>
      <c r="H246" s="4" t="e">
        <f>(G246/CPI!E246)*100</f>
        <v>#DIV/0!</v>
      </c>
      <c r="I246" s="4" t="e">
        <f>(K246/CPI!E246)*100</f>
        <v>#DIV/0!</v>
      </c>
      <c r="J246" s="4">
        <f>(K246/CPI!D246)*100</f>
        <v>219.83523744766907</v>
      </c>
      <c r="K246">
        <f>'IS Curve'!H246</f>
        <v>626.18968210781304</v>
      </c>
      <c r="L246">
        <f>'IS Curve'!J246</f>
        <v>207.06349067036462</v>
      </c>
      <c r="M246" s="4">
        <v>1.746693065294801</v>
      </c>
      <c r="N246" s="1">
        <f>'IS Curve'!Q246</f>
        <v>4.7272727272727355</v>
      </c>
      <c r="O246">
        <f>CPI!B246</f>
        <v>144</v>
      </c>
    </row>
    <row r="247" spans="1:15" x14ac:dyDescent="0.3">
      <c r="A247" t="s">
        <v>262</v>
      </c>
      <c r="B247" s="1">
        <f>CPI!C247</f>
        <v>5.8315334773218153</v>
      </c>
      <c r="C247">
        <v>105.9</v>
      </c>
      <c r="D247" s="14">
        <v>111.987359307359</v>
      </c>
      <c r="E247" s="14">
        <v>108.791291486291</v>
      </c>
      <c r="F247" s="14">
        <f t="shared" ref="F247:F258" si="2">E247*1.38</f>
        <v>150.13198225108158</v>
      </c>
      <c r="G247">
        <f>'IS Curve'!G247</f>
        <v>303.98318538252914</v>
      </c>
      <c r="H247" s="4" t="e">
        <f>(G247/CPI!E247)*100</f>
        <v>#DIV/0!</v>
      </c>
      <c r="I247" s="4" t="e">
        <f>(K247/CPI!E247)*100</f>
        <v>#DIV/0!</v>
      </c>
      <c r="J247" s="4">
        <f>(K247/CPI!D247)*100</f>
        <v>253.78229947236116</v>
      </c>
      <c r="K247">
        <f>'IS Curve'!H247</f>
        <v>740.15861423413605</v>
      </c>
      <c r="L247">
        <f>'IS Curve'!J247</f>
        <v>204.38126390788986</v>
      </c>
      <c r="M247" s="4">
        <v>2.2907393147560482</v>
      </c>
      <c r="N247" s="1">
        <f>'IS Curve'!Q247</f>
        <v>5.8315334773218153</v>
      </c>
      <c r="O247">
        <f>CPI!B247</f>
        <v>147</v>
      </c>
    </row>
    <row r="248" spans="1:15" x14ac:dyDescent="0.3">
      <c r="A248" t="s">
        <v>263</v>
      </c>
      <c r="B248" s="1">
        <f>CPI!C248</f>
        <v>7.5230660042583386</v>
      </c>
      <c r="C248">
        <v>104.8266666666667</v>
      </c>
      <c r="D248" s="14">
        <v>97.834694146433307</v>
      </c>
      <c r="E248" s="14">
        <v>93.336901311249207</v>
      </c>
      <c r="F248" s="14">
        <f t="shared" si="2"/>
        <v>128.8049238095239</v>
      </c>
      <c r="G248">
        <f>'IS Curve'!G248</f>
        <v>256.1656537217267</v>
      </c>
      <c r="H248" s="4" t="e">
        <f>(G248/CPI!E248)*100</f>
        <v>#DIV/0!</v>
      </c>
      <c r="I248" s="4" t="e">
        <f>(K248/CPI!E248)*100</f>
        <v>#DIV/0!</v>
      </c>
      <c r="J248" s="4">
        <f>(K248/CPI!D248)*100</f>
        <v>209.14558169081951</v>
      </c>
      <c r="K248">
        <f>'IS Curve'!H248</f>
        <v>618.04192554290694</v>
      </c>
      <c r="L248">
        <f>'IS Curve'!J248</f>
        <v>174.08665755241825</v>
      </c>
      <c r="M248" s="4">
        <v>2.1588994382899989</v>
      </c>
      <c r="N248" s="1">
        <f>'IS Curve'!Q248</f>
        <v>7.5230660042583386</v>
      </c>
      <c r="O248">
        <f>CPI!B248</f>
        <v>151.5</v>
      </c>
    </row>
    <row r="249" spans="1:15" x14ac:dyDescent="0.3">
      <c r="A249" t="s">
        <v>264</v>
      </c>
      <c r="B249" s="1">
        <f>CPI!C249</f>
        <v>7.1528751753155762</v>
      </c>
      <c r="C249">
        <v>101.0766666666667</v>
      </c>
      <c r="D249" s="14">
        <v>88.720129870129895</v>
      </c>
      <c r="E249" s="14">
        <v>82.648282828282802</v>
      </c>
      <c r="F249" s="14">
        <f t="shared" si="2"/>
        <v>114.05463030303027</v>
      </c>
      <c r="G249">
        <f>'IS Curve'!G249</f>
        <v>222.44481816740259</v>
      </c>
      <c r="H249" s="4" t="e">
        <f>(G249/CPI!E249)*100</f>
        <v>#DIV/0!</v>
      </c>
      <c r="I249" s="4" t="e">
        <f>(K249/CPI!E249)*100</f>
        <v>#DIV/0!</v>
      </c>
      <c r="J249" s="4">
        <f>(K249/CPI!D249)*100</f>
        <v>171.82549814725013</v>
      </c>
      <c r="K249">
        <f>'IS Curve'!H249</f>
        <v>512.89567545957868</v>
      </c>
      <c r="L249">
        <f>'IS Curve'!J249</f>
        <v>161.01615421208854</v>
      </c>
      <c r="M249" s="4">
        <v>1.060078334842927</v>
      </c>
      <c r="N249" s="1">
        <f>'IS Curve'!Q249</f>
        <v>7.1528751753155762</v>
      </c>
      <c r="O249">
        <f>CPI!B249</f>
        <v>152.80000000000001</v>
      </c>
    </row>
    <row r="250" spans="1:15" x14ac:dyDescent="0.3">
      <c r="A250" t="s">
        <v>265</v>
      </c>
      <c r="B250" s="1">
        <f>CPI!C250</f>
        <v>6.6666666666666652</v>
      </c>
      <c r="C250">
        <v>99.33</v>
      </c>
      <c r="D250" s="14">
        <v>82.323613306982907</v>
      </c>
      <c r="E250" s="14">
        <v>76.209041501976301</v>
      </c>
      <c r="F250" s="14">
        <f t="shared" si="2"/>
        <v>105.16847727272729</v>
      </c>
      <c r="G250">
        <f>'IS Curve'!G250</f>
        <v>202.07597368677344</v>
      </c>
      <c r="H250" s="4" t="e">
        <f>(G250/CPI!E250)*100</f>
        <v>#DIV/0!</v>
      </c>
      <c r="I250" s="4" t="e">
        <f>(K250/CPI!E250)*100</f>
        <v>#DIV/0!</v>
      </c>
      <c r="J250" s="4">
        <f>(K250/CPI!D250)*100</f>
        <v>145.61499176433875</v>
      </c>
      <c r="K250">
        <f>'IS Curve'!H250</f>
        <v>438.58070599484716</v>
      </c>
      <c r="L250">
        <f>'IS Curve'!J250</f>
        <v>158.3497126971057</v>
      </c>
      <c r="M250" s="4">
        <v>1.3535969591547401</v>
      </c>
      <c r="N250" s="1">
        <f>'IS Curve'!Q250</f>
        <v>6.6666666666666652</v>
      </c>
      <c r="O250">
        <f>CPI!B250</f>
        <v>153.6</v>
      </c>
    </row>
    <row r="251" spans="1:15" x14ac:dyDescent="0.3">
      <c r="A251" t="s">
        <v>266</v>
      </c>
      <c r="B251" s="1">
        <f>CPI!C251</f>
        <v>5.1700680272108723</v>
      </c>
      <c r="C251">
        <v>100.5866666666667</v>
      </c>
      <c r="D251" s="14">
        <v>78.086130434782604</v>
      </c>
      <c r="E251" s="14">
        <v>73.702265480895903</v>
      </c>
      <c r="F251" s="14">
        <f t="shared" si="2"/>
        <v>101.70912636363634</v>
      </c>
      <c r="G251">
        <f>'IS Curve'!G251</f>
        <v>196.20838606482459</v>
      </c>
      <c r="H251" s="4" t="e">
        <f>(G251/CPI!E251)*100</f>
        <v>#DIV/0!</v>
      </c>
      <c r="I251" s="4" t="e">
        <f>(K251/CPI!E251)*100</f>
        <v>#DIV/0!</v>
      </c>
      <c r="J251" s="4">
        <f>(K251/CPI!D251)*100</f>
        <v>142.29193246519273</v>
      </c>
      <c r="K251">
        <f>'IS Curve'!H251</f>
        <v>431.7478731631864</v>
      </c>
      <c r="L251">
        <f>'IS Curve'!J251</f>
        <v>151.01090663010618</v>
      </c>
      <c r="M251" s="4">
        <v>0.97276360794259076</v>
      </c>
      <c r="N251" s="1">
        <f>'IS Curve'!Q251</f>
        <v>5.1700680272108723</v>
      </c>
      <c r="O251">
        <f>CPI!B251</f>
        <v>154.6</v>
      </c>
    </row>
    <row r="252" spans="1:15" x14ac:dyDescent="0.3">
      <c r="A252" t="s">
        <v>267</v>
      </c>
      <c r="B252" s="1">
        <f>CPI!C252</f>
        <v>3.5643564356435675</v>
      </c>
      <c r="C252">
        <v>101.48</v>
      </c>
      <c r="D252" s="14">
        <v>85.983547273982097</v>
      </c>
      <c r="E252" s="14">
        <v>82.126742581090397</v>
      </c>
      <c r="F252" s="14">
        <f t="shared" si="2"/>
        <v>113.33490476190474</v>
      </c>
      <c r="G252">
        <f>'IS Curve'!G252</f>
        <v>203.44919978303633</v>
      </c>
      <c r="H252" s="4" t="e">
        <f>(G252/CPI!E252)*100</f>
        <v>#DIV/0!</v>
      </c>
      <c r="I252" s="4" t="e">
        <f>(K252/CPI!E252)*100</f>
        <v>#DIV/0!</v>
      </c>
      <c r="J252" s="4">
        <f>(K252/CPI!D252)*100</f>
        <v>154.07648781273235</v>
      </c>
      <c r="K252">
        <f>'IS Curve'!H252</f>
        <v>471.53876483184229</v>
      </c>
      <c r="L252">
        <f>'IS Curve'!J252</f>
        <v>146.67921396409645</v>
      </c>
      <c r="M252" s="4">
        <v>-2.2184210476288841E-2</v>
      </c>
      <c r="N252" s="1">
        <f>'IS Curve'!Q252</f>
        <v>3.5643564356435675</v>
      </c>
      <c r="O252">
        <f>CPI!B252</f>
        <v>156.9</v>
      </c>
    </row>
    <row r="253" spans="1:15" x14ac:dyDescent="0.3">
      <c r="A253" t="s">
        <v>268</v>
      </c>
      <c r="B253" s="1">
        <f>CPI!C253</f>
        <v>3.6649214659685736</v>
      </c>
      <c r="C253">
        <v>100.19</v>
      </c>
      <c r="D253" s="14">
        <v>82.891681096681097</v>
      </c>
      <c r="E253" s="14">
        <v>78.354689754689801</v>
      </c>
      <c r="F253" s="14">
        <f t="shared" si="2"/>
        <v>108.12947186147191</v>
      </c>
      <c r="G253">
        <f>'IS Curve'!G253</f>
        <v>190.25197030960305</v>
      </c>
      <c r="H253" s="4" t="e">
        <f>(G253/CPI!E253)*100</f>
        <v>#DIV/0!</v>
      </c>
      <c r="I253" s="4" t="e">
        <f>(K253/CPI!E253)*100</f>
        <v>#DIV/0!</v>
      </c>
      <c r="J253" s="4">
        <f>(K253/CPI!D253)*100</f>
        <v>141.45824851252027</v>
      </c>
      <c r="K253">
        <f>'IS Curve'!H253</f>
        <v>435.91490945121222</v>
      </c>
      <c r="L253">
        <f>'IS Curve'!J253</f>
        <v>139.22619781627174</v>
      </c>
      <c r="M253" s="4">
        <v>-0.91623118567166895</v>
      </c>
      <c r="N253" s="1">
        <f>'IS Curve'!Q253</f>
        <v>3.6649214659685736</v>
      </c>
      <c r="O253">
        <f>CPI!B253</f>
        <v>158.4</v>
      </c>
    </row>
    <row r="254" spans="1:15" x14ac:dyDescent="0.3">
      <c r="A254" t="s">
        <v>269</v>
      </c>
      <c r="B254" s="1">
        <f>CPI!C254</f>
        <v>3.2552083333333259</v>
      </c>
      <c r="C254">
        <v>100.1666666666667</v>
      </c>
      <c r="D254" s="14">
        <v>81.955714285714294</v>
      </c>
      <c r="E254" s="14">
        <v>77.590855762594899</v>
      </c>
      <c r="F254" s="14">
        <f t="shared" si="2"/>
        <v>107.07538095238095</v>
      </c>
      <c r="G254">
        <f>'IS Curve'!G254</f>
        <v>185.87941971568898</v>
      </c>
      <c r="H254" s="4" t="e">
        <f>(G254/CPI!E254)*100</f>
        <v>#DIV/0!</v>
      </c>
      <c r="I254" s="4" t="e">
        <f>(K254/CPI!E254)*100</f>
        <v>#DIV/0!</v>
      </c>
      <c r="J254" s="4">
        <f>(K254/CPI!D254)*100</f>
        <v>134.88157911640207</v>
      </c>
      <c r="K254">
        <f>'IS Curve'!H254</f>
        <v>419.44664184144011</v>
      </c>
      <c r="L254">
        <f>'IS Curve'!J254</f>
        <v>138.47995866749847</v>
      </c>
      <c r="M254" s="4">
        <v>-1.0513320698132751</v>
      </c>
      <c r="N254" s="1">
        <f>'IS Curve'!Q254</f>
        <v>3.2552083333333259</v>
      </c>
      <c r="O254">
        <f>CPI!B254</f>
        <v>158.6</v>
      </c>
    </row>
    <row r="255" spans="1:15" x14ac:dyDescent="0.3">
      <c r="A255" t="s">
        <v>270</v>
      </c>
      <c r="B255" s="1">
        <f>CPI!C255</f>
        <v>2.8460543337645472</v>
      </c>
      <c r="C255">
        <v>99.806666666666672</v>
      </c>
      <c r="D255" s="14">
        <v>84.9819861660079</v>
      </c>
      <c r="E255" s="14">
        <v>81.739054677206894</v>
      </c>
      <c r="F255" s="14">
        <f t="shared" si="2"/>
        <v>112.79989545454551</v>
      </c>
      <c r="G255">
        <f>'IS Curve'!G255</f>
        <v>197.7071994957883</v>
      </c>
      <c r="H255" s="4" t="e">
        <f>(G255/CPI!E255)*100</f>
        <v>#DIV/0!</v>
      </c>
      <c r="I255" s="4" t="e">
        <f>(K255/CPI!E255)*100</f>
        <v>#DIV/0!</v>
      </c>
      <c r="J255" s="4">
        <f>(K255/CPI!D255)*100</f>
        <v>144.35100645691077</v>
      </c>
      <c r="K255">
        <f>'IS Curve'!H255</f>
        <v>451.95722717632935</v>
      </c>
      <c r="L255">
        <f>'IS Curve'!J255</f>
        <v>144.84694790096327</v>
      </c>
      <c r="M255" s="4">
        <v>-1.0429559742339309</v>
      </c>
      <c r="N255" s="1">
        <f>'IS Curve'!Q255</f>
        <v>2.8460543337645472</v>
      </c>
      <c r="O255">
        <f>CPI!B255</f>
        <v>159</v>
      </c>
    </row>
    <row r="256" spans="1:15" x14ac:dyDescent="0.3">
      <c r="A256" t="s">
        <v>271</v>
      </c>
      <c r="B256" s="1">
        <f>CPI!C256</f>
        <v>2.7405991077119163</v>
      </c>
      <c r="C256">
        <v>99.74666666666667</v>
      </c>
      <c r="D256" s="14">
        <v>78.708317021143102</v>
      </c>
      <c r="E256" s="14">
        <v>76.357002635046101</v>
      </c>
      <c r="F256" s="14">
        <f t="shared" si="2"/>
        <v>105.37266363636361</v>
      </c>
      <c r="G256">
        <f>'IS Curve'!G256</f>
        <v>186.98762610750214</v>
      </c>
      <c r="H256" s="4" t="e">
        <f>(G256/CPI!E256)*100</f>
        <v>#DIV/0!</v>
      </c>
      <c r="I256" s="4" t="e">
        <f>(K256/CPI!E256)*100</f>
        <v>#DIV/0!</v>
      </c>
      <c r="J256" s="4">
        <f>(K256/CPI!D256)*100</f>
        <v>133.30029750209144</v>
      </c>
      <c r="K256">
        <f>'IS Curve'!H256</f>
        <v>418.80687370099594</v>
      </c>
      <c r="L256">
        <f>'IS Curve'!J256</f>
        <v>140.74599835127935</v>
      </c>
      <c r="M256" s="4">
        <v>-1.0570907037839561</v>
      </c>
      <c r="N256" s="1">
        <f>'IS Curve'!Q256</f>
        <v>2.7405991077119163</v>
      </c>
      <c r="O256">
        <f>CPI!B256</f>
        <v>161.19999999999999</v>
      </c>
    </row>
    <row r="257" spans="1:17" x14ac:dyDescent="0.3">
      <c r="A257" t="s">
        <v>272</v>
      </c>
      <c r="B257" s="1">
        <f>CPI!C257</f>
        <v>2.0833333333333259</v>
      </c>
      <c r="C257">
        <v>97.853333333333339</v>
      </c>
      <c r="D257" s="14">
        <v>74.000940146809697</v>
      </c>
      <c r="E257" s="14">
        <v>70.7526830415961</v>
      </c>
      <c r="F257" s="14">
        <f t="shared" si="2"/>
        <v>97.638702597402613</v>
      </c>
      <c r="G257">
        <f>'IS Curve'!G257</f>
        <v>186.05185037757332</v>
      </c>
      <c r="H257" s="4" t="e">
        <f>(G257/CPI!E257)*100</f>
        <v>#DIV/0!</v>
      </c>
      <c r="I257" s="4" t="e">
        <f>(K257/CPI!E257)*100</f>
        <v>#DIV/0!</v>
      </c>
      <c r="J257" s="4">
        <f>(K257/CPI!D257)*100</f>
        <v>129.09077054573973</v>
      </c>
      <c r="K257">
        <f>'IS Curve'!H257</f>
        <v>408.6226341777791</v>
      </c>
      <c r="L257">
        <f>'IS Curve'!J257</f>
        <v>143.54313370548334</v>
      </c>
      <c r="M257" s="4">
        <v>-0.97886609602106156</v>
      </c>
      <c r="N257" s="1">
        <f>'IS Curve'!Q257</f>
        <v>2.0833333333333259</v>
      </c>
      <c r="O257">
        <f>CPI!B257</f>
        <v>161.69999999999999</v>
      </c>
    </row>
    <row r="258" spans="1:17" x14ac:dyDescent="0.3">
      <c r="A258" t="s">
        <v>273</v>
      </c>
      <c r="B258" s="1">
        <f>CPI!C258</f>
        <v>1.8915510718789497</v>
      </c>
      <c r="C258">
        <v>95.693333333333328</v>
      </c>
      <c r="D258" s="14">
        <v>75.042780538302296</v>
      </c>
      <c r="E258" s="14">
        <v>71.808588336783998</v>
      </c>
      <c r="F258" s="14">
        <f t="shared" si="2"/>
        <v>99.095851904761915</v>
      </c>
      <c r="G258">
        <f>'IS Curve'!G258</f>
        <v>191.9568147767915</v>
      </c>
      <c r="H258" s="4" t="e">
        <f>(G258/CPI!E258)*100</f>
        <v>#DIV/0!</v>
      </c>
      <c r="I258" s="4" t="e">
        <f>(K258/CPI!E258)*100</f>
        <v>#DIV/0!</v>
      </c>
      <c r="J258" s="4">
        <f>(K258/CPI!D258)*100</f>
        <v>131.98643263050204</v>
      </c>
      <c r="K258">
        <f>'IS Curve'!H258</f>
        <v>421.68609333984364</v>
      </c>
      <c r="L258">
        <f>'IS Curve'!J258</f>
        <v>148.11325479198229</v>
      </c>
      <c r="M258" s="4">
        <v>-0.59113731892263455</v>
      </c>
      <c r="N258" s="1">
        <f>'IS Curve'!Q258</f>
        <v>1.8915510718789497</v>
      </c>
      <c r="O258">
        <f>CPI!B258</f>
        <v>161.6</v>
      </c>
    </row>
    <row r="259" spans="1:17" x14ac:dyDescent="0.3">
      <c r="A259" t="s">
        <v>308</v>
      </c>
      <c r="G259" s="4"/>
      <c r="H259" s="4"/>
      <c r="I259" s="4"/>
      <c r="J259" s="4"/>
      <c r="K259" s="4"/>
      <c r="L259" s="4"/>
      <c r="M259" s="4"/>
      <c r="N259" s="4">
        <f>'IS Curve'!R258</f>
        <v>2</v>
      </c>
    </row>
    <row r="260" spans="1:17" x14ac:dyDescent="0.3">
      <c r="A260" t="s">
        <v>309</v>
      </c>
      <c r="M260" s="4"/>
      <c r="N260" s="4">
        <f>'IS Curve'!R259</f>
        <v>2</v>
      </c>
    </row>
    <row r="261" spans="1:17" x14ac:dyDescent="0.3">
      <c r="A261" t="s">
        <v>310</v>
      </c>
      <c r="M261" s="4"/>
      <c r="N261" s="4">
        <f>'IS Curve'!R260</f>
        <v>2</v>
      </c>
      <c r="Q261" t="s">
        <v>384</v>
      </c>
    </row>
    <row r="262" spans="1:17" x14ac:dyDescent="0.3">
      <c r="A262" t="s">
        <v>311</v>
      </c>
      <c r="M262" s="4"/>
      <c r="N262" s="4">
        <f>'IS Curve'!R261</f>
        <v>2</v>
      </c>
    </row>
    <row r="263" spans="1:17" x14ac:dyDescent="0.3">
      <c r="A263" t="s">
        <v>312</v>
      </c>
      <c r="M263" s="4"/>
      <c r="N263" s="4">
        <f>'IS Curve'!R262</f>
        <v>2.0099999999999998</v>
      </c>
    </row>
    <row r="264" spans="1:17" x14ac:dyDescent="0.3">
      <c r="A264" t="s">
        <v>313</v>
      </c>
      <c r="M264" s="4"/>
      <c r="N264" s="4">
        <f>'IS Curve'!R263</f>
        <v>2</v>
      </c>
    </row>
    <row r="265" spans="1:17" x14ac:dyDescent="0.3">
      <c r="A265" t="s">
        <v>314</v>
      </c>
      <c r="M265" s="4"/>
      <c r="N265" s="4">
        <f>'IS Curve'!R264</f>
        <v>2</v>
      </c>
    </row>
    <row r="266" spans="1:17" x14ac:dyDescent="0.3">
      <c r="A266" t="s">
        <v>315</v>
      </c>
      <c r="M266" s="4"/>
      <c r="N266" s="4">
        <f>'IS Curve'!R265</f>
        <v>2</v>
      </c>
    </row>
    <row r="267" spans="1:17" x14ac:dyDescent="0.3">
      <c r="A267" t="s">
        <v>316</v>
      </c>
      <c r="M267" s="4"/>
      <c r="N267" s="4">
        <f>'IS Curve'!R266</f>
        <v>2</v>
      </c>
    </row>
    <row r="268" spans="1:17" x14ac:dyDescent="0.3">
      <c r="A268" t="s">
        <v>317</v>
      </c>
      <c r="M268" s="4"/>
      <c r="N268" s="4">
        <f>'IS Curve'!R267</f>
        <v>2</v>
      </c>
    </row>
    <row r="269" spans="1:17" x14ac:dyDescent="0.3">
      <c r="A269" t="s">
        <v>318</v>
      </c>
      <c r="M269" s="4"/>
      <c r="N269" s="4">
        <f>'IS Curve'!R268</f>
        <v>2</v>
      </c>
    </row>
    <row r="270" spans="1:17" x14ac:dyDescent="0.3">
      <c r="A270" t="s">
        <v>319</v>
      </c>
      <c r="M270" s="4"/>
      <c r="N270" s="4">
        <f>'IS Curve'!R269</f>
        <v>2</v>
      </c>
    </row>
    <row r="271" spans="1:17" x14ac:dyDescent="0.3">
      <c r="A271" t="s">
        <v>320</v>
      </c>
      <c r="M271" s="4"/>
      <c r="N271" s="4">
        <f>'IS Curve'!R270</f>
        <v>2</v>
      </c>
    </row>
    <row r="272" spans="1:17" x14ac:dyDescent="0.3">
      <c r="A272" t="s">
        <v>321</v>
      </c>
      <c r="M272" s="4"/>
      <c r="N272" s="4">
        <f>'IS Curve'!R271</f>
        <v>2</v>
      </c>
    </row>
    <row r="273" spans="1:14" x14ac:dyDescent="0.3">
      <c r="A273" t="s">
        <v>322</v>
      </c>
      <c r="M273" s="4"/>
      <c r="N273" s="4">
        <f>'IS Curve'!R272</f>
        <v>2</v>
      </c>
    </row>
    <row r="274" spans="1:14" x14ac:dyDescent="0.3">
      <c r="A274" t="s">
        <v>326</v>
      </c>
      <c r="M274" s="4"/>
      <c r="N274" s="4">
        <f>'IS Curve'!R273</f>
        <v>2</v>
      </c>
    </row>
    <row r="275" spans="1:14" x14ac:dyDescent="0.3">
      <c r="A275" t="s">
        <v>327</v>
      </c>
      <c r="M275" s="4"/>
      <c r="N275" s="4">
        <f>'IS Curve'!R274</f>
        <v>2</v>
      </c>
    </row>
    <row r="276" spans="1:14" x14ac:dyDescent="0.3">
      <c r="A276" t="s">
        <v>328</v>
      </c>
      <c r="M276" s="4"/>
      <c r="N276" s="4">
        <f>'IS Curve'!R275</f>
        <v>2</v>
      </c>
    </row>
    <row r="277" spans="1:14" x14ac:dyDescent="0.3">
      <c r="A277" t="s">
        <v>329</v>
      </c>
      <c r="M277" s="4"/>
      <c r="N277" s="4">
        <f>'IS Curve'!R276</f>
        <v>2</v>
      </c>
    </row>
    <row r="278" spans="1:14" x14ac:dyDescent="0.3">
      <c r="A278" t="s">
        <v>330</v>
      </c>
      <c r="M278" s="4"/>
      <c r="N278" s="4">
        <f>'IS Curve'!R277</f>
        <v>2</v>
      </c>
    </row>
    <row r="279" spans="1:14" x14ac:dyDescent="0.3">
      <c r="A279" t="s">
        <v>331</v>
      </c>
      <c r="M279" s="4"/>
      <c r="N279" s="4">
        <f>'IS Curve'!R278</f>
        <v>2</v>
      </c>
    </row>
    <row r="280" spans="1:14" x14ac:dyDescent="0.3">
      <c r="A280" t="s">
        <v>332</v>
      </c>
      <c r="M280" s="4"/>
      <c r="N280" s="4">
        <f>'IS Curve'!R279</f>
        <v>2</v>
      </c>
    </row>
    <row r="281" spans="1:14" x14ac:dyDescent="0.3">
      <c r="A281" t="s">
        <v>333</v>
      </c>
      <c r="M281" s="4"/>
      <c r="N281" s="4">
        <f>'IS Curve'!R280</f>
        <v>2</v>
      </c>
    </row>
    <row r="282" spans="1:14" x14ac:dyDescent="0.3">
      <c r="A282" t="s">
        <v>334</v>
      </c>
      <c r="M282" s="4"/>
      <c r="N282" s="4">
        <f>'IS Curve'!R281</f>
        <v>2</v>
      </c>
    </row>
    <row r="283" spans="1:14" x14ac:dyDescent="0.3">
      <c r="A283" t="s">
        <v>335</v>
      </c>
      <c r="M283" s="4"/>
      <c r="N283" s="4">
        <f>'IS Curve'!R282</f>
        <v>0</v>
      </c>
    </row>
    <row r="284" spans="1:14" x14ac:dyDescent="0.3">
      <c r="A284" t="s">
        <v>336</v>
      </c>
      <c r="M284" s="4"/>
      <c r="N284" s="4">
        <f>'IS Curve'!R283</f>
        <v>0</v>
      </c>
    </row>
    <row r="285" spans="1:14" x14ac:dyDescent="0.3">
      <c r="A285" t="s">
        <v>337</v>
      </c>
      <c r="M285" s="4"/>
      <c r="N285" s="4">
        <f>'IS Curve'!R284</f>
        <v>0</v>
      </c>
    </row>
    <row r="286" spans="1:14" x14ac:dyDescent="0.3">
      <c r="A286" t="s">
        <v>338</v>
      </c>
      <c r="M286" s="4"/>
      <c r="N286" s="4">
        <f>'IS Curve'!R285</f>
        <v>0</v>
      </c>
    </row>
    <row r="287" spans="1:14" x14ac:dyDescent="0.3">
      <c r="A287" t="s">
        <v>339</v>
      </c>
      <c r="M287" s="4"/>
      <c r="N287" s="4">
        <f>'IS Curve'!R286</f>
        <v>0</v>
      </c>
    </row>
    <row r="288" spans="1:14" x14ac:dyDescent="0.3">
      <c r="A288" t="s">
        <v>340</v>
      </c>
      <c r="M288" s="4"/>
      <c r="N288" s="4">
        <f>'IS Curve'!R287</f>
        <v>0</v>
      </c>
    </row>
    <row r="289" spans="1:14" x14ac:dyDescent="0.3">
      <c r="A289" t="s">
        <v>341</v>
      </c>
      <c r="M289" s="4"/>
      <c r="N289" s="4">
        <f>'IS Curve'!R288</f>
        <v>0</v>
      </c>
    </row>
    <row r="290" spans="1:14" x14ac:dyDescent="0.3">
      <c r="A290" t="s">
        <v>342</v>
      </c>
      <c r="M290" s="4"/>
      <c r="N290" s="4">
        <f>'IS Curve'!R289</f>
        <v>0</v>
      </c>
    </row>
    <row r="291" spans="1:14" x14ac:dyDescent="0.3">
      <c r="A291" t="s">
        <v>343</v>
      </c>
      <c r="M291" s="4"/>
      <c r="N291" s="4">
        <f>'IS Curve'!R290</f>
        <v>0</v>
      </c>
    </row>
    <row r="292" spans="1:14" x14ac:dyDescent="0.3">
      <c r="A292" t="s">
        <v>344</v>
      </c>
      <c r="M292" s="4"/>
      <c r="N292" s="4">
        <f>'IS Curve'!R291</f>
        <v>0</v>
      </c>
    </row>
    <row r="293" spans="1:14" x14ac:dyDescent="0.3">
      <c r="A293" t="s">
        <v>345</v>
      </c>
      <c r="N293" s="4">
        <f>'IS Curve'!R292</f>
        <v>0</v>
      </c>
    </row>
    <row r="294" spans="1:14" x14ac:dyDescent="0.3">
      <c r="A294" t="s">
        <v>346</v>
      </c>
      <c r="N294" s="4">
        <f>'IS Curve'!R293</f>
        <v>0</v>
      </c>
    </row>
    <row r="295" spans="1:14" x14ac:dyDescent="0.3">
      <c r="A295" t="s">
        <v>347</v>
      </c>
      <c r="N295" s="4">
        <f>'IS Curve'!R294</f>
        <v>0</v>
      </c>
    </row>
    <row r="296" spans="1:14" x14ac:dyDescent="0.3">
      <c r="A296" t="s">
        <v>348</v>
      </c>
      <c r="N296" s="4">
        <f>'IS Curve'!R295</f>
        <v>0</v>
      </c>
    </row>
    <row r="297" spans="1:14" x14ac:dyDescent="0.3">
      <c r="A297" t="s">
        <v>349</v>
      </c>
      <c r="N297" s="4">
        <f>'IS Curve'!R296</f>
        <v>0</v>
      </c>
    </row>
    <row r="298" spans="1:14" x14ac:dyDescent="0.3">
      <c r="A298" t="s">
        <v>350</v>
      </c>
      <c r="N298" s="4">
        <f>'IS Curve'!R297</f>
        <v>0</v>
      </c>
    </row>
    <row r="299" spans="1:14" x14ac:dyDescent="0.3">
      <c r="A299" t="s">
        <v>351</v>
      </c>
      <c r="N299" s="4">
        <f>'IS Curve'!R298</f>
        <v>0</v>
      </c>
    </row>
    <row r="300" spans="1:14" x14ac:dyDescent="0.3">
      <c r="A300" t="s">
        <v>352</v>
      </c>
      <c r="N300" s="4">
        <f>'IS Curve'!R299</f>
        <v>0</v>
      </c>
    </row>
    <row r="301" spans="1:14" x14ac:dyDescent="0.3">
      <c r="A301" t="s">
        <v>353</v>
      </c>
      <c r="N301" s="4">
        <f>'IS Curve'!R300</f>
        <v>0</v>
      </c>
    </row>
    <row r="302" spans="1:14" x14ac:dyDescent="0.3">
      <c r="A302" t="s">
        <v>364</v>
      </c>
      <c r="N302" s="4">
        <f>'IS Curve'!R301</f>
        <v>0</v>
      </c>
    </row>
    <row r="303" spans="1:14" x14ac:dyDescent="0.3">
      <c r="A303" t="s">
        <v>365</v>
      </c>
      <c r="N303" s="4">
        <f>'IS Curve'!R302</f>
        <v>0</v>
      </c>
    </row>
    <row r="304" spans="1:14" x14ac:dyDescent="0.3">
      <c r="A304" t="s">
        <v>366</v>
      </c>
      <c r="N304" s="4">
        <f>'IS Curve'!R303</f>
        <v>0</v>
      </c>
    </row>
    <row r="305" spans="1:14" x14ac:dyDescent="0.3">
      <c r="A305" t="s">
        <v>367</v>
      </c>
      <c r="N305" s="4">
        <f>'IS Curve'!R304</f>
        <v>0</v>
      </c>
    </row>
    <row r="306" spans="1:14" x14ac:dyDescent="0.3">
      <c r="N306" s="4">
        <f>'IS Curve'!R305</f>
        <v>0</v>
      </c>
    </row>
    <row r="307" spans="1:14" x14ac:dyDescent="0.3">
      <c r="N307" s="4"/>
    </row>
    <row r="308" spans="1:14" x14ac:dyDescent="0.3">
      <c r="N308" s="4"/>
    </row>
    <row r="309" spans="1:14" x14ac:dyDescent="0.3">
      <c r="N309" s="4"/>
    </row>
    <row r="310" spans="1:14" x14ac:dyDescent="0.3">
      <c r="N31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FF52-6C56-41A0-ACA6-16D041FD1387}">
  <dimension ref="A1:K288"/>
  <sheetViews>
    <sheetView workbookViewId="0">
      <selection activeCell="D261" sqref="D261"/>
    </sheetView>
  </sheetViews>
  <sheetFormatPr defaultRowHeight="14.4" x14ac:dyDescent="0.3"/>
  <cols>
    <col min="1" max="1" width="21" customWidth="1"/>
    <col min="2" max="3" width="23.88671875" customWidth="1"/>
    <col min="4" max="4" width="23.6640625" customWidth="1"/>
    <col min="5" max="5" width="21.109375" customWidth="1"/>
    <col min="6" max="6" width="23" customWidth="1"/>
    <col min="7" max="7" width="23.33203125" customWidth="1"/>
    <col min="8" max="8" width="22.6640625" customWidth="1"/>
    <col min="9" max="9" width="33.44140625" customWidth="1"/>
    <col min="10" max="10" width="31" customWidth="1"/>
    <col min="11" max="11" width="23.109375" customWidth="1"/>
  </cols>
  <sheetData>
    <row r="1" spans="1:11" x14ac:dyDescent="0.3">
      <c r="A1" s="6" t="s">
        <v>7</v>
      </c>
      <c r="B1" s="6" t="s">
        <v>286</v>
      </c>
      <c r="C1" s="6" t="s">
        <v>383</v>
      </c>
      <c r="D1" s="6" t="s">
        <v>274</v>
      </c>
      <c r="E1" s="10" t="s">
        <v>281</v>
      </c>
      <c r="F1" s="6" t="s">
        <v>282</v>
      </c>
      <c r="G1" s="6" t="s">
        <v>377</v>
      </c>
      <c r="H1" s="20" t="s">
        <v>6</v>
      </c>
      <c r="I1" s="6" t="s">
        <v>363</v>
      </c>
      <c r="J1" s="6" t="s">
        <v>381</v>
      </c>
      <c r="K1" s="6" t="s">
        <v>382</v>
      </c>
    </row>
    <row r="2" spans="1:11" x14ac:dyDescent="0.3">
      <c r="A2" t="s">
        <v>17</v>
      </c>
      <c r="B2" t="s">
        <v>13</v>
      </c>
      <c r="C2" s="4">
        <f>'IS Curve'!C2</f>
        <v>3.5473129370000001</v>
      </c>
      <c r="D2" s="1" t="s">
        <v>13</v>
      </c>
      <c r="E2" s="11" t="str">
        <f>'IS Curve'!Q2</f>
        <v>NA</v>
      </c>
      <c r="F2" t="s">
        <v>13</v>
      </c>
      <c r="G2">
        <v>363923</v>
      </c>
      <c r="H2" s="18" t="s">
        <v>13</v>
      </c>
      <c r="I2" s="4" t="s">
        <v>13</v>
      </c>
      <c r="J2" s="11" t="s">
        <v>13</v>
      </c>
    </row>
    <row r="3" spans="1:11" x14ac:dyDescent="0.3">
      <c r="A3" t="s">
        <v>18</v>
      </c>
      <c r="B3" t="s">
        <v>13</v>
      </c>
      <c r="C3" s="4">
        <f>'IS Curve'!C3</f>
        <v>5.5981523749999997</v>
      </c>
      <c r="D3" s="1" t="s">
        <v>13</v>
      </c>
      <c r="E3" s="11" t="str">
        <f>'IS Curve'!Q3</f>
        <v>NA</v>
      </c>
      <c r="F3" t="s">
        <v>13</v>
      </c>
      <c r="G3">
        <v>373138</v>
      </c>
      <c r="H3" s="18" t="s">
        <v>13</v>
      </c>
      <c r="I3" s="4" t="s">
        <v>13</v>
      </c>
      <c r="J3" s="11" t="s">
        <v>13</v>
      </c>
      <c r="K3" s="4">
        <f>'IS Curve'!P2</f>
        <v>-1.640944315</v>
      </c>
    </row>
    <row r="4" spans="1:11" x14ac:dyDescent="0.3">
      <c r="A4" t="s">
        <v>19</v>
      </c>
      <c r="B4" t="s">
        <v>13</v>
      </c>
      <c r="C4" s="4">
        <f>'IS Curve'!C4</f>
        <v>6.0476246480000002</v>
      </c>
      <c r="D4" s="1" t="s">
        <v>13</v>
      </c>
      <c r="E4" s="11" t="str">
        <f>'IS Curve'!Q4</f>
        <v>NA</v>
      </c>
      <c r="F4" t="s">
        <v>13</v>
      </c>
      <c r="G4">
        <v>382218</v>
      </c>
      <c r="H4" s="18" t="s">
        <v>13</v>
      </c>
      <c r="I4" s="4" t="s">
        <v>13</v>
      </c>
      <c r="J4" s="11" t="s">
        <v>13</v>
      </c>
      <c r="K4" s="4">
        <f>'IS Curve'!P3</f>
        <v>-0.71632808299999995</v>
      </c>
    </row>
    <row r="5" spans="1:11" x14ac:dyDescent="0.3">
      <c r="A5" t="s">
        <v>20</v>
      </c>
      <c r="B5" t="s">
        <v>13</v>
      </c>
      <c r="C5" s="4">
        <f>'IS Curve'!C5</f>
        <v>5.5404927400000004</v>
      </c>
      <c r="D5" s="1" t="s">
        <v>13</v>
      </c>
      <c r="E5" s="11" t="str">
        <f>'IS Curve'!Q5</f>
        <v>NA</v>
      </c>
      <c r="F5" t="s">
        <v>13</v>
      </c>
      <c r="G5">
        <v>387418</v>
      </c>
      <c r="H5" s="18" t="s">
        <v>13</v>
      </c>
      <c r="I5" s="4" t="s">
        <v>13</v>
      </c>
      <c r="J5" s="11" t="s">
        <v>13</v>
      </c>
      <c r="K5" s="4">
        <f>'IS Curve'!P4</f>
        <v>0.12158622099999999</v>
      </c>
    </row>
    <row r="6" spans="1:11" x14ac:dyDescent="0.3">
      <c r="A6" t="s">
        <v>21</v>
      </c>
      <c r="B6" s="4">
        <f>'IS Curve'!D6</f>
        <v>3.32</v>
      </c>
      <c r="C6" s="4">
        <f>'IS Curve'!C6</f>
        <v>6.1209004619999998</v>
      </c>
      <c r="D6" s="1" t="s">
        <v>13</v>
      </c>
      <c r="E6" s="11" t="str">
        <f>'IS Curve'!Q6</f>
        <v>NA</v>
      </c>
      <c r="F6" t="s">
        <v>13</v>
      </c>
      <c r="G6">
        <v>397727</v>
      </c>
      <c r="H6" s="18" t="s">
        <v>13</v>
      </c>
      <c r="I6" s="4" t="s">
        <v>13</v>
      </c>
      <c r="J6" s="11" t="s">
        <v>13</v>
      </c>
      <c r="K6" s="4">
        <f>'IS Curve'!P5</f>
        <v>-8.8484057000000005E-2</v>
      </c>
    </row>
    <row r="7" spans="1:11" x14ac:dyDescent="0.3">
      <c r="A7" t="s">
        <v>22</v>
      </c>
      <c r="B7" s="4">
        <f>'IS Curve'!D7</f>
        <v>3.34</v>
      </c>
      <c r="C7" s="4">
        <f>'IS Curve'!C7</f>
        <v>5.4487492770000001</v>
      </c>
      <c r="D7" s="1" t="s">
        <v>13</v>
      </c>
      <c r="E7" s="11" t="str">
        <f>'IS Curve'!Q7</f>
        <v>NA</v>
      </c>
      <c r="F7" t="s">
        <v>13</v>
      </c>
      <c r="G7">
        <v>400888</v>
      </c>
      <c r="H7" s="18" t="s">
        <v>13</v>
      </c>
      <c r="I7" s="4" t="s">
        <v>13</v>
      </c>
      <c r="J7" s="11" t="s">
        <v>13</v>
      </c>
      <c r="K7" s="4">
        <f>'IS Curve'!P6</f>
        <v>0.98509080999999998</v>
      </c>
    </row>
    <row r="8" spans="1:11" x14ac:dyDescent="0.3">
      <c r="A8" t="s">
        <v>23</v>
      </c>
      <c r="B8" s="4">
        <f>'IS Curve'!D8</f>
        <v>3.79</v>
      </c>
      <c r="C8" s="4">
        <f>'IS Curve'!C8</f>
        <v>5.4294982870000004</v>
      </c>
      <c r="D8" s="1" t="s">
        <v>13</v>
      </c>
      <c r="E8" s="11" t="str">
        <f>'IS Curve'!Q8</f>
        <v>NA</v>
      </c>
      <c r="F8" t="s">
        <v>13</v>
      </c>
      <c r="G8">
        <v>406015</v>
      </c>
      <c r="H8" s="18" t="s">
        <v>13</v>
      </c>
      <c r="I8" s="4" t="s">
        <v>13</v>
      </c>
      <c r="J8" s="11" t="s">
        <v>13</v>
      </c>
      <c r="K8" s="4">
        <f>'IS Curve'!P7</f>
        <v>0.220054992</v>
      </c>
    </row>
    <row r="9" spans="1:11" x14ac:dyDescent="0.3">
      <c r="A9" t="s">
        <v>24</v>
      </c>
      <c r="B9" s="4">
        <f>'IS Curve'!D9</f>
        <v>5.86</v>
      </c>
      <c r="C9" s="4">
        <f>'IS Curve'!C9</f>
        <v>5.7032699559999998</v>
      </c>
      <c r="D9" s="1" t="s">
        <v>13</v>
      </c>
      <c r="E9" s="11" t="str">
        <f>'IS Curve'!Q9</f>
        <v>NA</v>
      </c>
      <c r="F9" t="s">
        <v>13</v>
      </c>
      <c r="G9">
        <v>413982</v>
      </c>
      <c r="H9" s="18" t="s">
        <v>13</v>
      </c>
      <c r="I9" s="4" t="s">
        <v>13</v>
      </c>
      <c r="J9" s="11" t="s">
        <v>13</v>
      </c>
      <c r="K9" s="4">
        <f>'IS Curve'!P8</f>
        <v>-5.5114136000000001E-2</v>
      </c>
    </row>
    <row r="10" spans="1:11" x14ac:dyDescent="0.3">
      <c r="A10" t="s">
        <v>25</v>
      </c>
      <c r="B10" s="4">
        <f>'IS Curve'!D10</f>
        <v>4.58</v>
      </c>
      <c r="C10" s="4">
        <f>'IS Curve'!C10</f>
        <v>5.3555484240000002</v>
      </c>
      <c r="D10" s="1">
        <f>'IS Curve'!B10</f>
        <v>2.6691719745216496</v>
      </c>
      <c r="E10" s="1">
        <f>'IS Curve'!Q10</f>
        <v>1.9108280254783505</v>
      </c>
      <c r="F10" t="s">
        <v>13</v>
      </c>
      <c r="G10">
        <v>416607</v>
      </c>
      <c r="H10" s="18" t="s">
        <v>13</v>
      </c>
      <c r="I10" s="1">
        <f>'IS Curve'!R10</f>
        <v>1.9108280254783505</v>
      </c>
      <c r="J10" s="11" t="s">
        <v>13</v>
      </c>
      <c r="K10" s="4">
        <f>'IS Curve'!P9</f>
        <v>0.349827891</v>
      </c>
    </row>
    <row r="11" spans="1:11" x14ac:dyDescent="0.3">
      <c r="A11" t="s">
        <v>26</v>
      </c>
      <c r="B11" s="4">
        <f>'IS Curve'!D11</f>
        <v>4</v>
      </c>
      <c r="C11" s="4">
        <f>'IS Curve'!C11</f>
        <v>5.449067221</v>
      </c>
      <c r="D11" s="1">
        <f>'IS Curve'!B11</f>
        <v>2.9473684210524285</v>
      </c>
      <c r="E11" s="1">
        <f>'IS Curve'!Q11</f>
        <v>1.0526315789475715</v>
      </c>
      <c r="F11" t="s">
        <v>13</v>
      </c>
      <c r="G11">
        <v>422666</v>
      </c>
      <c r="H11" s="18" t="s">
        <v>13</v>
      </c>
      <c r="I11" s="1">
        <f>'IS Curve'!R11</f>
        <v>1.0526315789475715</v>
      </c>
      <c r="J11" s="11" t="s">
        <v>13</v>
      </c>
      <c r="K11" s="4">
        <f>'IS Curve'!P10</f>
        <v>-0.54828742399999997</v>
      </c>
    </row>
    <row r="12" spans="1:11" x14ac:dyDescent="0.3">
      <c r="A12" t="s">
        <v>27</v>
      </c>
      <c r="B12" s="4">
        <f>'IS Curve'!D12</f>
        <v>3.71</v>
      </c>
      <c r="C12" s="4">
        <f>'IS Curve'!C12</f>
        <v>5.1569107120000002</v>
      </c>
      <c r="D12" s="1">
        <f>'IS Curve'!B12</f>
        <v>1.827154811715479</v>
      </c>
      <c r="E12" s="1">
        <f>'IS Curve'!Q12</f>
        <v>1.882845188284521</v>
      </c>
      <c r="F12" t="s">
        <v>13</v>
      </c>
      <c r="G12">
        <v>425878</v>
      </c>
      <c r="H12" s="18" t="s">
        <v>13</v>
      </c>
      <c r="I12" s="1">
        <f>'IS Curve'!R12</f>
        <v>1.882845188284521</v>
      </c>
      <c r="J12" s="11" t="s">
        <v>13</v>
      </c>
      <c r="K12" s="4">
        <f>'IS Curve'!P11</f>
        <v>-0.62689538499999997</v>
      </c>
    </row>
    <row r="13" spans="1:11" x14ac:dyDescent="0.3">
      <c r="A13" t="s">
        <v>28</v>
      </c>
      <c r="B13" s="4">
        <f>'IS Curve'!D13</f>
        <v>3.79</v>
      </c>
      <c r="C13" s="4">
        <f>'IS Curve'!C13</f>
        <v>5.7564033370000001</v>
      </c>
      <c r="D13" s="1">
        <f>'IS Curve'!B13</f>
        <v>2.123333333333739</v>
      </c>
      <c r="E13" s="1">
        <f>'IS Curve'!Q13</f>
        <v>1.6666666666662611</v>
      </c>
      <c r="F13" t="s">
        <v>13</v>
      </c>
      <c r="G13">
        <v>439206</v>
      </c>
      <c r="H13" s="18" t="s">
        <v>13</v>
      </c>
      <c r="I13" s="1">
        <f>'IS Curve'!R13</f>
        <v>1.6666666666662611</v>
      </c>
      <c r="J13" s="11" t="s">
        <v>13</v>
      </c>
      <c r="K13" s="4">
        <f>'IS Curve'!P12</f>
        <v>-1.3760669379999999</v>
      </c>
    </row>
    <row r="14" spans="1:11" x14ac:dyDescent="0.3">
      <c r="A14" t="s">
        <v>29</v>
      </c>
      <c r="B14" s="4">
        <f>'IS Curve'!D14</f>
        <v>3</v>
      </c>
      <c r="C14" s="4">
        <f>'IS Curve'!C14</f>
        <v>5.9177075700000001</v>
      </c>
      <c r="D14" s="1">
        <f>'IS Curve'!B14</f>
        <v>1.1249999999999956</v>
      </c>
      <c r="E14" s="1">
        <f>'IS Curve'!Q14</f>
        <v>1.8750000000000044</v>
      </c>
      <c r="F14" t="s">
        <v>13</v>
      </c>
      <c r="G14">
        <v>450201</v>
      </c>
      <c r="H14" s="18" t="s">
        <v>13</v>
      </c>
      <c r="I14" s="1">
        <f>'IS Curve'!R14</f>
        <v>1.8750000000000044</v>
      </c>
      <c r="J14" s="11" t="s">
        <v>13</v>
      </c>
      <c r="K14" s="4">
        <f>'IS Curve'!P13</f>
        <v>0.19267192899999999</v>
      </c>
    </row>
    <row r="15" spans="1:11" x14ac:dyDescent="0.3">
      <c r="A15" t="s">
        <v>30</v>
      </c>
      <c r="B15" s="4">
        <f>'IS Curve'!D15</f>
        <v>4</v>
      </c>
      <c r="C15" s="4">
        <f>'IS Curve'!C15</f>
        <v>5.5245377910000002</v>
      </c>
      <c r="D15" s="1">
        <f>'IS Curve'!B15</f>
        <v>1.5000000000000089</v>
      </c>
      <c r="E15" s="1">
        <f>'IS Curve'!Q15</f>
        <v>2.4999999999999911</v>
      </c>
      <c r="F15" t="s">
        <v>13</v>
      </c>
      <c r="G15">
        <v>451887</v>
      </c>
      <c r="H15" s="18" t="s">
        <v>13</v>
      </c>
      <c r="I15" s="1">
        <f>'IS Curve'!R15</f>
        <v>2.4999999999999911</v>
      </c>
      <c r="J15" s="11" t="s">
        <v>13</v>
      </c>
      <c r="K15" s="4">
        <f>'IS Curve'!P14</f>
        <v>1.1810533459999999</v>
      </c>
    </row>
    <row r="16" spans="1:11" x14ac:dyDescent="0.3">
      <c r="A16" t="s">
        <v>31</v>
      </c>
      <c r="B16" s="4">
        <f>'IS Curve'!D16</f>
        <v>4</v>
      </c>
      <c r="C16" s="4">
        <f>'IS Curve'!C16</f>
        <v>5.4934535569999996</v>
      </c>
      <c r="D16" s="1">
        <f>'IS Curve'!B16</f>
        <v>2.357289527720515</v>
      </c>
      <c r="E16" s="1">
        <f>'IS Curve'!Q16</f>
        <v>1.642710472279485</v>
      </c>
      <c r="F16" t="s">
        <v>13</v>
      </c>
      <c r="G16">
        <v>456710</v>
      </c>
      <c r="H16" s="18" t="s">
        <v>13</v>
      </c>
      <c r="I16" s="1">
        <f>'IS Curve'!R16</f>
        <v>1.642710472279485</v>
      </c>
      <c r="J16" s="11" t="s">
        <v>13</v>
      </c>
      <c r="K16" s="4">
        <f>'IS Curve'!P15</f>
        <v>7.1509030000000001E-2</v>
      </c>
    </row>
    <row r="17" spans="1:11" x14ac:dyDescent="0.3">
      <c r="A17" t="s">
        <v>32</v>
      </c>
      <c r="B17" s="4">
        <f>'IS Curve'!D17</f>
        <v>4</v>
      </c>
      <c r="C17" s="4">
        <f>'IS Curve'!C17</f>
        <v>5.2981228720000004</v>
      </c>
      <c r="D17" s="1">
        <f>'IS Curve'!B17</f>
        <v>2.3606557377047164</v>
      </c>
      <c r="E17" s="1">
        <f>'IS Curve'!Q17</f>
        <v>1.6393442622952836</v>
      </c>
      <c r="F17" t="s">
        <v>13</v>
      </c>
      <c r="G17">
        <v>459001</v>
      </c>
      <c r="H17" s="18" t="s">
        <v>13</v>
      </c>
      <c r="I17" s="1">
        <f>'IS Curve'!R17</f>
        <v>1.6393442622952836</v>
      </c>
      <c r="J17" s="11" t="s">
        <v>13</v>
      </c>
      <c r="K17" s="4">
        <f>'IS Curve'!P16</f>
        <v>-0.32704229899999998</v>
      </c>
    </row>
    <row r="18" spans="1:11" x14ac:dyDescent="0.3">
      <c r="A18" t="s">
        <v>33</v>
      </c>
      <c r="B18" s="4">
        <f>'IS Curve'!D18</f>
        <v>4.0999999999999996</v>
      </c>
      <c r="C18" s="4">
        <f>'IS Curve'!C18</f>
        <v>5.7710220720000001</v>
      </c>
      <c r="D18" s="1">
        <f>'IS Curve'!B18</f>
        <v>2.2595092024539758</v>
      </c>
      <c r="E18" s="1">
        <f>'IS Curve'!Q18</f>
        <v>1.8404907975460238</v>
      </c>
      <c r="F18" t="s">
        <v>13</v>
      </c>
      <c r="G18">
        <v>473602</v>
      </c>
      <c r="H18" s="18" t="s">
        <v>13</v>
      </c>
      <c r="I18" s="1">
        <f>'IS Curve'!R18</f>
        <v>1.8404907975460238</v>
      </c>
      <c r="J18" s="11" t="s">
        <v>13</v>
      </c>
      <c r="K18" s="4">
        <f>'IS Curve'!P17</f>
        <v>-1.262762868</v>
      </c>
    </row>
    <row r="19" spans="1:11" x14ac:dyDescent="0.3">
      <c r="A19" t="s">
        <v>34</v>
      </c>
      <c r="B19" s="4">
        <f>'IS Curve'!D19</f>
        <v>4.0999999999999996</v>
      </c>
      <c r="C19" s="4">
        <f>'IS Curve'!C19</f>
        <v>5.5614377199999998</v>
      </c>
      <c r="D19" s="1">
        <f>'IS Curve'!B19</f>
        <v>1.8642276422768127</v>
      </c>
      <c r="E19" s="1">
        <f>'IS Curve'!Q19</f>
        <v>2.2357723577231869</v>
      </c>
      <c r="F19" t="s">
        <v>13</v>
      </c>
      <c r="G19">
        <v>477938</v>
      </c>
      <c r="H19" s="18" t="s">
        <v>13</v>
      </c>
      <c r="I19" s="1">
        <f>'IS Curve'!R19</f>
        <v>2.2357723577231869</v>
      </c>
      <c r="J19" s="11" t="s">
        <v>13</v>
      </c>
      <c r="K19" s="4">
        <f>'IS Curve'!P18</f>
        <v>0.43640386599999997</v>
      </c>
    </row>
    <row r="20" spans="1:11" x14ac:dyDescent="0.3">
      <c r="A20" t="s">
        <v>35</v>
      </c>
      <c r="B20" s="4">
        <f>'IS Curve'!D20</f>
        <v>4.25</v>
      </c>
      <c r="C20" s="4">
        <f>'IS Curve'!C20</f>
        <v>5.5868033720000003</v>
      </c>
      <c r="D20" s="1">
        <f>'IS Curve'!B20</f>
        <v>1.8257575757575824</v>
      </c>
      <c r="E20" s="1">
        <f>'IS Curve'!Q20</f>
        <v>2.4242424242424176</v>
      </c>
      <c r="F20" t="s">
        <v>13</v>
      </c>
      <c r="G20">
        <v>484608</v>
      </c>
      <c r="H20" s="18" t="s">
        <v>13</v>
      </c>
      <c r="I20" s="1">
        <f>'IS Curve'!R20</f>
        <v>2.4242424242424176</v>
      </c>
      <c r="J20" s="11" t="s">
        <v>13</v>
      </c>
      <c r="K20" s="4">
        <f>'IS Curve'!P19</f>
        <v>-5.7660784E-2</v>
      </c>
    </row>
    <row r="21" spans="1:11" x14ac:dyDescent="0.3">
      <c r="A21" t="s">
        <v>36</v>
      </c>
      <c r="B21" s="4">
        <f>'IS Curve'!D21</f>
        <v>4.25</v>
      </c>
      <c r="C21" s="4">
        <f>'IS Curve'!C21</f>
        <v>5.8004798419999997</v>
      </c>
      <c r="D21" s="1">
        <f>'IS Curve'!B21</f>
        <v>1.4274193548385012</v>
      </c>
      <c r="E21" s="1">
        <f>'IS Curve'!Q21</f>
        <v>2.8225806451614988</v>
      </c>
      <c r="F21" t="s">
        <v>13</v>
      </c>
      <c r="G21">
        <v>496485</v>
      </c>
      <c r="H21" s="18" t="s">
        <v>13</v>
      </c>
      <c r="I21" s="1">
        <f>'IS Curve'!R21</f>
        <v>2.8225806451614988</v>
      </c>
      <c r="J21" s="11" t="s">
        <v>13</v>
      </c>
      <c r="K21" s="4">
        <f>'IS Curve'!P20</f>
        <v>-5.3588785E-2</v>
      </c>
    </row>
    <row r="22" spans="1:11" x14ac:dyDescent="0.3">
      <c r="A22" t="s">
        <v>37</v>
      </c>
      <c r="B22" s="4">
        <f>'IS Curve'!D22</f>
        <v>4.3899999999999997</v>
      </c>
      <c r="C22" s="4">
        <f>'IS Curve'!C22</f>
        <v>5.8416477120000003</v>
      </c>
      <c r="D22" s="1">
        <f>'IS Curve'!B22</f>
        <v>0.77554216867472014</v>
      </c>
      <c r="E22" s="1">
        <f>'IS Curve'!Q22</f>
        <v>3.6144578313252795</v>
      </c>
      <c r="F22" t="s">
        <v>13</v>
      </c>
      <c r="G22">
        <v>506146</v>
      </c>
      <c r="H22" s="18" t="s">
        <v>13</v>
      </c>
      <c r="I22" s="1">
        <f>'IS Curve'!R22</f>
        <v>3.6144578313252795</v>
      </c>
      <c r="J22" s="11" t="s">
        <v>13</v>
      </c>
      <c r="K22" s="4">
        <f>'IS Curve'!P21</f>
        <v>1.01564272</v>
      </c>
    </row>
    <row r="23" spans="1:11" x14ac:dyDescent="0.3">
      <c r="A23" t="s">
        <v>38</v>
      </c>
      <c r="B23" s="4">
        <f>'IS Curve'!D23</f>
        <v>4.8499999999999996</v>
      </c>
      <c r="C23" s="4">
        <f>'IS Curve'!C23</f>
        <v>5.9513397640000001</v>
      </c>
      <c r="D23" s="1">
        <f>'IS Curve'!B23</f>
        <v>0.87385685884671194</v>
      </c>
      <c r="E23" s="1">
        <f>'IS Curve'!Q23</f>
        <v>3.9761431411532877</v>
      </c>
      <c r="F23" t="s">
        <v>13</v>
      </c>
      <c r="G23">
        <v>517072</v>
      </c>
      <c r="H23" s="18" t="s">
        <v>13</v>
      </c>
      <c r="I23" s="1">
        <f>'IS Curve'!R23</f>
        <v>3.9761431411532877</v>
      </c>
      <c r="J23" s="11" t="s">
        <v>13</v>
      </c>
      <c r="K23" s="4">
        <f>'IS Curve'!P22</f>
        <v>1.620111683</v>
      </c>
    </row>
    <row r="24" spans="1:11" x14ac:dyDescent="0.3">
      <c r="A24" t="s">
        <v>39</v>
      </c>
      <c r="B24" s="4">
        <f>'IS Curve'!D24</f>
        <v>5.25</v>
      </c>
      <c r="C24" s="4">
        <f>'IS Curve'!C24</f>
        <v>5.6394648119999999</v>
      </c>
      <c r="D24" s="1">
        <f>'IS Curve'!B24</f>
        <v>1.3052268244579954</v>
      </c>
      <c r="E24" s="1">
        <f>'IS Curve'!Q24</f>
        <v>3.9447731755420046</v>
      </c>
      <c r="F24" t="s">
        <v>13</v>
      </c>
      <c r="G24">
        <v>516825</v>
      </c>
      <c r="H24" s="18" t="s">
        <v>13</v>
      </c>
      <c r="I24" s="1">
        <f>'IS Curve'!R24</f>
        <v>3.9447731755420046</v>
      </c>
      <c r="J24" s="11" t="s">
        <v>13</v>
      </c>
      <c r="K24" s="4">
        <f>'IS Curve'!P23</f>
        <v>2.4703734169999998</v>
      </c>
    </row>
    <row r="25" spans="1:11" x14ac:dyDescent="0.3">
      <c r="A25" t="s">
        <v>40</v>
      </c>
      <c r="B25" s="4">
        <f>'IS Curve'!D25</f>
        <v>5.24</v>
      </c>
      <c r="C25" s="4">
        <f>'IS Curve'!C25</f>
        <v>5.6768974720000003</v>
      </c>
      <c r="D25" s="1">
        <f>'IS Curve'!B25</f>
        <v>1.5145098039217597</v>
      </c>
      <c r="E25" s="1">
        <f>'IS Curve'!Q25</f>
        <v>3.7254901960782405</v>
      </c>
      <c r="F25" t="s">
        <v>13</v>
      </c>
      <c r="G25">
        <v>523230</v>
      </c>
      <c r="H25" s="18" t="s">
        <v>13</v>
      </c>
      <c r="I25" s="1">
        <f>'IS Curve'!R25</f>
        <v>3.7254901960782405</v>
      </c>
      <c r="J25" s="11" t="s">
        <v>13</v>
      </c>
      <c r="K25" s="4">
        <f>'IS Curve'!P24</f>
        <v>1.1248826430000001</v>
      </c>
    </row>
    <row r="26" spans="1:11" x14ac:dyDescent="0.3">
      <c r="A26" t="s">
        <v>41</v>
      </c>
      <c r="B26" s="4">
        <f>'IS Curve'!D26</f>
        <v>5.25</v>
      </c>
      <c r="C26" s="4">
        <f>'IS Curve'!C26</f>
        <v>5.4019200500000002</v>
      </c>
      <c r="D26" s="1">
        <f>'IS Curve'!B26</f>
        <v>2.1492248062017447</v>
      </c>
      <c r="E26" s="1">
        <f>'IS Curve'!Q26</f>
        <v>3.1007751937982553</v>
      </c>
      <c r="F26" t="s">
        <v>13</v>
      </c>
      <c r="G26">
        <v>522051</v>
      </c>
      <c r="H26" s="18" t="s">
        <v>13</v>
      </c>
      <c r="I26" s="1">
        <f>'IS Curve'!R26</f>
        <v>3.1007751937982553</v>
      </c>
      <c r="J26" s="11" t="s">
        <v>13</v>
      </c>
      <c r="K26" s="4">
        <f>'IS Curve'!P25</f>
        <v>1.1096793410000001</v>
      </c>
    </row>
    <row r="27" spans="1:11" x14ac:dyDescent="0.3">
      <c r="A27" t="s">
        <v>42</v>
      </c>
      <c r="B27" s="4">
        <f>'IS Curve'!D27</f>
        <v>5.08</v>
      </c>
      <c r="C27" s="4">
        <f>'IS Curve'!C27</f>
        <v>5.6083819999999998</v>
      </c>
      <c r="D27" s="1">
        <f>'IS Curve'!B27</f>
        <v>1.8295219885275316</v>
      </c>
      <c r="E27" s="1">
        <f>'IS Curve'!Q27</f>
        <v>3.2504780114724685</v>
      </c>
      <c r="F27" t="s">
        <v>13</v>
      </c>
      <c r="G27">
        <v>532927</v>
      </c>
      <c r="H27" s="18" t="s">
        <v>13</v>
      </c>
      <c r="I27" s="1">
        <f>'IS Curve'!R27</f>
        <v>3.2504780114724685</v>
      </c>
      <c r="J27" s="11" t="s">
        <v>13</v>
      </c>
      <c r="K27" s="4">
        <f>'IS Curve'!P26</f>
        <v>-0.34256969199999998</v>
      </c>
    </row>
    <row r="28" spans="1:11" x14ac:dyDescent="0.3">
      <c r="A28" t="s">
        <v>43</v>
      </c>
      <c r="B28" s="4">
        <f>'IS Curve'!D28</f>
        <v>5.25</v>
      </c>
      <c r="C28" s="4">
        <f>'IS Curve'!C28</f>
        <v>5.405505861</v>
      </c>
      <c r="D28" s="1">
        <f>'IS Curve'!B28</f>
        <v>1.2651802656546094</v>
      </c>
      <c r="E28" s="1">
        <f>'IS Curve'!Q28</f>
        <v>3.9848197343453906</v>
      </c>
      <c r="F28" t="s">
        <v>13</v>
      </c>
      <c r="G28">
        <v>534607</v>
      </c>
      <c r="H28" s="18" t="s">
        <v>13</v>
      </c>
      <c r="I28" s="1">
        <f>'IS Curve'!R28</f>
        <v>3.9848197343453906</v>
      </c>
      <c r="J28" s="11" t="s">
        <v>13</v>
      </c>
      <c r="K28" s="4">
        <f>'IS Curve'!P27</f>
        <v>0.52191592600000003</v>
      </c>
    </row>
    <row r="29" spans="1:11" x14ac:dyDescent="0.3">
      <c r="A29" t="s">
        <v>44</v>
      </c>
      <c r="B29" s="4">
        <f>'IS Curve'!D29</f>
        <v>5.24</v>
      </c>
      <c r="C29" s="4">
        <f>'IS Curve'!C29</f>
        <v>5.2913243650000004</v>
      </c>
      <c r="D29" s="1">
        <f>'IS Curve'!B29</f>
        <v>1.2702457466918782</v>
      </c>
      <c r="E29" s="1">
        <f>'IS Curve'!Q29</f>
        <v>3.969754253308122</v>
      </c>
      <c r="F29" t="s">
        <v>13</v>
      </c>
      <c r="G29">
        <v>536936</v>
      </c>
      <c r="H29" s="18" t="s">
        <v>13</v>
      </c>
      <c r="I29" s="1">
        <f>'IS Curve'!R29</f>
        <v>3.969754253308122</v>
      </c>
      <c r="J29" s="11" t="s">
        <v>13</v>
      </c>
      <c r="K29" s="4">
        <f>'IS Curve'!P28</f>
        <v>-0.34163980900000002</v>
      </c>
    </row>
    <row r="30" spans="1:11" x14ac:dyDescent="0.3">
      <c r="A30" t="s">
        <v>45</v>
      </c>
      <c r="B30" s="4">
        <f>'IS Curve'!D30</f>
        <v>5.95</v>
      </c>
      <c r="C30" s="4">
        <f>'IS Curve'!C30</f>
        <v>5.2548578350000001</v>
      </c>
      <c r="D30" s="1">
        <f>'IS Curve'!B30</f>
        <v>1.4387218045112675</v>
      </c>
      <c r="E30" s="1">
        <f>'IS Curve'!Q30</f>
        <v>4.5112781954887327</v>
      </c>
      <c r="F30" t="s">
        <v>13</v>
      </c>
      <c r="G30">
        <v>541513</v>
      </c>
      <c r="H30" s="18" t="s">
        <v>13</v>
      </c>
      <c r="I30" s="1">
        <f>'IS Curve'!R30</f>
        <v>4.5112781954887327</v>
      </c>
      <c r="J30" s="11" t="s">
        <v>13</v>
      </c>
      <c r="K30" s="4">
        <f>'IS Curve'!P29</f>
        <v>-1.061375728</v>
      </c>
    </row>
    <row r="31" spans="1:11" x14ac:dyDescent="0.3">
      <c r="A31" t="s">
        <v>46</v>
      </c>
      <c r="B31" s="4">
        <f>'IS Curve'!D31</f>
        <v>7.5</v>
      </c>
      <c r="C31" s="4">
        <f>'IS Curve'!C31</f>
        <v>5.5253155109999996</v>
      </c>
      <c r="D31" s="1">
        <f>'IS Curve'!B31</f>
        <v>3.9814814814816568</v>
      </c>
      <c r="E31" s="1">
        <f>'IS Curve'!Q31</f>
        <v>3.5185185185183432</v>
      </c>
      <c r="F31" t="s">
        <v>13</v>
      </c>
      <c r="G31">
        <v>556071</v>
      </c>
      <c r="H31" s="18" t="s">
        <v>13</v>
      </c>
      <c r="I31" s="1">
        <f>'IS Curve'!R31</f>
        <v>3.5185185185183432</v>
      </c>
      <c r="J31" s="11" t="s">
        <v>13</v>
      </c>
      <c r="K31" s="4">
        <f>'IS Curve'!P30</f>
        <v>-1.352825682</v>
      </c>
    </row>
    <row r="32" spans="1:11" x14ac:dyDescent="0.3">
      <c r="A32" t="s">
        <v>47</v>
      </c>
      <c r="B32" s="4">
        <f>'IS Curve'!D32</f>
        <v>7.5</v>
      </c>
      <c r="C32" s="4">
        <f>'IS Curve'!C32</f>
        <v>5.5059021169999998</v>
      </c>
      <c r="D32" s="1">
        <f>'IS Curve'!B32</f>
        <v>3.6678832116788174</v>
      </c>
      <c r="E32" s="1">
        <f>'IS Curve'!Q32</f>
        <v>3.8321167883211826</v>
      </c>
      <c r="F32" t="s">
        <v>13</v>
      </c>
      <c r="G32">
        <v>563816</v>
      </c>
      <c r="H32" s="18" t="s">
        <v>13</v>
      </c>
      <c r="I32" s="1">
        <f>'IS Curve'!R32</f>
        <v>3.8321167883211826</v>
      </c>
      <c r="J32" s="11" t="s">
        <v>13</v>
      </c>
      <c r="K32" s="4">
        <f>'IS Curve'!P31</f>
        <v>0.16096630200000001</v>
      </c>
    </row>
    <row r="33" spans="1:11" x14ac:dyDescent="0.3">
      <c r="A33" t="s">
        <v>48</v>
      </c>
      <c r="B33" s="4">
        <f>'IS Curve'!D33</f>
        <v>6.48</v>
      </c>
      <c r="C33" s="4">
        <f>'IS Curve'!C33</f>
        <v>5.5339491939999998</v>
      </c>
      <c r="D33" s="1">
        <f>'IS Curve'!B33</f>
        <v>2.1163636363636309</v>
      </c>
      <c r="E33" s="1">
        <f>'IS Curve'!Q33</f>
        <v>4.3636363636363695</v>
      </c>
      <c r="F33" t="s">
        <v>13</v>
      </c>
      <c r="G33">
        <v>571623</v>
      </c>
      <c r="H33" s="18" t="s">
        <v>13</v>
      </c>
      <c r="I33" s="1">
        <f>'IS Curve'!R33</f>
        <v>4.3636363636363695</v>
      </c>
      <c r="J33" s="11" t="s">
        <v>13</v>
      </c>
      <c r="K33" s="4">
        <f>'IS Curve'!P32</f>
        <v>0.42788935099999997</v>
      </c>
    </row>
    <row r="34" spans="1:11" x14ac:dyDescent="0.3">
      <c r="A34" t="s">
        <v>49</v>
      </c>
      <c r="B34" s="4">
        <f>'IS Curve'!D34</f>
        <v>6.6666666666666599</v>
      </c>
      <c r="C34" s="4">
        <f>'IS Curve'!C34</f>
        <v>5.5497638289999998</v>
      </c>
      <c r="D34" s="1">
        <f>'IS Curve'!B34</f>
        <v>2.8896882494004741</v>
      </c>
      <c r="E34" s="1">
        <f>'IS Curve'!Q34</f>
        <v>3.7769784172661858</v>
      </c>
      <c r="F34" t="s">
        <v>13</v>
      </c>
      <c r="G34">
        <v>579449</v>
      </c>
      <c r="H34" s="18" t="s">
        <v>13</v>
      </c>
      <c r="I34" s="1">
        <f>'IS Curve'!R34</f>
        <v>3.7769784172661858</v>
      </c>
      <c r="J34" s="11" t="s">
        <v>13</v>
      </c>
      <c r="K34" s="4">
        <f>'IS Curve'!P33</f>
        <v>0.69956946200000003</v>
      </c>
    </row>
    <row r="35" spans="1:11" x14ac:dyDescent="0.3">
      <c r="A35" t="s">
        <v>50</v>
      </c>
      <c r="B35" s="4">
        <f>'IS Curve'!D35</f>
        <v>7.1099999999999897</v>
      </c>
      <c r="C35" s="4">
        <f>'IS Curve'!C35</f>
        <v>5.4170317629999998</v>
      </c>
      <c r="D35" s="1">
        <f>'IS Curve'!B35</f>
        <v>1.7432737030411216</v>
      </c>
      <c r="E35" s="1">
        <f>'IS Curve'!Q35</f>
        <v>5.366726296958868</v>
      </c>
      <c r="F35" t="s">
        <v>13</v>
      </c>
      <c r="G35">
        <v>581833</v>
      </c>
      <c r="H35" s="18" t="s">
        <v>13</v>
      </c>
      <c r="I35" s="1">
        <f>'IS Curve'!R35</f>
        <v>5.366726296958868</v>
      </c>
      <c r="J35" s="11" t="s">
        <v>13</v>
      </c>
      <c r="K35" s="4">
        <f>'IS Curve'!P34</f>
        <v>0.96723207499999997</v>
      </c>
    </row>
    <row r="36" spans="1:11" x14ac:dyDescent="0.3">
      <c r="A36" t="s">
        <v>51</v>
      </c>
      <c r="B36" s="4">
        <f>'IS Curve'!D36</f>
        <v>7.9233333333333302</v>
      </c>
      <c r="C36" s="4">
        <f>'IS Curve'!C36</f>
        <v>5.4335859900000001</v>
      </c>
      <c r="D36" s="1">
        <f>'IS Curve'!B36</f>
        <v>3.1781663737551238</v>
      </c>
      <c r="E36" s="1">
        <f>'IS Curve'!Q36</f>
        <v>4.7451669595782064</v>
      </c>
      <c r="F36" t="s">
        <v>13</v>
      </c>
      <c r="G36">
        <v>588288</v>
      </c>
      <c r="H36" s="18" t="s">
        <v>13</v>
      </c>
      <c r="I36" s="1">
        <f>'IS Curve'!R36</f>
        <v>4.7451669595782064</v>
      </c>
      <c r="J36" s="11" t="s">
        <v>13</v>
      </c>
      <c r="K36" s="4">
        <f>'IS Curve'!P35</f>
        <v>0.28823574000000002</v>
      </c>
    </row>
    <row r="37" spans="1:11" x14ac:dyDescent="0.3">
      <c r="A37" t="s">
        <v>52</v>
      </c>
      <c r="B37" s="4">
        <f>'IS Curve'!D37</f>
        <v>8</v>
      </c>
      <c r="C37" s="4">
        <f>'IS Curve'!C37</f>
        <v>5.4795633539999997</v>
      </c>
      <c r="D37" s="1">
        <f>'IS Curve'!B37</f>
        <v>3.6445993031360464</v>
      </c>
      <c r="E37" s="1">
        <f>'IS Curve'!Q37</f>
        <v>4.3554006968639536</v>
      </c>
      <c r="F37" t="s">
        <v>13</v>
      </c>
      <c r="G37">
        <v>596601</v>
      </c>
      <c r="H37" s="18" t="s">
        <v>13</v>
      </c>
      <c r="I37" s="1">
        <f>'IS Curve'!R37</f>
        <v>4.3554006968639536</v>
      </c>
      <c r="J37" s="11" t="s">
        <v>13</v>
      </c>
      <c r="K37" s="4">
        <f>'IS Curve'!P36</f>
        <v>0.31294409200000001</v>
      </c>
    </row>
    <row r="38" spans="1:11" x14ac:dyDescent="0.3">
      <c r="A38" t="s">
        <v>53</v>
      </c>
      <c r="B38" s="4">
        <f>'IS Curve'!D38</f>
        <v>8</v>
      </c>
      <c r="C38" s="4">
        <f>'IS Curve'!C38</f>
        <v>5.3951000159999998</v>
      </c>
      <c r="D38" s="1">
        <f>'IS Curve'!B38</f>
        <v>2.9740034662043264</v>
      </c>
      <c r="E38" s="1">
        <f>'IS Curve'!Q38</f>
        <v>5.0259965337956736</v>
      </c>
      <c r="F38" t="s">
        <v>13</v>
      </c>
      <c r="G38">
        <v>600288</v>
      </c>
      <c r="H38" s="18" t="s">
        <v>13</v>
      </c>
      <c r="I38" s="1">
        <f>'IS Curve'!R38</f>
        <v>5.0259965337956736</v>
      </c>
      <c r="J38" s="11" t="s">
        <v>13</v>
      </c>
      <c r="K38" s="4">
        <f>'IS Curve'!P37</f>
        <v>0.64330739599999998</v>
      </c>
    </row>
    <row r="39" spans="1:11" x14ac:dyDescent="0.3">
      <c r="A39" t="s">
        <v>54</v>
      </c>
      <c r="B39" s="4">
        <f>'IS Curve'!D39</f>
        <v>7.5866666666666598</v>
      </c>
      <c r="C39" s="4">
        <f>'IS Curve'!C39</f>
        <v>5.2321815259999997</v>
      </c>
      <c r="D39" s="1">
        <f>'IS Curve'!B39</f>
        <v>4.1910809281265964</v>
      </c>
      <c r="E39" s="1">
        <f>'IS Curve'!Q39</f>
        <v>3.3955857385400634</v>
      </c>
      <c r="F39" t="s">
        <v>13</v>
      </c>
      <c r="G39">
        <v>600338</v>
      </c>
      <c r="H39" s="18" t="s">
        <v>13</v>
      </c>
      <c r="I39" s="1">
        <f>'IS Curve'!R39</f>
        <v>3.3955857385400634</v>
      </c>
      <c r="J39" s="11" t="s">
        <v>13</v>
      </c>
      <c r="K39" s="4">
        <f>'IS Curve'!P38</f>
        <v>0.18458163999999999</v>
      </c>
    </row>
    <row r="40" spans="1:11" x14ac:dyDescent="0.3">
      <c r="A40" t="s">
        <v>55</v>
      </c>
      <c r="B40" s="4">
        <f>'IS Curve'!D40</f>
        <v>6.75</v>
      </c>
      <c r="C40" s="4">
        <f>'IS Curve'!C40</f>
        <v>5.2672679349999996</v>
      </c>
      <c r="D40" s="1">
        <f>'IS Curve'!B40</f>
        <v>3.7298657718120571</v>
      </c>
      <c r="E40" s="1">
        <f>'IS Curve'!Q40</f>
        <v>3.0201342281879429</v>
      </c>
      <c r="F40" t="s">
        <v>13</v>
      </c>
      <c r="G40">
        <v>606551</v>
      </c>
      <c r="H40" s="18" t="s">
        <v>13</v>
      </c>
      <c r="I40" s="1">
        <f>'IS Curve'!R40</f>
        <v>3.0201342281879429</v>
      </c>
      <c r="J40" s="11" t="s">
        <v>13</v>
      </c>
      <c r="K40" s="4">
        <f>'IS Curve'!P39</f>
        <v>-0.87783218399999996</v>
      </c>
    </row>
    <row r="41" spans="1:11" x14ac:dyDescent="0.3">
      <c r="A41" t="s">
        <v>56</v>
      </c>
      <c r="B41" s="4">
        <f>'IS Curve'!D41</f>
        <v>6.2166666666666597</v>
      </c>
      <c r="C41" s="4">
        <f>'IS Curve'!C41</f>
        <v>5.1215891410000003</v>
      </c>
      <c r="D41" s="1">
        <f>'IS Curve'!B41</f>
        <v>4.2133277685030617</v>
      </c>
      <c r="E41" s="1">
        <f>'IS Curve'!Q41</f>
        <v>2.003338898163598</v>
      </c>
      <c r="F41" t="s">
        <v>13</v>
      </c>
      <c r="G41">
        <v>607472</v>
      </c>
      <c r="H41" s="18" t="s">
        <v>13</v>
      </c>
      <c r="I41" s="1">
        <f>'IS Curve'!R41</f>
        <v>2.003338898163598</v>
      </c>
      <c r="J41" s="11" t="s">
        <v>13</v>
      </c>
      <c r="K41" s="4">
        <f>'IS Curve'!P40</f>
        <v>-0.92694468799999996</v>
      </c>
    </row>
    <row r="42" spans="1:11" x14ac:dyDescent="0.3">
      <c r="A42" t="s">
        <v>57</v>
      </c>
      <c r="B42" s="4">
        <f>'IS Curve'!D42</f>
        <v>5.68333333333333</v>
      </c>
      <c r="C42" s="4">
        <f>'IS Curve'!C42</f>
        <v>4.910843463</v>
      </c>
      <c r="D42" s="1">
        <f>'IS Curve'!B42</f>
        <v>4.363201320132327</v>
      </c>
      <c r="E42" s="1">
        <f>'IS Curve'!Q42</f>
        <v>1.320132013201003</v>
      </c>
      <c r="F42" t="s">
        <v>13</v>
      </c>
      <c r="G42">
        <v>604347</v>
      </c>
      <c r="H42" s="18" t="s">
        <v>13</v>
      </c>
      <c r="I42" s="1">
        <f>'IS Curve'!R42</f>
        <v>1.320132013201003</v>
      </c>
      <c r="J42" s="11" t="s">
        <v>13</v>
      </c>
      <c r="K42" s="4">
        <f>'IS Curve'!P41</f>
        <v>-1.8488471909999999</v>
      </c>
    </row>
    <row r="43" spans="1:11" x14ac:dyDescent="0.3">
      <c r="A43" t="s">
        <v>58</v>
      </c>
      <c r="B43" s="4">
        <f>'IS Curve'!D43</f>
        <v>5.25</v>
      </c>
      <c r="C43" s="4">
        <f>'IS Curve'!C43</f>
        <v>5.2785822080000004</v>
      </c>
      <c r="D43" s="1">
        <f>'IS Curve'!B43</f>
        <v>3.115353037767</v>
      </c>
      <c r="E43" s="1">
        <f>'IS Curve'!Q43</f>
        <v>2.134646962233</v>
      </c>
      <c r="F43" t="s">
        <v>13</v>
      </c>
      <c r="G43">
        <v>621993</v>
      </c>
      <c r="H43" s="18" t="s">
        <v>13</v>
      </c>
      <c r="I43" s="1">
        <f>'IS Curve'!R43</f>
        <v>2.134646962233</v>
      </c>
      <c r="J43" s="11" t="s">
        <v>13</v>
      </c>
      <c r="K43" s="4">
        <f>'IS Curve'!P42</f>
        <v>-3.418118014</v>
      </c>
    </row>
    <row r="44" spans="1:11" x14ac:dyDescent="0.3">
      <c r="A44" t="s">
        <v>59</v>
      </c>
      <c r="B44" s="4">
        <f>'IS Curve'!D44</f>
        <v>5.25</v>
      </c>
      <c r="C44" s="4">
        <f>'IS Curve'!C44</f>
        <v>5.4747345279999999</v>
      </c>
      <c r="D44" s="1">
        <f>'IS Curve'!B44</f>
        <v>2.1555374592835639</v>
      </c>
      <c r="E44" s="1">
        <f>'IS Curve'!Q44</f>
        <v>3.0944625407164361</v>
      </c>
      <c r="F44" t="s">
        <v>13</v>
      </c>
      <c r="G44">
        <v>639182</v>
      </c>
      <c r="H44" s="18" t="s">
        <v>13</v>
      </c>
      <c r="I44" s="1">
        <f>'IS Curve'!R44</f>
        <v>3.0944625407164361</v>
      </c>
      <c r="J44" s="11" t="s">
        <v>13</v>
      </c>
      <c r="K44" s="4">
        <f>'IS Curve'!P43</f>
        <v>-1.6917730449999999</v>
      </c>
    </row>
    <row r="45" spans="1:11" x14ac:dyDescent="0.3">
      <c r="A45" t="s">
        <v>60</v>
      </c>
      <c r="B45" s="4">
        <f>'IS Curve'!D45</f>
        <v>4.86666666666666</v>
      </c>
      <c r="C45" s="4">
        <f>'IS Curve'!C45</f>
        <v>5.3832602090000004</v>
      </c>
      <c r="D45" s="1">
        <f>'IS Curve'!B45</f>
        <v>0.61134751773030604</v>
      </c>
      <c r="E45" s="1">
        <f>'IS Curve'!Q45</f>
        <v>4.255319148936354</v>
      </c>
      <c r="F45" t="s">
        <v>13</v>
      </c>
      <c r="G45">
        <v>646168</v>
      </c>
      <c r="H45" s="18" t="s">
        <v>13</v>
      </c>
      <c r="I45" s="1">
        <f>'IS Curve'!R45</f>
        <v>4.255319148936354</v>
      </c>
      <c r="J45" s="11" t="s">
        <v>13</v>
      </c>
      <c r="K45" s="4">
        <f>'IS Curve'!P44</f>
        <v>-9.5636766999999998E-2</v>
      </c>
    </row>
    <row r="46" spans="1:11" x14ac:dyDescent="0.3">
      <c r="A46" t="s">
        <v>61</v>
      </c>
      <c r="B46" s="4">
        <f>'IS Curve'!D46</f>
        <v>4.75</v>
      </c>
      <c r="C46" s="4">
        <f>'IS Curve'!C46</f>
        <v>5.1233308510000004</v>
      </c>
      <c r="D46" s="1">
        <f>'IS Curve'!B46</f>
        <v>-0.2988599348537555</v>
      </c>
      <c r="E46" s="1">
        <f>'IS Curve'!Q46</f>
        <v>5.0488599348537555</v>
      </c>
      <c r="F46" t="s">
        <v>13</v>
      </c>
      <c r="G46">
        <v>644006</v>
      </c>
      <c r="H46" s="18" t="s">
        <v>13</v>
      </c>
      <c r="I46" s="1">
        <f>'IS Curve'!R46</f>
        <v>5.0488599348537555</v>
      </c>
      <c r="J46" s="11" t="s">
        <v>13</v>
      </c>
      <c r="K46" s="4">
        <f>'IS Curve'!P45</f>
        <v>-0.13073470400000001</v>
      </c>
    </row>
    <row r="47" spans="1:11" x14ac:dyDescent="0.3">
      <c r="A47" t="s">
        <v>62</v>
      </c>
      <c r="B47" s="4">
        <f>'IS Curve'!D47</f>
        <v>4.75</v>
      </c>
      <c r="C47" s="4">
        <f>'IS Curve'!C47</f>
        <v>5.3954623269999997</v>
      </c>
      <c r="D47" s="1">
        <f>'IS Curve'!B47</f>
        <v>8.7620578777970692E-2</v>
      </c>
      <c r="E47" s="1">
        <f>'IS Curve'!Q47</f>
        <v>4.6623794212220293</v>
      </c>
      <c r="F47" t="s">
        <v>13</v>
      </c>
      <c r="G47">
        <v>662263</v>
      </c>
      <c r="H47" s="18" t="s">
        <v>13</v>
      </c>
      <c r="I47" s="1">
        <f>'IS Curve'!R47</f>
        <v>4.6623794212220293</v>
      </c>
      <c r="J47" s="11" t="s">
        <v>13</v>
      </c>
      <c r="K47" s="4">
        <f>'IS Curve'!P46</f>
        <v>-1.5798449919999999</v>
      </c>
    </row>
    <row r="48" spans="1:11" x14ac:dyDescent="0.3">
      <c r="A48" t="s">
        <v>63</v>
      </c>
      <c r="B48" s="4">
        <f>'IS Curve'!D48</f>
        <v>4.75</v>
      </c>
      <c r="C48" s="4">
        <f>'IS Curve'!C48</f>
        <v>5.1744330100000004</v>
      </c>
      <c r="D48" s="1">
        <f>'IS Curve'!B48</f>
        <v>-0.3052922590839211</v>
      </c>
      <c r="E48" s="1">
        <f>'IS Curve'!Q48</f>
        <v>5.0552922590839211</v>
      </c>
      <c r="F48" t="s">
        <v>13</v>
      </c>
      <c r="G48">
        <v>664228</v>
      </c>
      <c r="H48" s="18" t="s">
        <v>13</v>
      </c>
      <c r="I48" s="1">
        <f>'IS Curve'!R48</f>
        <v>5.0552922590839211</v>
      </c>
      <c r="J48" s="11" t="s">
        <v>13</v>
      </c>
      <c r="K48" s="4">
        <f>'IS Curve'!P47</f>
        <v>7.4748242000000006E-2</v>
      </c>
    </row>
    <row r="49" spans="1:11" x14ac:dyDescent="0.3">
      <c r="A49" t="s">
        <v>64</v>
      </c>
      <c r="B49" s="4">
        <f>'IS Curve'!D49</f>
        <v>4.75</v>
      </c>
      <c r="C49" s="4">
        <f>'IS Curve'!C49</f>
        <v>5.3453976440000002</v>
      </c>
      <c r="D49" s="1">
        <f>'IS Curve'!B49</f>
        <v>-0.43053375196234622</v>
      </c>
      <c r="E49" s="1">
        <f>'IS Curve'!Q49</f>
        <v>5.1805337519623462</v>
      </c>
      <c r="F49" t="s">
        <v>13</v>
      </c>
      <c r="G49">
        <v>679830</v>
      </c>
      <c r="H49" s="18" t="s">
        <v>13</v>
      </c>
      <c r="I49" s="1">
        <f>'IS Curve'!R49</f>
        <v>5.1805337519623462</v>
      </c>
      <c r="J49" s="11" t="s">
        <v>13</v>
      </c>
      <c r="K49" s="4">
        <f>'IS Curve'!P48</f>
        <v>-0.75286940999999996</v>
      </c>
    </row>
    <row r="50" spans="1:11" x14ac:dyDescent="0.3">
      <c r="A50" t="s">
        <v>65</v>
      </c>
      <c r="B50" s="4">
        <f>'IS Curve'!D50</f>
        <v>4.75</v>
      </c>
      <c r="C50" s="4">
        <f>'IS Curve'!C50</f>
        <v>5.4972257889999998</v>
      </c>
      <c r="D50" s="1">
        <f>'IS Curve'!B50</f>
        <v>-0.98643410852697766</v>
      </c>
      <c r="E50" s="1">
        <f>'IS Curve'!Q50</f>
        <v>5.7364341085269777</v>
      </c>
      <c r="F50" t="s">
        <v>13</v>
      </c>
      <c r="G50">
        <v>697278</v>
      </c>
      <c r="H50" s="18" t="s">
        <v>13</v>
      </c>
      <c r="I50" s="1">
        <f>'IS Curve'!R50</f>
        <v>5.7364341085269777</v>
      </c>
      <c r="J50" s="11" t="s">
        <v>13</v>
      </c>
      <c r="K50" s="4">
        <f>'IS Curve'!P49</f>
        <v>0.44540239999999998</v>
      </c>
    </row>
    <row r="51" spans="1:11" x14ac:dyDescent="0.3">
      <c r="A51" t="s">
        <v>66</v>
      </c>
      <c r="B51" s="4">
        <f>'IS Curve'!D51</f>
        <v>5.6066666666666602</v>
      </c>
      <c r="C51" s="4">
        <f>'IS Curve'!C51</f>
        <v>5.3758917430000004</v>
      </c>
      <c r="D51" s="1">
        <f>'IS Curve'!B51</f>
        <v>-1.4593855606757407</v>
      </c>
      <c r="E51" s="1">
        <f>'IS Curve'!Q51</f>
        <v>7.0660522273424009</v>
      </c>
      <c r="F51" t="s">
        <v>13</v>
      </c>
      <c r="G51">
        <v>703930</v>
      </c>
      <c r="H51" s="18" t="s">
        <v>13</v>
      </c>
      <c r="I51" s="1">
        <f>'IS Curve'!R51</f>
        <v>7.0660522273424009</v>
      </c>
      <c r="J51" s="11" t="s">
        <v>13</v>
      </c>
      <c r="K51" s="4">
        <f>'IS Curve'!P50</f>
        <v>1.8834592560000001</v>
      </c>
    </row>
    <row r="52" spans="1:11" x14ac:dyDescent="0.3">
      <c r="A52" t="s">
        <v>67</v>
      </c>
      <c r="B52" s="4">
        <f>'IS Curve'!D52</f>
        <v>6.68333333333333</v>
      </c>
      <c r="C52" s="4">
        <f>'IS Curve'!C52</f>
        <v>5.2490704729999997</v>
      </c>
      <c r="D52" s="1">
        <f>'IS Curve'!B52</f>
        <v>-1.286591478696919</v>
      </c>
      <c r="E52" s="1">
        <f>'IS Curve'!Q52</f>
        <v>7.9699248120302491</v>
      </c>
      <c r="F52" t="s">
        <v>13</v>
      </c>
      <c r="G52">
        <v>707203</v>
      </c>
      <c r="H52" s="18" t="s">
        <v>13</v>
      </c>
      <c r="I52" s="1">
        <f>'IS Curve'!R52</f>
        <v>7.9699248120302491</v>
      </c>
      <c r="J52" s="11" t="s">
        <v>13</v>
      </c>
      <c r="K52" s="4">
        <f>'IS Curve'!P51</f>
        <v>1.730214261</v>
      </c>
    </row>
    <row r="53" spans="1:11" x14ac:dyDescent="0.3">
      <c r="A53" t="s">
        <v>68</v>
      </c>
      <c r="B53" s="4">
        <f>'IS Curve'!D53</f>
        <v>7.25</v>
      </c>
      <c r="C53" s="4">
        <f>'IS Curve'!C53</f>
        <v>5.3546951390000004</v>
      </c>
      <c r="D53" s="1">
        <f>'IS Curve'!B53</f>
        <v>-1.8544776119401547</v>
      </c>
      <c r="E53" s="1">
        <f>'IS Curve'!Q53</f>
        <v>9.1044776119401547</v>
      </c>
      <c r="F53" t="s">
        <v>13</v>
      </c>
      <c r="G53">
        <v>720247</v>
      </c>
      <c r="H53" s="18" t="s">
        <v>13</v>
      </c>
      <c r="I53" s="1">
        <f>'IS Curve'!R53</f>
        <v>9.1044776119401547</v>
      </c>
      <c r="J53" s="11" t="s">
        <v>13</v>
      </c>
      <c r="K53" s="4">
        <f>'IS Curve'!P52</f>
        <v>1.1004166820000001</v>
      </c>
    </row>
    <row r="54" spans="1:11" x14ac:dyDescent="0.3">
      <c r="A54" t="s">
        <v>69</v>
      </c>
      <c r="B54" s="4">
        <f>'IS Curve'!D54</f>
        <v>7.25</v>
      </c>
      <c r="C54" s="4">
        <f>'IS Curve'!C54</f>
        <v>5.2580698090000002</v>
      </c>
      <c r="D54" s="1">
        <f>'IS Curve'!B54</f>
        <v>-2.4274193548387455</v>
      </c>
      <c r="E54" s="1">
        <f>'IS Curve'!Q54</f>
        <v>9.6774193548387455</v>
      </c>
      <c r="F54" t="s">
        <v>13</v>
      </c>
      <c r="G54">
        <v>726208</v>
      </c>
      <c r="H54" s="18" t="s">
        <v>13</v>
      </c>
      <c r="I54" s="1">
        <f>'IS Curve'!R54</f>
        <v>9.6774193548387455</v>
      </c>
      <c r="J54" s="11" t="s">
        <v>13</v>
      </c>
      <c r="K54" s="4">
        <f>'IS Curve'!P53</f>
        <v>1.870882001</v>
      </c>
    </row>
    <row r="55" spans="1:11" x14ac:dyDescent="0.3">
      <c r="A55" t="s">
        <v>70</v>
      </c>
      <c r="B55" s="4">
        <f>'IS Curve'!D55</f>
        <v>8.3766666666666598</v>
      </c>
      <c r="C55" s="4">
        <f>'IS Curve'!C55</f>
        <v>5.2407913720000003</v>
      </c>
      <c r="D55" s="1">
        <f>'IS Curve'!B55</f>
        <v>-2.6706791009088295</v>
      </c>
      <c r="E55" s="1">
        <f>'IS Curve'!Q55</f>
        <v>11.047345767575489</v>
      </c>
      <c r="F55" t="s">
        <v>13</v>
      </c>
      <c r="G55">
        <v>733657</v>
      </c>
      <c r="H55" s="18" t="s">
        <v>13</v>
      </c>
      <c r="I55" s="1">
        <f>'IS Curve'!R55</f>
        <v>11.047345767575489</v>
      </c>
      <c r="J55" s="11" t="s">
        <v>13</v>
      </c>
      <c r="K55" s="4">
        <f>'IS Curve'!P54</f>
        <v>1.6398133829999999</v>
      </c>
    </row>
    <row r="56" spans="1:11" x14ac:dyDescent="0.3">
      <c r="A56" t="s">
        <v>71</v>
      </c>
      <c r="B56" s="4">
        <f>'IS Curve'!D56</f>
        <v>9.1199999999999992</v>
      </c>
      <c r="C56" s="4">
        <f>'IS Curve'!C56</f>
        <v>5.0284619570000002</v>
      </c>
      <c r="D56" s="1">
        <f>'IS Curve'!B56</f>
        <v>-1.882785515320192</v>
      </c>
      <c r="E56" s="1">
        <f>'IS Curve'!Q56</f>
        <v>11.002785515320191</v>
      </c>
      <c r="F56" t="s">
        <v>13</v>
      </c>
      <c r="G56">
        <v>733798</v>
      </c>
      <c r="H56" s="18" t="s">
        <v>13</v>
      </c>
      <c r="I56" s="1">
        <f>'IS Curve'!R56</f>
        <v>11.002785515320191</v>
      </c>
      <c r="J56" s="11" t="s">
        <v>13</v>
      </c>
      <c r="K56" s="4">
        <f>'IS Curve'!P55</f>
        <v>1.625565616</v>
      </c>
    </row>
    <row r="57" spans="1:11" x14ac:dyDescent="0.3">
      <c r="A57" t="s">
        <v>72</v>
      </c>
      <c r="B57" s="4">
        <f>'IS Curve'!D57</f>
        <v>9</v>
      </c>
      <c r="C57" s="4">
        <f>'IS Curve'!C57</f>
        <v>4.8117047629999998</v>
      </c>
      <c r="D57" s="1">
        <f>'IS Curve'!B57</f>
        <v>-3.1751025991793771</v>
      </c>
      <c r="E57" s="1">
        <f>'IS Curve'!Q57</f>
        <v>12.175102599179377</v>
      </c>
      <c r="F57" t="s">
        <v>13</v>
      </c>
      <c r="G57">
        <v>729975</v>
      </c>
      <c r="H57" s="18" t="s">
        <v>13</v>
      </c>
      <c r="I57" s="1">
        <f>'IS Curve'!R57</f>
        <v>12.175102599179377</v>
      </c>
      <c r="J57" s="11" t="s">
        <v>13</v>
      </c>
      <c r="K57" s="4">
        <f>'IS Curve'!P56</f>
        <v>0.614255369</v>
      </c>
    </row>
    <row r="58" spans="1:11" x14ac:dyDescent="0.3">
      <c r="A58" t="s">
        <v>73</v>
      </c>
      <c r="B58" s="4">
        <f>'IS Curve'!D58</f>
        <v>8.3033333333333292</v>
      </c>
      <c r="C58" s="4">
        <f>'IS Curve'!C58</f>
        <v>4.5688919119999998</v>
      </c>
      <c r="D58" s="1">
        <f>'IS Curve'!B58</f>
        <v>-3.3276827094474317</v>
      </c>
      <c r="E58" s="1">
        <f>'IS Curve'!Q58</f>
        <v>11.631016042780761</v>
      </c>
      <c r="F58" t="s">
        <v>13</v>
      </c>
      <c r="G58">
        <v>725998</v>
      </c>
      <c r="H58" s="18" t="s">
        <v>13</v>
      </c>
      <c r="I58" s="1">
        <f>'IS Curve'!R58</f>
        <v>11.631016042780761</v>
      </c>
      <c r="J58" s="11" t="s">
        <v>13</v>
      </c>
      <c r="K58" s="4">
        <f>'IS Curve'!P57</f>
        <v>-0.91229130899999999</v>
      </c>
    </row>
    <row r="59" spans="1:11" x14ac:dyDescent="0.3">
      <c r="A59" t="s">
        <v>74</v>
      </c>
      <c r="B59" s="4">
        <f>'IS Curve'!D59</f>
        <v>8.25</v>
      </c>
      <c r="C59" s="4">
        <f>'IS Curve'!C59</f>
        <v>4.6289494690000001</v>
      </c>
      <c r="D59" s="1">
        <f>'IS Curve'!B59</f>
        <v>-2.2151162790697647</v>
      </c>
      <c r="E59" s="1">
        <f>'IS Curve'!Q59</f>
        <v>10.465116279069765</v>
      </c>
      <c r="F59" t="s">
        <v>13</v>
      </c>
      <c r="G59">
        <v>735312</v>
      </c>
      <c r="H59" s="18" t="s">
        <v>13</v>
      </c>
      <c r="I59" s="1">
        <f>'IS Curve'!R59</f>
        <v>10.465116279069765</v>
      </c>
      <c r="J59" s="11" t="s">
        <v>13</v>
      </c>
      <c r="K59" s="4">
        <f>'IS Curve'!P58</f>
        <v>-2.429426544</v>
      </c>
    </row>
    <row r="60" spans="1:11" x14ac:dyDescent="0.3">
      <c r="A60" t="s">
        <v>75</v>
      </c>
      <c r="B60" s="4">
        <f>'IS Curve'!D60</f>
        <v>8.4866666666666593</v>
      </c>
      <c r="C60" s="4">
        <f>'IS Curve'!C60</f>
        <v>4.7416931870000001</v>
      </c>
      <c r="D60" s="1">
        <f>'IS Curve'!B60</f>
        <v>-2.3037975742368939</v>
      </c>
      <c r="E60" s="1">
        <f>'IS Curve'!Q60</f>
        <v>10.790464240903553</v>
      </c>
      <c r="F60" t="s">
        <v>13</v>
      </c>
      <c r="G60">
        <v>749419</v>
      </c>
      <c r="H60" s="18" t="s">
        <v>13</v>
      </c>
      <c r="I60" s="1">
        <f>'IS Curve'!R60</f>
        <v>10.790464240903553</v>
      </c>
      <c r="J60" s="11" t="s">
        <v>13</v>
      </c>
      <c r="K60" s="4">
        <f>'IS Curve'!P59</f>
        <v>-2.1501923810000001</v>
      </c>
    </row>
    <row r="61" spans="1:11" x14ac:dyDescent="0.3">
      <c r="A61" t="s">
        <v>76</v>
      </c>
      <c r="B61" s="4">
        <f>'IS Curve'!D61</f>
        <v>9</v>
      </c>
      <c r="C61" s="4">
        <f>'IS Curve'!C61</f>
        <v>4.6822758919999998</v>
      </c>
      <c r="D61" s="1">
        <f>'IS Curve'!B61</f>
        <v>-0.87804878048781276</v>
      </c>
      <c r="E61" s="1">
        <f>'IS Curve'!Q61</f>
        <v>9.8780487804878128</v>
      </c>
      <c r="F61" t="s">
        <v>13</v>
      </c>
      <c r="G61">
        <v>758091</v>
      </c>
      <c r="H61" s="18" t="s">
        <v>13</v>
      </c>
      <c r="I61" s="1">
        <f>'IS Curve'!R61</f>
        <v>9.8780487804878128</v>
      </c>
      <c r="J61" s="11" t="s">
        <v>13</v>
      </c>
      <c r="K61" s="4">
        <f>'IS Curve'!P60</f>
        <v>-1.2475431560000001</v>
      </c>
    </row>
    <row r="62" spans="1:11" x14ac:dyDescent="0.3">
      <c r="A62" t="s">
        <v>77</v>
      </c>
      <c r="B62" s="4">
        <f>'IS Curve'!D62</f>
        <v>9.1300000000000008</v>
      </c>
      <c r="C62" s="4">
        <f>'IS Curve'!C62</f>
        <v>4.7359365210000002</v>
      </c>
      <c r="D62" s="1">
        <f>'IS Curve'!B62</f>
        <v>-0.33107784431127207</v>
      </c>
      <c r="E62" s="1">
        <f>'IS Curve'!Q62</f>
        <v>9.4610778443112729</v>
      </c>
      <c r="F62" t="s">
        <v>13</v>
      </c>
      <c r="G62">
        <v>771302</v>
      </c>
      <c r="H62">
        <v>779271.34381124063</v>
      </c>
      <c r="I62" s="1">
        <f>'IS Curve'!R62</f>
        <v>9.4610778443112729</v>
      </c>
      <c r="J62" s="11" t="s">
        <v>13</v>
      </c>
      <c r="K62" s="4">
        <f>'IS Curve'!P61</f>
        <v>-1.0226660937208809</v>
      </c>
    </row>
    <row r="63" spans="1:11" x14ac:dyDescent="0.3">
      <c r="A63" t="s">
        <v>78</v>
      </c>
      <c r="B63" s="4">
        <f>'IS Curve'!D63</f>
        <v>9.5</v>
      </c>
      <c r="C63" s="4">
        <f>'IS Curve'!C63</f>
        <v>4.8400661659999997</v>
      </c>
      <c r="D63" s="1">
        <f>'IS Curve'!B63</f>
        <v>1.0789473684210478</v>
      </c>
      <c r="E63" s="1">
        <f>'IS Curve'!Q63</f>
        <v>8.4210526315789522</v>
      </c>
      <c r="F63" t="s">
        <v>13</v>
      </c>
      <c r="G63">
        <v>787935</v>
      </c>
      <c r="H63">
        <v>785959.70219479571</v>
      </c>
      <c r="I63" s="1">
        <f>'IS Curve'!R63</f>
        <v>8.4210526315789522</v>
      </c>
      <c r="J63" s="11" t="s">
        <v>13</v>
      </c>
      <c r="K63" s="4">
        <f>'IS Curve'!P62</f>
        <v>-1.0226660937208809</v>
      </c>
    </row>
    <row r="64" spans="1:11" x14ac:dyDescent="0.3">
      <c r="A64" t="s">
        <v>79</v>
      </c>
      <c r="B64" s="4">
        <f>'IS Curve'!D64</f>
        <v>9.5</v>
      </c>
      <c r="C64" s="4">
        <f>'IS Curve'!C64</f>
        <v>4.6814380160000004</v>
      </c>
      <c r="D64" s="1">
        <f>'IS Curve'!B64</f>
        <v>2.9314835787090514</v>
      </c>
      <c r="E64" s="1">
        <f>'IS Curve'!Q64</f>
        <v>6.5685164212909486</v>
      </c>
      <c r="F64" t="s">
        <v>13</v>
      </c>
      <c r="G64">
        <v>791573</v>
      </c>
      <c r="H64">
        <v>793183.36797242961</v>
      </c>
      <c r="I64" s="1">
        <f>'IS Curve'!R64</f>
        <v>6.5685164212909486</v>
      </c>
      <c r="J64" s="11" t="s">
        <v>13</v>
      </c>
      <c r="K64" s="4">
        <f>'IS Curve'!P63</f>
        <v>0.25132303853343402</v>
      </c>
    </row>
    <row r="65" spans="1:11" x14ac:dyDescent="0.3">
      <c r="A65" t="s">
        <v>80</v>
      </c>
      <c r="B65" s="4">
        <f>'IS Curve'!D65</f>
        <v>9.2233333333333292</v>
      </c>
      <c r="C65" s="4">
        <f>'IS Curve'!C65</f>
        <v>4.5901822269999997</v>
      </c>
      <c r="D65" s="1">
        <f>'IS Curve'!B65</f>
        <v>3.3409803921567462</v>
      </c>
      <c r="E65" s="1">
        <f>'IS Curve'!Q65</f>
        <v>5.8823529411765829</v>
      </c>
      <c r="F65" t="s">
        <v>13</v>
      </c>
      <c r="G65">
        <v>792852</v>
      </c>
      <c r="H65">
        <v>800590.27089061833</v>
      </c>
      <c r="I65" s="1">
        <f>'IS Curve'!R65</f>
        <v>5.8823529411765829</v>
      </c>
      <c r="J65" s="11" t="s">
        <v>13</v>
      </c>
      <c r="K65" s="4">
        <f>'IS Curve'!P64</f>
        <v>-0.20302593794245871</v>
      </c>
    </row>
    <row r="66" spans="1:11" x14ac:dyDescent="0.3">
      <c r="A66" t="s">
        <v>81</v>
      </c>
      <c r="B66" s="4">
        <f>'IS Curve'!D66</f>
        <v>8.1666666666666607</v>
      </c>
      <c r="C66" s="4">
        <f>'IS Curve'!C66</f>
        <v>4.7656492080000001</v>
      </c>
      <c r="D66" s="1">
        <f>'IS Curve'!B66</f>
        <v>1.602115244347174</v>
      </c>
      <c r="E66" s="1">
        <f>'IS Curve'!Q66</f>
        <v>6.5645514223194867</v>
      </c>
      <c r="F66" t="s">
        <v>13</v>
      </c>
      <c r="G66">
        <v>805013</v>
      </c>
      <c r="H66">
        <v>807168.98022817797</v>
      </c>
      <c r="I66" s="1">
        <f>'IS Curve'!R66</f>
        <v>6.5645514223194867</v>
      </c>
      <c r="J66" s="11" t="s">
        <v>13</v>
      </c>
      <c r="K66" s="4">
        <f>'IS Curve'!P65</f>
        <v>-0.96657068815111502</v>
      </c>
    </row>
    <row r="67" spans="1:11" x14ac:dyDescent="0.3">
      <c r="A67" t="s">
        <v>82</v>
      </c>
      <c r="B67" s="4">
        <f>'IS Curve'!D67</f>
        <v>7.7066666666666599</v>
      </c>
      <c r="C67" s="4">
        <f>'IS Curve'!C67</f>
        <v>4.7075984809999998</v>
      </c>
      <c r="D67" s="1">
        <f>'IS Curve'!B67</f>
        <v>-6.032362459547258E-2</v>
      </c>
      <c r="E67" s="1">
        <f>'IS Curve'!Q67</f>
        <v>7.7669902912621325</v>
      </c>
      <c r="F67" t="s">
        <v>13</v>
      </c>
      <c r="G67">
        <v>809121</v>
      </c>
      <c r="H67">
        <v>814004.30719875847</v>
      </c>
      <c r="I67" s="1">
        <f>'IS Curve'!R67</f>
        <v>7.7669902912621325</v>
      </c>
      <c r="J67" s="11" t="s">
        <v>13</v>
      </c>
      <c r="K67" s="4">
        <f>'IS Curve'!P66</f>
        <v>-0.26710394985304042</v>
      </c>
    </row>
    <row r="68" spans="1:11" x14ac:dyDescent="0.3">
      <c r="A68" t="s">
        <v>83</v>
      </c>
      <c r="B68" s="4">
        <f>'IS Curve'!D68</f>
        <v>7.5</v>
      </c>
      <c r="C68" s="4">
        <f>'IS Curve'!C68</f>
        <v>4.6516166080000003</v>
      </c>
      <c r="D68" s="1">
        <f>'IS Curve'!B68</f>
        <v>-0.89532412327335109</v>
      </c>
      <c r="E68" s="1">
        <f>'IS Curve'!Q68</f>
        <v>8.3953241232733511</v>
      </c>
      <c r="F68" t="s">
        <v>13</v>
      </c>
      <c r="G68">
        <v>813877</v>
      </c>
      <c r="H68">
        <v>820979.05635003501</v>
      </c>
      <c r="I68" s="1">
        <f>'IS Curve'!R68</f>
        <v>8.3953241232733511</v>
      </c>
      <c r="J68" s="11" t="s">
        <v>13</v>
      </c>
      <c r="K68" s="4">
        <f>'IS Curve'!P67</f>
        <v>-0.59991171491013928</v>
      </c>
    </row>
    <row r="69" spans="1:11" x14ac:dyDescent="0.3">
      <c r="A69" t="s">
        <v>84</v>
      </c>
      <c r="B69" s="4">
        <f>'IS Curve'!D69</f>
        <v>7.5</v>
      </c>
      <c r="C69" s="4">
        <f>'IS Curve'!C69</f>
        <v>4.7623230190000001</v>
      </c>
      <c r="D69" s="1">
        <f>'IS Curve'!B69</f>
        <v>-1.6194968553456093</v>
      </c>
      <c r="E69" s="1">
        <f>'IS Curve'!Q69</f>
        <v>9.1194968553456093</v>
      </c>
      <c r="F69" t="s">
        <v>13</v>
      </c>
      <c r="G69">
        <v>826774</v>
      </c>
      <c r="H69">
        <v>828147.10115887341</v>
      </c>
      <c r="I69" s="1">
        <f>'IS Curve'!R69</f>
        <v>9.1194968553456093</v>
      </c>
      <c r="J69" s="11" t="s">
        <v>13</v>
      </c>
      <c r="K69" s="4">
        <f>'IS Curve'!P68</f>
        <v>-0.86507156243544381</v>
      </c>
    </row>
    <row r="70" spans="1:11" x14ac:dyDescent="0.3">
      <c r="A70" t="s">
        <v>85</v>
      </c>
      <c r="B70" s="4">
        <f>'IS Curve'!D70</f>
        <v>7.62</v>
      </c>
      <c r="C70" s="4">
        <f>'IS Curve'!C70</f>
        <v>4.6856976210000001</v>
      </c>
      <c r="D70" s="1">
        <f>'IS Curve'!B70</f>
        <v>-1.4149075975361578</v>
      </c>
      <c r="E70" s="1">
        <f>'IS Curve'!Q70</f>
        <v>9.0349075975361579</v>
      </c>
      <c r="F70" t="s">
        <v>13</v>
      </c>
      <c r="G70">
        <v>833914</v>
      </c>
      <c r="H70">
        <v>834279.4983421904</v>
      </c>
      <c r="I70" s="1">
        <f>'IS Curve'!R70</f>
        <v>9.0349075975361579</v>
      </c>
      <c r="J70" s="11" t="s">
        <v>13</v>
      </c>
      <c r="K70" s="4">
        <f>'IS Curve'!P69</f>
        <v>-0.16580401681681339</v>
      </c>
    </row>
    <row r="71" spans="1:11" x14ac:dyDescent="0.3">
      <c r="A71" t="s">
        <v>86</v>
      </c>
      <c r="B71" s="4">
        <f>'IS Curve'!D71</f>
        <v>8.4933333333333305</v>
      </c>
      <c r="C71" s="4">
        <f>'IS Curve'!C71</f>
        <v>4.6036715030000002</v>
      </c>
      <c r="D71" s="1">
        <f>'IS Curve'!B71</f>
        <v>-0.3154754754753899</v>
      </c>
      <c r="E71" s="1">
        <f>'IS Curve'!Q71</f>
        <v>8.8088088088087204</v>
      </c>
      <c r="F71" t="s">
        <v>13</v>
      </c>
      <c r="G71">
        <v>839590</v>
      </c>
      <c r="H71">
        <v>840498.65471598983</v>
      </c>
      <c r="I71" s="1">
        <f>'IS Curve'!R71</f>
        <v>8.8088088088087204</v>
      </c>
      <c r="J71" s="11" t="s">
        <v>13</v>
      </c>
      <c r="K71" s="4">
        <f>'IS Curve'!P70</f>
        <v>-4.3810059208777258E-2</v>
      </c>
    </row>
    <row r="72" spans="1:11" x14ac:dyDescent="0.3">
      <c r="A72" t="s">
        <v>87</v>
      </c>
      <c r="B72" s="4">
        <f>'IS Curve'!D72</f>
        <v>8.9933333333333305</v>
      </c>
      <c r="C72" s="4">
        <f>'IS Curve'!C72</f>
        <v>4.5940930849999999</v>
      </c>
      <c r="D72" s="1">
        <f>'IS Curve'!B72</f>
        <v>-0.22235294117637316</v>
      </c>
      <c r="E72" s="1">
        <f>'IS Curve'!Q72</f>
        <v>9.2156862745097037</v>
      </c>
      <c r="F72" t="s">
        <v>13</v>
      </c>
      <c r="G72">
        <v>847422</v>
      </c>
      <c r="H72">
        <v>846731.41458267777</v>
      </c>
      <c r="I72" s="1">
        <f>'IS Curve'!R72</f>
        <v>9.2156862745097037</v>
      </c>
      <c r="J72" s="11" t="s">
        <v>13</v>
      </c>
      <c r="K72" s="4">
        <f>'IS Curve'!P71</f>
        <v>-0.1081090030176043</v>
      </c>
    </row>
    <row r="73" spans="1:11" x14ac:dyDescent="0.3">
      <c r="A73" t="s">
        <v>88</v>
      </c>
      <c r="B73" s="4">
        <f>'IS Curve'!D73</f>
        <v>10.463333333333299</v>
      </c>
      <c r="C73" s="4">
        <f>'IS Curve'!C73</f>
        <v>4.5710501380000004</v>
      </c>
      <c r="D73" s="1">
        <f>'IS Curve'!B73</f>
        <v>1.6256772334292435</v>
      </c>
      <c r="E73" s="1">
        <f>'IS Curve'!Q73</f>
        <v>8.8376560999040557</v>
      </c>
      <c r="F73" t="s">
        <v>13</v>
      </c>
      <c r="G73">
        <v>855457</v>
      </c>
      <c r="H73">
        <v>852839.70481315872</v>
      </c>
      <c r="I73" s="1">
        <f>'IS Curve'!R73</f>
        <v>8.8376560999040557</v>
      </c>
      <c r="J73" s="11" t="s">
        <v>13</v>
      </c>
      <c r="K73" s="4">
        <f>'IS Curve'!P72</f>
        <v>8.1558969636504636E-2</v>
      </c>
    </row>
    <row r="74" spans="1:11" x14ac:dyDescent="0.3">
      <c r="A74" t="s">
        <v>89</v>
      </c>
      <c r="B74" s="4">
        <f>'IS Curve'!D74</f>
        <v>11.2433333333333</v>
      </c>
      <c r="C74" s="4">
        <f>'IS Curve'!C74</f>
        <v>4.5510692730000004</v>
      </c>
      <c r="D74" s="1">
        <f>'IS Curve'!B74</f>
        <v>2.2979472693033536</v>
      </c>
      <c r="E74" s="1">
        <f>'IS Curve'!Q74</f>
        <v>8.9453860640299467</v>
      </c>
      <c r="F74" t="s">
        <v>13</v>
      </c>
      <c r="G74">
        <v>862282</v>
      </c>
      <c r="H74">
        <v>858121.13769943966</v>
      </c>
      <c r="I74" s="1">
        <f>'IS Curve'!R74</f>
        <v>8.9453860640299467</v>
      </c>
      <c r="J74" s="11" t="s">
        <v>13</v>
      </c>
      <c r="K74" s="4">
        <f>'IS Curve'!P73</f>
        <v>0.30689180769493829</v>
      </c>
    </row>
    <row r="75" spans="1:11" x14ac:dyDescent="0.3">
      <c r="A75" t="s">
        <v>90</v>
      </c>
      <c r="B75" s="4">
        <f>'IS Curve'!D75</f>
        <v>11.25</v>
      </c>
      <c r="C75" s="4">
        <f>'IS Curve'!C75</f>
        <v>4.6452246659999998</v>
      </c>
      <c r="D75" s="1">
        <f>'IS Curve'!B75</f>
        <v>1.8663753449861886</v>
      </c>
      <c r="E75" s="1">
        <f>'IS Curve'!Q75</f>
        <v>9.3836246550138114</v>
      </c>
      <c r="F75" t="s">
        <v>13</v>
      </c>
      <c r="G75">
        <v>873721</v>
      </c>
      <c r="H75">
        <v>863451.00520360516</v>
      </c>
      <c r="I75" s="1">
        <f>'IS Curve'!R75</f>
        <v>9.3836246550138114</v>
      </c>
      <c r="J75" s="11" t="s">
        <v>13</v>
      </c>
      <c r="K75" s="4">
        <f>'IS Curve'!P74</f>
        <v>0.4848805276741362</v>
      </c>
    </row>
    <row r="76" spans="1:11" x14ac:dyDescent="0.3">
      <c r="A76" t="s">
        <v>91</v>
      </c>
      <c r="B76" s="4">
        <f>'IS Curve'!D76</f>
        <v>11.7766666666666</v>
      </c>
      <c r="C76" s="4">
        <f>'IS Curve'!C76</f>
        <v>4.589275089</v>
      </c>
      <c r="D76" s="1">
        <f>'IS Curve'!B76</f>
        <v>2.9795391980848116</v>
      </c>
      <c r="E76" s="1">
        <f>'IS Curve'!Q76</f>
        <v>8.7971274685817882</v>
      </c>
      <c r="F76" t="s">
        <v>13</v>
      </c>
      <c r="G76">
        <v>880126</v>
      </c>
      <c r="H76">
        <v>869063.91845554288</v>
      </c>
      <c r="I76" s="1">
        <f>'IS Curve'!R76</f>
        <v>8.7971274685817882</v>
      </c>
      <c r="J76" s="11" t="s">
        <v>13</v>
      </c>
      <c r="K76" s="4">
        <f>'IS Curve'!P75</f>
        <v>1.1894125705456939</v>
      </c>
    </row>
    <row r="77" spans="1:11" x14ac:dyDescent="0.3">
      <c r="A77" t="s">
        <v>92</v>
      </c>
      <c r="B77" s="4">
        <f>'IS Curve'!D77</f>
        <v>13.6866666666666</v>
      </c>
      <c r="C77" s="4">
        <f>'IS Curve'!C77</f>
        <v>4.6009082059999997</v>
      </c>
      <c r="D77" s="1">
        <f>'IS Curve'!B77</f>
        <v>4.2427125625182214</v>
      </c>
      <c r="E77" s="1">
        <f>'IS Curve'!Q77</f>
        <v>9.4439541041483785</v>
      </c>
      <c r="F77" t="s">
        <v>13</v>
      </c>
      <c r="G77">
        <v>886031</v>
      </c>
      <c r="H77">
        <v>874481.62762182008</v>
      </c>
      <c r="I77" s="1">
        <f>'IS Curve'!R77</f>
        <v>9.4439541041483785</v>
      </c>
      <c r="J77" s="11" t="s">
        <v>13</v>
      </c>
      <c r="K77" s="4">
        <f>'IS Curve'!P76</f>
        <v>1.272873181079258</v>
      </c>
    </row>
    <row r="78" spans="1:11" x14ac:dyDescent="0.3">
      <c r="A78" t="s">
        <v>93</v>
      </c>
      <c r="B78" s="4">
        <f>'IS Curve'!D78</f>
        <v>14.15</v>
      </c>
      <c r="C78" s="4">
        <f>'IS Curve'!C78</f>
        <v>4.602557386</v>
      </c>
      <c r="D78" s="1">
        <f>'IS Curve'!B78</f>
        <v>4.642653414001634</v>
      </c>
      <c r="E78" s="1">
        <f>'IS Curve'!Q78</f>
        <v>9.5073465859983664</v>
      </c>
      <c r="F78" t="s">
        <v>13</v>
      </c>
      <c r="G78">
        <v>892183</v>
      </c>
      <c r="H78">
        <v>879147.75790360605</v>
      </c>
      <c r="I78" s="1">
        <f>'IS Curve'!R78</f>
        <v>9.5073465859983664</v>
      </c>
      <c r="J78" s="11" t="s">
        <v>13</v>
      </c>
      <c r="K78" s="4">
        <f>'IS Curve'!P77</f>
        <v>1.320710694584722</v>
      </c>
    </row>
    <row r="79" spans="1:11" x14ac:dyDescent="0.3">
      <c r="A79" t="s">
        <v>94</v>
      </c>
      <c r="B79" s="4">
        <f>'IS Curve'!D79</f>
        <v>13.5833333333333</v>
      </c>
      <c r="C79" s="4">
        <f>'IS Curve'!C79</f>
        <v>4.5148589379999997</v>
      </c>
      <c r="D79" s="1">
        <f>'IS Curve'!B79</f>
        <v>4.0795486403138543</v>
      </c>
      <c r="E79" s="1">
        <f>'IS Curve'!Q79</f>
        <v>9.5037846930194458</v>
      </c>
      <c r="F79" t="s">
        <v>13</v>
      </c>
      <c r="G79">
        <v>891793</v>
      </c>
      <c r="H79">
        <v>883715.9483029024</v>
      </c>
      <c r="I79" s="1">
        <f>'IS Curve'!R79</f>
        <v>9.5037846930194458</v>
      </c>
      <c r="J79" s="11" t="s">
        <v>13</v>
      </c>
      <c r="K79" s="4">
        <f>'IS Curve'!P78</f>
        <v>1.482713455071246</v>
      </c>
    </row>
    <row r="80" spans="1:11" x14ac:dyDescent="0.3">
      <c r="A80" t="s">
        <v>95</v>
      </c>
      <c r="B80" s="4">
        <f>'IS Curve'!D80</f>
        <v>10.54</v>
      </c>
      <c r="C80" s="4">
        <f>'IS Curve'!C80</f>
        <v>4.4522191080000004</v>
      </c>
      <c r="D80" s="1">
        <f>'IS Curve'!B80</f>
        <v>6.1452145214607512E-2</v>
      </c>
      <c r="E80" s="1">
        <f>'IS Curve'!Q80</f>
        <v>10.478547854785392</v>
      </c>
      <c r="F80" t="s">
        <v>13</v>
      </c>
      <c r="G80">
        <v>891052</v>
      </c>
      <c r="H80">
        <v>888865.76681869337</v>
      </c>
      <c r="I80" s="1">
        <f>'IS Curve'!R80</f>
        <v>10.478547854785392</v>
      </c>
      <c r="J80" s="11" t="s">
        <v>13</v>
      </c>
      <c r="K80" s="4">
        <f>'IS Curve'!P79</f>
        <v>0.91398731827900792</v>
      </c>
    </row>
    <row r="81" spans="1:11" x14ac:dyDescent="0.3">
      <c r="A81" t="s">
        <v>96</v>
      </c>
      <c r="B81" s="4">
        <f>'IS Curve'!D81</f>
        <v>13.5133333333333</v>
      </c>
      <c r="C81" s="4">
        <f>'IS Curve'!C81</f>
        <v>4.5947750779999996</v>
      </c>
      <c r="D81" s="1">
        <f>'IS Curve'!B81</f>
        <v>2.5455913978495008</v>
      </c>
      <c r="E81" s="1">
        <f>'IS Curve'!Q81</f>
        <v>10.967741935483799</v>
      </c>
      <c r="F81" t="s">
        <v>13</v>
      </c>
      <c r="G81">
        <v>903381</v>
      </c>
      <c r="H81">
        <v>893418.45777551702</v>
      </c>
      <c r="I81" s="1">
        <f>'IS Curve'!R81</f>
        <v>10.967741935483799</v>
      </c>
      <c r="J81" s="11" t="s">
        <v>13</v>
      </c>
      <c r="K81" s="4">
        <f>'IS Curve'!P80</f>
        <v>0.24595763082780131</v>
      </c>
    </row>
    <row r="82" spans="1:11" x14ac:dyDescent="0.3">
      <c r="A82" t="s">
        <v>97</v>
      </c>
      <c r="B82" s="4">
        <f>'IS Curve'!D82</f>
        <v>17.03</v>
      </c>
      <c r="C82" s="4">
        <f>'IS Curve'!C82</f>
        <v>4.8080513600000003</v>
      </c>
      <c r="D82" s="1">
        <f>'IS Curve'!B82</f>
        <v>4.7174506708760671</v>
      </c>
      <c r="E82" s="1">
        <f>'IS Curve'!Q82</f>
        <v>12.312549329123934</v>
      </c>
      <c r="F82" t="s">
        <v>13</v>
      </c>
      <c r="G82">
        <v>922843</v>
      </c>
      <c r="H82">
        <v>896835.13313046412</v>
      </c>
      <c r="I82" s="1">
        <f>'IS Curve'!R82</f>
        <v>12.312549329123934</v>
      </c>
      <c r="J82" s="11" t="s">
        <v>13</v>
      </c>
      <c r="K82" s="4">
        <f>'IS Curve'!P81</f>
        <v>1.1151036938825141</v>
      </c>
    </row>
    <row r="83" spans="1:11" x14ac:dyDescent="0.3">
      <c r="A83" t="s">
        <v>98</v>
      </c>
      <c r="B83" s="4">
        <f>'IS Curve'!D83</f>
        <v>18.2433333333333</v>
      </c>
      <c r="C83" s="4">
        <f>'IS Curve'!C83</f>
        <v>4.7872465660000003</v>
      </c>
      <c r="D83" s="1">
        <f>'IS Curve'!B83</f>
        <v>5.7241321044547266</v>
      </c>
      <c r="E83" s="1">
        <f>'IS Curve'!Q83</f>
        <v>12.519201228878574</v>
      </c>
      <c r="F83" t="s">
        <v>13</v>
      </c>
      <c r="G83">
        <v>932933</v>
      </c>
      <c r="H83">
        <v>900345.5648121112</v>
      </c>
      <c r="I83" s="1">
        <f>'IS Curve'!R83</f>
        <v>12.519201228878574</v>
      </c>
      <c r="J83" s="11" t="s">
        <v>13</v>
      </c>
      <c r="K83" s="4">
        <f>'IS Curve'!P82</f>
        <v>2.899960751844505</v>
      </c>
    </row>
    <row r="84" spans="1:11" x14ac:dyDescent="0.3">
      <c r="A84" t="s">
        <v>99</v>
      </c>
      <c r="B84" s="4">
        <f>'IS Curve'!D84</f>
        <v>20.183333333333302</v>
      </c>
      <c r="C84" s="4">
        <f>'IS Curve'!C84</f>
        <v>4.5406621139999999</v>
      </c>
      <c r="D84" s="1">
        <f>'IS Curve'!B84</f>
        <v>7.4872915110778031</v>
      </c>
      <c r="E84" s="1">
        <f>'IS Curve'!Q84</f>
        <v>12.696041822255498</v>
      </c>
      <c r="F84" t="s">
        <v>13</v>
      </c>
      <c r="G84">
        <v>924545</v>
      </c>
      <c r="H84">
        <v>904562.22401111049</v>
      </c>
      <c r="I84" s="1">
        <f>'IS Curve'!R84</f>
        <v>12.696041822255498</v>
      </c>
      <c r="J84" s="11" t="s">
        <v>13</v>
      </c>
      <c r="K84" s="4">
        <f>'IS Curve'!P83</f>
        <v>3.619436409917709</v>
      </c>
    </row>
    <row r="85" spans="1:11" x14ac:dyDescent="0.3">
      <c r="A85" t="s">
        <v>100</v>
      </c>
      <c r="B85" s="4">
        <f>'IS Curve'!D85</f>
        <v>16.77</v>
      </c>
      <c r="C85" s="4">
        <f>'IS Curve'!C85</f>
        <v>4.4536572359999997</v>
      </c>
      <c r="D85" s="1">
        <f>'IS Curve'!B85</f>
        <v>4.4153488372092013</v>
      </c>
      <c r="E85" s="1">
        <f>'IS Curve'!Q85</f>
        <v>12.354651162790798</v>
      </c>
      <c r="F85" t="s">
        <v>13</v>
      </c>
      <c r="G85">
        <v>920293</v>
      </c>
      <c r="H85">
        <v>909372.42163992301</v>
      </c>
      <c r="I85" s="1">
        <f>'IS Curve'!R85</f>
        <v>12.354651162790798</v>
      </c>
      <c r="J85" s="11" t="s">
        <v>13</v>
      </c>
      <c r="K85" s="4">
        <f>'IS Curve'!P84</f>
        <v>2.209110159418294</v>
      </c>
    </row>
    <row r="86" spans="1:11" x14ac:dyDescent="0.3">
      <c r="A86" t="s">
        <v>101</v>
      </c>
      <c r="B86" s="4">
        <f>'IS Curve'!D86</f>
        <v>14.8466666666666</v>
      </c>
      <c r="C86" s="4">
        <f>'IS Curve'!C86</f>
        <v>4.2322684910000001</v>
      </c>
      <c r="D86" s="1">
        <f>'IS Curve'!B86</f>
        <v>3.4622675099554101</v>
      </c>
      <c r="E86" s="1">
        <f>'IS Curve'!Q86</f>
        <v>11.38439915671119</v>
      </c>
      <c r="F86" t="s">
        <v>13</v>
      </c>
      <c r="G86">
        <v>909761</v>
      </c>
      <c r="H86">
        <v>912921.06001972582</v>
      </c>
      <c r="I86" s="1">
        <f>'IS Curve'!R86</f>
        <v>11.38439915671119</v>
      </c>
      <c r="J86" s="11" t="s">
        <v>13</v>
      </c>
      <c r="K86" s="4">
        <f>'IS Curve'!P85</f>
        <v>1.200891746902033</v>
      </c>
    </row>
    <row r="87" spans="1:11" x14ac:dyDescent="0.3">
      <c r="A87" t="s">
        <v>102</v>
      </c>
      <c r="B87" s="4">
        <f>'IS Curve'!D87</f>
        <v>15.626666666666599</v>
      </c>
      <c r="C87" s="4">
        <f>'IS Curve'!C87</f>
        <v>4.0254652740000001</v>
      </c>
      <c r="D87" s="1">
        <f>'IS Curve'!B87</f>
        <v>4.0908304891922658</v>
      </c>
      <c r="E87" s="1">
        <f>'IS Curve'!Q87</f>
        <v>11.535836177474334</v>
      </c>
      <c r="F87" t="s">
        <v>13</v>
      </c>
      <c r="G87">
        <v>899287</v>
      </c>
      <c r="H87">
        <v>916957.122349123</v>
      </c>
      <c r="I87" s="1">
        <f>'IS Curve'!R87</f>
        <v>11.535836177474334</v>
      </c>
      <c r="J87" s="11" t="s">
        <v>13</v>
      </c>
      <c r="K87" s="4">
        <f>'IS Curve'!P86</f>
        <v>-0.34614822224142111</v>
      </c>
    </row>
    <row r="88" spans="1:11" x14ac:dyDescent="0.3">
      <c r="A88" t="s">
        <v>103</v>
      </c>
      <c r="B88" s="4">
        <f>'IS Curve'!D88</f>
        <v>14.81</v>
      </c>
      <c r="C88" s="4">
        <f>'IS Curve'!C88</f>
        <v>3.8110966610000001</v>
      </c>
      <c r="D88" s="1">
        <f>'IS Curve'!B88</f>
        <v>4.2069516235918467</v>
      </c>
      <c r="E88" s="1">
        <f>'IS Curve'!Q88</f>
        <v>10.603048376408154</v>
      </c>
      <c r="F88" t="s">
        <v>13</v>
      </c>
      <c r="G88">
        <v>891312</v>
      </c>
      <c r="H88">
        <v>921885.91550406232</v>
      </c>
      <c r="I88" s="1">
        <f>'IS Curve'!R88</f>
        <v>10.603048376408154</v>
      </c>
      <c r="J88" s="11" t="s">
        <v>13</v>
      </c>
      <c r="K88" s="4">
        <f>'IS Curve'!P87</f>
        <v>-1.927039107767055</v>
      </c>
    </row>
    <row r="89" spans="1:11" x14ac:dyDescent="0.3">
      <c r="A89" t="s">
        <v>104</v>
      </c>
      <c r="B89" s="4">
        <f>'IS Curve'!D89</f>
        <v>11.226666666666601</v>
      </c>
      <c r="C89" s="4">
        <f>'IS Curve'!C89</f>
        <v>3.5820663179999999</v>
      </c>
      <c r="D89" s="1">
        <f>'IS Curve'!B89</f>
        <v>1.5888917636911177</v>
      </c>
      <c r="E89" s="1">
        <f>'IS Curve'!Q89</f>
        <v>9.6377749029754831</v>
      </c>
      <c r="F89" t="s">
        <v>13</v>
      </c>
      <c r="G89">
        <v>883087</v>
      </c>
      <c r="H89">
        <v>927409.26496838953</v>
      </c>
      <c r="I89" s="1">
        <f>'IS Curve'!R89</f>
        <v>9.6377749029754831</v>
      </c>
      <c r="J89" s="11" t="s">
        <v>13</v>
      </c>
      <c r="K89" s="4">
        <f>'IS Curve'!P88</f>
        <v>-3.3164532606342432</v>
      </c>
    </row>
    <row r="90" spans="1:11" x14ac:dyDescent="0.3">
      <c r="A90" t="s">
        <v>105</v>
      </c>
      <c r="B90" s="4">
        <f>'IS Curve'!D90</f>
        <v>9.65</v>
      </c>
      <c r="C90" s="4">
        <f>'IS Curve'!C90</f>
        <v>3.690448226</v>
      </c>
      <c r="D90" s="1">
        <f>'IS Curve'!B90</f>
        <v>1.9528391167191712</v>
      </c>
      <c r="E90" s="1">
        <f>'IS Curve'!Q90</f>
        <v>7.6971608832808291</v>
      </c>
      <c r="F90" t="s">
        <v>13</v>
      </c>
      <c r="G90">
        <v>897519</v>
      </c>
      <c r="H90">
        <v>932508.07838343096</v>
      </c>
      <c r="I90" s="1">
        <f>'IS Curve'!R90</f>
        <v>7.6971608832808291</v>
      </c>
      <c r="J90" s="11" t="s">
        <v>13</v>
      </c>
      <c r="K90" s="4">
        <f>'IS Curve'!P89</f>
        <v>-4.7791483913954904</v>
      </c>
    </row>
    <row r="91" spans="1:11" x14ac:dyDescent="0.3">
      <c r="A91" t="s">
        <v>106</v>
      </c>
      <c r="B91" s="4">
        <f>'IS Curve'!D91</f>
        <v>9.4433333333333298</v>
      </c>
      <c r="C91" s="4">
        <f>'IS Curve'!C91</f>
        <v>3.7867276950000002</v>
      </c>
      <c r="D91" s="1">
        <f>'IS Curve'!B91</f>
        <v>3.5681803345573178</v>
      </c>
      <c r="E91" s="1">
        <f>'IS Curve'!Q91</f>
        <v>5.875152998776012</v>
      </c>
      <c r="F91" t="s">
        <v>13</v>
      </c>
      <c r="G91">
        <v>915225</v>
      </c>
      <c r="H91">
        <v>938509.13508195139</v>
      </c>
      <c r="I91" s="1">
        <f>'IS Curve'!R91</f>
        <v>5.875152998776012</v>
      </c>
      <c r="J91" s="11" t="s">
        <v>13</v>
      </c>
      <c r="K91" s="4">
        <f>'IS Curve'!P90</f>
        <v>-3.752147482098708</v>
      </c>
    </row>
    <row r="92" spans="1:11" x14ac:dyDescent="0.3">
      <c r="A92" t="s">
        <v>107</v>
      </c>
      <c r="B92" s="4">
        <f>'IS Curve'!D92</f>
        <v>9.5299999999999994</v>
      </c>
      <c r="C92" s="4">
        <f>'IS Curve'!C92</f>
        <v>3.7570443839999998</v>
      </c>
      <c r="D92" s="1">
        <f>'IS Curve'!B92</f>
        <v>4.1974655482323984</v>
      </c>
      <c r="E92" s="1">
        <f>'IS Curve'!Q92</f>
        <v>5.332534451767601</v>
      </c>
      <c r="F92" t="s">
        <v>13</v>
      </c>
      <c r="G92">
        <v>925507</v>
      </c>
      <c r="H92">
        <v>945419.74830992054</v>
      </c>
      <c r="I92" s="1">
        <f>'IS Curve'!R92</f>
        <v>5.332534451767601</v>
      </c>
      <c r="J92" s="11" t="s">
        <v>13</v>
      </c>
      <c r="K92" s="4">
        <f>'IS Curve'!P91</f>
        <v>-2.4809705320468942</v>
      </c>
    </row>
    <row r="93" spans="1:11" x14ac:dyDescent="0.3">
      <c r="A93" t="s">
        <v>108</v>
      </c>
      <c r="B93" s="4">
        <f>'IS Curve'!D93</f>
        <v>9.6533333333333307</v>
      </c>
      <c r="C93" s="4">
        <f>'IS Curve'!C93</f>
        <v>3.762289859</v>
      </c>
      <c r="D93" s="1">
        <f>'IS Curve'!B93</f>
        <v>4.9925663716814785</v>
      </c>
      <c r="E93" s="1">
        <f>'IS Curve'!Q93</f>
        <v>4.6607669616518521</v>
      </c>
      <c r="F93" t="s">
        <v>13</v>
      </c>
      <c r="G93">
        <v>937013</v>
      </c>
      <c r="H93">
        <v>952957.91061690473</v>
      </c>
      <c r="I93" s="1">
        <f>'IS Curve'!R93</f>
        <v>4.6607669616518521</v>
      </c>
      <c r="J93" s="11" t="s">
        <v>13</v>
      </c>
      <c r="K93" s="4">
        <f>'IS Curve'!P92</f>
        <v>-2.1062335904784688</v>
      </c>
    </row>
    <row r="94" spans="1:11" x14ac:dyDescent="0.3">
      <c r="A94" t="s">
        <v>109</v>
      </c>
      <c r="B94" s="4">
        <f>'IS Curve'!D94</f>
        <v>10.136666666666599</v>
      </c>
      <c r="C94" s="4">
        <f>'IS Curve'!C94</f>
        <v>3.8776789140000001</v>
      </c>
      <c r="D94" s="1">
        <f>'IS Curve'!B94</f>
        <v>4.9814235500878654</v>
      </c>
      <c r="E94" s="1">
        <f>'IS Curve'!Q94</f>
        <v>5.1552431165787338</v>
      </c>
      <c r="F94" t="s">
        <v>13</v>
      </c>
      <c r="G94">
        <v>953242</v>
      </c>
      <c r="H94">
        <v>960282.52925806807</v>
      </c>
      <c r="I94" s="1">
        <f>'IS Curve'!R94</f>
        <v>5.1552431165787338</v>
      </c>
      <c r="J94" s="11" t="s">
        <v>13</v>
      </c>
      <c r="K94" s="4">
        <f>'IS Curve'!P93</f>
        <v>-1.6732019787298551</v>
      </c>
    </row>
    <row r="95" spans="1:11" x14ac:dyDescent="0.3">
      <c r="A95" t="s">
        <v>110</v>
      </c>
      <c r="B95" s="4">
        <f>'IS Curve'!D95</f>
        <v>11.37</v>
      </c>
      <c r="C95" s="4">
        <f>'IS Curve'!C95</f>
        <v>4.0010824119999997</v>
      </c>
      <c r="D95" s="1">
        <f>'IS Curve'!B95</f>
        <v>6.7457225433525361</v>
      </c>
      <c r="E95" s="1">
        <f>'IS Curve'!Q95</f>
        <v>4.6242774566474631</v>
      </c>
      <c r="F95" t="s">
        <v>13</v>
      </c>
      <c r="G95">
        <v>971741</v>
      </c>
      <c r="H95">
        <v>968408.27326258901</v>
      </c>
      <c r="I95" s="1">
        <f>'IS Curve'!R95</f>
        <v>4.6242774566474631</v>
      </c>
      <c r="J95" s="11" t="s">
        <v>13</v>
      </c>
      <c r="K95" s="4">
        <f>'IS Curve'!P94</f>
        <v>-0.73317269069840429</v>
      </c>
    </row>
    <row r="96" spans="1:11" x14ac:dyDescent="0.3">
      <c r="A96" t="s">
        <v>111</v>
      </c>
      <c r="B96" s="4">
        <f>'IS Curve'!D96</f>
        <v>12.6066666666666</v>
      </c>
      <c r="C96" s="4">
        <f>'IS Curve'!C96</f>
        <v>3.8622978720000001</v>
      </c>
      <c r="D96" s="1">
        <f>'IS Curve'!B96</f>
        <v>8.7955176336746206</v>
      </c>
      <c r="E96" s="1">
        <f>'IS Curve'!Q96</f>
        <v>3.8111490329919784</v>
      </c>
      <c r="F96" t="s">
        <v>13</v>
      </c>
      <c r="G96">
        <v>975919</v>
      </c>
      <c r="H96">
        <v>977283.91430236166</v>
      </c>
      <c r="I96" s="1">
        <f>'IS Curve'!R96</f>
        <v>3.8111490329919784</v>
      </c>
      <c r="J96" s="11" t="s">
        <v>13</v>
      </c>
      <c r="K96" s="4">
        <f>'IS Curve'!P95</f>
        <v>0.34414480229324801</v>
      </c>
    </row>
    <row r="97" spans="1:11" x14ac:dyDescent="0.3">
      <c r="A97" t="s">
        <v>112</v>
      </c>
      <c r="B97" s="4">
        <f>'IS Curve'!D97</f>
        <v>11.2666666666666</v>
      </c>
      <c r="C97" s="4">
        <f>'IS Curve'!C97</f>
        <v>4.0043138989999996</v>
      </c>
      <c r="D97" s="1">
        <f>'IS Curve'!B97</f>
        <v>7.6026305900036313</v>
      </c>
      <c r="E97" s="1">
        <f>'IS Curve'!Q97</f>
        <v>3.6640360766629687</v>
      </c>
      <c r="F97" t="s">
        <v>13</v>
      </c>
      <c r="G97">
        <v>991150</v>
      </c>
      <c r="H97">
        <v>986600.45557243354</v>
      </c>
      <c r="I97" s="1">
        <f>'IS Curve'!R97</f>
        <v>3.6640360766629687</v>
      </c>
      <c r="J97" s="11" t="s">
        <v>13</v>
      </c>
      <c r="K97" s="4">
        <f>'IS Curve'!P96</f>
        <v>-0.13966405078262381</v>
      </c>
    </row>
    <row r="98" spans="1:11" x14ac:dyDescent="0.3">
      <c r="A98" t="s">
        <v>113</v>
      </c>
      <c r="B98" s="4">
        <f>'IS Curve'!D98</f>
        <v>10.57</v>
      </c>
      <c r="C98" s="4">
        <f>'IS Curve'!C98</f>
        <v>4.1375968680000001</v>
      </c>
      <c r="D98" s="1">
        <f>'IS Curve'!B98</f>
        <v>6.9488300835654035</v>
      </c>
      <c r="E98" s="1">
        <f>'IS Curve'!Q98</f>
        <v>3.6211699164345967</v>
      </c>
      <c r="F98" t="s">
        <v>13</v>
      </c>
      <c r="G98">
        <v>1006378</v>
      </c>
      <c r="H98">
        <v>995099.45715721499</v>
      </c>
      <c r="I98" s="1">
        <f>'IS Curve'!R98</f>
        <v>3.6211699164345967</v>
      </c>
      <c r="J98" s="11" t="s">
        <v>13</v>
      </c>
      <c r="K98" s="4">
        <f>'IS Curve'!P97</f>
        <v>0.46113342051183032</v>
      </c>
    </row>
    <row r="99" spans="1:11" x14ac:dyDescent="0.3">
      <c r="A99" t="s">
        <v>114</v>
      </c>
      <c r="B99" s="4">
        <f>'IS Curve'!D99</f>
        <v>9.8933333333333309</v>
      </c>
      <c r="C99" s="4">
        <f>'IS Curve'!C99</f>
        <v>4.0292707490000002</v>
      </c>
      <c r="D99" s="1">
        <f>'IS Curve'!B99</f>
        <v>5.9154327808471399</v>
      </c>
      <c r="E99" s="1">
        <f>'IS Curve'!Q99</f>
        <v>3.977900552486191</v>
      </c>
      <c r="F99" t="s">
        <v>13</v>
      </c>
      <c r="G99">
        <v>1009615</v>
      </c>
      <c r="H99">
        <v>1004125.44282262</v>
      </c>
      <c r="I99" s="1">
        <f>'IS Curve'!R99</f>
        <v>3.977900552486191</v>
      </c>
      <c r="J99" s="11" t="s">
        <v>13</v>
      </c>
      <c r="K99" s="4">
        <f>'IS Curve'!P98</f>
        <v>1.133408601689462</v>
      </c>
    </row>
    <row r="100" spans="1:11" x14ac:dyDescent="0.3">
      <c r="A100" t="s">
        <v>115</v>
      </c>
      <c r="B100" s="4">
        <f>'IS Curve'!D100</f>
        <v>9.31</v>
      </c>
      <c r="C100" s="4">
        <f>'IS Curve'!C100</f>
        <v>4.127957543</v>
      </c>
      <c r="D100" s="1">
        <f>'IS Curve'!B100</f>
        <v>5.2004109589041159</v>
      </c>
      <c r="E100" s="1">
        <f>'IS Curve'!Q100</f>
        <v>4.1095890410958846</v>
      </c>
      <c r="F100" t="s">
        <v>13</v>
      </c>
      <c r="G100">
        <v>1022432</v>
      </c>
      <c r="H100">
        <v>1013759.299521844</v>
      </c>
      <c r="I100" s="1">
        <f>'IS Curve'!R100</f>
        <v>4.1095890410958846</v>
      </c>
      <c r="J100" s="11" t="s">
        <v>13</v>
      </c>
      <c r="K100" s="4">
        <f>'IS Curve'!P99</f>
        <v>0.54670033675759544</v>
      </c>
    </row>
    <row r="101" spans="1:11" x14ac:dyDescent="0.3">
      <c r="A101" t="s">
        <v>116</v>
      </c>
      <c r="B101" s="4">
        <f>'IS Curve'!D101</f>
        <v>9.0299999999999994</v>
      </c>
      <c r="C101" s="4">
        <f>'IS Curve'!C101</f>
        <v>4.2274130249999997</v>
      </c>
      <c r="D101" s="1">
        <f>'IS Curve'!B101</f>
        <v>4.89731919521485</v>
      </c>
      <c r="E101" s="1">
        <f>'IS Curve'!Q101</f>
        <v>4.1326808047851493</v>
      </c>
      <c r="F101" t="s">
        <v>13</v>
      </c>
      <c r="G101">
        <v>1038020</v>
      </c>
      <c r="H101">
        <v>1023599.006940461</v>
      </c>
      <c r="I101" s="1">
        <f>'IS Curve'!R101</f>
        <v>4.1326808047851493</v>
      </c>
      <c r="J101" s="11" t="s">
        <v>13</v>
      </c>
      <c r="K101" s="4">
        <f>'IS Curve'!P100</f>
        <v>0.85549898109413847</v>
      </c>
    </row>
    <row r="102" spans="1:11" x14ac:dyDescent="0.3">
      <c r="A102" t="s">
        <v>117</v>
      </c>
      <c r="B102" s="4">
        <f>'IS Curve'!D102</f>
        <v>10.94</v>
      </c>
      <c r="C102" s="4">
        <f>'IS Curve'!C102</f>
        <v>4.0532709819999999</v>
      </c>
      <c r="D102" s="1">
        <f>'IS Curve'!B102</f>
        <v>6.63892473118291</v>
      </c>
      <c r="E102" s="1">
        <f>'IS Curve'!Q102</f>
        <v>4.3010752688170895</v>
      </c>
      <c r="F102" t="s">
        <v>13</v>
      </c>
      <c r="G102">
        <v>1037494</v>
      </c>
      <c r="H102">
        <v>1032370.324056809</v>
      </c>
      <c r="I102" s="1">
        <f>'IS Curve'!R102</f>
        <v>4.3010752688170895</v>
      </c>
      <c r="J102" s="11" t="s">
        <v>13</v>
      </c>
      <c r="K102" s="4">
        <f>'IS Curve'!P101</f>
        <v>1.408851802488907</v>
      </c>
    </row>
    <row r="103" spans="1:11" x14ac:dyDescent="0.3">
      <c r="A103" t="s">
        <v>118</v>
      </c>
      <c r="B103" s="4">
        <f>'IS Curve'!D103</f>
        <v>9.02</v>
      </c>
      <c r="C103" s="4">
        <f>'IS Curve'!C103</f>
        <v>4.0785187829999998</v>
      </c>
      <c r="D103" s="1">
        <f>'IS Curve'!B103</f>
        <v>5.0880127523910073</v>
      </c>
      <c r="E103" s="1">
        <f>'IS Curve'!Q103</f>
        <v>3.9319872476089923</v>
      </c>
      <c r="F103" t="s">
        <v>13</v>
      </c>
      <c r="G103">
        <v>1043457</v>
      </c>
      <c r="H103">
        <v>1041375.265889571</v>
      </c>
      <c r="I103" s="1">
        <f>'IS Curve'!R103</f>
        <v>3.9319872476089923</v>
      </c>
      <c r="J103" s="11" t="s">
        <v>13</v>
      </c>
      <c r="K103" s="4">
        <f>'IS Curve'!P102</f>
        <v>0.49630213342987067</v>
      </c>
    </row>
    <row r="104" spans="1:11" x14ac:dyDescent="0.3">
      <c r="A104" t="s">
        <v>119</v>
      </c>
      <c r="B104" s="4">
        <f>'IS Curve'!D104</f>
        <v>8.5733333333333306</v>
      </c>
      <c r="C104" s="4">
        <f>'IS Curve'!C104</f>
        <v>3.9896015610000002</v>
      </c>
      <c r="D104" s="1">
        <f>'IS Curve'!B104</f>
        <v>4.4154385964912812</v>
      </c>
      <c r="E104" s="1">
        <f>'IS Curve'!Q104</f>
        <v>4.1578947368420494</v>
      </c>
      <c r="F104" t="s">
        <v>13</v>
      </c>
      <c r="G104">
        <v>1044769</v>
      </c>
      <c r="H104">
        <v>1051115.1010214</v>
      </c>
      <c r="I104" s="1">
        <f>'IS Curve'!R104</f>
        <v>4.1578947368420494</v>
      </c>
      <c r="J104" s="11" t="s">
        <v>13</v>
      </c>
      <c r="K104" s="4">
        <f>'IS Curve'!P103</f>
        <v>0.1999023962462444</v>
      </c>
    </row>
    <row r="105" spans="1:11" x14ac:dyDescent="0.3">
      <c r="A105" t="s">
        <v>120</v>
      </c>
      <c r="B105" s="4">
        <f>'IS Curve'!D105</f>
        <v>8.5233333333333299</v>
      </c>
      <c r="C105" s="4">
        <f>'IS Curve'!C105</f>
        <v>3.7577014179999999</v>
      </c>
      <c r="D105" s="1">
        <f>'IS Curve'!B105</f>
        <v>4.1369103568320158</v>
      </c>
      <c r="E105" s="1">
        <f>'IS Curve'!Q105</f>
        <v>4.3864229765013141</v>
      </c>
      <c r="F105" t="s">
        <v>13</v>
      </c>
      <c r="G105">
        <v>1037206</v>
      </c>
      <c r="H105">
        <v>1060862.9001834979</v>
      </c>
      <c r="I105" s="1">
        <f>'IS Curve'!R105</f>
        <v>4.3864229765013141</v>
      </c>
      <c r="J105" s="11" t="s">
        <v>13</v>
      </c>
      <c r="K105" s="4">
        <f>'IS Curve'!P104</f>
        <v>-0.60374939102611025</v>
      </c>
    </row>
    <row r="106" spans="1:11" x14ac:dyDescent="0.3">
      <c r="A106" t="s">
        <v>121</v>
      </c>
      <c r="B106" s="4">
        <f>'IS Curve'!D106</f>
        <v>7.6633333333333304</v>
      </c>
      <c r="C106" s="4">
        <f>'IS Curve'!C106</f>
        <v>4.0008280020000004</v>
      </c>
      <c r="D106" s="1">
        <f>'IS Curve'!B106</f>
        <v>3.6427147766323138</v>
      </c>
      <c r="E106" s="1">
        <f>'IS Curve'!Q106</f>
        <v>4.0206185567010166</v>
      </c>
      <c r="F106" t="s">
        <v>13</v>
      </c>
      <c r="G106">
        <v>1061180</v>
      </c>
      <c r="H106">
        <v>1069513.8854005111</v>
      </c>
      <c r="I106" s="1">
        <f>'IS Curve'!R106</f>
        <v>4.0206185567010166</v>
      </c>
      <c r="J106" s="11" t="s">
        <v>13</v>
      </c>
      <c r="K106" s="4">
        <f>'IS Curve'!P105</f>
        <v>-2.2299677158477511</v>
      </c>
    </row>
    <row r="107" spans="1:11" x14ac:dyDescent="0.3">
      <c r="A107" t="s">
        <v>122</v>
      </c>
      <c r="B107" s="4">
        <f>'IS Curve'!D107</f>
        <v>8.1599999999999895</v>
      </c>
      <c r="C107" s="4">
        <f>'IS Curve'!C107</f>
        <v>3.9754920500000002</v>
      </c>
      <c r="D107" s="1">
        <f>'IS Curve'!B107</f>
        <v>3.5076482617587335</v>
      </c>
      <c r="E107" s="1">
        <f>'IS Curve'!Q107</f>
        <v>4.652351738241256</v>
      </c>
      <c r="F107" t="s">
        <v>13</v>
      </c>
      <c r="G107">
        <v>1074774</v>
      </c>
      <c r="H107">
        <v>1078638.07057299</v>
      </c>
      <c r="I107" s="1">
        <f>'IS Curve'!R107</f>
        <v>4.652351738241256</v>
      </c>
      <c r="J107" s="11" t="s">
        <v>13</v>
      </c>
      <c r="K107" s="4">
        <f>'IS Curve'!P106</f>
        <v>-0.77922180480994796</v>
      </c>
    </row>
    <row r="108" spans="1:11" x14ac:dyDescent="0.3">
      <c r="A108" t="s">
        <v>123</v>
      </c>
      <c r="B108" s="4">
        <f>'IS Curve'!D108</f>
        <v>9.11</v>
      </c>
      <c r="C108" s="4">
        <f>'IS Curve'!C108</f>
        <v>4.0195477190000002</v>
      </c>
      <c r="D108" s="1">
        <f>'IS Curve'!B108</f>
        <v>4.5622486104092843</v>
      </c>
      <c r="E108" s="1">
        <f>'IS Curve'!Q108</f>
        <v>4.5477513895907151</v>
      </c>
      <c r="F108" t="s">
        <v>13</v>
      </c>
      <c r="G108">
        <v>1091195</v>
      </c>
      <c r="H108">
        <v>1087685.756107193</v>
      </c>
      <c r="I108" s="1">
        <f>'IS Curve'!R108</f>
        <v>4.5477513895907151</v>
      </c>
      <c r="J108" s="11" t="s">
        <v>13</v>
      </c>
      <c r="K108" s="4">
        <f>'IS Curve'!P107</f>
        <v>-0.35823606438606409</v>
      </c>
    </row>
    <row r="109" spans="1:11" x14ac:dyDescent="0.3">
      <c r="A109" t="s">
        <v>124</v>
      </c>
      <c r="B109" s="4">
        <f>'IS Curve'!D109</f>
        <v>8.78666666666666</v>
      </c>
      <c r="C109" s="4">
        <f>'IS Curve'!C109</f>
        <v>4.0303691539999997</v>
      </c>
      <c r="D109" s="1">
        <f>'IS Curve'!B109</f>
        <v>4.5845656161414068</v>
      </c>
      <c r="E109" s="1">
        <f>'IS Curve'!Q109</f>
        <v>4.2021010505252532</v>
      </c>
      <c r="F109" t="s">
        <v>13</v>
      </c>
      <c r="G109">
        <v>1105292</v>
      </c>
      <c r="H109">
        <v>1095987.4541524921</v>
      </c>
      <c r="I109" s="1">
        <f>'IS Curve'!R109</f>
        <v>4.2021010505252532</v>
      </c>
      <c r="J109" s="11" t="s">
        <v>13</v>
      </c>
      <c r="K109" s="4">
        <f>'IS Curve'!P108</f>
        <v>0.32263398441164648</v>
      </c>
    </row>
    <row r="110" spans="1:11" x14ac:dyDescent="0.3">
      <c r="A110" t="s">
        <v>125</v>
      </c>
      <c r="B110" s="4">
        <f>'IS Curve'!D110</f>
        <v>8.6333333333333293</v>
      </c>
      <c r="C110" s="4">
        <f>'IS Curve'!C110</f>
        <v>4.086511486</v>
      </c>
      <c r="D110" s="1">
        <f>'IS Curve'!B110</f>
        <v>4.5203501816979772</v>
      </c>
      <c r="E110" s="1">
        <f>'IS Curve'!Q110</f>
        <v>4.1129831516353521</v>
      </c>
      <c r="F110" t="s">
        <v>13</v>
      </c>
      <c r="G110">
        <v>1121396</v>
      </c>
      <c r="H110">
        <v>1102172.1278953741</v>
      </c>
      <c r="I110" s="1">
        <f>'IS Curve'!R110</f>
        <v>4.1129831516353521</v>
      </c>
      <c r="J110" s="11" t="s">
        <v>13</v>
      </c>
      <c r="K110" s="4">
        <f>'IS Curve'!P109</f>
        <v>0.84896463114194132</v>
      </c>
    </row>
    <row r="111" spans="1:11" x14ac:dyDescent="0.3">
      <c r="A111" t="s">
        <v>126</v>
      </c>
      <c r="B111" s="4">
        <f>'IS Curve'!D111</f>
        <v>9.1733333333333302</v>
      </c>
      <c r="C111" s="4">
        <f>'IS Curve'!C111</f>
        <v>4.0531570339999998</v>
      </c>
      <c r="D111" s="1">
        <f>'IS Curve'!B111</f>
        <v>5.2163230744178692</v>
      </c>
      <c r="E111" s="1">
        <f>'IS Curve'!Q111</f>
        <v>3.957010258915461</v>
      </c>
      <c r="F111" t="s">
        <v>13</v>
      </c>
      <c r="G111">
        <v>1131347</v>
      </c>
      <c r="H111">
        <v>1108358.909281001</v>
      </c>
      <c r="I111" s="1">
        <f>'IS Curve'!R111</f>
        <v>3.957010258915461</v>
      </c>
      <c r="J111" s="11" t="s">
        <v>13</v>
      </c>
      <c r="K111" s="4">
        <f>'IS Curve'!P110</f>
        <v>1.744180570174177</v>
      </c>
    </row>
    <row r="112" spans="1:11" x14ac:dyDescent="0.3">
      <c r="A112" t="s">
        <v>127</v>
      </c>
      <c r="B112" s="4">
        <f>'IS Curve'!D112</f>
        <v>9.8966666666666594</v>
      </c>
      <c r="C112" s="4">
        <f>'IS Curve'!C112</f>
        <v>3.9158333270000001</v>
      </c>
      <c r="D112" s="1">
        <f>'IS Curve'!B112</f>
        <v>5.933399387787869</v>
      </c>
      <c r="E112" s="1">
        <f>'IS Curve'!Q112</f>
        <v>3.9632672788787904</v>
      </c>
      <c r="F112" t="s">
        <v>13</v>
      </c>
      <c r="G112">
        <v>1131515</v>
      </c>
      <c r="H112">
        <v>1115303.180514432</v>
      </c>
      <c r="I112" s="1">
        <f>'IS Curve'!R112</f>
        <v>3.9632672788787904</v>
      </c>
      <c r="J112" s="11" t="s">
        <v>13</v>
      </c>
      <c r="K112" s="4">
        <f>'IS Curve'!P111</f>
        <v>2.0740655871040721</v>
      </c>
    </row>
    <row r="113" spans="1:11" x14ac:dyDescent="0.3">
      <c r="A113" t="s">
        <v>128</v>
      </c>
      <c r="B113" s="4">
        <f>'IS Curve'!D113</f>
        <v>10.8266666666666</v>
      </c>
      <c r="C113" s="4">
        <f>'IS Curve'!C113</f>
        <v>3.9391304979999999</v>
      </c>
      <c r="D113" s="1">
        <f>'IS Curve'!B113</f>
        <v>6.7460137622019349</v>
      </c>
      <c r="E113" s="1">
        <f>'IS Curve'!Q113</f>
        <v>4.0806529044646656</v>
      </c>
      <c r="F113" t="s">
        <v>13</v>
      </c>
      <c r="G113">
        <v>1139280</v>
      </c>
      <c r="H113">
        <v>1122688.66449667</v>
      </c>
      <c r="I113" s="1">
        <f>'IS Curve'!R113</f>
        <v>4.0806529044646656</v>
      </c>
      <c r="J113" s="11" t="s">
        <v>13</v>
      </c>
      <c r="K113" s="4">
        <f>'IS Curve'!P112</f>
        <v>1.453579597799634</v>
      </c>
    </row>
    <row r="114" spans="1:11" x14ac:dyDescent="0.3">
      <c r="A114" t="s">
        <v>129</v>
      </c>
      <c r="B114" s="4">
        <f>'IS Curve'!D114</f>
        <v>11.7466666666666</v>
      </c>
      <c r="C114" s="4">
        <f>'IS Curve'!C114</f>
        <v>4.0086496819999997</v>
      </c>
      <c r="D114" s="1">
        <f>'IS Curve'!B114</f>
        <v>7.2726066952244768</v>
      </c>
      <c r="E114" s="1">
        <f>'IS Curve'!Q114</f>
        <v>4.4740599714421236</v>
      </c>
      <c r="F114" t="s">
        <v>13</v>
      </c>
      <c r="G114">
        <v>1152444</v>
      </c>
      <c r="H114">
        <v>1127622.878071524</v>
      </c>
      <c r="I114" s="1">
        <f>'IS Curve'!R114</f>
        <v>4.4740599714421236</v>
      </c>
      <c r="J114" s="11" t="s">
        <v>13</v>
      </c>
      <c r="K114" s="4">
        <f>'IS Curve'!P113</f>
        <v>1.477821592753747</v>
      </c>
    </row>
    <row r="115" spans="1:11" x14ac:dyDescent="0.3">
      <c r="A115" t="s">
        <v>130</v>
      </c>
      <c r="B115" s="4">
        <f>'IS Curve'!D115</f>
        <v>12.4433333333333</v>
      </c>
      <c r="C115" s="4">
        <f>'IS Curve'!C115</f>
        <v>3.9442075590000001</v>
      </c>
      <c r="D115" s="1">
        <f>'IS Curve'!B115</f>
        <v>7.5091228070175031</v>
      </c>
      <c r="E115" s="1">
        <f>'IS Curve'!Q115</f>
        <v>4.9342105263157965</v>
      </c>
      <c r="F115" t="s">
        <v>13</v>
      </c>
      <c r="G115">
        <v>1156927</v>
      </c>
      <c r="H115">
        <v>1132505.6607580681</v>
      </c>
      <c r="I115" s="1">
        <f>'IS Curve'!R115</f>
        <v>4.9342105263157965</v>
      </c>
      <c r="J115" s="11" t="s">
        <v>13</v>
      </c>
      <c r="K115" s="4">
        <f>'IS Curve'!P114</f>
        <v>2.201189991012372</v>
      </c>
    </row>
    <row r="116" spans="1:11" x14ac:dyDescent="0.3">
      <c r="A116" t="s">
        <v>131</v>
      </c>
      <c r="B116" s="4">
        <f>'IS Curve'!D116</f>
        <v>12.383333333333301</v>
      </c>
      <c r="C116" s="4">
        <f>'IS Curve'!C116</f>
        <v>3.9061834379999998</v>
      </c>
      <c r="D116" s="1">
        <f>'IS Curve'!B116</f>
        <v>7.0834728033472452</v>
      </c>
      <c r="E116" s="1">
        <f>'IS Curve'!Q116</f>
        <v>5.2998605299860557</v>
      </c>
      <c r="F116" t="s">
        <v>13</v>
      </c>
      <c r="G116">
        <v>1161104</v>
      </c>
      <c r="H116">
        <v>1137302.681506047</v>
      </c>
      <c r="I116" s="1">
        <f>'IS Curve'!R116</f>
        <v>5.2998605299860557</v>
      </c>
      <c r="J116" s="11" t="s">
        <v>13</v>
      </c>
      <c r="K116" s="4">
        <f>'IS Curve'!P115</f>
        <v>2.1563988674092291</v>
      </c>
    </row>
    <row r="117" spans="1:11" x14ac:dyDescent="0.3">
      <c r="A117" t="s">
        <v>132</v>
      </c>
      <c r="B117" s="4">
        <f>'IS Curve'!D117</f>
        <v>12.463333333333299</v>
      </c>
      <c r="C117" s="4">
        <f>'IS Curve'!C117</f>
        <v>3.773511031</v>
      </c>
      <c r="D117" s="1">
        <f>'IS Curve'!B117</f>
        <v>7.2511562115620105</v>
      </c>
      <c r="E117" s="1">
        <f>'IS Curve'!Q117</f>
        <v>5.2121771217712887</v>
      </c>
      <c r="F117" t="s">
        <v>13</v>
      </c>
      <c r="G117">
        <v>1158793</v>
      </c>
      <c r="H117">
        <v>1141399.8414832889</v>
      </c>
      <c r="I117" s="1">
        <f>'IS Curve'!R117</f>
        <v>5.2121771217712887</v>
      </c>
      <c r="J117" s="11" t="s">
        <v>13</v>
      </c>
      <c r="K117" s="4">
        <f>'IS Curve'!P116</f>
        <v>2.092786632880717</v>
      </c>
    </row>
    <row r="118" spans="1:11" x14ac:dyDescent="0.3">
      <c r="A118" t="s">
        <v>133</v>
      </c>
      <c r="B118" s="4">
        <f>'IS Curve'!D118</f>
        <v>12.896666666666601</v>
      </c>
      <c r="C118" s="4">
        <f>'IS Curve'!C118</f>
        <v>3.8828730810000001</v>
      </c>
      <c r="D118" s="1">
        <f>'IS Curve'!B118</f>
        <v>7.4752543659831749</v>
      </c>
      <c r="E118" s="1">
        <f>'IS Curve'!Q118</f>
        <v>5.4214123006834258</v>
      </c>
      <c r="F118" t="s">
        <v>13</v>
      </c>
      <c r="G118">
        <v>1169937</v>
      </c>
      <c r="H118">
        <v>1142326.3052035461</v>
      </c>
      <c r="I118" s="1">
        <f>'IS Curve'!R118</f>
        <v>5.4214123006834258</v>
      </c>
      <c r="J118" s="11" t="s">
        <v>13</v>
      </c>
      <c r="K118" s="4">
        <f>'IS Curve'!P117</f>
        <v>1.523844483288898</v>
      </c>
    </row>
    <row r="119" spans="1:11" x14ac:dyDescent="0.3">
      <c r="A119" t="s">
        <v>134</v>
      </c>
      <c r="B119" s="4">
        <f>'IS Curve'!D119</f>
        <v>13.78</v>
      </c>
      <c r="C119" s="4">
        <f>'IS Curve'!C119</f>
        <v>3.7115243750000002</v>
      </c>
      <c r="D119" s="1">
        <f>'IS Curve'!B119</f>
        <v>9.1673712494402544</v>
      </c>
      <c r="E119" s="1">
        <f>'IS Curve'!Q119</f>
        <v>4.6126287505597441</v>
      </c>
      <c r="F119" t="s">
        <v>13</v>
      </c>
      <c r="G119">
        <v>1165243</v>
      </c>
      <c r="H119">
        <v>1144693.239266702</v>
      </c>
      <c r="I119" s="1">
        <f>'IS Curve'!R119</f>
        <v>4.6126287505597441</v>
      </c>
      <c r="J119" s="11" t="s">
        <v>13</v>
      </c>
      <c r="K119" s="4">
        <f>'IS Curve'!P118</f>
        <v>2.4170584771340011</v>
      </c>
    </row>
    <row r="120" spans="1:11" x14ac:dyDescent="0.3">
      <c r="A120" t="s">
        <v>135</v>
      </c>
      <c r="B120" s="4">
        <f>'IS Curve'!D120</f>
        <v>13.1933333333333</v>
      </c>
      <c r="C120" s="4">
        <f>'IS Curve'!C120</f>
        <v>3.5631286790000001</v>
      </c>
      <c r="D120" s="1">
        <f>'IS Curve'!B120</f>
        <v>9.0432229580574166</v>
      </c>
      <c r="E120" s="1">
        <f>'IS Curve'!Q120</f>
        <v>4.1501103752758839</v>
      </c>
      <c r="F120" t="s">
        <v>13</v>
      </c>
      <c r="G120">
        <v>1156892</v>
      </c>
      <c r="H120">
        <v>1147697.9590950981</v>
      </c>
      <c r="I120" s="1">
        <f>'IS Curve'!R120</f>
        <v>4.1501103752758839</v>
      </c>
      <c r="J120" s="11" t="s">
        <v>13</v>
      </c>
      <c r="K120" s="4">
        <f>'IS Curve'!P119</f>
        <v>1.79521989196528</v>
      </c>
    </row>
    <row r="121" spans="1:11" x14ac:dyDescent="0.3">
      <c r="A121" t="s">
        <v>136</v>
      </c>
      <c r="B121" s="4">
        <f>'IS Curve'!D121</f>
        <v>12.3466666666666</v>
      </c>
      <c r="C121" s="4">
        <f>'IS Curve'!C121</f>
        <v>3.41604463</v>
      </c>
      <c r="D121" s="1">
        <f>'IS Curve'!B121</f>
        <v>7.39269910857801</v>
      </c>
      <c r="E121" s="1">
        <f>'IS Curve'!Q121</f>
        <v>4.95396755808859</v>
      </c>
      <c r="F121" t="s">
        <v>13</v>
      </c>
      <c r="G121">
        <v>1146591</v>
      </c>
      <c r="H121">
        <v>1150324.147387001</v>
      </c>
      <c r="I121" s="1">
        <f>'IS Curve'!R121</f>
        <v>4.95396755808859</v>
      </c>
      <c r="J121" s="11" t="s">
        <v>13</v>
      </c>
      <c r="K121" s="4">
        <f>'IS Curve'!P120</f>
        <v>0.8010854103244166</v>
      </c>
    </row>
    <row r="122" spans="1:11" x14ac:dyDescent="0.3">
      <c r="A122" t="s">
        <v>137</v>
      </c>
      <c r="B122" s="4">
        <f>'IS Curve'!D122</f>
        <v>10.49</v>
      </c>
      <c r="C122" s="4">
        <f>'IS Curve'!C122</f>
        <v>3.167764386</v>
      </c>
      <c r="D122" s="1">
        <f>'IS Curve'!B122</f>
        <v>4.0509334485738577</v>
      </c>
      <c r="E122" s="1">
        <f>'IS Curve'!Q122</f>
        <v>6.4390665514261425</v>
      </c>
      <c r="F122">
        <v>2</v>
      </c>
      <c r="G122">
        <v>1130096</v>
      </c>
      <c r="H122">
        <v>1150171.1454913421</v>
      </c>
      <c r="I122" s="1">
        <f>'IS Curve'!R122</f>
        <v>6.4390665514261425</v>
      </c>
      <c r="J122" s="1">
        <f t="shared" ref="J122:J153" si="0">E122-F122</f>
        <v>4.4390665514261425</v>
      </c>
      <c r="K122" s="4">
        <f>'IS Curve'!P121</f>
        <v>-0.32453003750994291</v>
      </c>
    </row>
    <row r="123" spans="1:11" x14ac:dyDescent="0.3">
      <c r="A123" t="s">
        <v>138</v>
      </c>
      <c r="B123" s="4">
        <f>'IS Curve'!D123</f>
        <v>9.2833333333333297</v>
      </c>
      <c r="C123" s="4">
        <f>'IS Curve'!C123</f>
        <v>3.2061980409999999</v>
      </c>
      <c r="D123" s="1">
        <f>'IS Curve'!B123</f>
        <v>3.0761415525113218</v>
      </c>
      <c r="E123" s="1">
        <f>'IS Curve'!Q123</f>
        <v>6.2071917808220078</v>
      </c>
      <c r="F123">
        <v>2</v>
      </c>
      <c r="G123">
        <v>1135520</v>
      </c>
      <c r="H123">
        <v>1151344.7246086099</v>
      </c>
      <c r="I123" s="1">
        <f>'IS Curve'!R123</f>
        <v>6.2071917808220078</v>
      </c>
      <c r="J123" s="1">
        <f t="shared" si="0"/>
        <v>4.2071917808220078</v>
      </c>
      <c r="K123" s="4">
        <f>'IS Curve'!P122</f>
        <v>-1.745405070370261</v>
      </c>
    </row>
    <row r="124" spans="1:11" x14ac:dyDescent="0.3">
      <c r="A124" t="s">
        <v>139</v>
      </c>
      <c r="B124" s="4">
        <f>'IS Curve'!D124</f>
        <v>8.83</v>
      </c>
      <c r="C124" s="4">
        <f>'IS Curve'!C124</f>
        <v>3.113541761</v>
      </c>
      <c r="D124" s="1">
        <f>'IS Curve'!B124</f>
        <v>3.0224544298430978</v>
      </c>
      <c r="E124" s="1">
        <f>'IS Curve'!Q124</f>
        <v>5.8075455701569023</v>
      </c>
      <c r="F124">
        <v>2</v>
      </c>
      <c r="G124">
        <v>1137026</v>
      </c>
      <c r="H124">
        <v>1154285.687835535</v>
      </c>
      <c r="I124" s="1">
        <f>'IS Curve'!R124</f>
        <v>5.8075455701569023</v>
      </c>
      <c r="J124" s="1">
        <f t="shared" si="0"/>
        <v>3.8075455701569023</v>
      </c>
      <c r="K124" s="4">
        <f>'IS Curve'!P123</f>
        <v>-1.374455822863119</v>
      </c>
    </row>
    <row r="125" spans="1:11" x14ac:dyDescent="0.3">
      <c r="A125" t="s">
        <v>140</v>
      </c>
      <c r="B125" s="4">
        <f>'IS Curve'!D125</f>
        <v>7.9066666666666601</v>
      </c>
      <c r="C125" s="4">
        <f>'IS Curve'!C125</f>
        <v>2.9977038120000001</v>
      </c>
      <c r="D125" s="1">
        <f>'IS Curve'!B125</f>
        <v>3.8130994152047331</v>
      </c>
      <c r="E125" s="1">
        <f>'IS Curve'!Q125</f>
        <v>4.093567251461927</v>
      </c>
      <c r="F125">
        <v>2</v>
      </c>
      <c r="G125">
        <v>1139024</v>
      </c>
      <c r="H125">
        <v>1156902.809674006</v>
      </c>
      <c r="I125" s="1">
        <f>'IS Curve'!R125</f>
        <v>4.093567251461927</v>
      </c>
      <c r="J125" s="1">
        <f t="shared" si="0"/>
        <v>2.093567251461927</v>
      </c>
      <c r="K125" s="4">
        <f>'IS Curve'!P124</f>
        <v>-1.49527002001557</v>
      </c>
    </row>
    <row r="126" spans="1:11" x14ac:dyDescent="0.3">
      <c r="A126" t="s">
        <v>141</v>
      </c>
      <c r="B126" s="4">
        <f>'IS Curve'!D126</f>
        <v>7.4566666666666599</v>
      </c>
      <c r="C126" s="4">
        <f>'IS Curve'!C126</f>
        <v>2.8804996009999999</v>
      </c>
      <c r="D126" s="1">
        <f>'IS Curve'!B126</f>
        <v>5.8732318311003935</v>
      </c>
      <c r="E126" s="1">
        <f>'IS Curve'!Q126</f>
        <v>1.5834348355662664</v>
      </c>
      <c r="F126">
        <v>2</v>
      </c>
      <c r="G126">
        <v>1139828</v>
      </c>
      <c r="H126">
        <v>1158580.6604963799</v>
      </c>
      <c r="I126" s="1">
        <f>'IS Curve'!R126</f>
        <v>1.5834348355662664</v>
      </c>
      <c r="J126" s="1">
        <f t="shared" si="0"/>
        <v>-0.41656516443373359</v>
      </c>
      <c r="K126" s="4">
        <f>'IS Curve'!P125</f>
        <v>-1.545402908913641</v>
      </c>
    </row>
    <row r="127" spans="1:11" x14ac:dyDescent="0.3">
      <c r="A127" t="s">
        <v>142</v>
      </c>
      <c r="B127" s="4">
        <f>'IS Curve'!D127</f>
        <v>6.62</v>
      </c>
      <c r="C127" s="4">
        <f>'IS Curve'!C127</f>
        <v>2.8135654290000001</v>
      </c>
      <c r="D127" s="1">
        <f>'IS Curve'!B127</f>
        <v>5.2495848448206726</v>
      </c>
      <c r="E127" s="1">
        <f>'IS Curve'!Q127</f>
        <v>1.3704151551793275</v>
      </c>
      <c r="F127">
        <v>2</v>
      </c>
      <c r="G127">
        <v>1141127</v>
      </c>
      <c r="H127">
        <v>1162252.7632236769</v>
      </c>
      <c r="I127" s="1">
        <f>'IS Curve'!R127</f>
        <v>1.3704151551793275</v>
      </c>
      <c r="J127" s="1">
        <f t="shared" si="0"/>
        <v>-0.62958484482067245</v>
      </c>
      <c r="K127" s="4">
        <f>'IS Curve'!P126</f>
        <v>-1.6185891182013881</v>
      </c>
    </row>
    <row r="128" spans="1:11" x14ac:dyDescent="0.3">
      <c r="A128" t="s">
        <v>143</v>
      </c>
      <c r="B128" s="4">
        <f>'IS Curve'!D128</f>
        <v>5.36666666666666</v>
      </c>
      <c r="C128" s="4">
        <f>'IS Curve'!C128</f>
        <v>2.751096016</v>
      </c>
      <c r="D128" s="1">
        <f>'IS Curve'!B128</f>
        <v>4.1647435897435763</v>
      </c>
      <c r="E128" s="1">
        <f>'IS Curve'!Q128</f>
        <v>1.2019230769230838</v>
      </c>
      <c r="F128">
        <v>2</v>
      </c>
      <c r="G128">
        <v>1147308</v>
      </c>
      <c r="H128">
        <v>1167112.2099219931</v>
      </c>
      <c r="I128" s="1">
        <f>'IS Curve'!R128</f>
        <v>1.2019230769230838</v>
      </c>
      <c r="J128" s="1">
        <f t="shared" si="0"/>
        <v>-0.79807692307691624</v>
      </c>
      <c r="K128" s="4">
        <f>'IS Curve'!P127</f>
        <v>-1.8176565280930821</v>
      </c>
    </row>
    <row r="129" spans="1:11" x14ac:dyDescent="0.3">
      <c r="A129" t="s">
        <v>144</v>
      </c>
      <c r="B129" s="4">
        <f>'IS Curve'!D129</f>
        <v>7.66</v>
      </c>
      <c r="C129" s="4">
        <f>'IS Curve'!C129</f>
        <v>2.7241123919999999</v>
      </c>
      <c r="D129" s="1">
        <f>'IS Curve'!B129</f>
        <v>5.854221508828239</v>
      </c>
      <c r="E129" s="1">
        <f>'IS Curve'!Q129</f>
        <v>1.8057784911717611</v>
      </c>
      <c r="F129">
        <v>2</v>
      </c>
      <c r="G129">
        <v>1153845</v>
      </c>
      <c r="H129">
        <v>1172689.9341379199</v>
      </c>
      <c r="I129" s="1">
        <f>'IS Curve'!R129</f>
        <v>1.8057784911717611</v>
      </c>
      <c r="J129" s="1">
        <f t="shared" si="0"/>
        <v>-0.19422150882823885</v>
      </c>
      <c r="K129" s="4">
        <f>'IS Curve'!P128</f>
        <v>-1.69685568822185</v>
      </c>
    </row>
    <row r="130" spans="1:11" x14ac:dyDescent="0.3">
      <c r="A130" t="s">
        <v>145</v>
      </c>
      <c r="B130" s="4">
        <f>'IS Curve'!D130</f>
        <v>5.9833333333333298</v>
      </c>
      <c r="C130" s="4">
        <f>'IS Curve'!C130</f>
        <v>2.6882194369999999</v>
      </c>
      <c r="D130" s="1">
        <f>'IS Curve'!B130</f>
        <v>3.8650279776178635</v>
      </c>
      <c r="E130" s="1">
        <f>'IS Curve'!Q130</f>
        <v>2.1183053557154663</v>
      </c>
      <c r="F130">
        <v>2</v>
      </c>
      <c r="G130">
        <v>1161171</v>
      </c>
      <c r="H130">
        <v>1177140.3156007209</v>
      </c>
      <c r="I130" s="1">
        <f>'IS Curve'!R130</f>
        <v>2.1183053557154663</v>
      </c>
      <c r="J130" s="1">
        <f t="shared" si="0"/>
        <v>0.1183053557154663</v>
      </c>
      <c r="K130" s="4">
        <f>'IS Curve'!P129</f>
        <v>-1.606983533270784</v>
      </c>
    </row>
    <row r="131" spans="1:11" x14ac:dyDescent="0.3">
      <c r="A131" t="s">
        <v>146</v>
      </c>
      <c r="B131" s="4">
        <f>'IS Curve'!D131</f>
        <v>4.54</v>
      </c>
      <c r="C131" s="4">
        <f>'IS Curve'!C131</f>
        <v>2.6739137500000001</v>
      </c>
      <c r="D131" s="1">
        <f>'IS Curve'!B131</f>
        <v>2.7507355864811016</v>
      </c>
      <c r="E131" s="1">
        <f>'IS Curve'!Q131</f>
        <v>1.7892644135188984</v>
      </c>
      <c r="F131">
        <v>2</v>
      </c>
      <c r="G131">
        <v>1171748</v>
      </c>
      <c r="H131">
        <v>1182558.530313689</v>
      </c>
      <c r="I131" s="1">
        <f>'IS Curve'!R131</f>
        <v>1.7892644135188984</v>
      </c>
      <c r="J131" s="1">
        <f t="shared" si="0"/>
        <v>-0.21073558648110158</v>
      </c>
      <c r="K131" s="4">
        <f>'IS Curve'!P130</f>
        <v>-1.3566195456122161</v>
      </c>
    </row>
    <row r="132" spans="1:11" x14ac:dyDescent="0.3">
      <c r="A132" t="s">
        <v>147</v>
      </c>
      <c r="B132" s="4">
        <f>'IS Curve'!D132</f>
        <v>4.2266666666666604</v>
      </c>
      <c r="C132" s="4">
        <f>'IS Curve'!C132</f>
        <v>2.6851256399999999</v>
      </c>
      <c r="D132" s="1">
        <f>'IS Curve'!B132</f>
        <v>2.484782264449807</v>
      </c>
      <c r="E132" s="1">
        <f>'IS Curve'!Q132</f>
        <v>1.7418844022168534</v>
      </c>
      <c r="F132">
        <v>2</v>
      </c>
      <c r="G132">
        <v>1182954</v>
      </c>
      <c r="H132">
        <v>1189279.0169508071</v>
      </c>
      <c r="I132" s="1">
        <f>'IS Curve'!R132</f>
        <v>1.7418844022168534</v>
      </c>
      <c r="J132" s="1">
        <f t="shared" si="0"/>
        <v>-0.25811559778314663</v>
      </c>
      <c r="K132" s="4">
        <f>'IS Curve'!P131</f>
        <v>-0.91416450319978371</v>
      </c>
    </row>
    <row r="133" spans="1:11" x14ac:dyDescent="0.3">
      <c r="A133" t="s">
        <v>148</v>
      </c>
      <c r="B133" s="4">
        <f>'IS Curve'!D133</f>
        <v>4.2666666666666604</v>
      </c>
      <c r="C133" s="4">
        <f>'IS Curve'!C133</f>
        <v>2.5782926310000001</v>
      </c>
      <c r="D133" s="1">
        <f>'IS Curve'!B133</f>
        <v>2.4535015109708986</v>
      </c>
      <c r="E133" s="1">
        <f>'IS Curve'!Q133</f>
        <v>1.8131651556957618</v>
      </c>
      <c r="F133">
        <v>2</v>
      </c>
      <c r="G133">
        <v>1188014</v>
      </c>
      <c r="H133">
        <v>1197321.165312872</v>
      </c>
      <c r="I133" s="1">
        <f>'IS Curve'!R133</f>
        <v>1.8131651556957618</v>
      </c>
      <c r="J133" s="1">
        <f t="shared" si="0"/>
        <v>-0.18683484430423825</v>
      </c>
      <c r="K133" s="4">
        <f>'IS Curve'!P132</f>
        <v>-0.53183625210371421</v>
      </c>
    </row>
    <row r="134" spans="1:11" x14ac:dyDescent="0.3">
      <c r="A134" t="s">
        <v>149</v>
      </c>
      <c r="B134" s="4">
        <f>'IS Curve'!D134</f>
        <v>3.8366666666666598</v>
      </c>
      <c r="C134" s="4">
        <f>'IS Curve'!C134</f>
        <v>2.6566538780000002</v>
      </c>
      <c r="D134" s="1">
        <f>'IS Curve'!B134</f>
        <v>3.2887214611871656</v>
      </c>
      <c r="E134" s="1">
        <f>'IS Curve'!Q134</f>
        <v>0.54794520547949421</v>
      </c>
      <c r="F134">
        <v>2</v>
      </c>
      <c r="G134">
        <v>1205531</v>
      </c>
      <c r="H134">
        <v>1203699.1983743829</v>
      </c>
      <c r="I134" s="1">
        <f>'IS Curve'!R134</f>
        <v>0.54794520547949421</v>
      </c>
      <c r="J134" s="1">
        <f t="shared" si="0"/>
        <v>-1.4520547945205058</v>
      </c>
      <c r="K134" s="4">
        <f>'IS Curve'!P133</f>
        <v>-0.77733239689619782</v>
      </c>
    </row>
    <row r="135" spans="1:11" x14ac:dyDescent="0.3">
      <c r="A135" t="s">
        <v>150</v>
      </c>
      <c r="B135" s="4">
        <f>'IS Curve'!D135</f>
        <v>5.6633333333333304</v>
      </c>
      <c r="C135" s="4">
        <f>'IS Curve'!C135</f>
        <v>2.6821289429999999</v>
      </c>
      <c r="D135" s="1">
        <f>'IS Curve'!B135</f>
        <v>5.6633333333333304</v>
      </c>
      <c r="E135" s="1">
        <f>'IS Curve'!Q135</f>
        <v>0</v>
      </c>
      <c r="F135">
        <v>2</v>
      </c>
      <c r="G135">
        <v>1223130</v>
      </c>
      <c r="H135">
        <v>1211493.0308558</v>
      </c>
      <c r="I135" s="1">
        <f>'IS Curve'!R135</f>
        <v>0</v>
      </c>
      <c r="J135" s="1">
        <f t="shared" si="0"/>
        <v>-2</v>
      </c>
      <c r="K135" s="4">
        <f>'IS Curve'!P134</f>
        <v>0.15218101234018669</v>
      </c>
    </row>
    <row r="136" spans="1:11" x14ac:dyDescent="0.3">
      <c r="A136" t="s">
        <v>151</v>
      </c>
      <c r="B136" s="4">
        <f>'IS Curve'!D136</f>
        <v>5.32</v>
      </c>
      <c r="C136" s="4">
        <f>'IS Curve'!C136</f>
        <v>2.7107400689999999</v>
      </c>
      <c r="D136" s="1">
        <f>'IS Curve'!B136</f>
        <v>5.1643579766536307</v>
      </c>
      <c r="E136" s="1">
        <f>'IS Curve'!Q136</f>
        <v>0.15564202334636956</v>
      </c>
      <c r="F136">
        <v>2</v>
      </c>
      <c r="G136">
        <v>1238811</v>
      </c>
      <c r="H136">
        <v>1220628.939765682</v>
      </c>
      <c r="I136" s="1">
        <f>'IS Curve'!R136</f>
        <v>0.15564202334636956</v>
      </c>
      <c r="J136" s="1">
        <f t="shared" si="0"/>
        <v>-1.8443579766536304</v>
      </c>
      <c r="K136" s="4">
        <f>'IS Curve'!P135</f>
        <v>0.96054775783391311</v>
      </c>
    </row>
    <row r="137" spans="1:11" x14ac:dyDescent="0.3">
      <c r="A137" t="s">
        <v>152</v>
      </c>
      <c r="B137" s="4">
        <f>'IS Curve'!D137</f>
        <v>5.1933333333333298</v>
      </c>
      <c r="C137" s="4">
        <f>'IS Curve'!C137</f>
        <v>2.6846168179999998</v>
      </c>
      <c r="D137" s="1">
        <f>'IS Curve'!B137</f>
        <v>5.232048006194403</v>
      </c>
      <c r="E137" s="1">
        <f>'IS Curve'!Q137</f>
        <v>-3.8714672861073218E-2</v>
      </c>
      <c r="F137">
        <v>2</v>
      </c>
      <c r="G137">
        <v>1247810</v>
      </c>
      <c r="H137">
        <v>1230281.578347153</v>
      </c>
      <c r="I137" s="1">
        <f>'IS Curve'!R137</f>
        <v>-3.8714672861073218E-2</v>
      </c>
      <c r="J137" s="1">
        <f t="shared" si="0"/>
        <v>-2.0387146728610732</v>
      </c>
      <c r="K137" s="4">
        <f>'IS Curve'!P136</f>
        <v>1.4895648990436701</v>
      </c>
    </row>
    <row r="138" spans="1:11" x14ac:dyDescent="0.3">
      <c r="A138" t="s">
        <v>153</v>
      </c>
      <c r="B138" s="4">
        <f>'IS Curve'!D138</f>
        <v>7.5033333333333303</v>
      </c>
      <c r="C138" s="4">
        <f>'IS Curve'!C138</f>
        <v>2.7459136019999999</v>
      </c>
      <c r="D138" s="1">
        <f>'IS Curve'!B138</f>
        <v>5.9852329051511628</v>
      </c>
      <c r="E138" s="1">
        <f>'IS Curve'!Q138</f>
        <v>1.5181004281821675</v>
      </c>
      <c r="F138">
        <v>2</v>
      </c>
      <c r="G138">
        <v>1259275</v>
      </c>
      <c r="H138">
        <v>1238197.672274072</v>
      </c>
      <c r="I138" s="1">
        <f>'IS Curve'!R138</f>
        <v>1.5181004281821675</v>
      </c>
      <c r="J138" s="1">
        <f t="shared" si="0"/>
        <v>-0.48189957181783249</v>
      </c>
      <c r="K138" s="4">
        <f>'IS Curve'!P137</f>
        <v>1.424748769821937</v>
      </c>
    </row>
    <row r="139" spans="1:11" x14ac:dyDescent="0.3">
      <c r="A139" t="s">
        <v>154</v>
      </c>
      <c r="B139" s="4">
        <f>'IS Curve'!D139</f>
        <v>7.73</v>
      </c>
      <c r="C139" s="4">
        <f>'IS Curve'!C139</f>
        <v>2.6244819669999999</v>
      </c>
      <c r="D139" s="1">
        <f>'IS Curve'!B139</f>
        <v>5.0346875000000093</v>
      </c>
      <c r="E139" s="1">
        <f>'IS Curve'!Q139</f>
        <v>2.6953124999999911</v>
      </c>
      <c r="F139">
        <v>2</v>
      </c>
      <c r="G139">
        <v>1259810</v>
      </c>
      <c r="H139">
        <v>1247515.131456679</v>
      </c>
      <c r="I139" s="1">
        <f>'IS Curve'!R139</f>
        <v>2.6953124999999911</v>
      </c>
      <c r="J139" s="1">
        <f t="shared" si="0"/>
        <v>0.69531249999999112</v>
      </c>
      <c r="K139" s="4">
        <f>'IS Curve'!P138</f>
        <v>1.7022587102120339</v>
      </c>
    </row>
    <row r="140" spans="1:11" x14ac:dyDescent="0.3">
      <c r="A140" t="s">
        <v>155</v>
      </c>
      <c r="B140" s="4">
        <f>'IS Curve'!D140</f>
        <v>6.4666666666666597</v>
      </c>
      <c r="C140" s="4">
        <f>'IS Curve'!C140</f>
        <v>2.5770852930000001</v>
      </c>
      <c r="D140" s="1">
        <f>'IS Curve'!B140</f>
        <v>4.1356643356643188</v>
      </c>
      <c r="E140" s="1">
        <f>'IS Curve'!Q140</f>
        <v>2.3310023310023409</v>
      </c>
      <c r="F140">
        <v>2</v>
      </c>
      <c r="G140">
        <v>1261475</v>
      </c>
      <c r="H140">
        <v>1258133.891300814</v>
      </c>
      <c r="I140" s="1">
        <f>'IS Curve'!R140</f>
        <v>2.3310023310023409</v>
      </c>
      <c r="J140" s="1">
        <f t="shared" si="0"/>
        <v>0.33100233100234089</v>
      </c>
      <c r="K140" s="4">
        <f>'IS Curve'!P139</f>
        <v>0.98554865053738905</v>
      </c>
    </row>
    <row r="141" spans="1:11" x14ac:dyDescent="0.3">
      <c r="A141" t="s">
        <v>156</v>
      </c>
      <c r="B141" s="4">
        <f>'IS Curve'!D141</f>
        <v>6.0333333333333297</v>
      </c>
      <c r="C141" s="4">
        <f>'IS Curve'!C141</f>
        <v>2.5380097130000001</v>
      </c>
      <c r="D141" s="1">
        <f>'IS Curve'!B141</f>
        <v>3.980660986315482</v>
      </c>
      <c r="E141" s="1">
        <f>'IS Curve'!Q141</f>
        <v>2.0526723470178476</v>
      </c>
      <c r="F141">
        <v>2</v>
      </c>
      <c r="G141">
        <v>1266566</v>
      </c>
      <c r="H141">
        <v>1269315.605913003</v>
      </c>
      <c r="I141" s="1">
        <f>'IS Curve'!R141</f>
        <v>2.0526723470178476</v>
      </c>
      <c r="J141" s="1">
        <f t="shared" si="0"/>
        <v>5.2672347017847621E-2</v>
      </c>
      <c r="K141" s="4">
        <f>'IS Curve'!P140</f>
        <v>0.26556066268368489</v>
      </c>
    </row>
    <row r="142" spans="1:11" x14ac:dyDescent="0.3">
      <c r="A142" t="s">
        <v>157</v>
      </c>
      <c r="B142" s="4">
        <f>'IS Curve'!D142</f>
        <v>5.35</v>
      </c>
      <c r="C142" s="4">
        <f>'IS Curve'!C142</f>
        <v>2.4533226340000001</v>
      </c>
      <c r="D142" s="1">
        <f>'IS Curve'!B142</f>
        <v>3.8929447852760317</v>
      </c>
      <c r="E142" s="1">
        <f>'IS Curve'!Q142</f>
        <v>1.4570552147239679</v>
      </c>
      <c r="F142">
        <v>2</v>
      </c>
      <c r="G142">
        <v>1268404</v>
      </c>
      <c r="H142">
        <v>1279061.6182357599</v>
      </c>
      <c r="I142" s="1">
        <f>'IS Curve'!R142</f>
        <v>1.4570552147239679</v>
      </c>
      <c r="J142" s="1">
        <f t="shared" si="0"/>
        <v>-0.54294478527603207</v>
      </c>
      <c r="K142" s="4">
        <f>'IS Curve'!P141</f>
        <v>-0.2166211382097509</v>
      </c>
    </row>
    <row r="143" spans="1:11" x14ac:dyDescent="0.3">
      <c r="A143" t="s">
        <v>158</v>
      </c>
      <c r="B143" s="4">
        <f>'IS Curve'!D143</f>
        <v>4.8033333333333301</v>
      </c>
      <c r="C143" s="4">
        <f>'IS Curve'!C143</f>
        <v>2.4825468640000001</v>
      </c>
      <c r="D143" s="1">
        <f>'IS Curve'!B143</f>
        <v>3.3579168251553755</v>
      </c>
      <c r="E143" s="1">
        <f>'IS Curve'!Q143</f>
        <v>1.4454165081779546</v>
      </c>
      <c r="F143">
        <v>2</v>
      </c>
      <c r="G143">
        <v>1277434</v>
      </c>
      <c r="H143">
        <v>1289981.3731505701</v>
      </c>
      <c r="I143" s="1">
        <f>'IS Curve'!R143</f>
        <v>1.4454165081779546</v>
      </c>
      <c r="J143" s="1">
        <f t="shared" si="0"/>
        <v>-0.55458349182204536</v>
      </c>
      <c r="K143" s="4">
        <f>'IS Curve'!P142</f>
        <v>-0.83323727987866436</v>
      </c>
    </row>
    <row r="144" spans="1:11" x14ac:dyDescent="0.3">
      <c r="A144" t="s">
        <v>159</v>
      </c>
      <c r="B144" s="4">
        <f>'IS Curve'!D144</f>
        <v>4.2933333333333303</v>
      </c>
      <c r="C144" s="4">
        <f>'IS Curve'!C144</f>
        <v>2.5077193819999999</v>
      </c>
      <c r="D144" s="1">
        <f>'IS Curve'!B144</f>
        <v>2.8886256643887922</v>
      </c>
      <c r="E144" s="1">
        <f>'IS Curve'!Q144</f>
        <v>1.4047076689445381</v>
      </c>
      <c r="F144">
        <v>2</v>
      </c>
      <c r="G144">
        <v>1288163</v>
      </c>
      <c r="H144">
        <v>1302615.210573945</v>
      </c>
      <c r="I144" s="1">
        <f>'IS Curve'!R144</f>
        <v>1.4047076689445381</v>
      </c>
      <c r="J144" s="1">
        <f t="shared" si="0"/>
        <v>-0.59529233105546187</v>
      </c>
      <c r="K144" s="4">
        <f>'IS Curve'!P143</f>
        <v>-0.97267863022895451</v>
      </c>
    </row>
    <row r="145" spans="1:11" x14ac:dyDescent="0.3">
      <c r="A145" t="s">
        <v>160</v>
      </c>
      <c r="B145" s="4">
        <f>'IS Curve'!D145</f>
        <v>3.2166666666666601</v>
      </c>
      <c r="C145" s="4">
        <f>'IS Curve'!C145</f>
        <v>2.520194263</v>
      </c>
      <c r="D145" s="1">
        <f>'IS Curve'!B145</f>
        <v>1.2432321315623365</v>
      </c>
      <c r="E145" s="1">
        <f>'IS Curve'!Q145</f>
        <v>1.9734345351043237</v>
      </c>
      <c r="F145">
        <v>2</v>
      </c>
      <c r="G145">
        <v>1298369</v>
      </c>
      <c r="H145">
        <v>1315801.9658590059</v>
      </c>
      <c r="I145" s="1">
        <f>'IS Curve'!R145</f>
        <v>1.9734345351043237</v>
      </c>
      <c r="J145" s="1">
        <f t="shared" si="0"/>
        <v>-2.6565464895676349E-2</v>
      </c>
      <c r="K145" s="4">
        <f>'IS Curve'!P144</f>
        <v>-1.109476571180019</v>
      </c>
    </row>
    <row r="146" spans="1:11" x14ac:dyDescent="0.3">
      <c r="A146" t="s">
        <v>161</v>
      </c>
      <c r="B146" s="4">
        <f>'IS Curve'!D146</f>
        <v>3</v>
      </c>
      <c r="C146" s="4">
        <f>'IS Curve'!C146</f>
        <v>2.5878028770000001</v>
      </c>
      <c r="D146" s="1">
        <f>'IS Curve'!B146</f>
        <v>0.88359788359795033</v>
      </c>
      <c r="E146" s="1">
        <f>'IS Curve'!Q146</f>
        <v>2.1164021164020497</v>
      </c>
      <c r="F146">
        <v>2</v>
      </c>
      <c r="G146">
        <v>1315766</v>
      </c>
      <c r="H146">
        <v>1327001.839420828</v>
      </c>
      <c r="I146" s="1">
        <f>'IS Curve'!R146</f>
        <v>2.1164021164020497</v>
      </c>
      <c r="J146" s="1">
        <f t="shared" si="0"/>
        <v>0.11640211640204967</v>
      </c>
      <c r="K146" s="4">
        <f>'IS Curve'!P145</f>
        <v>-1.3248928266819751</v>
      </c>
    </row>
    <row r="147" spans="1:11" x14ac:dyDescent="0.3">
      <c r="A147" t="s">
        <v>162</v>
      </c>
      <c r="B147" s="4">
        <f>'IS Curve'!D147</f>
        <v>3.0133333333333301</v>
      </c>
      <c r="C147" s="4">
        <f>'IS Curve'!C147</f>
        <v>2.6002356720000002</v>
      </c>
      <c r="D147" s="1">
        <f>'IS Curve'!B147</f>
        <v>1.4010348706410891</v>
      </c>
      <c r="E147" s="1">
        <f>'IS Curve'!Q147</f>
        <v>1.612298462692241</v>
      </c>
      <c r="F147">
        <v>2</v>
      </c>
      <c r="G147">
        <v>1330573</v>
      </c>
      <c r="H147">
        <v>1339629.4426976671</v>
      </c>
      <c r="I147" s="1">
        <f>'IS Curve'!R147</f>
        <v>1.612298462692241</v>
      </c>
      <c r="J147" s="1">
        <f t="shared" si="0"/>
        <v>-0.38770153730775903</v>
      </c>
      <c r="K147" s="4">
        <f>'IS Curve'!P146</f>
        <v>-0.84670865458117783</v>
      </c>
    </row>
    <row r="148" spans="1:11" x14ac:dyDescent="0.3">
      <c r="A148" t="s">
        <v>163</v>
      </c>
      <c r="B148" s="4">
        <f>'IS Curve'!D148</f>
        <v>3.25</v>
      </c>
      <c r="C148" s="4">
        <f>'IS Curve'!C148</f>
        <v>2.58782633</v>
      </c>
      <c r="D148" s="1">
        <f>'IS Curve'!B148</f>
        <v>1.5277985773118923</v>
      </c>
      <c r="E148" s="1">
        <f>'IS Curve'!Q148</f>
        <v>1.7222014226881077</v>
      </c>
      <c r="F148">
        <v>2</v>
      </c>
      <c r="G148">
        <v>1346347</v>
      </c>
      <c r="H148">
        <v>1353593.334358932</v>
      </c>
      <c r="I148" s="1">
        <f>'IS Curve'!R148</f>
        <v>1.7222014226881077</v>
      </c>
      <c r="J148" s="1">
        <f t="shared" si="0"/>
        <v>-0.27779857731189228</v>
      </c>
      <c r="K148" s="4">
        <f>'IS Curve'!P147</f>
        <v>-0.67604088182997457</v>
      </c>
    </row>
    <row r="149" spans="1:11" x14ac:dyDescent="0.3">
      <c r="A149" t="s">
        <v>164</v>
      </c>
      <c r="B149" s="4">
        <f>'IS Curve'!D149</f>
        <v>3.6966666666666601</v>
      </c>
      <c r="C149" s="4">
        <f>'IS Curve'!C149</f>
        <v>2.5749428339999998</v>
      </c>
      <c r="D149" s="1">
        <f>'IS Curve'!B149</f>
        <v>2.6546123309762368</v>
      </c>
      <c r="E149" s="1">
        <f>'IS Curve'!Q149</f>
        <v>1.0420543356904233</v>
      </c>
      <c r="F149">
        <v>2</v>
      </c>
      <c r="G149">
        <v>1359358</v>
      </c>
      <c r="H149">
        <v>1367934.311657686</v>
      </c>
      <c r="I149" s="1">
        <f>'IS Curve'!R149</f>
        <v>1.0420543356904233</v>
      </c>
      <c r="J149" s="1">
        <f t="shared" si="0"/>
        <v>-0.95794566430957673</v>
      </c>
      <c r="K149" s="4">
        <f>'IS Curve'!P148</f>
        <v>-0.53534057644897326</v>
      </c>
    </row>
    <row r="150" spans="1:11" x14ac:dyDescent="0.3">
      <c r="A150" t="s">
        <v>165</v>
      </c>
      <c r="B150" s="4">
        <f>'IS Curve'!D150</f>
        <v>4.59</v>
      </c>
      <c r="C150" s="4">
        <f>'IS Curve'!C150</f>
        <v>2.6812700359999999</v>
      </c>
      <c r="D150" s="1">
        <f>'IS Curve'!B150</f>
        <v>3.5537305699481161</v>
      </c>
      <c r="E150" s="1">
        <f>'IS Curve'!Q150</f>
        <v>1.0362694300518838</v>
      </c>
      <c r="F150">
        <v>2</v>
      </c>
      <c r="G150">
        <v>1378552</v>
      </c>
      <c r="H150">
        <v>1380029.440117334</v>
      </c>
      <c r="I150" s="1">
        <f>'IS Curve'!R150</f>
        <v>1.0362694300518838</v>
      </c>
      <c r="J150" s="1">
        <f t="shared" si="0"/>
        <v>-0.96373056994811623</v>
      </c>
      <c r="K150" s="4">
        <f>'IS Curve'!P149</f>
        <v>-0.62695347171258808</v>
      </c>
    </row>
    <row r="151" spans="1:11" x14ac:dyDescent="0.3">
      <c r="A151" t="s">
        <v>166</v>
      </c>
      <c r="B151" s="4">
        <f>'IS Curve'!D151</f>
        <v>4.75</v>
      </c>
      <c r="C151" s="4">
        <f>'IS Curve'!C151</f>
        <v>2.516171607</v>
      </c>
      <c r="D151" s="1">
        <f>'IS Curve'!B151</f>
        <v>3.7536900369003714</v>
      </c>
      <c r="E151" s="1">
        <f>'IS Curve'!Q151</f>
        <v>0.9963099630996286</v>
      </c>
      <c r="F151">
        <v>2</v>
      </c>
      <c r="G151">
        <v>1379282</v>
      </c>
      <c r="H151">
        <v>1393149.555175432</v>
      </c>
      <c r="I151" s="1">
        <f>'IS Curve'!R151</f>
        <v>0.9963099630996286</v>
      </c>
      <c r="J151" s="1">
        <f t="shared" si="0"/>
        <v>-1.0036900369003714</v>
      </c>
      <c r="K151" s="4">
        <f>'IS Curve'!P150</f>
        <v>-0.1070585941419215</v>
      </c>
    </row>
    <row r="152" spans="1:11" x14ac:dyDescent="0.3">
      <c r="A152" t="s">
        <v>167</v>
      </c>
      <c r="B152" s="4">
        <f>'IS Curve'!D152</f>
        <v>5.1233333333333304</v>
      </c>
      <c r="C152" s="4">
        <f>'IS Curve'!C152</f>
        <v>2.5731988330000002</v>
      </c>
      <c r="D152" s="1">
        <f>'IS Curve'!B152</f>
        <v>4.2768114341798231</v>
      </c>
      <c r="E152" s="1">
        <f>'IS Curve'!Q152</f>
        <v>0.84652189915350728</v>
      </c>
      <c r="F152">
        <v>2</v>
      </c>
      <c r="G152">
        <v>1391850</v>
      </c>
      <c r="H152">
        <v>1407507.000605921</v>
      </c>
      <c r="I152" s="1">
        <f>'IS Curve'!R152</f>
        <v>0.84652189915350728</v>
      </c>
      <c r="J152" s="1">
        <f t="shared" si="0"/>
        <v>-1.1534781008464927</v>
      </c>
      <c r="K152" s="4">
        <f>'IS Curve'!P151</f>
        <v>-0.99541037241232844</v>
      </c>
    </row>
    <row r="153" spans="1:11" x14ac:dyDescent="0.3">
      <c r="A153" t="s">
        <v>168</v>
      </c>
      <c r="B153" s="4">
        <f>'IS Curve'!D153</f>
        <v>5.17</v>
      </c>
      <c r="C153" s="4">
        <f>'IS Curve'!C153</f>
        <v>2.710463179</v>
      </c>
      <c r="D153" s="1">
        <f>'IS Curve'!B153</f>
        <v>4.065027624309395</v>
      </c>
      <c r="E153" s="1">
        <f>'IS Curve'!Q153</f>
        <v>1.1049723756906049</v>
      </c>
      <c r="F153">
        <v>2</v>
      </c>
      <c r="G153">
        <v>1410709</v>
      </c>
      <c r="H153">
        <v>1422031.9418166319</v>
      </c>
      <c r="I153" s="1">
        <f>'IS Curve'!R153</f>
        <v>1.1049723756906049</v>
      </c>
      <c r="J153" s="1">
        <f t="shared" si="0"/>
        <v>-0.89502762430939509</v>
      </c>
      <c r="K153" s="4">
        <f>'IS Curve'!P152</f>
        <v>-1.1123923788074259</v>
      </c>
    </row>
    <row r="154" spans="1:11" x14ac:dyDescent="0.3">
      <c r="A154" t="s">
        <v>169</v>
      </c>
      <c r="B154" s="4">
        <f>'IS Curve'!D154</f>
        <v>4.9966666666666599</v>
      </c>
      <c r="C154" s="4">
        <f>'IS Curve'!C154</f>
        <v>2.8733374239999998</v>
      </c>
      <c r="D154" s="1">
        <f>'IS Curve'!B154</f>
        <v>4.2274358974358934</v>
      </c>
      <c r="E154" s="1">
        <f>'IS Curve'!Q154</f>
        <v>0.7692307692307665</v>
      </c>
      <c r="F154">
        <v>2</v>
      </c>
      <c r="G154">
        <v>1436180</v>
      </c>
      <c r="H154">
        <v>1434305.0586966239</v>
      </c>
      <c r="I154" s="1">
        <f>'IS Curve'!R154</f>
        <v>0.7692307692307665</v>
      </c>
      <c r="J154" s="1">
        <f t="shared" ref="J154:J185" si="1">E154-F154</f>
        <v>-1.2307692307692335</v>
      </c>
      <c r="K154" s="4">
        <f>'IS Curve'!P153</f>
        <v>-0.79625087761159719</v>
      </c>
    </row>
    <row r="155" spans="1:11" x14ac:dyDescent="0.3">
      <c r="A155" t="s">
        <v>170</v>
      </c>
      <c r="B155" s="4">
        <f>'IS Curve'!D155</f>
        <v>4.5866666666666598</v>
      </c>
      <c r="C155" s="4">
        <f>'IS Curve'!C155</f>
        <v>2.878433496</v>
      </c>
      <c r="D155" s="1">
        <f>'IS Curve'!B155</f>
        <v>2.9790671051028603</v>
      </c>
      <c r="E155" s="1">
        <f>'IS Curve'!Q155</f>
        <v>1.6075995615637995</v>
      </c>
      <c r="F155">
        <v>2</v>
      </c>
      <c r="G155">
        <v>1448025</v>
      </c>
      <c r="H155">
        <v>1447734.4229302141</v>
      </c>
      <c r="I155" s="1">
        <f>'IS Curve'!R155</f>
        <v>1.6075995615637995</v>
      </c>
      <c r="J155" s="1">
        <f t="shared" si="1"/>
        <v>-0.39240043843620054</v>
      </c>
      <c r="K155" s="4">
        <f>'IS Curve'!P154</f>
        <v>0.1307212361838607</v>
      </c>
    </row>
    <row r="156" spans="1:11" x14ac:dyDescent="0.3">
      <c r="A156" t="s">
        <v>171</v>
      </c>
      <c r="B156" s="4">
        <f>'IS Curve'!D156</f>
        <v>4.5</v>
      </c>
      <c r="C156" s="4">
        <f>'IS Curve'!C156</f>
        <v>3.0276635490000001</v>
      </c>
      <c r="D156" s="1">
        <f>'IS Curve'!B156</f>
        <v>2.3102189781021814</v>
      </c>
      <c r="E156" s="1">
        <f>'IS Curve'!Q156</f>
        <v>2.1897810218978186</v>
      </c>
      <c r="F156">
        <v>2</v>
      </c>
      <c r="G156">
        <v>1470722</v>
      </c>
      <c r="H156">
        <v>1462560.546274984</v>
      </c>
      <c r="I156" s="1">
        <f>'IS Curve'!R156</f>
        <v>2.1897810218978186</v>
      </c>
      <c r="J156" s="1">
        <f t="shared" si="1"/>
        <v>0.18978102189781865</v>
      </c>
      <c r="K156" s="4">
        <f>'IS Curve'!P155</f>
        <v>2.0071158437902539E-2</v>
      </c>
    </row>
    <row r="157" spans="1:11" x14ac:dyDescent="0.3">
      <c r="A157" t="s">
        <v>172</v>
      </c>
      <c r="B157" s="4">
        <f>'IS Curve'!D157</f>
        <v>4.6233333333333304</v>
      </c>
      <c r="C157" s="4">
        <f>'IS Curve'!C157</f>
        <v>3.089590174</v>
      </c>
      <c r="D157" s="1">
        <f>'IS Curve'!B157</f>
        <v>2.2553916211293945</v>
      </c>
      <c r="E157" s="1">
        <f>'IS Curve'!Q157</f>
        <v>2.3679417122039359</v>
      </c>
      <c r="F157">
        <v>2</v>
      </c>
      <c r="G157">
        <v>1491326</v>
      </c>
      <c r="H157">
        <v>1477406.0966208819</v>
      </c>
      <c r="I157" s="1">
        <f>'IS Curve'!R157</f>
        <v>2.3679417122039359</v>
      </c>
      <c r="J157" s="1">
        <f t="shared" si="1"/>
        <v>0.3679417122039359</v>
      </c>
      <c r="K157" s="4">
        <f>'IS Curve'!P156</f>
        <v>0.55802501618158418</v>
      </c>
    </row>
    <row r="158" spans="1:11" x14ac:dyDescent="0.3">
      <c r="A158" t="s">
        <v>173</v>
      </c>
      <c r="B158" s="4">
        <f>'IS Curve'!D158</f>
        <v>4.9400000000000004</v>
      </c>
      <c r="C158" s="4">
        <f>'IS Curve'!C158</f>
        <v>3.176433007</v>
      </c>
      <c r="D158" s="1">
        <f>'IS Curve'!B158</f>
        <v>2.2864194838240985</v>
      </c>
      <c r="E158" s="1">
        <f>'IS Curve'!Q158</f>
        <v>2.6535805161759018</v>
      </c>
      <c r="F158">
        <v>2</v>
      </c>
      <c r="G158">
        <v>1514676</v>
      </c>
      <c r="H158">
        <v>1489230.290798953</v>
      </c>
      <c r="I158" s="1">
        <f>'IS Curve'!R158</f>
        <v>2.6535805161759018</v>
      </c>
      <c r="J158" s="1">
        <f t="shared" si="1"/>
        <v>0.65358051617590185</v>
      </c>
      <c r="K158" s="4">
        <f>'IS Curve'!P157</f>
        <v>0.94218532135173627</v>
      </c>
    </row>
    <row r="159" spans="1:11" x14ac:dyDescent="0.3">
      <c r="A159" t="s">
        <v>174</v>
      </c>
      <c r="B159" s="4">
        <f>'IS Curve'!D159</f>
        <v>5.4933333333333296</v>
      </c>
      <c r="C159" s="4">
        <f>'IS Curve'!C159</f>
        <v>3.226901319</v>
      </c>
      <c r="D159" s="1">
        <f>'IS Curve'!B159</f>
        <v>3.0481697231212541</v>
      </c>
      <c r="E159" s="1">
        <f>'IS Curve'!Q159</f>
        <v>2.4451636102120755</v>
      </c>
      <c r="F159">
        <v>2</v>
      </c>
      <c r="G159">
        <v>1532503</v>
      </c>
      <c r="H159">
        <v>1502426.721957823</v>
      </c>
      <c r="I159" s="1">
        <f>'IS Curve'!R159</f>
        <v>2.4451636102120755</v>
      </c>
      <c r="J159" s="1">
        <f t="shared" si="1"/>
        <v>0.44516361021207551</v>
      </c>
      <c r="K159" s="4">
        <f>'IS Curve'!P158</f>
        <v>1.7086483775048751</v>
      </c>
    </row>
    <row r="160" spans="1:11" x14ac:dyDescent="0.3">
      <c r="A160" t="s">
        <v>175</v>
      </c>
      <c r="B160" s="4">
        <f>'IS Curve'!D160</f>
        <v>5.75</v>
      </c>
      <c r="C160" s="4">
        <f>'IS Curve'!C160</f>
        <v>3.2941902170000001</v>
      </c>
      <c r="D160" s="1">
        <f>'IS Curve'!B160</f>
        <v>3.0357142857143087</v>
      </c>
      <c r="E160" s="1">
        <f>'IS Curve'!Q160</f>
        <v>2.7142857142856913</v>
      </c>
      <c r="F160">
        <v>2</v>
      </c>
      <c r="G160">
        <v>1548212</v>
      </c>
      <c r="H160">
        <v>1516471.044119827</v>
      </c>
      <c r="I160" s="1">
        <f>'IS Curve'!R160</f>
        <v>2.7142857142856913</v>
      </c>
      <c r="J160" s="1">
        <f t="shared" si="1"/>
        <v>0.71428571428569132</v>
      </c>
      <c r="K160" s="4">
        <f>'IS Curve'!P159</f>
        <v>2.001846586100692</v>
      </c>
    </row>
    <row r="161" spans="1:11" x14ac:dyDescent="0.3">
      <c r="A161" t="s">
        <v>176</v>
      </c>
      <c r="B161" s="4">
        <f>'IS Curve'!D161</f>
        <v>5.75</v>
      </c>
      <c r="C161" s="4">
        <f>'IS Curve'!C161</f>
        <v>3.2436299640000001</v>
      </c>
      <c r="D161" s="1">
        <f>'IS Curve'!B161</f>
        <v>2.6895017793593938</v>
      </c>
      <c r="E161" s="1">
        <f>'IS Curve'!Q161</f>
        <v>3.0604982206406062</v>
      </c>
      <c r="F161">
        <v>2</v>
      </c>
      <c r="G161">
        <v>1551274</v>
      </c>
      <c r="H161">
        <v>1530539.307450532</v>
      </c>
      <c r="I161" s="1">
        <f>'IS Curve'!R161</f>
        <v>3.0604982206406062</v>
      </c>
      <c r="J161" s="1">
        <f t="shared" si="1"/>
        <v>1.0604982206406062</v>
      </c>
      <c r="K161" s="4">
        <f>'IS Curve'!P160</f>
        <v>2.093080247278706</v>
      </c>
    </row>
    <row r="162" spans="1:11" x14ac:dyDescent="0.3">
      <c r="A162" t="s">
        <v>177</v>
      </c>
      <c r="B162" s="4">
        <f>'IS Curve'!D162</f>
        <v>5.4133333333333304</v>
      </c>
      <c r="C162" s="4">
        <f>'IS Curve'!C162</f>
        <v>3.2589441670000001</v>
      </c>
      <c r="D162" s="1">
        <f>'IS Curve'!B162</f>
        <v>3.1116336166194074</v>
      </c>
      <c r="E162" s="1">
        <f>'IS Curve'!Q162</f>
        <v>2.301699716713923</v>
      </c>
      <c r="F162">
        <v>2</v>
      </c>
      <c r="G162">
        <v>1560006</v>
      </c>
      <c r="H162">
        <v>1541443.0166385169</v>
      </c>
      <c r="I162" s="1">
        <f>'IS Curve'!R162</f>
        <v>2.301699716713923</v>
      </c>
      <c r="J162" s="1">
        <f t="shared" si="1"/>
        <v>0.30169971671392304</v>
      </c>
      <c r="K162" s="4">
        <f>'IS Curve'!P161</f>
        <v>1.354731136177497</v>
      </c>
    </row>
    <row r="163" spans="1:11" x14ac:dyDescent="0.3">
      <c r="A163" t="s">
        <v>178</v>
      </c>
      <c r="B163" s="4">
        <f>'IS Curve'!D163</f>
        <v>4.7</v>
      </c>
      <c r="C163" s="4">
        <f>'IS Curve'!C163</f>
        <v>3.2593591370000001</v>
      </c>
      <c r="D163" s="1">
        <f>'IS Curve'!B163</f>
        <v>2.874798174798106</v>
      </c>
      <c r="E163" s="1">
        <f>'IS Curve'!Q163</f>
        <v>1.8252018252018942</v>
      </c>
      <c r="F163">
        <v>2</v>
      </c>
      <c r="G163">
        <v>1564912</v>
      </c>
      <c r="H163">
        <v>1554387.8588849909</v>
      </c>
      <c r="I163" s="1">
        <f>'IS Curve'!R163</f>
        <v>1.8252018252018942</v>
      </c>
      <c r="J163" s="1">
        <f t="shared" si="1"/>
        <v>-0.17479817479810578</v>
      </c>
      <c r="K163" s="4">
        <f>'IS Curve'!P162</f>
        <v>1.204260109592914</v>
      </c>
    </row>
    <row r="164" spans="1:11" x14ac:dyDescent="0.3">
      <c r="A164" t="s">
        <v>179</v>
      </c>
      <c r="B164" s="4">
        <f>'IS Curve'!D164</f>
        <v>4.1133333333333297</v>
      </c>
      <c r="C164" s="4">
        <f>'IS Curve'!C164</f>
        <v>3.1434776379999998</v>
      </c>
      <c r="D164" s="1">
        <f>'IS Curve'!B164</f>
        <v>1.4707742234584318</v>
      </c>
      <c r="E164" s="1">
        <f>'IS Curve'!Q164</f>
        <v>2.6425591098748979</v>
      </c>
      <c r="F164">
        <v>2</v>
      </c>
      <c r="G164">
        <v>1563812</v>
      </c>
      <c r="H164">
        <v>1568298.644441135</v>
      </c>
      <c r="I164" s="1">
        <f>'IS Curve'!R164</f>
        <v>2.6425591098748979</v>
      </c>
      <c r="J164" s="1">
        <f t="shared" si="1"/>
        <v>0.64255910987489795</v>
      </c>
      <c r="K164" s="4">
        <f>'IS Curve'!P163</f>
        <v>0.67706017226347892</v>
      </c>
    </row>
    <row r="165" spans="1:11" x14ac:dyDescent="0.3">
      <c r="A165" t="s">
        <v>180</v>
      </c>
      <c r="B165" s="4">
        <f>'IS Curve'!D165</f>
        <v>2.7266666666666599</v>
      </c>
      <c r="C165" s="4">
        <f>'IS Curve'!C165</f>
        <v>3.086075235</v>
      </c>
      <c r="D165" s="1">
        <f>'IS Curve'!B165</f>
        <v>0.68937384898706755</v>
      </c>
      <c r="E165" s="1">
        <f>'IS Curve'!Q165</f>
        <v>2.0372928176795924</v>
      </c>
      <c r="F165">
        <v>2</v>
      </c>
      <c r="G165">
        <v>1573191</v>
      </c>
      <c r="H165">
        <v>1581956.4323923299</v>
      </c>
      <c r="I165" s="1">
        <f>'IS Curve'!R165</f>
        <v>2.0372928176795924</v>
      </c>
      <c r="J165" s="1">
        <f t="shared" si="1"/>
        <v>3.729281767959236E-2</v>
      </c>
      <c r="K165" s="4">
        <f>'IS Curve'!P164</f>
        <v>-0.28608355028792049</v>
      </c>
    </row>
    <row r="166" spans="1:11" x14ac:dyDescent="0.3">
      <c r="A166" t="s">
        <v>181</v>
      </c>
      <c r="B166" s="4">
        <f>'IS Curve'!D166</f>
        <v>2.03666666666666</v>
      </c>
      <c r="C166" s="4">
        <f>'IS Curve'!C166</f>
        <v>3.2294582369999998</v>
      </c>
      <c r="D166" s="1">
        <f>'IS Curve'!B166</f>
        <v>0.68671858774662198</v>
      </c>
      <c r="E166" s="1">
        <f>'IS Curve'!Q166</f>
        <v>1.349948078920038</v>
      </c>
      <c r="F166">
        <v>2</v>
      </c>
      <c r="G166">
        <v>1596194</v>
      </c>
      <c r="H166">
        <v>1592015.380436678</v>
      </c>
      <c r="I166" s="1">
        <f>'IS Curve'!R166</f>
        <v>1.349948078920038</v>
      </c>
      <c r="J166" s="1">
        <f t="shared" si="1"/>
        <v>-0.65005192107996201</v>
      </c>
      <c r="K166" s="4">
        <f>'IS Curve'!P165</f>
        <v>-0.554088103366698</v>
      </c>
    </row>
    <row r="167" spans="1:11" x14ac:dyDescent="0.3">
      <c r="A167" t="s">
        <v>182</v>
      </c>
      <c r="B167" s="4">
        <f>'IS Curve'!D167</f>
        <v>2.29</v>
      </c>
      <c r="C167" s="4">
        <f>'IS Curve'!C167</f>
        <v>3.175832153</v>
      </c>
      <c r="D167" s="1">
        <f>'IS Curve'!B167</f>
        <v>0.73881075491209725</v>
      </c>
      <c r="E167" s="1">
        <f>'IS Curve'!Q167</f>
        <v>1.5511892450879028</v>
      </c>
      <c r="F167">
        <v>2</v>
      </c>
      <c r="G167">
        <v>1605625</v>
      </c>
      <c r="H167">
        <v>1604185.77780616</v>
      </c>
      <c r="I167" s="1">
        <f>'IS Curve'!R167</f>
        <v>1.5511892450879028</v>
      </c>
      <c r="J167" s="1">
        <f t="shared" si="1"/>
        <v>-0.44881075491209721</v>
      </c>
      <c r="K167" s="4">
        <f>'IS Curve'!P166</f>
        <v>0.26247356744604128</v>
      </c>
    </row>
    <row r="168" spans="1:11" x14ac:dyDescent="0.3">
      <c r="A168" t="s">
        <v>183</v>
      </c>
      <c r="B168" s="4">
        <f>'IS Curve'!D168</f>
        <v>2.7099999999999902</v>
      </c>
      <c r="C168" s="4">
        <f>'IS Curve'!C168</f>
        <v>3.1813811890000001</v>
      </c>
      <c r="D168" s="1">
        <f>'IS Curve'!B168</f>
        <v>1.3888617886178789</v>
      </c>
      <c r="E168" s="1">
        <f>'IS Curve'!Q168</f>
        <v>1.3211382113821113</v>
      </c>
      <c r="F168">
        <v>2</v>
      </c>
      <c r="G168">
        <v>1619509</v>
      </c>
      <c r="H168">
        <v>1617440.942596938</v>
      </c>
      <c r="I168" s="1">
        <f>'IS Curve'!R168</f>
        <v>1.3211382113821113</v>
      </c>
      <c r="J168" s="1">
        <f t="shared" si="1"/>
        <v>-0.67886178861788871</v>
      </c>
      <c r="K168" s="4">
        <f>'IS Curve'!P167</f>
        <v>8.9716678314430212E-2</v>
      </c>
    </row>
    <row r="169" spans="1:11" x14ac:dyDescent="0.3">
      <c r="A169" t="s">
        <v>184</v>
      </c>
      <c r="B169" s="4">
        <f>'IS Curve'!D169</f>
        <v>2.75</v>
      </c>
      <c r="C169" s="4">
        <f>'IS Curve'!C169</f>
        <v>3.0865212639999999</v>
      </c>
      <c r="D169" s="1">
        <f>'IS Curve'!B169</f>
        <v>0.41497461928933532</v>
      </c>
      <c r="E169" s="1">
        <f>'IS Curve'!Q169</f>
        <v>2.3350253807106647</v>
      </c>
      <c r="F169">
        <v>2</v>
      </c>
      <c r="G169">
        <v>1628404</v>
      </c>
      <c r="H169">
        <v>1629860.1074303179</v>
      </c>
      <c r="I169" s="1">
        <f>'IS Curve'!R169</f>
        <v>2.3350253807106647</v>
      </c>
      <c r="J169" s="1">
        <f t="shared" si="1"/>
        <v>0.33502538071066468</v>
      </c>
      <c r="K169" s="4">
        <f>'IS Curve'!P168</f>
        <v>0.12785984010901791</v>
      </c>
    </row>
    <row r="170" spans="1:11" x14ac:dyDescent="0.3">
      <c r="A170" t="s">
        <v>185</v>
      </c>
      <c r="B170" s="4">
        <f>'IS Curve'!D170</f>
        <v>2.83</v>
      </c>
      <c r="C170" s="4">
        <f>'IS Curve'!C170</f>
        <v>3.067779147</v>
      </c>
      <c r="D170" s="1">
        <f>'IS Curve'!B170</f>
        <v>-0.96098360655738535</v>
      </c>
      <c r="E170" s="1">
        <f>'IS Curve'!Q170</f>
        <v>3.7909836065573854</v>
      </c>
      <c r="F170">
        <v>2</v>
      </c>
      <c r="G170">
        <v>1637464</v>
      </c>
      <c r="H170">
        <v>1638961.777679323</v>
      </c>
      <c r="I170" s="1">
        <f>'IS Curve'!R170</f>
        <v>3.7909836065573854</v>
      </c>
      <c r="J170" s="1">
        <f t="shared" si="1"/>
        <v>1.7909836065573854</v>
      </c>
      <c r="K170" s="4">
        <f>'IS Curve'!P169</f>
        <v>-8.9339411626769061E-2</v>
      </c>
    </row>
    <row r="171" spans="1:11" x14ac:dyDescent="0.3">
      <c r="A171" t="s">
        <v>186</v>
      </c>
      <c r="B171" s="4">
        <f>'IS Curve'!D171</f>
        <v>3.2133333333333298</v>
      </c>
      <c r="C171" s="4">
        <f>'IS Curve'!C171</f>
        <v>2.818408077</v>
      </c>
      <c r="D171" s="1">
        <f>'IS Curve'!B171</f>
        <v>-1.2673183978275486</v>
      </c>
      <c r="E171" s="1">
        <f>'IS Curve'!Q171</f>
        <v>4.4806517311608784</v>
      </c>
      <c r="F171">
        <v>2</v>
      </c>
      <c r="G171">
        <v>1635089</v>
      </c>
      <c r="H171">
        <v>1650144.4461163911</v>
      </c>
      <c r="I171" s="1">
        <f>'IS Curve'!R171</f>
        <v>4.4806517311608784</v>
      </c>
      <c r="J171" s="1">
        <f t="shared" si="1"/>
        <v>2.4806517311608784</v>
      </c>
      <c r="K171" s="4">
        <f>'IS Curve'!P170</f>
        <v>-9.1385760163592969E-2</v>
      </c>
    </row>
    <row r="172" spans="1:11" x14ac:dyDescent="0.3">
      <c r="A172" t="s">
        <v>187</v>
      </c>
      <c r="B172" s="4">
        <f>'IS Curve'!D172</f>
        <v>2.9599999999999902</v>
      </c>
      <c r="C172" s="4">
        <f>'IS Curve'!C172</f>
        <v>2.782647206</v>
      </c>
      <c r="D172" s="1">
        <f>'IS Curve'!B172</f>
        <v>0.15157472417251494</v>
      </c>
      <c r="E172" s="1">
        <f>'IS Curve'!Q172</f>
        <v>2.8084252758274753</v>
      </c>
      <c r="F172">
        <v>2</v>
      </c>
      <c r="G172">
        <v>1641202</v>
      </c>
      <c r="H172">
        <v>1662494.908957608</v>
      </c>
      <c r="I172" s="1">
        <f>'IS Curve'!R172</f>
        <v>2.8084252758274753</v>
      </c>
      <c r="J172" s="1">
        <f t="shared" si="1"/>
        <v>0.80842527582747525</v>
      </c>
      <c r="K172" s="4">
        <f>'IS Curve'!P171</f>
        <v>-0.91237140795907767</v>
      </c>
    </row>
    <row r="173" spans="1:11" x14ac:dyDescent="0.3">
      <c r="A173" t="s">
        <v>188</v>
      </c>
      <c r="B173" s="4">
        <f>'IS Curve'!D173</f>
        <v>2.75</v>
      </c>
      <c r="C173" s="4">
        <f>'IS Curve'!C173</f>
        <v>2.8127293770000001</v>
      </c>
      <c r="D173" s="1">
        <f>'IS Curve'!B173</f>
        <v>0.66666666666665186</v>
      </c>
      <c r="E173" s="1">
        <f>'IS Curve'!Q173</f>
        <v>2.0833333333333481</v>
      </c>
      <c r="F173">
        <v>2</v>
      </c>
      <c r="G173">
        <v>1652484</v>
      </c>
      <c r="H173">
        <v>1674826.0363833529</v>
      </c>
      <c r="I173" s="1">
        <f>'IS Curve'!R173</f>
        <v>2.0833333333333481</v>
      </c>
      <c r="J173" s="1">
        <f t="shared" si="1"/>
        <v>8.3333333333348136E-2</v>
      </c>
      <c r="K173" s="4">
        <f>'IS Curve'!P172</f>
        <v>-1.280780400762779</v>
      </c>
    </row>
    <row r="174" spans="1:11" x14ac:dyDescent="0.3">
      <c r="A174" t="s">
        <v>189</v>
      </c>
      <c r="B174" s="4">
        <f>'IS Curve'!D174</f>
        <v>2.4700000000000002</v>
      </c>
      <c r="C174" s="4">
        <f>'IS Curve'!C174</f>
        <v>2.7774707809999999</v>
      </c>
      <c r="D174" s="1">
        <f>'IS Curve'!B174</f>
        <v>0.79181638696939638</v>
      </c>
      <c r="E174" s="1">
        <f>'IS Curve'!Q174</f>
        <v>1.6781836130306038</v>
      </c>
      <c r="F174">
        <v>2</v>
      </c>
      <c r="G174">
        <v>1664500</v>
      </c>
      <c r="H174">
        <v>1684216.2828527309</v>
      </c>
      <c r="I174" s="1">
        <f>'IS Curve'!R174</f>
        <v>1.6781836130306038</v>
      </c>
      <c r="J174" s="1">
        <f t="shared" si="1"/>
        <v>-0.32181638696939618</v>
      </c>
      <c r="K174" s="4">
        <f>'IS Curve'!P173</f>
        <v>-1.3339914652627729</v>
      </c>
    </row>
    <row r="175" spans="1:11" x14ac:dyDescent="0.3">
      <c r="A175" t="s">
        <v>190</v>
      </c>
      <c r="B175" s="4">
        <f>'IS Curve'!D175</f>
        <v>2.0299999999999998</v>
      </c>
      <c r="C175" s="4">
        <f>'IS Curve'!C175</f>
        <v>2.8621964609999999</v>
      </c>
      <c r="D175" s="1">
        <f>'IS Curve'!B175</f>
        <v>1.0553411306042828</v>
      </c>
      <c r="E175" s="1">
        <f>'IS Curve'!Q175</f>
        <v>0.974658869395717</v>
      </c>
      <c r="F175">
        <v>2</v>
      </c>
      <c r="G175">
        <v>1684222</v>
      </c>
      <c r="H175">
        <v>1695030.7607119919</v>
      </c>
      <c r="I175" s="1">
        <f>'IS Curve'!R175</f>
        <v>0.974658869395717</v>
      </c>
      <c r="J175" s="1">
        <f t="shared" si="1"/>
        <v>-1.025341130604283</v>
      </c>
      <c r="K175" s="4">
        <f>'IS Curve'!P174</f>
        <v>-1.170650293163978</v>
      </c>
    </row>
    <row r="176" spans="1:11" x14ac:dyDescent="0.3">
      <c r="A176" t="s">
        <v>191</v>
      </c>
      <c r="B176" s="4">
        <f>'IS Curve'!D176</f>
        <v>2.0633333333333299</v>
      </c>
      <c r="C176" s="4">
        <f>'IS Curve'!C176</f>
        <v>2.8922688380000001</v>
      </c>
      <c r="D176" s="1">
        <f>'IS Curve'!B176</f>
        <v>-8.3008130081306142E-2</v>
      </c>
      <c r="E176" s="1">
        <f>'IS Curve'!Q176</f>
        <v>2.1463414634146361</v>
      </c>
      <c r="F176">
        <v>2</v>
      </c>
      <c r="G176">
        <v>1704135</v>
      </c>
      <c r="H176">
        <v>1707003.8647861991</v>
      </c>
      <c r="I176" s="1">
        <f>'IS Curve'!R176</f>
        <v>2.1463414634146361</v>
      </c>
      <c r="J176" s="1">
        <f t="shared" si="1"/>
        <v>0.14634146341463605</v>
      </c>
      <c r="K176" s="4">
        <f>'IS Curve'!P175</f>
        <v>-0.63767342531602234</v>
      </c>
    </row>
    <row r="177" spans="1:11" x14ac:dyDescent="0.3">
      <c r="A177" t="s">
        <v>192</v>
      </c>
      <c r="B177" s="4">
        <f>'IS Curve'!D177</f>
        <v>2.45333333333333</v>
      </c>
      <c r="C177" s="4">
        <f>'IS Curve'!C177</f>
        <v>2.87102754</v>
      </c>
      <c r="D177" s="1">
        <f>'IS Curve'!B177</f>
        <v>0.50969873663750986</v>
      </c>
      <c r="E177" s="1">
        <f>'IS Curve'!Q177</f>
        <v>1.9436345966958202</v>
      </c>
      <c r="F177">
        <v>2</v>
      </c>
      <c r="G177">
        <v>1716434</v>
      </c>
      <c r="H177">
        <v>1719022.640718512</v>
      </c>
      <c r="I177" s="1">
        <f>'IS Curve'!R177</f>
        <v>1.9436345966958202</v>
      </c>
      <c r="J177" s="1">
        <f t="shared" si="1"/>
        <v>-5.6365403304179829E-2</v>
      </c>
      <c r="K177" s="4">
        <f>'IS Curve'!P176</f>
        <v>-0.16806434041427221</v>
      </c>
    </row>
    <row r="178" spans="1:11" x14ac:dyDescent="0.3">
      <c r="A178" t="s">
        <v>193</v>
      </c>
      <c r="B178" s="4">
        <f>'IS Curve'!D178</f>
        <v>2.5</v>
      </c>
      <c r="C178" s="4">
        <f>'IS Curve'!C178</f>
        <v>2.7988463170000002</v>
      </c>
      <c r="D178" s="1">
        <f>'IS Curve'!B178</f>
        <v>0.1699029126213647</v>
      </c>
      <c r="E178" s="1">
        <f>'IS Curve'!Q178</f>
        <v>2.3300970873786353</v>
      </c>
      <c r="F178">
        <v>2</v>
      </c>
      <c r="G178">
        <v>1722445</v>
      </c>
      <c r="H178">
        <v>1727366.171946855</v>
      </c>
      <c r="I178" s="1">
        <f>'IS Curve'!R178</f>
        <v>2.3300970873786353</v>
      </c>
      <c r="J178" s="1">
        <f t="shared" si="1"/>
        <v>0.3300970873786353</v>
      </c>
      <c r="K178" s="4">
        <f>'IS Curve'!P177</f>
        <v>-0.1505879362606754</v>
      </c>
    </row>
    <row r="179" spans="1:11" x14ac:dyDescent="0.3">
      <c r="A179" t="s">
        <v>194</v>
      </c>
      <c r="B179" s="4">
        <f>'IS Curve'!D179</f>
        <v>2.5</v>
      </c>
      <c r="C179" s="4">
        <f>'IS Curve'!C179</f>
        <v>2.79494657</v>
      </c>
      <c r="D179" s="1">
        <f>'IS Curve'!B179</f>
        <v>0.37644787644786959</v>
      </c>
      <c r="E179" s="1">
        <f>'IS Curve'!Q179</f>
        <v>2.1235521235521304</v>
      </c>
      <c r="F179">
        <v>2</v>
      </c>
      <c r="G179">
        <v>1734894</v>
      </c>
      <c r="H179">
        <v>1736868.091396213</v>
      </c>
      <c r="I179" s="1">
        <f>'IS Curve'!R179</f>
        <v>2.1235521235521304</v>
      </c>
      <c r="J179" s="1">
        <f t="shared" si="1"/>
        <v>0.12355212355213041</v>
      </c>
      <c r="K179" s="4">
        <f>'IS Curve'!P178</f>
        <v>-0.28489454215194049</v>
      </c>
    </row>
    <row r="180" spans="1:11" x14ac:dyDescent="0.3">
      <c r="A180" t="s">
        <v>195</v>
      </c>
      <c r="B180" s="4">
        <f>'IS Curve'!D180</f>
        <v>2.5666666666666602</v>
      </c>
      <c r="C180" s="4">
        <f>'IS Curve'!C180</f>
        <v>2.869742295</v>
      </c>
      <c r="D180" s="1">
        <f>'IS Curve'!B180</f>
        <v>0.65644699140400142</v>
      </c>
      <c r="E180" s="1">
        <f>'IS Curve'!Q180</f>
        <v>1.9102196752626588</v>
      </c>
      <c r="F180">
        <v>2</v>
      </c>
      <c r="G180">
        <v>1755919</v>
      </c>
      <c r="H180">
        <v>1747901.2308006659</v>
      </c>
      <c r="I180" s="1">
        <f>'IS Curve'!R180</f>
        <v>1.9102196752626588</v>
      </c>
      <c r="J180" s="1">
        <f t="shared" si="1"/>
        <v>-8.9780324737341211E-2</v>
      </c>
      <c r="K180" s="4">
        <f>'IS Curve'!P179</f>
        <v>-0.11365810714077509</v>
      </c>
    </row>
    <row r="181" spans="1:11" x14ac:dyDescent="0.3">
      <c r="A181" t="s">
        <v>196</v>
      </c>
      <c r="B181" s="4">
        <f>'IS Curve'!D181</f>
        <v>3.03</v>
      </c>
      <c r="C181" s="4">
        <f>'IS Curve'!C181</f>
        <v>2.9046778340000001</v>
      </c>
      <c r="D181" s="1">
        <f>'IS Curve'!B181</f>
        <v>0.36079122974261901</v>
      </c>
      <c r="E181" s="1">
        <f>'IS Curve'!Q181</f>
        <v>2.6692087702573808</v>
      </c>
      <c r="F181">
        <v>2</v>
      </c>
      <c r="G181">
        <v>1773358</v>
      </c>
      <c r="H181">
        <v>1758884.282517669</v>
      </c>
      <c r="I181" s="1">
        <f>'IS Curve'!R181</f>
        <v>2.6692087702573808</v>
      </c>
      <c r="J181" s="1">
        <f t="shared" si="1"/>
        <v>0.66920877025738079</v>
      </c>
      <c r="K181" s="4">
        <f>'IS Curve'!P180</f>
        <v>0.45870836738650261</v>
      </c>
    </row>
    <row r="182" spans="1:11" x14ac:dyDescent="0.3">
      <c r="A182" t="s">
        <v>197</v>
      </c>
      <c r="B182" s="4">
        <f>'IS Curve'!D182</f>
        <v>3.51</v>
      </c>
      <c r="C182" s="4">
        <f>'IS Curve'!C182</f>
        <v>2.9053811459999999</v>
      </c>
      <c r="D182" s="1">
        <f>'IS Curve'!B182</f>
        <v>1.3278368121442208</v>
      </c>
      <c r="E182" s="1">
        <f>'IS Curve'!Q182</f>
        <v>2.182163187855779</v>
      </c>
      <c r="F182">
        <v>2</v>
      </c>
      <c r="G182">
        <v>1787756</v>
      </c>
      <c r="H182">
        <v>1765542.4503682561</v>
      </c>
      <c r="I182" s="1">
        <f>'IS Curve'!R182</f>
        <v>2.182163187855779</v>
      </c>
      <c r="J182" s="1">
        <f t="shared" si="1"/>
        <v>0.18216318785577901</v>
      </c>
      <c r="K182" s="4">
        <f>'IS Curve'!P181</f>
        <v>0.82289196772020046</v>
      </c>
    </row>
    <row r="183" spans="1:11" x14ac:dyDescent="0.3">
      <c r="A183" t="s">
        <v>198</v>
      </c>
      <c r="B183" s="4">
        <f>'IS Curve'!D183</f>
        <v>4.04</v>
      </c>
      <c r="C183" s="4">
        <f>'IS Curve'!C183</f>
        <v>2.8127491170000001</v>
      </c>
      <c r="D183" s="1">
        <f>'IS Curve'!B183</f>
        <v>1.6770510396975533</v>
      </c>
      <c r="E183" s="1">
        <f>'IS Curve'!Q183</f>
        <v>2.3629489603024467</v>
      </c>
      <c r="F183">
        <v>2</v>
      </c>
      <c r="G183">
        <v>1788650</v>
      </c>
      <c r="H183">
        <v>1773410.7306553251</v>
      </c>
      <c r="I183" s="1">
        <f>'IS Curve'!R183</f>
        <v>2.3629489603024467</v>
      </c>
      <c r="J183" s="1">
        <f t="shared" si="1"/>
        <v>0.36294896030244672</v>
      </c>
      <c r="K183" s="4">
        <f>'IS Curve'!P182</f>
        <v>1.2581713697742241</v>
      </c>
    </row>
    <row r="184" spans="1:11" x14ac:dyDescent="0.3">
      <c r="A184" t="s">
        <v>199</v>
      </c>
      <c r="B184" s="4">
        <f>'IS Curve'!D184</f>
        <v>4.25</v>
      </c>
      <c r="C184" s="4">
        <f>'IS Curve'!C184</f>
        <v>2.7978975180000001</v>
      </c>
      <c r="D184" s="1">
        <f>'IS Curve'!B184</f>
        <v>1.6258200562324205</v>
      </c>
      <c r="E184" s="1">
        <f>'IS Curve'!Q184</f>
        <v>2.6241799437675795</v>
      </c>
      <c r="F184">
        <v>2</v>
      </c>
      <c r="G184">
        <v>1793685</v>
      </c>
      <c r="H184">
        <v>1782042.742907773</v>
      </c>
      <c r="I184" s="1">
        <f>'IS Curve'!R184</f>
        <v>2.6241799437675795</v>
      </c>
      <c r="J184" s="1">
        <f t="shared" si="1"/>
        <v>0.62417994376757946</v>
      </c>
      <c r="K184" s="4">
        <f>'IS Curve'!P183</f>
        <v>0.85931978876906989</v>
      </c>
    </row>
    <row r="185" spans="1:11" x14ac:dyDescent="0.3">
      <c r="A185" t="s">
        <v>200</v>
      </c>
      <c r="B185" s="4">
        <f>'IS Curve'!D185</f>
        <v>4.25</v>
      </c>
      <c r="C185" s="4">
        <f>'IS Curve'!C185</f>
        <v>2.79506999</v>
      </c>
      <c r="D185" s="1">
        <f>'IS Curve'!B185</f>
        <v>2.5786908077994459</v>
      </c>
      <c r="E185" s="1">
        <f>'IS Curve'!Q185</f>
        <v>1.6713091922005541</v>
      </c>
      <c r="F185">
        <v>2</v>
      </c>
      <c r="G185">
        <v>1800828</v>
      </c>
      <c r="H185">
        <v>1790497.220171357</v>
      </c>
      <c r="I185" s="1">
        <f>'IS Curve'!R185</f>
        <v>1.6713091922005541</v>
      </c>
      <c r="J185" s="1">
        <f t="shared" si="1"/>
        <v>-0.32869080779944593</v>
      </c>
      <c r="K185" s="4">
        <f>'IS Curve'!P184</f>
        <v>0.65330964358519061</v>
      </c>
    </row>
    <row r="186" spans="1:11" x14ac:dyDescent="0.3">
      <c r="A186" t="s">
        <v>201</v>
      </c>
      <c r="B186" s="4">
        <f>'IS Curve'!D186</f>
        <v>4.25</v>
      </c>
      <c r="C186" s="4">
        <f>'IS Curve'!C186</f>
        <v>2.8196805070000002</v>
      </c>
      <c r="D186" s="1">
        <f>'IS Curve'!B186</f>
        <v>2.8572423398328679</v>
      </c>
      <c r="E186" s="1">
        <f>'IS Curve'!Q186</f>
        <v>1.3927576601671321</v>
      </c>
      <c r="F186">
        <v>2</v>
      </c>
      <c r="G186">
        <v>1812321</v>
      </c>
      <c r="H186">
        <v>1794327.30747905</v>
      </c>
      <c r="I186" s="1">
        <f>'IS Curve'!R186</f>
        <v>1.3927576601671321</v>
      </c>
      <c r="J186" s="1">
        <f t="shared" ref="J186:J217" si="2">E186-F186</f>
        <v>-0.60724233983286791</v>
      </c>
      <c r="K186" s="4">
        <f>'IS Curve'!P185</f>
        <v>0.57697826683329156</v>
      </c>
    </row>
    <row r="187" spans="1:11" x14ac:dyDescent="0.3">
      <c r="A187" t="s">
        <v>202</v>
      </c>
      <c r="B187" s="4">
        <f>'IS Curve'!D187</f>
        <v>4.25</v>
      </c>
      <c r="C187" s="4">
        <f>'IS Curve'!C187</f>
        <v>2.8689403570000001</v>
      </c>
      <c r="D187" s="1">
        <f>'IS Curve'!B187</f>
        <v>2.4956140350877138</v>
      </c>
      <c r="E187" s="1">
        <f>'IS Curve'!Q187</f>
        <v>1.7543859649122862</v>
      </c>
      <c r="F187">
        <v>2</v>
      </c>
      <c r="G187">
        <v>1829823</v>
      </c>
      <c r="H187">
        <v>1799243.193414446</v>
      </c>
      <c r="I187" s="1">
        <f>'IS Curve'!R187</f>
        <v>1.7543859649122862</v>
      </c>
      <c r="J187" s="1">
        <f t="shared" si="2"/>
        <v>-0.24561403508771384</v>
      </c>
      <c r="K187" s="4">
        <f>'IS Curve'!P186</f>
        <v>1.002809935843342</v>
      </c>
    </row>
    <row r="188" spans="1:11" x14ac:dyDescent="0.3">
      <c r="A188" t="s">
        <v>203</v>
      </c>
      <c r="B188" s="4">
        <f>'IS Curve'!D188</f>
        <v>4.4766666666666604</v>
      </c>
      <c r="C188" s="4">
        <f>'IS Curve'!C188</f>
        <v>2.7942013389999998</v>
      </c>
      <c r="D188" s="1">
        <f>'IS Curve'!B188</f>
        <v>2.2848858447488389</v>
      </c>
      <c r="E188" s="1">
        <f>'IS Curve'!Q188</f>
        <v>2.1917808219178214</v>
      </c>
      <c r="F188">
        <v>2</v>
      </c>
      <c r="G188">
        <v>1836679</v>
      </c>
      <c r="H188">
        <v>1805500.5735858581</v>
      </c>
      <c r="I188" s="1">
        <f>'IS Curve'!R188</f>
        <v>2.1917808219178214</v>
      </c>
      <c r="J188" s="1">
        <f t="shared" si="2"/>
        <v>0.19178082191782142</v>
      </c>
      <c r="K188" s="4">
        <f>'IS Curve'!P187</f>
        <v>1.6995927341830219</v>
      </c>
    </row>
    <row r="189" spans="1:11" x14ac:dyDescent="0.3">
      <c r="A189" t="s">
        <v>204</v>
      </c>
      <c r="B189" s="4">
        <f>'IS Curve'!D189</f>
        <v>4.42</v>
      </c>
      <c r="C189" s="4">
        <f>'IS Curve'!C189</f>
        <v>2.6620352239999998</v>
      </c>
      <c r="D189" s="1">
        <f>'IS Curve'!B189</f>
        <v>2.2282191780821785</v>
      </c>
      <c r="E189" s="1">
        <f>'IS Curve'!Q189</f>
        <v>2.1917808219178214</v>
      </c>
      <c r="F189">
        <v>2</v>
      </c>
      <c r="G189">
        <v>1839093</v>
      </c>
      <c r="H189">
        <v>1811823.577064937</v>
      </c>
      <c r="I189" s="1">
        <f>'IS Curve'!R189</f>
        <v>2.1917808219178214</v>
      </c>
      <c r="J189" s="1">
        <f t="shared" si="2"/>
        <v>0.19178082191782142</v>
      </c>
      <c r="K189" s="4">
        <f>'IS Curve'!P188</f>
        <v>1.726857740743871</v>
      </c>
    </row>
    <row r="190" spans="1:11" x14ac:dyDescent="0.3">
      <c r="A190" t="s">
        <v>205</v>
      </c>
      <c r="B190" s="4">
        <f>'IS Curve'!D190</f>
        <v>3.8966666666666598</v>
      </c>
      <c r="C190" s="4">
        <f>'IS Curve'!C190</f>
        <v>2.645297373</v>
      </c>
      <c r="D190" s="1">
        <f>'IS Curve'!B190</f>
        <v>1.5157142857142873</v>
      </c>
      <c r="E190" s="1">
        <f>'IS Curve'!Q190</f>
        <v>2.3809523809523725</v>
      </c>
      <c r="F190">
        <v>2</v>
      </c>
      <c r="G190">
        <v>1840473</v>
      </c>
      <c r="H190">
        <v>1814215.5183227721</v>
      </c>
      <c r="I190" s="1">
        <f>'IS Curve'!R190</f>
        <v>2.3809523809523725</v>
      </c>
      <c r="J190" s="1">
        <f t="shared" si="2"/>
        <v>0.38095238095237249</v>
      </c>
      <c r="K190" s="4">
        <f>'IS Curve'!P189</f>
        <v>1.5050815808036699</v>
      </c>
    </row>
    <row r="191" spans="1:11" x14ac:dyDescent="0.3">
      <c r="A191" t="s">
        <v>206</v>
      </c>
      <c r="B191" s="4">
        <f>'IS Curve'!D191</f>
        <v>3.1133333333333302</v>
      </c>
      <c r="C191" s="4">
        <f>'IS Curve'!C191</f>
        <v>2.6480808640000002</v>
      </c>
      <c r="D191" s="1">
        <f>'IS Curve'!B191</f>
        <v>1.2984513006654441</v>
      </c>
      <c r="E191" s="1">
        <f>'IS Curve'!Q191</f>
        <v>1.8148820326678861</v>
      </c>
      <c r="F191">
        <v>2</v>
      </c>
      <c r="G191">
        <v>1847179</v>
      </c>
      <c r="H191">
        <v>1817942.6043183771</v>
      </c>
      <c r="I191" s="1">
        <f>'IS Curve'!R191</f>
        <v>1.8148820326678861</v>
      </c>
      <c r="J191" s="1">
        <f t="shared" si="2"/>
        <v>-0.18511796733211394</v>
      </c>
      <c r="K191" s="4">
        <f>'IS Curve'!P190</f>
        <v>1.4473187673701791</v>
      </c>
    </row>
    <row r="192" spans="1:11" x14ac:dyDescent="0.3">
      <c r="A192" t="s">
        <v>207</v>
      </c>
      <c r="B192" s="4">
        <f>'IS Curve'!D192</f>
        <v>3</v>
      </c>
      <c r="C192" s="4">
        <f>'IS Curve'!C192</f>
        <v>2.7249833259999998</v>
      </c>
      <c r="D192" s="1">
        <f>'IS Curve'!B192</f>
        <v>0.67649687220734123</v>
      </c>
      <c r="E192" s="1">
        <f>'IS Curve'!Q192</f>
        <v>2.3235031277926588</v>
      </c>
      <c r="F192">
        <v>2</v>
      </c>
      <c r="G192">
        <v>1862358</v>
      </c>
      <c r="H192">
        <v>1823913.3812843009</v>
      </c>
      <c r="I192" s="1">
        <f>'IS Curve'!R192</f>
        <v>2.3235031277926588</v>
      </c>
      <c r="J192" s="1">
        <f t="shared" si="2"/>
        <v>0.32350312779265877</v>
      </c>
      <c r="K192" s="4">
        <f>'IS Curve'!P191</f>
        <v>1.6082133513001979</v>
      </c>
    </row>
    <row r="193" spans="1:11" x14ac:dyDescent="0.3">
      <c r="A193" t="s">
        <v>208</v>
      </c>
      <c r="B193" s="4">
        <f>'IS Curve'!D193</f>
        <v>2.1533333333333302</v>
      </c>
      <c r="C193" s="4">
        <f>'IS Curve'!C193</f>
        <v>2.412909559</v>
      </c>
      <c r="D193" s="1">
        <f>'IS Curve'!B193</f>
        <v>-1.2425558534405625</v>
      </c>
      <c r="E193" s="1">
        <f>'IS Curve'!Q193</f>
        <v>3.3958891867738927</v>
      </c>
      <c r="F193">
        <v>2</v>
      </c>
      <c r="G193">
        <v>1840749</v>
      </c>
      <c r="H193">
        <v>1830242.451261956</v>
      </c>
      <c r="I193" s="1">
        <f>'IS Curve'!R193</f>
        <v>3.3958891867738927</v>
      </c>
      <c r="J193" s="1">
        <f t="shared" si="2"/>
        <v>1.3958891867738927</v>
      </c>
      <c r="K193" s="4">
        <f>'IS Curve'!P192</f>
        <v>2.107809455766394</v>
      </c>
    </row>
    <row r="194" spans="1:11" x14ac:dyDescent="0.3">
      <c r="A194" t="s">
        <v>209</v>
      </c>
      <c r="B194" s="4">
        <f>'IS Curve'!D194</f>
        <v>0.94</v>
      </c>
      <c r="C194" s="4">
        <f>'IS Curve'!C194</f>
        <v>1.96199747</v>
      </c>
      <c r="D194" s="1">
        <f>'IS Curve'!B194</f>
        <v>-1.0277996422182487</v>
      </c>
      <c r="E194" s="1">
        <f>'IS Curve'!Q194</f>
        <v>1.9677996422182487</v>
      </c>
      <c r="F194">
        <v>2</v>
      </c>
      <c r="G194">
        <v>1799211</v>
      </c>
      <c r="H194">
        <v>1832880.7386929721</v>
      </c>
      <c r="I194" s="1">
        <f>'IS Curve'!R194</f>
        <v>1.9677996422182487</v>
      </c>
      <c r="J194" s="1">
        <f t="shared" si="2"/>
        <v>-3.2200357781751343E-2</v>
      </c>
      <c r="K194" s="4">
        <f>'IS Curve'!P193</f>
        <v>0.57405229185891193</v>
      </c>
    </row>
    <row r="195" spans="1:11" x14ac:dyDescent="0.3">
      <c r="A195" t="s">
        <v>210</v>
      </c>
      <c r="B195" s="4">
        <f>'IS Curve'!D195</f>
        <v>0.30333333333333301</v>
      </c>
      <c r="C195" s="4">
        <f>'IS Curve'!C195</f>
        <v>1.813570846</v>
      </c>
      <c r="D195" s="1">
        <f>'IS Curve'!B195</f>
        <v>-0.9444385026737947</v>
      </c>
      <c r="E195" s="1">
        <f>'IS Curve'!Q195</f>
        <v>1.2477718360071277</v>
      </c>
      <c r="F195">
        <v>2</v>
      </c>
      <c r="G195">
        <v>1779803</v>
      </c>
      <c r="H195">
        <v>1837498.713617577</v>
      </c>
      <c r="I195" s="1">
        <f>'IS Curve'!R195</f>
        <v>1.2477718360071277</v>
      </c>
      <c r="J195" s="1">
        <f t="shared" si="2"/>
        <v>-0.75222816399287229</v>
      </c>
      <c r="K195" s="4">
        <f>'IS Curve'!P194</f>
        <v>-1.836984697486769</v>
      </c>
    </row>
    <row r="196" spans="1:11" x14ac:dyDescent="0.3">
      <c r="A196" t="s">
        <v>211</v>
      </c>
      <c r="B196" s="4">
        <f>'IS Curve'!D196</f>
        <v>0.25</v>
      </c>
      <c r="C196" s="4">
        <f>'IS Curve'!C196</f>
        <v>1.8192225209999999</v>
      </c>
      <c r="D196" s="1">
        <f>'IS Curve'!B196</f>
        <v>0.16266375545853062</v>
      </c>
      <c r="E196" s="1">
        <f>'IS Curve'!Q196</f>
        <v>8.7336244541469377E-2</v>
      </c>
      <c r="F196">
        <v>2</v>
      </c>
      <c r="G196">
        <v>1787763</v>
      </c>
      <c r="H196">
        <v>1844402.422458455</v>
      </c>
      <c r="I196" s="1">
        <f>'IS Curve'!R196</f>
        <v>8.7336244541469377E-2</v>
      </c>
      <c r="J196" s="1">
        <f t="shared" si="2"/>
        <v>-1.9126637554585306</v>
      </c>
      <c r="K196" s="4">
        <f>'IS Curve'!P195</f>
        <v>-3.1399049800687329</v>
      </c>
    </row>
    <row r="197" spans="1:11" x14ac:dyDescent="0.3">
      <c r="A197" t="s">
        <v>212</v>
      </c>
      <c r="B197" s="4">
        <f>'IS Curve'!D197</f>
        <v>0.25</v>
      </c>
      <c r="C197" s="4">
        <f>'IS Curve'!C197</f>
        <v>1.8993400890000001</v>
      </c>
      <c r="D197" s="1">
        <f>'IS Curve'!B197</f>
        <v>1.1143042350907515</v>
      </c>
      <c r="E197" s="1">
        <f>'IS Curve'!Q197</f>
        <v>-0.86430423509075149</v>
      </c>
      <c r="F197">
        <v>2</v>
      </c>
      <c r="G197">
        <v>1808535</v>
      </c>
      <c r="H197">
        <v>1852436.1872169741</v>
      </c>
      <c r="I197" s="1">
        <f>'IS Curve'!R197</f>
        <v>-0.86430423509075149</v>
      </c>
      <c r="J197" s="1">
        <f t="shared" si="2"/>
        <v>-2.8643042350907515</v>
      </c>
      <c r="K197" s="4">
        <f>'IS Curve'!P196</f>
        <v>-3.070882024919416</v>
      </c>
    </row>
    <row r="198" spans="1:11" x14ac:dyDescent="0.3">
      <c r="A198" t="s">
        <v>213</v>
      </c>
      <c r="B198" s="4">
        <f>'IS Curve'!D198</f>
        <v>0.25</v>
      </c>
      <c r="C198" s="4">
        <f>'IS Curve'!C198</f>
        <v>1.9602720650000001</v>
      </c>
      <c r="D198" s="1">
        <f>'IS Curve'!B198</f>
        <v>-0.53947368421053987</v>
      </c>
      <c r="E198" s="1">
        <f>'IS Curve'!Q198</f>
        <v>0.78947368421053987</v>
      </c>
      <c r="F198">
        <v>2</v>
      </c>
      <c r="G198">
        <v>1830446</v>
      </c>
      <c r="H198">
        <v>1856755.563661753</v>
      </c>
      <c r="I198" s="1">
        <f>'IS Curve'!R198</f>
        <v>0.78947368421053987</v>
      </c>
      <c r="J198" s="1">
        <f t="shared" si="2"/>
        <v>-1.2105263157894601</v>
      </c>
      <c r="K198" s="4">
        <f>'IS Curve'!P197</f>
        <v>-2.3699163037259439</v>
      </c>
    </row>
    <row r="199" spans="1:11" x14ac:dyDescent="0.3">
      <c r="A199" t="s">
        <v>214</v>
      </c>
      <c r="B199" s="4">
        <f>'IS Curve'!D199</f>
        <v>0.33333333333333298</v>
      </c>
      <c r="C199" s="4">
        <f>'IS Curve'!C199</f>
        <v>1.8573754709999999</v>
      </c>
      <c r="D199" s="1">
        <f>'IS Curve'!B199</f>
        <v>-1.2511737089201915</v>
      </c>
      <c r="E199" s="1">
        <f>'IS Curve'!Q199</f>
        <v>1.5845070422535246</v>
      </c>
      <c r="F199">
        <v>2</v>
      </c>
      <c r="G199">
        <v>1840031</v>
      </c>
      <c r="H199">
        <v>1863344.596457869</v>
      </c>
      <c r="I199" s="1">
        <f>'IS Curve'!R199</f>
        <v>1.5845070422535246</v>
      </c>
      <c r="J199" s="1">
        <f t="shared" si="2"/>
        <v>-0.41549295774647543</v>
      </c>
      <c r="K199" s="4">
        <f>'IS Curve'!P198</f>
        <v>-1.4169643100391329</v>
      </c>
    </row>
    <row r="200" spans="1:11" x14ac:dyDescent="0.3">
      <c r="A200" t="s">
        <v>215</v>
      </c>
      <c r="B200" s="4">
        <f>'IS Curve'!D200</f>
        <v>0.76333333333333298</v>
      </c>
      <c r="C200" s="4">
        <f>'IS Curve'!C200</f>
        <v>1.8151625549999999</v>
      </c>
      <c r="D200" s="1">
        <f>'IS Curve'!B200</f>
        <v>-0.63282722513089928</v>
      </c>
      <c r="E200" s="1">
        <f>'IS Curve'!Q200</f>
        <v>1.3961605584642323</v>
      </c>
      <c r="F200">
        <v>2</v>
      </c>
      <c r="G200">
        <v>1852912</v>
      </c>
      <c r="H200">
        <v>1872352.6289831069</v>
      </c>
      <c r="I200" s="1">
        <f>'IS Curve'!R200</f>
        <v>1.3961605584642323</v>
      </c>
      <c r="J200" s="1">
        <f t="shared" si="2"/>
        <v>-0.60383944153576774</v>
      </c>
      <c r="K200" s="4">
        <f>'IS Curve'!P199</f>
        <v>-1.25116934903975</v>
      </c>
    </row>
    <row r="201" spans="1:11" x14ac:dyDescent="0.3">
      <c r="A201" t="s">
        <v>216</v>
      </c>
      <c r="B201" s="4">
        <f>'IS Curve'!D201</f>
        <v>1</v>
      </c>
      <c r="C201" s="4">
        <f>'IS Curve'!C201</f>
        <v>1.8959942759999999</v>
      </c>
      <c r="D201" s="1">
        <f>'IS Curve'!B201</f>
        <v>-0.8308631211856996</v>
      </c>
      <c r="E201" s="1">
        <f>'IS Curve'!Q201</f>
        <v>1.8308631211856996</v>
      </c>
      <c r="F201">
        <v>2</v>
      </c>
      <c r="G201">
        <v>1873698</v>
      </c>
      <c r="H201">
        <v>1882493.439173064</v>
      </c>
      <c r="I201" s="1">
        <f>'IS Curve'!R201</f>
        <v>1.8308631211856996</v>
      </c>
      <c r="J201" s="1">
        <f t="shared" si="2"/>
        <v>-0.1691368788143004</v>
      </c>
      <c r="K201" s="4">
        <f>'IS Curve'!P200</f>
        <v>-1.0382995533093089</v>
      </c>
    </row>
    <row r="202" spans="1:11" x14ac:dyDescent="0.3">
      <c r="A202" t="s">
        <v>217</v>
      </c>
      <c r="B202" s="4">
        <f>'IS Curve'!D202</f>
        <v>1</v>
      </c>
      <c r="C202" s="4">
        <f>'IS Curve'!C202</f>
        <v>1.87392472</v>
      </c>
      <c r="D202" s="1">
        <f>'IS Curve'!B202</f>
        <v>-1.2628372497824234</v>
      </c>
      <c r="E202" s="1">
        <f>'IS Curve'!Q202</f>
        <v>2.2628372497824234</v>
      </c>
      <c r="F202">
        <v>2</v>
      </c>
      <c r="G202">
        <v>1887968</v>
      </c>
      <c r="H202">
        <v>1887991.963591977</v>
      </c>
      <c r="I202" s="1">
        <f>'IS Curve'!R202</f>
        <v>2.2628372497824234</v>
      </c>
      <c r="J202" s="1">
        <f t="shared" si="2"/>
        <v>0.2628372497824234</v>
      </c>
      <c r="K202" s="4">
        <f>'IS Curve'!P201</f>
        <v>-0.46722283276204107</v>
      </c>
    </row>
    <row r="203" spans="1:11" x14ac:dyDescent="0.3">
      <c r="A203" t="s">
        <v>218</v>
      </c>
      <c r="B203" s="4">
        <f>'IS Curve'!D203</f>
        <v>1</v>
      </c>
      <c r="C203" s="4">
        <f>'IS Curve'!C203</f>
        <v>1.8265739830000001</v>
      </c>
      <c r="D203" s="1">
        <f>'IS Curve'!B203</f>
        <v>-1.5996533795493937</v>
      </c>
      <c r="E203" s="1">
        <f>'IS Curve'!Q203</f>
        <v>2.5996533795493937</v>
      </c>
      <c r="F203">
        <v>2</v>
      </c>
      <c r="G203">
        <v>1891395</v>
      </c>
      <c r="H203">
        <v>1895537.328579095</v>
      </c>
      <c r="I203" s="1">
        <f>'IS Curve'!R203</f>
        <v>2.5996533795493937</v>
      </c>
      <c r="J203" s="1">
        <f t="shared" si="2"/>
        <v>0.59965337954939368</v>
      </c>
      <c r="K203" s="4">
        <f>'IS Curve'!P202</f>
        <v>-1.2692634523417639E-3</v>
      </c>
    </row>
    <row r="204" spans="1:11" x14ac:dyDescent="0.3">
      <c r="A204" t="s">
        <v>219</v>
      </c>
      <c r="B204" s="4">
        <f>'IS Curve'!D204</f>
        <v>1</v>
      </c>
      <c r="C204" s="4">
        <f>'IS Curve'!C204</f>
        <v>1.9692734039999999</v>
      </c>
      <c r="D204" s="1">
        <f>'IS Curve'!B204</f>
        <v>-2.3562822719449104</v>
      </c>
      <c r="E204" s="1">
        <f>'IS Curve'!Q204</f>
        <v>3.3562822719449104</v>
      </c>
      <c r="F204">
        <v>2</v>
      </c>
      <c r="G204">
        <v>1917274</v>
      </c>
      <c r="H204">
        <v>1905911.456259568</v>
      </c>
      <c r="I204" s="1">
        <f>'IS Curve'!R204</f>
        <v>3.3562822719449104</v>
      </c>
      <c r="J204" s="1">
        <f t="shared" si="2"/>
        <v>1.3562822719449104</v>
      </c>
      <c r="K204" s="4">
        <f>'IS Curve'!P203</f>
        <v>-0.21853057265827119</v>
      </c>
    </row>
    <row r="205" spans="1:11" x14ac:dyDescent="0.3">
      <c r="A205" t="s">
        <v>220</v>
      </c>
      <c r="B205" s="4">
        <f>'IS Curve'!D205</f>
        <v>1</v>
      </c>
      <c r="C205" s="4">
        <f>'IS Curve'!C205</f>
        <v>1.98247558</v>
      </c>
      <c r="D205" s="1">
        <f>'IS Curve'!B205</f>
        <v>-1.9965753424657571</v>
      </c>
      <c r="E205" s="1">
        <f>'IS Curve'!Q205</f>
        <v>2.9965753424657571</v>
      </c>
      <c r="F205">
        <v>2</v>
      </c>
      <c r="G205">
        <v>1932511</v>
      </c>
      <c r="H205">
        <v>1917129.759041497</v>
      </c>
      <c r="I205" s="1">
        <f>'IS Curve'!R205</f>
        <v>2.9965753424657571</v>
      </c>
      <c r="J205" s="1">
        <f t="shared" si="2"/>
        <v>0.99657534246575707</v>
      </c>
      <c r="K205" s="4">
        <f>'IS Curve'!P204</f>
        <v>0.59617374685031199</v>
      </c>
    </row>
    <row r="206" spans="1:11" x14ac:dyDescent="0.3">
      <c r="A206" t="s">
        <v>221</v>
      </c>
      <c r="B206" s="4">
        <f>'IS Curve'!D206</f>
        <v>1</v>
      </c>
      <c r="C206" s="4">
        <f>'IS Curve'!C206</f>
        <v>1.849354011</v>
      </c>
      <c r="D206" s="1">
        <f>'IS Curve'!B206</f>
        <v>-1.6382978723404227</v>
      </c>
      <c r="E206" s="1">
        <f>'IS Curve'!Q206</f>
        <v>2.6382978723404227</v>
      </c>
      <c r="F206">
        <v>2</v>
      </c>
      <c r="G206">
        <v>1933731</v>
      </c>
      <c r="H206">
        <v>1925240.1966840699</v>
      </c>
      <c r="I206" s="1">
        <f>'IS Curve'!R206</f>
        <v>2.6382978723404227</v>
      </c>
      <c r="J206" s="1">
        <f t="shared" si="2"/>
        <v>0.63829787234042268</v>
      </c>
      <c r="K206" s="4">
        <f>'IS Curve'!P205</f>
        <v>0.80230568045603268</v>
      </c>
    </row>
    <row r="207" spans="1:11" x14ac:dyDescent="0.3">
      <c r="A207" t="s">
        <v>222</v>
      </c>
      <c r="B207" s="4">
        <f>'IS Curve'!D207</f>
        <v>1</v>
      </c>
      <c r="C207" s="4">
        <f>'IS Curve'!C207</f>
        <v>1.8103100519999999</v>
      </c>
      <c r="D207" s="1">
        <f>'IS Curve'!B207</f>
        <v>-1.3648648648648685</v>
      </c>
      <c r="E207" s="1">
        <f>'IS Curve'!Q207</f>
        <v>2.3648648648648685</v>
      </c>
      <c r="F207">
        <v>2</v>
      </c>
      <c r="G207">
        <v>1940017</v>
      </c>
      <c r="H207">
        <v>1934536.8632370699</v>
      </c>
      <c r="I207" s="1">
        <f>'IS Curve'!R207</f>
        <v>2.3648648648648685</v>
      </c>
      <c r="J207" s="1">
        <f t="shared" si="2"/>
        <v>0.36486486486486847</v>
      </c>
      <c r="K207" s="4">
        <f>'IS Curve'!P206</f>
        <v>0.44102566165792739</v>
      </c>
    </row>
    <row r="208" spans="1:11" x14ac:dyDescent="0.3">
      <c r="A208" t="s">
        <v>223</v>
      </c>
      <c r="B208" s="4">
        <f>'IS Curve'!D208</f>
        <v>1</v>
      </c>
      <c r="C208" s="4">
        <f>'IS Curve'!C208</f>
        <v>1.7084799939999999</v>
      </c>
      <c r="D208" s="1">
        <f>'IS Curve'!B208</f>
        <v>-0.58201498751040504</v>
      </c>
      <c r="E208" s="1">
        <f>'IS Curve'!Q208</f>
        <v>1.582014987510405</v>
      </c>
      <c r="F208">
        <v>2</v>
      </c>
      <c r="G208">
        <v>1942672</v>
      </c>
      <c r="H208">
        <v>1946516.825880243</v>
      </c>
      <c r="I208" s="1">
        <f>'IS Curve'!R208</f>
        <v>1.582014987510405</v>
      </c>
      <c r="J208" s="1">
        <f t="shared" si="2"/>
        <v>-0.41798501248959496</v>
      </c>
      <c r="K208" s="4">
        <f>'IS Curve'!P207</f>
        <v>0.28327900424495778</v>
      </c>
    </row>
    <row r="209" spans="1:11" x14ac:dyDescent="0.3">
      <c r="A209" t="s">
        <v>224</v>
      </c>
      <c r="B209" s="4">
        <f>'IS Curve'!D209</f>
        <v>1</v>
      </c>
      <c r="C209" s="4">
        <f>'IS Curve'!C209</f>
        <v>1.663918105</v>
      </c>
      <c r="D209" s="1">
        <f>'IS Curve'!B209</f>
        <v>-0.24688279301745641</v>
      </c>
      <c r="E209" s="1">
        <f>'IS Curve'!Q209</f>
        <v>1.2468827930174564</v>
      </c>
      <c r="F209">
        <v>2</v>
      </c>
      <c r="G209">
        <v>1946670</v>
      </c>
      <c r="H209">
        <v>1958658.040446338</v>
      </c>
      <c r="I209" s="1">
        <f>'IS Curve'!R209</f>
        <v>1.2468827930174564</v>
      </c>
      <c r="J209" s="1">
        <f t="shared" si="2"/>
        <v>-0.75311720698254359</v>
      </c>
      <c r="K209" s="4">
        <f>'IS Curve'!P208</f>
        <v>-0.19752338274824971</v>
      </c>
    </row>
    <row r="210" spans="1:11" x14ac:dyDescent="0.3">
      <c r="A210" t="s">
        <v>225</v>
      </c>
      <c r="B210" s="4">
        <f>'IS Curve'!D210</f>
        <v>1</v>
      </c>
      <c r="C210" s="4">
        <f>'IS Curve'!C210</f>
        <v>1.7544208640000001</v>
      </c>
      <c r="D210" s="1">
        <f>'IS Curve'!B210</f>
        <v>4.975124378113982E-3</v>
      </c>
      <c r="E210" s="1">
        <f>'IS Curve'!Q210</f>
        <v>0.99502487562188602</v>
      </c>
      <c r="F210">
        <v>2</v>
      </c>
      <c r="G210">
        <v>1964095</v>
      </c>
      <c r="H210">
        <v>1966691.2252606209</v>
      </c>
      <c r="I210" s="1">
        <f>'IS Curve'!R210</f>
        <v>0.99502487562188602</v>
      </c>
      <c r="J210" s="1">
        <f t="shared" si="2"/>
        <v>-1.004975124378114</v>
      </c>
      <c r="K210" s="4">
        <f>'IS Curve'!P209</f>
        <v>-0.61205377349104384</v>
      </c>
    </row>
    <row r="211" spans="1:11" x14ac:dyDescent="0.3">
      <c r="A211" t="s">
        <v>226</v>
      </c>
      <c r="B211" s="4">
        <f>'IS Curve'!D211</f>
        <v>1</v>
      </c>
      <c r="C211" s="4">
        <f>'IS Curve'!C211</f>
        <v>1.738173137</v>
      </c>
      <c r="D211" s="1">
        <f>'IS Curve'!B211</f>
        <v>9.2409240924106406E-2</v>
      </c>
      <c r="E211" s="1">
        <f>'IS Curve'!Q211</f>
        <v>0.90759075907589359</v>
      </c>
      <c r="F211">
        <v>2</v>
      </c>
      <c r="G211">
        <v>1975406</v>
      </c>
      <c r="H211">
        <v>1976346.4544420689</v>
      </c>
      <c r="I211" s="1">
        <f>'IS Curve'!R211</f>
        <v>0.90759075907589359</v>
      </c>
      <c r="J211" s="1">
        <f t="shared" si="2"/>
        <v>-1.0924092409241064</v>
      </c>
      <c r="K211" s="4">
        <f>'IS Curve'!P210</f>
        <v>-0.13200980546790669</v>
      </c>
    </row>
    <row r="212" spans="1:11" x14ac:dyDescent="0.3">
      <c r="A212" t="s">
        <v>227</v>
      </c>
      <c r="B212" s="4">
        <f>'IS Curve'!D212</f>
        <v>1</v>
      </c>
      <c r="C212" s="4">
        <f>'IS Curve'!C212</f>
        <v>1.78286492</v>
      </c>
      <c r="D212" s="1">
        <f>'IS Curve'!B212</f>
        <v>0.26229508196720008</v>
      </c>
      <c r="E212" s="1">
        <f>'IS Curve'!Q212</f>
        <v>0.73770491803279992</v>
      </c>
      <c r="F212">
        <v>2</v>
      </c>
      <c r="G212">
        <v>1991650</v>
      </c>
      <c r="H212">
        <v>1988822.14486706</v>
      </c>
      <c r="I212" s="1">
        <f>'IS Curve'!R212</f>
        <v>0.73770491803279992</v>
      </c>
      <c r="J212" s="1">
        <f t="shared" si="2"/>
        <v>-1.2622950819672001</v>
      </c>
      <c r="K212" s="4">
        <f>'IS Curve'!P211</f>
        <v>-4.7585505059344273E-2</v>
      </c>
    </row>
    <row r="213" spans="1:11" x14ac:dyDescent="0.3">
      <c r="A213" t="s">
        <v>228</v>
      </c>
      <c r="B213" s="4">
        <f>'IS Curve'!D213</f>
        <v>1</v>
      </c>
      <c r="C213" s="4">
        <f>'IS Curve'!C213</f>
        <v>1.849133191</v>
      </c>
      <c r="D213" s="1">
        <f>'IS Curve'!B213</f>
        <v>-0.14942528735633154</v>
      </c>
      <c r="E213" s="1">
        <f>'IS Curve'!Q213</f>
        <v>1.1494252873563315</v>
      </c>
      <c r="F213">
        <v>2</v>
      </c>
      <c r="G213">
        <v>2012494</v>
      </c>
      <c r="H213">
        <v>2001509.5983499619</v>
      </c>
      <c r="I213" s="1">
        <f>'IS Curve'!R213</f>
        <v>1.1494252873563315</v>
      </c>
      <c r="J213" s="1">
        <f t="shared" si="2"/>
        <v>-0.85057471264366846</v>
      </c>
      <c r="K213" s="4">
        <f>'IS Curve'!P212</f>
        <v>0.1421874319047895</v>
      </c>
    </row>
    <row r="214" spans="1:11" x14ac:dyDescent="0.3">
      <c r="A214" t="s">
        <v>229</v>
      </c>
      <c r="B214" s="4">
        <f>'IS Curve'!D214</f>
        <v>1</v>
      </c>
      <c r="C214" s="4">
        <f>'IS Curve'!C214</f>
        <v>1.8047044619999999</v>
      </c>
      <c r="D214" s="1">
        <f>'IS Curve'!B214</f>
        <v>9.6880131362885535E-2</v>
      </c>
      <c r="E214" s="1">
        <f>'IS Curve'!Q214</f>
        <v>0.90311986863711446</v>
      </c>
      <c r="F214">
        <v>2</v>
      </c>
      <c r="G214">
        <v>2015895</v>
      </c>
      <c r="H214">
        <v>2008930.735823107</v>
      </c>
      <c r="I214" s="1">
        <f>'IS Curve'!R214</f>
        <v>0.90311986863711446</v>
      </c>
      <c r="J214" s="1">
        <f t="shared" si="2"/>
        <v>-1.0968801313628855</v>
      </c>
      <c r="K214" s="4">
        <f>'IS Curve'!P213</f>
        <v>0.54880584430341095</v>
      </c>
    </row>
    <row r="215" spans="1:11" x14ac:dyDescent="0.3">
      <c r="A215" t="s">
        <v>230</v>
      </c>
      <c r="B215" s="4">
        <f>'IS Curve'!D215</f>
        <v>1</v>
      </c>
      <c r="C215" s="4">
        <f>'IS Curve'!C215</f>
        <v>1.8979368919999999</v>
      </c>
      <c r="D215" s="1">
        <f>'IS Curve'!B215</f>
        <v>-0.39002452984464675</v>
      </c>
      <c r="E215" s="1">
        <f>'IS Curve'!Q215</f>
        <v>1.3900245298446468</v>
      </c>
      <c r="F215">
        <v>2</v>
      </c>
      <c r="G215">
        <v>2034271</v>
      </c>
      <c r="H215">
        <v>2018283.164566529</v>
      </c>
      <c r="I215" s="1">
        <f>'IS Curve'!R215</f>
        <v>1.3900245298446468</v>
      </c>
      <c r="J215" s="1">
        <f t="shared" si="2"/>
        <v>-0.60997547015535325</v>
      </c>
      <c r="K215" s="4">
        <f>'IS Curve'!P214</f>
        <v>0.34666522109032072</v>
      </c>
    </row>
    <row r="216" spans="1:11" x14ac:dyDescent="0.3">
      <c r="A216" t="s">
        <v>231</v>
      </c>
      <c r="B216" s="4">
        <f>'IS Curve'!D216</f>
        <v>1</v>
      </c>
      <c r="C216" s="4">
        <f>'IS Curve'!C216</f>
        <v>1.971698317</v>
      </c>
      <c r="D216" s="1">
        <f>'IS Curve'!B216</f>
        <v>-1.1969080553295273</v>
      </c>
      <c r="E216" s="1">
        <f>'IS Curve'!Q216</f>
        <v>2.1969080553295273</v>
      </c>
      <c r="F216">
        <v>2</v>
      </c>
      <c r="G216">
        <v>2053771</v>
      </c>
      <c r="H216">
        <v>2029779.045114456</v>
      </c>
      <c r="I216" s="1">
        <f>'IS Curve'!R216</f>
        <v>2.1969080553295273</v>
      </c>
      <c r="J216" s="1">
        <f t="shared" si="2"/>
        <v>0.19690805532952727</v>
      </c>
      <c r="K216" s="4">
        <f>'IS Curve'!P215</f>
        <v>0.7921502648467561</v>
      </c>
    </row>
    <row r="217" spans="1:11" x14ac:dyDescent="0.3">
      <c r="A217" t="s">
        <v>232</v>
      </c>
      <c r="B217" s="4">
        <f>'IS Curve'!D217</f>
        <v>1</v>
      </c>
      <c r="C217" s="4">
        <f>'IS Curve'!C217</f>
        <v>1.979127436</v>
      </c>
      <c r="D217" s="1">
        <f>'IS Curve'!B217</f>
        <v>-1.0292207792207861</v>
      </c>
      <c r="E217" s="1">
        <f>'IS Curve'!Q217</f>
        <v>2.0292207792207861</v>
      </c>
      <c r="F217">
        <v>2</v>
      </c>
      <c r="G217">
        <v>2067966</v>
      </c>
      <c r="H217">
        <v>2041562.3226240459</v>
      </c>
      <c r="I217" s="1">
        <f>'IS Curve'!R217</f>
        <v>2.0292207792207861</v>
      </c>
      <c r="J217" s="1">
        <f t="shared" si="2"/>
        <v>2.9220779220786142E-2</v>
      </c>
      <c r="K217" s="4">
        <f>'IS Curve'!P216</f>
        <v>1.181998353135582</v>
      </c>
    </row>
    <row r="218" spans="1:11" x14ac:dyDescent="0.3">
      <c r="A218" t="s">
        <v>233</v>
      </c>
      <c r="B218" s="4">
        <f>'IS Curve'!D218</f>
        <v>0.80333333333333301</v>
      </c>
      <c r="C218" s="4">
        <f>'IS Curve'!C218</f>
        <v>1.7805059560000001</v>
      </c>
      <c r="D218" s="1">
        <f>'IS Curve'!B218</f>
        <v>-1.1494738269595801</v>
      </c>
      <c r="E218" s="1">
        <f>'IS Curve'!Q218</f>
        <v>1.9528071602929131</v>
      </c>
      <c r="F218">
        <v>2</v>
      </c>
      <c r="G218">
        <v>2056452</v>
      </c>
      <c r="H218">
        <v>2047114.8049175511</v>
      </c>
      <c r="I218" s="1">
        <f>'IS Curve'!R218</f>
        <v>1.9528071602929131</v>
      </c>
      <c r="J218" s="1">
        <f t="shared" ref="J218:J249" si="3">E218-F218</f>
        <v>-4.7192839707086875E-2</v>
      </c>
      <c r="K218" s="4">
        <f>'IS Curve'!P217</f>
        <v>1.2933074382964169</v>
      </c>
    </row>
    <row r="219" spans="1:11" x14ac:dyDescent="0.3">
      <c r="A219" t="s">
        <v>234</v>
      </c>
      <c r="B219" s="4">
        <f>'IS Curve'!D219</f>
        <v>0.75</v>
      </c>
      <c r="C219" s="4">
        <f>'IS Curve'!C219</f>
        <v>1.6799350340000001</v>
      </c>
      <c r="D219" s="1">
        <f>'IS Curve'!B219</f>
        <v>-0.29838709677419484</v>
      </c>
      <c r="E219" s="1">
        <f>'IS Curve'!Q219</f>
        <v>1.0483870967741948</v>
      </c>
      <c r="F219">
        <v>2</v>
      </c>
      <c r="G219">
        <v>2050838</v>
      </c>
      <c r="H219">
        <v>2053639.3710362399</v>
      </c>
      <c r="I219" s="1">
        <f>'IS Curve'!R219</f>
        <v>1.0483870967741948</v>
      </c>
      <c r="J219" s="1">
        <f t="shared" si="3"/>
        <v>-0.95161290322580516</v>
      </c>
      <c r="K219" s="4">
        <f>'IS Curve'!P218</f>
        <v>0.45611487250343619</v>
      </c>
    </row>
    <row r="220" spans="1:11" x14ac:dyDescent="0.3">
      <c r="A220" t="s">
        <v>235</v>
      </c>
      <c r="B220" s="4">
        <f>'IS Curve'!D220</f>
        <v>0.53666666666666596</v>
      </c>
      <c r="C220" s="4">
        <f>'IS Curve'!C220</f>
        <v>1.683667654</v>
      </c>
      <c r="D220" s="1">
        <f>'IS Curve'!B220</f>
        <v>-0.41874734607219843</v>
      </c>
      <c r="E220" s="1">
        <f>'IS Curve'!Q220</f>
        <v>0.95541401273886439</v>
      </c>
      <c r="F220">
        <v>2</v>
      </c>
      <c r="G220">
        <v>2058182</v>
      </c>
      <c r="H220">
        <v>2063586.2949953999</v>
      </c>
      <c r="I220" s="1">
        <f>'IS Curve'!R220</f>
        <v>0.95541401273886439</v>
      </c>
      <c r="J220" s="1">
        <f t="shared" si="3"/>
        <v>-1.0445859872611356</v>
      </c>
      <c r="K220" s="4">
        <f>'IS Curve'!P219</f>
        <v>-0.1364100764598507</v>
      </c>
    </row>
    <row r="221" spans="1:11" x14ac:dyDescent="0.3">
      <c r="A221" t="s">
        <v>236</v>
      </c>
      <c r="B221" s="4">
        <f>'IS Curve'!D221</f>
        <v>0.5</v>
      </c>
      <c r="C221" s="4">
        <f>'IS Curve'!C221</f>
        <v>1.5997091050000001</v>
      </c>
      <c r="D221" s="1">
        <f>'IS Curve'!B221</f>
        <v>-0.69331742243435901</v>
      </c>
      <c r="E221" s="1">
        <f>'IS Curve'!Q221</f>
        <v>1.193317422434359</v>
      </c>
      <c r="F221">
        <v>2</v>
      </c>
      <c r="G221">
        <v>2059546</v>
      </c>
      <c r="H221">
        <v>2074619.2337829</v>
      </c>
      <c r="I221" s="1">
        <f>'IS Curve'!R221</f>
        <v>1.193317422434359</v>
      </c>
      <c r="J221" s="1">
        <f t="shared" si="3"/>
        <v>-0.80668257756564099</v>
      </c>
      <c r="K221" s="4">
        <f>'IS Curve'!P220</f>
        <v>-0.2618884903677704</v>
      </c>
    </row>
    <row r="222" spans="1:11" x14ac:dyDescent="0.3">
      <c r="A222" t="s">
        <v>237</v>
      </c>
      <c r="B222" s="4">
        <f>'IS Curve'!D222</f>
        <v>0.5</v>
      </c>
      <c r="C222" s="4">
        <f>'IS Curve'!C222</f>
        <v>1.6178608539999999</v>
      </c>
      <c r="D222" s="1">
        <f>'IS Curve'!B222</f>
        <v>-0.77693535514765699</v>
      </c>
      <c r="E222" s="1">
        <f>'IS Curve'!Q222</f>
        <v>1.276935355147657</v>
      </c>
      <c r="F222">
        <v>2</v>
      </c>
      <c r="G222">
        <v>2071732</v>
      </c>
      <c r="H222">
        <v>2081370.666275606</v>
      </c>
      <c r="I222" s="1">
        <f>'IS Curve'!R222</f>
        <v>1.276935355147657</v>
      </c>
      <c r="J222" s="1">
        <f t="shared" si="3"/>
        <v>-0.72306464485234301</v>
      </c>
      <c r="K222" s="4">
        <f>'IS Curve'!P221</f>
        <v>-0.72655422920261248</v>
      </c>
    </row>
    <row r="223" spans="1:11" x14ac:dyDescent="0.3">
      <c r="A223" t="s">
        <v>238</v>
      </c>
      <c r="B223" s="4">
        <f>'IS Curve'!D223</f>
        <v>0.5</v>
      </c>
      <c r="C223" s="4">
        <f>'IS Curve'!C223</f>
        <v>1.473044279</v>
      </c>
      <c r="D223" s="1">
        <f>'IS Curve'!B223</f>
        <v>-1.096169193934549</v>
      </c>
      <c r="E223" s="1">
        <f>'IS Curve'!Q223</f>
        <v>1.596169193934549</v>
      </c>
      <c r="F223">
        <v>2</v>
      </c>
      <c r="G223">
        <v>2061412</v>
      </c>
      <c r="H223">
        <v>2090905.4112154059</v>
      </c>
      <c r="I223" s="1">
        <f>'IS Curve'!R223</f>
        <v>1.596169193934549</v>
      </c>
      <c r="J223" s="1">
        <f t="shared" si="3"/>
        <v>-0.40383080606545096</v>
      </c>
      <c r="K223" s="4">
        <f>'IS Curve'!P222</f>
        <v>-0.46309225126409781</v>
      </c>
    </row>
    <row r="224" spans="1:11" x14ac:dyDescent="0.3">
      <c r="A224" t="s">
        <v>239</v>
      </c>
      <c r="B224" s="4">
        <f>'IS Curve'!D224</f>
        <v>0.5</v>
      </c>
      <c r="C224" s="4">
        <f>'IS Curve'!C224</f>
        <v>1.559770211</v>
      </c>
      <c r="D224" s="1">
        <f>'IS Curve'!B224</f>
        <v>-0.99842271293374463</v>
      </c>
      <c r="E224" s="1">
        <f>'IS Curve'!Q224</f>
        <v>1.4984227129337446</v>
      </c>
      <c r="F224">
        <v>2</v>
      </c>
      <c r="G224">
        <v>2082805</v>
      </c>
      <c r="H224">
        <v>2102658.9898826811</v>
      </c>
      <c r="I224" s="1">
        <f>'IS Curve'!R224</f>
        <v>1.4984227129337446</v>
      </c>
      <c r="J224" s="1">
        <f t="shared" si="3"/>
        <v>-0.50157728706625537</v>
      </c>
      <c r="K224" s="4">
        <f>'IS Curve'!P223</f>
        <v>-1.4105569318060229</v>
      </c>
    </row>
    <row r="225" spans="1:11" x14ac:dyDescent="0.3">
      <c r="A225" t="s">
        <v>240</v>
      </c>
      <c r="B225" s="4">
        <f>'IS Curve'!D225</f>
        <v>0.5</v>
      </c>
      <c r="C225" s="4">
        <f>'IS Curve'!C225</f>
        <v>1.503306008</v>
      </c>
      <c r="D225" s="1">
        <f>'IS Curve'!B225</f>
        <v>-0.75786163522012551</v>
      </c>
      <c r="E225" s="1">
        <f>'IS Curve'!Q225</f>
        <v>1.2578616352201255</v>
      </c>
      <c r="F225">
        <v>2</v>
      </c>
      <c r="G225">
        <v>2094490</v>
      </c>
      <c r="H225">
        <v>2114546.0605743248</v>
      </c>
      <c r="I225" s="1">
        <f>'IS Curve'!R225</f>
        <v>1.2578616352201255</v>
      </c>
      <c r="J225" s="1">
        <f t="shared" si="3"/>
        <v>-0.74213836477987449</v>
      </c>
      <c r="K225" s="4">
        <f>'IS Curve'!P224</f>
        <v>-0.94423251598150759</v>
      </c>
    </row>
    <row r="226" spans="1:11" x14ac:dyDescent="0.3">
      <c r="A226" t="s">
        <v>241</v>
      </c>
      <c r="B226" s="4">
        <f>'IS Curve'!D226</f>
        <v>0.5</v>
      </c>
      <c r="C226" s="4">
        <f>'IS Curve'!C226</f>
        <v>1.6241928619999999</v>
      </c>
      <c r="D226" s="1">
        <f>'IS Curve'!B226</f>
        <v>-0.91843971631203658</v>
      </c>
      <c r="E226" s="1">
        <f>'IS Curve'!Q226</f>
        <v>1.4184397163120366</v>
      </c>
      <c r="F226">
        <v>2</v>
      </c>
      <c r="G226">
        <v>2120843</v>
      </c>
      <c r="H226">
        <v>2120843</v>
      </c>
      <c r="I226" s="1">
        <f>'IS Curve'!R226</f>
        <v>1.4184397163120366</v>
      </c>
      <c r="J226" s="1">
        <f t="shared" si="3"/>
        <v>-0.58156028368796342</v>
      </c>
      <c r="K226" s="4">
        <f>'IS Curve'!P225</f>
        <v>-0.9484806667619925</v>
      </c>
    </row>
    <row r="227" spans="1:11" x14ac:dyDescent="0.3">
      <c r="A227" t="s">
        <v>242</v>
      </c>
      <c r="B227" s="4">
        <f>'IS Curve'!D227</f>
        <v>0.5</v>
      </c>
      <c r="C227" s="4">
        <f>'IS Curve'!C227</f>
        <v>1.6503041890000001</v>
      </c>
      <c r="D227" s="1">
        <f>'IS Curve'!B227</f>
        <v>-1.3853102906519981</v>
      </c>
      <c r="E227" s="1">
        <f>'IS Curve'!Q227</f>
        <v>1.8853102906519981</v>
      </c>
      <c r="F227">
        <v>2</v>
      </c>
      <c r="G227">
        <v>2143166</v>
      </c>
      <c r="H227">
        <v>2128456.6348640881</v>
      </c>
      <c r="I227" s="1">
        <f>'IS Curve'!R227</f>
        <v>1.8853102906519981</v>
      </c>
      <c r="J227" s="1">
        <f t="shared" si="3"/>
        <v>-0.11468970934800193</v>
      </c>
      <c r="K227" s="4">
        <f>'IS Curve'!P226</f>
        <v>0</v>
      </c>
    </row>
    <row r="228" spans="1:11" x14ac:dyDescent="0.3">
      <c r="A228" t="s">
        <v>243</v>
      </c>
      <c r="B228" s="4">
        <f>'IS Curve'!D228</f>
        <v>0.793333333333333</v>
      </c>
      <c r="C228" s="4">
        <f>'IS Curve'!C228</f>
        <v>1.5515938090000001</v>
      </c>
      <c r="D228" s="1">
        <f>'IS Curve'!B228</f>
        <v>-0.52756798756799128</v>
      </c>
      <c r="E228" s="1">
        <f>'IS Curve'!Q228</f>
        <v>1.3209013209013243</v>
      </c>
      <c r="F228">
        <v>2</v>
      </c>
      <c r="G228">
        <v>2143839</v>
      </c>
      <c r="H228">
        <v>2139425.0831332812</v>
      </c>
      <c r="I228" s="1">
        <f>'IS Curve'!R228</f>
        <v>1.3209013209013243</v>
      </c>
      <c r="J228" s="1">
        <f t="shared" si="3"/>
        <v>-0.67909867909867572</v>
      </c>
      <c r="K228" s="4">
        <f>'IS Curve'!P227</f>
        <v>0.69108126963796856</v>
      </c>
    </row>
    <row r="229" spans="1:11" x14ac:dyDescent="0.3">
      <c r="A229" t="s">
        <v>244</v>
      </c>
      <c r="B229" s="4">
        <f>'IS Curve'!D229</f>
        <v>1</v>
      </c>
      <c r="C229" s="4">
        <f>'IS Curve'!C229</f>
        <v>1.6099570679999999</v>
      </c>
      <c r="D229" s="1">
        <f>'IS Curve'!B229</f>
        <v>-0.39751552795028822</v>
      </c>
      <c r="E229" s="1">
        <f>'IS Curve'!Q229</f>
        <v>1.3975155279502882</v>
      </c>
      <c r="F229">
        <v>2</v>
      </c>
      <c r="G229">
        <v>2154716</v>
      </c>
      <c r="H229">
        <v>2151697.4555791002</v>
      </c>
      <c r="I229" s="1">
        <f>'IS Curve'!R229</f>
        <v>1.3975155279502882</v>
      </c>
      <c r="J229" s="1">
        <f t="shared" si="3"/>
        <v>-0.60248447204971178</v>
      </c>
      <c r="K229" s="4">
        <f>'IS Curve'!P228</f>
        <v>0.20631322412350539</v>
      </c>
    </row>
    <row r="230" spans="1:11" x14ac:dyDescent="0.3">
      <c r="A230" t="s">
        <v>245</v>
      </c>
      <c r="B230" s="4">
        <f>'IS Curve'!D230</f>
        <v>1.2066666666666599</v>
      </c>
      <c r="C230" s="4">
        <f>'IS Curve'!C230</f>
        <v>1.751734374</v>
      </c>
      <c r="D230" s="1">
        <f>'IS Curve'!B230</f>
        <v>-0.58043512043513701</v>
      </c>
      <c r="E230" s="1">
        <f>'IS Curve'!Q230</f>
        <v>1.7871017871017969</v>
      </c>
      <c r="F230">
        <v>2</v>
      </c>
      <c r="G230">
        <v>2179765</v>
      </c>
      <c r="H230">
        <v>2157846.7585581332</v>
      </c>
      <c r="I230" s="1">
        <f>'IS Curve'!R230</f>
        <v>1.7871017871017969</v>
      </c>
      <c r="J230" s="1">
        <f t="shared" si="3"/>
        <v>-0.2128982128982031</v>
      </c>
      <c r="K230" s="4">
        <f>'IS Curve'!P229</f>
        <v>0.14028665661492309</v>
      </c>
    </row>
    <row r="231" spans="1:11" x14ac:dyDescent="0.3">
      <c r="A231" t="s">
        <v>246</v>
      </c>
      <c r="B231" s="4">
        <f>'IS Curve'!D231</f>
        <v>1.25</v>
      </c>
      <c r="C231" s="4">
        <f>'IS Curve'!C231</f>
        <v>1.753130641</v>
      </c>
      <c r="D231" s="1">
        <f>'IS Curve'!B231</f>
        <v>-0.83172706245182138</v>
      </c>
      <c r="E231" s="1">
        <f>'IS Curve'!Q231</f>
        <v>2.0817270624518214</v>
      </c>
      <c r="F231">
        <v>2</v>
      </c>
      <c r="G231">
        <v>2196768</v>
      </c>
      <c r="H231">
        <v>2164917.0114499992</v>
      </c>
      <c r="I231" s="1">
        <f>'IS Curve'!R231</f>
        <v>2.0817270624518214</v>
      </c>
      <c r="J231" s="1">
        <f t="shared" si="3"/>
        <v>8.1727062451821375E-2</v>
      </c>
      <c r="K231" s="4">
        <f>'IS Curve'!P230</f>
        <v>1.015745967823616</v>
      </c>
    </row>
    <row r="232" spans="1:11" x14ac:dyDescent="0.3">
      <c r="A232" t="s">
        <v>247</v>
      </c>
      <c r="B232" s="4">
        <f>'IS Curve'!D232</f>
        <v>1.4733333333333301</v>
      </c>
      <c r="C232" s="4">
        <f>'IS Curve'!C232</f>
        <v>1.777896564</v>
      </c>
      <c r="D232" s="1">
        <f>'IS Curve'!B232</f>
        <v>-0.8272801635991831</v>
      </c>
      <c r="E232" s="1">
        <f>'IS Curve'!Q232</f>
        <v>2.3006134969325132</v>
      </c>
      <c r="F232">
        <v>2</v>
      </c>
      <c r="G232">
        <v>2207849</v>
      </c>
      <c r="H232">
        <v>2175547.8940073182</v>
      </c>
      <c r="I232" s="1">
        <f>'IS Curve'!R232</f>
        <v>2.3006134969325132</v>
      </c>
      <c r="J232" s="1">
        <f t="shared" si="3"/>
        <v>0.30061349693251316</v>
      </c>
      <c r="K232" s="4">
        <f>'IS Curve'!P231</f>
        <v>1.471233695404722</v>
      </c>
    </row>
    <row r="233" spans="1:11" x14ac:dyDescent="0.3">
      <c r="A233" t="s">
        <v>248</v>
      </c>
      <c r="B233" s="4">
        <f>'IS Curve'!D233</f>
        <v>1.69</v>
      </c>
      <c r="C233" s="4">
        <f>'IS Curve'!C233</f>
        <v>1.738055774</v>
      </c>
      <c r="D233" s="1">
        <f>'IS Curve'!B233</f>
        <v>-0.98993874425727091</v>
      </c>
      <c r="E233" s="1">
        <f>'IS Curve'!Q233</f>
        <v>2.6799387442572709</v>
      </c>
      <c r="F233">
        <v>2</v>
      </c>
      <c r="G233">
        <v>2213050</v>
      </c>
      <c r="H233">
        <v>2186947.5310251438</v>
      </c>
      <c r="I233" s="1">
        <f>'IS Curve'!R233</f>
        <v>2.6799387442572709</v>
      </c>
      <c r="J233" s="1">
        <f t="shared" si="3"/>
        <v>0.67993874425727086</v>
      </c>
      <c r="K233" s="4">
        <f>'IS Curve'!P232</f>
        <v>1.4847343090748411</v>
      </c>
    </row>
    <row r="234" spans="1:11" x14ac:dyDescent="0.3">
      <c r="A234" t="s">
        <v>249</v>
      </c>
      <c r="B234" s="4">
        <f>'IS Curve'!D234</f>
        <v>1.75</v>
      </c>
      <c r="C234" s="4">
        <f>'IS Curve'!C234</f>
        <v>1.72643985</v>
      </c>
      <c r="D234" s="1">
        <f>'IS Curve'!B234</f>
        <v>-0.31106870229005867</v>
      </c>
      <c r="E234" s="1">
        <f>'IS Curve'!Q234</f>
        <v>2.0610687022900587</v>
      </c>
      <c r="F234">
        <v>2</v>
      </c>
      <c r="G234">
        <v>2218376</v>
      </c>
      <c r="H234">
        <v>2191759.3837289382</v>
      </c>
      <c r="I234" s="1">
        <f>'IS Curve'!R234</f>
        <v>2.0610687022900587</v>
      </c>
      <c r="J234" s="1">
        <f t="shared" si="3"/>
        <v>6.1068702290058674E-2</v>
      </c>
      <c r="K234" s="4">
        <f>'IS Curve'!P233</f>
        <v>1.1935571660752211</v>
      </c>
    </row>
    <row r="235" spans="1:11" x14ac:dyDescent="0.3">
      <c r="A235" t="s">
        <v>250</v>
      </c>
      <c r="B235" s="4">
        <f>'IS Curve'!D235</f>
        <v>1.75</v>
      </c>
      <c r="C235" s="4">
        <f>'IS Curve'!C235</f>
        <v>1.8767556919999999</v>
      </c>
      <c r="D235" s="1">
        <f>'IS Curve'!B235</f>
        <v>0.1638972809667667</v>
      </c>
      <c r="E235" s="1">
        <f>'IS Curve'!Q235</f>
        <v>1.5861027190332333</v>
      </c>
      <c r="F235">
        <v>2</v>
      </c>
      <c r="G235">
        <v>2242662</v>
      </c>
      <c r="H235">
        <v>2197895.702804001</v>
      </c>
      <c r="I235" s="1">
        <f>'IS Curve'!R235</f>
        <v>1.5861027190332333</v>
      </c>
      <c r="J235" s="1">
        <f t="shared" si="3"/>
        <v>-0.4138972809667667</v>
      </c>
      <c r="K235" s="4">
        <f>'IS Curve'!P234</f>
        <v>1.214394995575554</v>
      </c>
    </row>
    <row r="236" spans="1:11" x14ac:dyDescent="0.3">
      <c r="A236" t="s">
        <v>251</v>
      </c>
      <c r="B236" s="4">
        <f>'IS Curve'!D236</f>
        <v>1.75</v>
      </c>
      <c r="C236" s="4">
        <f>'IS Curve'!C236</f>
        <v>1.8179172379999999</v>
      </c>
      <c r="D236" s="1">
        <f>'IS Curve'!B236</f>
        <v>-0.42391304347827052</v>
      </c>
      <c r="E236" s="1">
        <f>'IS Curve'!Q236</f>
        <v>2.1739130434782705</v>
      </c>
      <c r="F236">
        <v>2</v>
      </c>
      <c r="G236">
        <v>2248933</v>
      </c>
      <c r="H236">
        <v>2208947.3971118541</v>
      </c>
      <c r="I236" s="1">
        <f>'IS Curve'!R236</f>
        <v>2.1739130434782705</v>
      </c>
      <c r="J236" s="1">
        <f t="shared" si="3"/>
        <v>0.17391304347827052</v>
      </c>
      <c r="K236" s="4">
        <f>'IS Curve'!P235</f>
        <v>2.036779868075091</v>
      </c>
    </row>
    <row r="237" spans="1:11" x14ac:dyDescent="0.3">
      <c r="A237" t="s">
        <v>252</v>
      </c>
      <c r="B237" s="4">
        <f>'IS Curve'!D237</f>
        <v>1.75</v>
      </c>
      <c r="C237" s="4">
        <f>'IS Curve'!C237</f>
        <v>1.7578747720000001</v>
      </c>
      <c r="D237" s="1">
        <f>'IS Curve'!B237</f>
        <v>-0.18885160328113315</v>
      </c>
      <c r="E237" s="1">
        <f>'IS Curve'!Q237</f>
        <v>1.9388516032811332</v>
      </c>
      <c r="F237">
        <v>2</v>
      </c>
      <c r="G237">
        <v>2255354</v>
      </c>
      <c r="H237">
        <v>2221939.7973589422</v>
      </c>
      <c r="I237" s="1">
        <f>'IS Curve'!R237</f>
        <v>1.9388516032811332</v>
      </c>
      <c r="J237" s="1">
        <f t="shared" si="3"/>
        <v>-6.1148396718866849E-2</v>
      </c>
      <c r="K237" s="4">
        <f>'IS Curve'!P236</f>
        <v>1.8101654634431841</v>
      </c>
    </row>
    <row r="238" spans="1:11" x14ac:dyDescent="0.3">
      <c r="A238" t="s">
        <v>253</v>
      </c>
      <c r="B238" s="4">
        <f>'IS Curve'!D238</f>
        <v>1.4833333333333301</v>
      </c>
      <c r="C238" s="4">
        <f>'IS Curve'!C238</f>
        <v>1.525378218</v>
      </c>
      <c r="D238" s="1">
        <f>'IS Curve'!B238</f>
        <v>-0.61090750436300723</v>
      </c>
      <c r="E238" s="1">
        <f>'IS Curve'!Q238</f>
        <v>2.0942408376963373</v>
      </c>
      <c r="F238">
        <v>2</v>
      </c>
      <c r="G238">
        <v>2211376</v>
      </c>
      <c r="H238">
        <v>2228852.4831526922</v>
      </c>
      <c r="I238" s="1">
        <f>'IS Curve'!R238</f>
        <v>2.0942408376963373</v>
      </c>
      <c r="J238" s="1">
        <f t="shared" si="3"/>
        <v>9.4240837696337287E-2</v>
      </c>
      <c r="K238" s="4">
        <f>'IS Curve'!P237</f>
        <v>1.5038302424203971</v>
      </c>
    </row>
    <row r="239" spans="1:11" x14ac:dyDescent="0.3">
      <c r="A239" t="s">
        <v>254</v>
      </c>
      <c r="B239" s="4">
        <f>'IS Curve'!D239</f>
        <v>0.25</v>
      </c>
      <c r="C239" s="4">
        <f>'IS Curve'!C239</f>
        <v>1.499438619</v>
      </c>
      <c r="D239" s="1">
        <f>'IS Curve'!B239</f>
        <v>-1.5343866171003864</v>
      </c>
      <c r="E239" s="1">
        <f>'IS Curve'!Q239</f>
        <v>1.7843866171003864</v>
      </c>
      <c r="F239">
        <v>2</v>
      </c>
      <c r="G239">
        <v>1968126</v>
      </c>
      <c r="H239">
        <v>2234951.5058491831</v>
      </c>
      <c r="I239" s="1">
        <f>'IS Curve'!R239</f>
        <v>1.7843866171003864</v>
      </c>
      <c r="J239" s="1">
        <f t="shared" si="3"/>
        <v>-0.21561338289961363</v>
      </c>
      <c r="K239" s="4">
        <f>'IS Curve'!P238</f>
        <v>-0.78410228064855481</v>
      </c>
    </row>
    <row r="240" spans="1:11" x14ac:dyDescent="0.3">
      <c r="A240" t="s">
        <v>255</v>
      </c>
      <c r="B240" s="4">
        <f>'IS Curve'!D240</f>
        <v>0.25</v>
      </c>
      <c r="C240" s="4">
        <f>'IS Curve'!C240</f>
        <v>1.5297201389999999</v>
      </c>
      <c r="D240" s="1">
        <f>'IS Curve'!B240</f>
        <v>0.25</v>
      </c>
      <c r="E240" s="1">
        <f>'IS Curve'!Q240</f>
        <v>0</v>
      </c>
      <c r="F240">
        <v>2</v>
      </c>
      <c r="G240">
        <v>2146901</v>
      </c>
      <c r="H240">
        <v>2238244.188564803</v>
      </c>
      <c r="I240" s="1">
        <f>'IS Curve'!R240</f>
        <v>0</v>
      </c>
      <c r="J240" s="1">
        <f t="shared" si="3"/>
        <v>-2</v>
      </c>
      <c r="K240" s="4">
        <f>'IS Curve'!P239</f>
        <v>-11.938760422803931</v>
      </c>
    </row>
    <row r="241" spans="1:11" x14ac:dyDescent="0.3">
      <c r="A241" t="s">
        <v>256</v>
      </c>
      <c r="B241" s="4">
        <f>'IS Curve'!D241</f>
        <v>0.25</v>
      </c>
      <c r="C241" s="4">
        <f>'IS Curve'!C241</f>
        <v>1.5261887869999999</v>
      </c>
      <c r="D241" s="1">
        <f>'IS Curve'!B241</f>
        <v>3.054133138258841E-2</v>
      </c>
      <c r="E241" s="1">
        <f>'IS Curve'!Q241</f>
        <v>0.21945866861741159</v>
      </c>
      <c r="F241">
        <v>2</v>
      </c>
      <c r="G241">
        <v>2187228</v>
      </c>
      <c r="H241">
        <v>2240661.8206597269</v>
      </c>
      <c r="I241" s="1">
        <f>'IS Curve'!R241</f>
        <v>0.21945866861741159</v>
      </c>
      <c r="J241" s="1">
        <f t="shared" si="3"/>
        <v>-1.7805413313825884</v>
      </c>
      <c r="K241" s="4">
        <f>'IS Curve'!P240</f>
        <v>-4.0810198025521611</v>
      </c>
    </row>
    <row r="242" spans="1:11" x14ac:dyDescent="0.3">
      <c r="A242" t="s">
        <v>257</v>
      </c>
      <c r="B242" s="4">
        <f>'IS Curve'!D242</f>
        <v>0.25</v>
      </c>
      <c r="C242" s="4">
        <f>'IS Curve'!C242</f>
        <v>1.685658382</v>
      </c>
      <c r="D242" s="1">
        <f>'IS Curve'!B242</f>
        <v>-0.48260073260073</v>
      </c>
      <c r="E242" s="1">
        <f>'IS Curve'!Q242</f>
        <v>0.73260073260073</v>
      </c>
      <c r="F242">
        <v>2</v>
      </c>
      <c r="G242">
        <v>2224489</v>
      </c>
      <c r="H242">
        <v>2245313.6163054211</v>
      </c>
      <c r="I242" s="1">
        <f>'IS Curve'!R242</f>
        <v>0.73260073260073</v>
      </c>
      <c r="J242" s="1">
        <f t="shared" si="3"/>
        <v>-1.26739926739927</v>
      </c>
      <c r="K242" s="4">
        <f>'IS Curve'!P241</f>
        <v>-2.3847338392187241</v>
      </c>
    </row>
    <row r="243" spans="1:11" x14ac:dyDescent="0.3">
      <c r="A243" t="s">
        <v>258</v>
      </c>
      <c r="B243" s="4">
        <f>'IS Curve'!D243</f>
        <v>0.25</v>
      </c>
      <c r="C243" s="4">
        <f>'IS Curve'!C243</f>
        <v>1.537501091</v>
      </c>
      <c r="D243" s="1">
        <f>'IS Curve'!B243</f>
        <v>-1.2109203798392922</v>
      </c>
      <c r="E243" s="1">
        <f>'IS Curve'!Q243</f>
        <v>1.4609203798392922</v>
      </c>
      <c r="F243">
        <v>2</v>
      </c>
      <c r="G243">
        <v>2221882</v>
      </c>
      <c r="H243">
        <v>2253206.3936267411</v>
      </c>
      <c r="I243" s="1">
        <f>'IS Curve'!R243</f>
        <v>1.4609203798392922</v>
      </c>
      <c r="J243" s="1">
        <f t="shared" si="3"/>
        <v>-0.53907962016070776</v>
      </c>
      <c r="K243" s="4">
        <f>'IS Curve'!P242</f>
        <v>-0.92747027204541543</v>
      </c>
    </row>
    <row r="244" spans="1:11" x14ac:dyDescent="0.3">
      <c r="A244" t="s">
        <v>259</v>
      </c>
      <c r="B244" s="4">
        <f>'IS Curve'!D244</f>
        <v>0.25</v>
      </c>
      <c r="C244" s="4">
        <f>'IS Curve'!C244</f>
        <v>1.817282668</v>
      </c>
      <c r="D244" s="1">
        <f>'IS Curve'!B244</f>
        <v>-3.1249082905355721</v>
      </c>
      <c r="E244" s="1">
        <f>'IS Curve'!Q244</f>
        <v>3.3749082905355721</v>
      </c>
      <c r="F244">
        <v>2</v>
      </c>
      <c r="G244">
        <v>2266642</v>
      </c>
      <c r="H244">
        <v>2262095.568798406</v>
      </c>
      <c r="I244" s="1">
        <f>'IS Curve'!R244</f>
        <v>3.3749082905355721</v>
      </c>
      <c r="J244" s="1">
        <f t="shared" si="3"/>
        <v>1.3749082905355721</v>
      </c>
      <c r="K244" s="4">
        <f>'IS Curve'!P243</f>
        <v>-1.3902141284235039</v>
      </c>
    </row>
    <row r="245" spans="1:11" x14ac:dyDescent="0.3">
      <c r="A245" t="s">
        <v>260</v>
      </c>
      <c r="B245" s="4">
        <f>'IS Curve'!D245</f>
        <v>0.25</v>
      </c>
      <c r="C245" s="4">
        <f>'IS Curve'!C245</f>
        <v>2.002464663</v>
      </c>
      <c r="D245" s="1">
        <f>'IS Curve'!B245</f>
        <v>-3.8375912408758985</v>
      </c>
      <c r="E245" s="1">
        <f>'IS Curve'!Q245</f>
        <v>4.0875912408758985</v>
      </c>
      <c r="F245">
        <v>2</v>
      </c>
      <c r="G245">
        <v>2307224</v>
      </c>
      <c r="H245">
        <v>2277256.7150552259</v>
      </c>
      <c r="I245" s="1">
        <f>'IS Curve'!R245</f>
        <v>4.0875912408758985</v>
      </c>
      <c r="J245" s="1">
        <f t="shared" si="3"/>
        <v>2.0875912408758985</v>
      </c>
      <c r="K245" s="4">
        <f>'IS Curve'!P244</f>
        <v>0.2009831619982978</v>
      </c>
    </row>
    <row r="246" spans="1:11" x14ac:dyDescent="0.3">
      <c r="A246" t="s">
        <v>261</v>
      </c>
      <c r="B246" s="4">
        <f>'IS Curve'!D246</f>
        <v>0.32666666666666599</v>
      </c>
      <c r="C246" s="4">
        <f>'IS Curve'!C246</f>
        <v>1.9970136489999999</v>
      </c>
      <c r="D246" s="1">
        <f>'IS Curve'!B246</f>
        <v>-4.4006060606060693</v>
      </c>
      <c r="E246" s="1">
        <f>'IS Curve'!Q246</f>
        <v>4.7272727272727355</v>
      </c>
      <c r="F246">
        <v>2</v>
      </c>
      <c r="G246">
        <v>2326901</v>
      </c>
      <c r="H246">
        <v>2286954.917057341</v>
      </c>
      <c r="I246" s="1">
        <f>'IS Curve'!R246</f>
        <v>4.7272727272727355</v>
      </c>
      <c r="J246" s="1">
        <f t="shared" si="3"/>
        <v>2.7272727272727355</v>
      </c>
      <c r="K246" s="4">
        <f>'IS Curve'!P245</f>
        <v>1.3159379329812351</v>
      </c>
    </row>
    <row r="247" spans="1:11" x14ac:dyDescent="0.3">
      <c r="A247" t="s">
        <v>262</v>
      </c>
      <c r="B247" s="4">
        <f>'IS Curve'!D247</f>
        <v>1.0900000000000001</v>
      </c>
      <c r="C247" s="4">
        <f>'IS Curve'!C247</f>
        <v>1.8608311</v>
      </c>
      <c r="D247" s="1">
        <f>'IS Curve'!B247</f>
        <v>-4.7415334773218154</v>
      </c>
      <c r="E247" s="1">
        <f>'IS Curve'!Q247</f>
        <v>5.8315334773218153</v>
      </c>
      <c r="F247">
        <v>2</v>
      </c>
      <c r="G247">
        <v>2348717</v>
      </c>
      <c r="H247">
        <v>2296118.901607336</v>
      </c>
      <c r="I247" s="1">
        <f>'IS Curve'!R247</f>
        <v>5.8315334773218153</v>
      </c>
      <c r="J247" s="1">
        <f t="shared" si="3"/>
        <v>3.8315334773218153</v>
      </c>
      <c r="K247" s="4">
        <f>'IS Curve'!P246</f>
        <v>1.746693065294801</v>
      </c>
    </row>
    <row r="248" spans="1:11" x14ac:dyDescent="0.3">
      <c r="A248" t="s">
        <v>263</v>
      </c>
      <c r="B248" s="4">
        <f>'IS Curve'!D248</f>
        <v>2.5499999999999998</v>
      </c>
      <c r="C248" s="4">
        <f>'IS Curve'!C248</f>
        <v>1.8572925060000001</v>
      </c>
      <c r="D248" s="1">
        <f>'IS Curve'!B248</f>
        <v>-4.9730660042583388</v>
      </c>
      <c r="E248" s="1">
        <f>'IS Curve'!Q248</f>
        <v>7.5230660042583386</v>
      </c>
      <c r="F248">
        <v>2</v>
      </c>
      <c r="G248">
        <v>2362933</v>
      </c>
      <c r="H248">
        <v>2312997.7055277019</v>
      </c>
      <c r="I248" s="1">
        <f>'IS Curve'!R248</f>
        <v>7.5230660042583386</v>
      </c>
      <c r="J248" s="1">
        <f t="shared" si="3"/>
        <v>5.5230660042583386</v>
      </c>
      <c r="K248" s="4">
        <f>'IS Curve'!P247</f>
        <v>2.2907393147560482</v>
      </c>
    </row>
    <row r="249" spans="1:11" x14ac:dyDescent="0.3">
      <c r="A249" t="s">
        <v>264</v>
      </c>
      <c r="B249" s="4">
        <f>'IS Curve'!D249</f>
        <v>3.7366666666666601</v>
      </c>
      <c r="C249" s="4">
        <f>'IS Curve'!C249</f>
        <v>1.7026156539999999</v>
      </c>
      <c r="D249" s="1">
        <f>'IS Curve'!B249</f>
        <v>-3.416208508648916</v>
      </c>
      <c r="E249" s="1">
        <f>'IS Curve'!Q249</f>
        <v>7.1528751753155762</v>
      </c>
      <c r="F249">
        <v>2</v>
      </c>
      <c r="G249">
        <v>2359547</v>
      </c>
      <c r="H249">
        <v>2334796.329943561</v>
      </c>
      <c r="I249" s="1">
        <f>'IS Curve'!R249</f>
        <v>7.1528751753155762</v>
      </c>
      <c r="J249" s="1">
        <f t="shared" si="3"/>
        <v>5.1528751753155762</v>
      </c>
      <c r="K249" s="4">
        <f>'IS Curve'!P248</f>
        <v>2.1588994382899989</v>
      </c>
    </row>
    <row r="250" spans="1:11" x14ac:dyDescent="0.3">
      <c r="A250" t="s">
        <v>265</v>
      </c>
      <c r="B250" s="4">
        <f>'IS Curve'!D250</f>
        <v>4.43333333333333</v>
      </c>
      <c r="C250" s="4">
        <f>'IS Curve'!C250</f>
        <v>1.7904734879999999</v>
      </c>
      <c r="D250" s="1">
        <f>'IS Curve'!B250</f>
        <v>-2.2333333333333352</v>
      </c>
      <c r="E250" s="1">
        <f>'IS Curve'!Q250</f>
        <v>6.6666666666666652</v>
      </c>
      <c r="F250">
        <v>2</v>
      </c>
      <c r="G250">
        <v>2382355</v>
      </c>
      <c r="H250">
        <v>2350538.1865826459</v>
      </c>
      <c r="I250" s="1">
        <f>'IS Curve'!R250</f>
        <v>6.6666666666666652</v>
      </c>
      <c r="J250" s="1">
        <f t="shared" ref="J250:J257" si="4">E250-F250</f>
        <v>4.6666666666666652</v>
      </c>
      <c r="K250" s="4">
        <f>'IS Curve'!P249</f>
        <v>1.060078334842927</v>
      </c>
    </row>
    <row r="251" spans="1:11" x14ac:dyDescent="0.3">
      <c r="A251" t="s">
        <v>266</v>
      </c>
      <c r="B251" s="4">
        <f>'IS Curve'!D251</f>
        <v>4.5633333333333299</v>
      </c>
      <c r="C251" s="4">
        <f>'IS Curve'!C251</f>
        <v>1.7082166379999999</v>
      </c>
      <c r="D251" s="1">
        <f>'IS Curve'!B251</f>
        <v>-0.60673469387754242</v>
      </c>
      <c r="E251" s="1">
        <f>'IS Curve'!Q251</f>
        <v>5.1700680272108723</v>
      </c>
      <c r="F251">
        <v>2</v>
      </c>
      <c r="G251">
        <v>2387280</v>
      </c>
      <c r="H251">
        <v>2364281.1335434369</v>
      </c>
      <c r="I251" s="1">
        <f>'IS Curve'!R251</f>
        <v>5.1700680272108723</v>
      </c>
      <c r="J251" s="1">
        <f t="shared" si="4"/>
        <v>3.1700680272108723</v>
      </c>
      <c r="K251" s="4">
        <f>'IS Curve'!P250</f>
        <v>1.3535969591547401</v>
      </c>
    </row>
    <row r="252" spans="1:11" x14ac:dyDescent="0.3">
      <c r="A252" t="s">
        <v>267</v>
      </c>
      <c r="B252" s="4">
        <f>'IS Curve'!D252</f>
        <v>4.9666666666666597</v>
      </c>
      <c r="C252" s="4">
        <f>'IS Curve'!C252</f>
        <v>1.5807746170000001</v>
      </c>
      <c r="D252" s="1">
        <f>'IS Curve'!B252</f>
        <v>1.4023102310230922</v>
      </c>
      <c r="E252" s="1">
        <f>'IS Curve'!Q252</f>
        <v>3.5643564356435675</v>
      </c>
      <c r="F252">
        <v>2</v>
      </c>
      <c r="G252">
        <v>2383979</v>
      </c>
      <c r="H252">
        <v>2384507.9842700539</v>
      </c>
      <c r="I252" s="1">
        <f>'IS Curve'!R252</f>
        <v>3.5643564356435675</v>
      </c>
      <c r="J252" s="1">
        <f t="shared" si="4"/>
        <v>1.5643564356435675</v>
      </c>
      <c r="K252" s="4">
        <f>'IS Curve'!P251</f>
        <v>0.97276360794259076</v>
      </c>
    </row>
    <row r="253" spans="1:11" x14ac:dyDescent="0.3">
      <c r="A253" t="s">
        <v>268</v>
      </c>
      <c r="B253" s="4">
        <f>'IS Curve'!D253</f>
        <v>5</v>
      </c>
      <c r="C253" s="4">
        <f>'IS Curve'!C253</f>
        <v>1.560210383</v>
      </c>
      <c r="D253" s="1">
        <f>'IS Curve'!B253</f>
        <v>1.3350785340314264</v>
      </c>
      <c r="E253" s="1">
        <f>'IS Curve'!Q253</f>
        <v>3.6649214659685736</v>
      </c>
      <c r="F253">
        <v>2</v>
      </c>
      <c r="G253">
        <v>2388157</v>
      </c>
      <c r="H253">
        <v>2410240.3739558328</v>
      </c>
      <c r="I253" s="1">
        <f>'IS Curve'!R253</f>
        <v>3.6649214659685736</v>
      </c>
      <c r="J253" s="1">
        <f t="shared" si="4"/>
        <v>1.6649214659685736</v>
      </c>
      <c r="K253" s="4">
        <f>'IS Curve'!P252</f>
        <v>-2.2184210476288841E-2</v>
      </c>
    </row>
    <row r="254" spans="1:11" x14ac:dyDescent="0.3">
      <c r="A254" t="s">
        <v>269</v>
      </c>
      <c r="B254" s="4">
        <f>'IS Curve'!D254</f>
        <v>5</v>
      </c>
      <c r="C254" s="4">
        <f>'IS Curve'!C254</f>
        <v>1.558642174</v>
      </c>
      <c r="D254" s="1">
        <f>'IS Curve'!B254</f>
        <v>1.7447916666666741</v>
      </c>
      <c r="E254" s="1">
        <f>'IS Curve'!Q254</f>
        <v>3.2552083333333259</v>
      </c>
      <c r="F254">
        <v>2</v>
      </c>
      <c r="G254">
        <v>2400862</v>
      </c>
      <c r="H254">
        <v>2426371.2187554962</v>
      </c>
      <c r="I254" s="1">
        <f>'IS Curve'!R254</f>
        <v>3.2552083333333259</v>
      </c>
      <c r="J254" s="1">
        <f t="shared" si="4"/>
        <v>1.2552083333333259</v>
      </c>
      <c r="K254" s="4">
        <f>'IS Curve'!P253</f>
        <v>-0.91623118567166895</v>
      </c>
    </row>
    <row r="255" spans="1:11" x14ac:dyDescent="0.3">
      <c r="A255" t="s">
        <v>270</v>
      </c>
      <c r="B255" s="4">
        <f>'IS Curve'!D255</f>
        <v>4.93</v>
      </c>
      <c r="C255" s="4">
        <f>'IS Curve'!C255</f>
        <v>1.631210681</v>
      </c>
      <c r="D255" s="1">
        <f>'IS Curve'!B255</f>
        <v>2.0839456662354525</v>
      </c>
      <c r="E255" s="1">
        <f>'IS Curve'!Q255</f>
        <v>2.8460543337645472</v>
      </c>
      <c r="F255">
        <v>2</v>
      </c>
      <c r="G255">
        <v>2416022</v>
      </c>
      <c r="H255">
        <v>2441485.6201352631</v>
      </c>
      <c r="I255" s="1">
        <f>'IS Curve'!R255</f>
        <v>2.8460543337645472</v>
      </c>
      <c r="J255" s="1">
        <f t="shared" si="4"/>
        <v>0.8460543337645472</v>
      </c>
      <c r="K255" s="4">
        <f>'IS Curve'!P254</f>
        <v>-1.0513320698132751</v>
      </c>
    </row>
    <row r="256" spans="1:11" x14ac:dyDescent="0.3">
      <c r="A256" t="s">
        <v>271</v>
      </c>
      <c r="B256" s="4">
        <f>'IS Curve'!D256</f>
        <v>4.4560000000000004</v>
      </c>
      <c r="C256" s="4">
        <f>'IS Curve'!C256</f>
        <v>1.6864848050000001</v>
      </c>
      <c r="D256" s="1">
        <f>'IS Curve'!B256</f>
        <v>1.7154008922880841</v>
      </c>
      <c r="E256" s="1">
        <f>'IS Curve'!Q256</f>
        <v>2.7405991077119163</v>
      </c>
      <c r="F256">
        <v>2</v>
      </c>
      <c r="G256">
        <v>2430425</v>
      </c>
      <c r="H256">
        <v>2456391.2839107802</v>
      </c>
      <c r="I256" s="1">
        <f>'IS Curve'!R256</f>
        <v>2.7405991077119163</v>
      </c>
      <c r="J256" s="1">
        <f t="shared" si="4"/>
        <v>0.74059910771191628</v>
      </c>
      <c r="K256" s="4">
        <f>'IS Curve'!P255</f>
        <v>-1.0429559742339309</v>
      </c>
    </row>
    <row r="257" spans="1:11" x14ac:dyDescent="0.3">
      <c r="A257" t="s">
        <v>272</v>
      </c>
      <c r="B257" s="4">
        <f>'IS Curve'!D257</f>
        <v>3.7666666666666599</v>
      </c>
      <c r="C257" s="4">
        <f>'IS Curve'!C257</f>
        <v>1.7488335930000001</v>
      </c>
      <c r="D257" s="1">
        <f>'IS Curve'!B257</f>
        <v>1.683333333333334</v>
      </c>
      <c r="E257" s="1">
        <f>'IS Curve'!Q257</f>
        <v>2.0833333333333259</v>
      </c>
      <c r="F257">
        <v>2</v>
      </c>
      <c r="G257">
        <v>2442817</v>
      </c>
      <c r="H257">
        <v>2466965.2867930261</v>
      </c>
      <c r="I257" s="1">
        <f>'IS Curve'!R257</f>
        <v>2.0833333333333259</v>
      </c>
      <c r="J257" s="1">
        <f t="shared" si="4"/>
        <v>8.3333333333325932E-2</v>
      </c>
      <c r="K257" s="4">
        <f>'IS Curve'!P256</f>
        <v>-1.0570907037839561</v>
      </c>
    </row>
    <row r="258" spans="1:11" x14ac:dyDescent="0.3">
      <c r="A258" t="s">
        <v>273</v>
      </c>
      <c r="B258" s="4">
        <f>'IS Curve'!D258</f>
        <v>3.0266666666666602</v>
      </c>
      <c r="C258" s="4">
        <f>'IS Curve'!C258</f>
        <v>1.8422571249999999</v>
      </c>
      <c r="D258" s="1">
        <f>'IS Curve'!B258</f>
        <v>1.1351155947877105</v>
      </c>
      <c r="E258" s="1">
        <f>'IS Curve'!Q258</f>
        <v>1.8915510718789497</v>
      </c>
      <c r="G258">
        <v>2456239</v>
      </c>
      <c r="H258">
        <v>2470845.0874044141</v>
      </c>
      <c r="I258" s="1">
        <f>'IS Curve'!R258</f>
        <v>2</v>
      </c>
      <c r="K258" s="4">
        <f>'IS Curve'!P257</f>
        <v>-0.97886609602106156</v>
      </c>
    </row>
    <row r="259" spans="1:11" x14ac:dyDescent="0.3">
      <c r="A259" t="s">
        <v>308</v>
      </c>
      <c r="G259" s="18">
        <f>'Potential Output'!E263</f>
        <v>2459303.558519457</v>
      </c>
      <c r="H259" s="18"/>
      <c r="I259" s="1">
        <f>'IS Curve'!R259</f>
        <v>2</v>
      </c>
      <c r="K259" s="4">
        <f>'IS Curve'!P258</f>
        <v>-0.59113731892263455</v>
      </c>
    </row>
    <row r="260" spans="1:11" x14ac:dyDescent="0.3">
      <c r="A260" t="s">
        <v>309</v>
      </c>
      <c r="G260" s="18">
        <f>'Potential Output'!E264</f>
        <v>2462371.9405751899</v>
      </c>
      <c r="H260" s="18"/>
      <c r="I260" s="1">
        <f>'IS Curve'!R260</f>
        <v>2</v>
      </c>
      <c r="K260" s="4"/>
    </row>
    <row r="261" spans="1:11" x14ac:dyDescent="0.3">
      <c r="A261" t="s">
        <v>310</v>
      </c>
      <c r="G261" s="18">
        <f>'Potential Output'!E265</f>
        <v>2465444.1509376839</v>
      </c>
      <c r="H261" s="18"/>
      <c r="I261" s="1">
        <f>'IS Curve'!R261</f>
        <v>2</v>
      </c>
    </row>
    <row r="262" spans="1:11" x14ac:dyDescent="0.3">
      <c r="A262" t="s">
        <v>311</v>
      </c>
      <c r="G262" s="18">
        <f>'Potential Output'!E266</f>
        <v>2468520.1943833753</v>
      </c>
      <c r="H262" s="18"/>
      <c r="I262" s="1">
        <f>'IS Curve'!R262</f>
        <v>2.0099999999999998</v>
      </c>
    </row>
    <row r="263" spans="1:11" x14ac:dyDescent="0.3">
      <c r="A263" t="s">
        <v>312</v>
      </c>
      <c r="G263" s="18">
        <f>'Potential Output'!E267</f>
        <v>2471600.0756946602</v>
      </c>
      <c r="H263" s="18"/>
      <c r="I263" s="1">
        <f>'IS Curve'!R263</f>
        <v>2</v>
      </c>
    </row>
    <row r="264" spans="1:11" x14ac:dyDescent="0.3">
      <c r="A264" t="s">
        <v>313</v>
      </c>
      <c r="G264" s="18">
        <f>'Potential Output'!E268</f>
        <v>2474683.7996599018</v>
      </c>
      <c r="H264" s="18"/>
      <c r="I264" s="1">
        <f>'IS Curve'!R264</f>
        <v>2</v>
      </c>
    </row>
    <row r="265" spans="1:11" x14ac:dyDescent="0.3">
      <c r="A265" t="s">
        <v>314</v>
      </c>
      <c r="G265" s="18">
        <f>'Potential Output'!E269</f>
        <v>2477771.3710734369</v>
      </c>
      <c r="H265" s="18"/>
      <c r="I265" s="1">
        <f>'IS Curve'!R265</f>
        <v>2</v>
      </c>
    </row>
    <row r="266" spans="1:11" x14ac:dyDescent="0.3">
      <c r="A266" t="s">
        <v>315</v>
      </c>
      <c r="G266" s="18">
        <f>'Potential Output'!E270</f>
        <v>2480862.7947355844</v>
      </c>
      <c r="H266" s="18"/>
      <c r="I266" s="1">
        <f>'IS Curve'!R266</f>
        <v>2</v>
      </c>
    </row>
    <row r="267" spans="1:11" x14ac:dyDescent="0.3">
      <c r="A267" t="s">
        <v>316</v>
      </c>
      <c r="G267" s="18">
        <f>'Potential Output'!E271</f>
        <v>2483958.0754526528</v>
      </c>
      <c r="H267" s="18"/>
      <c r="I267" s="1">
        <f>'IS Curve'!R267</f>
        <v>2</v>
      </c>
    </row>
    <row r="268" spans="1:11" x14ac:dyDescent="0.3">
      <c r="A268" t="s">
        <v>317</v>
      </c>
      <c r="G268" s="18">
        <f>'Potential Output'!E272</f>
        <v>2487057.2180369464</v>
      </c>
      <c r="H268" s="18"/>
      <c r="I268" s="1">
        <f>'IS Curve'!R268</f>
        <v>2</v>
      </c>
    </row>
    <row r="269" spans="1:11" x14ac:dyDescent="0.3">
      <c r="A269" t="s">
        <v>318</v>
      </c>
      <c r="G269" s="18">
        <f>'Potential Output'!E273</f>
        <v>2490160.2273067739</v>
      </c>
      <c r="H269" s="18"/>
      <c r="I269" s="1">
        <f>'IS Curve'!R269</f>
        <v>2</v>
      </c>
    </row>
    <row r="270" spans="1:11" x14ac:dyDescent="0.3">
      <c r="A270" t="s">
        <v>319</v>
      </c>
      <c r="G270" s="18">
        <f>'Potential Output'!E274</f>
        <v>2493267.1080864561</v>
      </c>
      <c r="H270" s="18"/>
      <c r="I270" s="1">
        <f>'IS Curve'!R270</f>
        <v>2</v>
      </c>
    </row>
    <row r="271" spans="1:11" x14ac:dyDescent="0.3">
      <c r="A271" t="s">
        <v>320</v>
      </c>
      <c r="G271" s="18">
        <f>'Potential Output'!E275</f>
        <v>2496377.8652063324</v>
      </c>
      <c r="H271" s="18"/>
      <c r="I271" s="1">
        <f>'IS Curve'!R271</f>
        <v>2</v>
      </c>
    </row>
    <row r="272" spans="1:11" x14ac:dyDescent="0.3">
      <c r="A272" t="s">
        <v>321</v>
      </c>
      <c r="G272" s="18">
        <f>'Potential Output'!E276</f>
        <v>2499492.5035027694</v>
      </c>
      <c r="H272" s="18"/>
      <c r="I272" s="1">
        <f>'IS Curve'!R272</f>
        <v>2</v>
      </c>
    </row>
    <row r="273" spans="1:9" x14ac:dyDescent="0.3">
      <c r="A273" t="s">
        <v>322</v>
      </c>
      <c r="G273" s="18">
        <f>'Potential Output'!E277</f>
        <v>2502611.0278181671</v>
      </c>
      <c r="H273" s="18"/>
      <c r="I273" s="1">
        <f>'IS Curve'!R273</f>
        <v>2</v>
      </c>
    </row>
    <row r="274" spans="1:9" x14ac:dyDescent="0.3">
      <c r="A274" t="s">
        <v>326</v>
      </c>
      <c r="G274" s="18">
        <f>'Potential Output'!E278</f>
        <v>2505733.4430009676</v>
      </c>
      <c r="H274" s="18"/>
      <c r="I274" s="1">
        <f>'IS Curve'!R274</f>
        <v>2</v>
      </c>
    </row>
    <row r="275" spans="1:9" x14ac:dyDescent="0.3">
      <c r="A275" t="s">
        <v>327</v>
      </c>
      <c r="G275" s="18">
        <f>'Potential Output'!E279</f>
        <v>2508859.7539056623</v>
      </c>
      <c r="H275" s="18"/>
      <c r="I275" s="1">
        <f>'IS Curve'!R275</f>
        <v>2</v>
      </c>
    </row>
    <row r="276" spans="1:9" x14ac:dyDescent="0.3">
      <c r="A276" t="s">
        <v>328</v>
      </c>
      <c r="G276" s="18">
        <f>'Potential Output'!E280</f>
        <v>2511989.9653927996</v>
      </c>
      <c r="H276" s="18"/>
      <c r="I276" s="1">
        <f>'IS Curve'!R276</f>
        <v>2</v>
      </c>
    </row>
    <row r="277" spans="1:9" x14ac:dyDescent="0.3">
      <c r="A277" t="s">
        <v>329</v>
      </c>
      <c r="G277" s="18">
        <f>'Potential Output'!E281</f>
        <v>2515124.0823289915</v>
      </c>
      <c r="H277" s="18"/>
      <c r="I277" s="1">
        <f>'IS Curve'!R277</f>
        <v>2</v>
      </c>
    </row>
    <row r="278" spans="1:9" x14ac:dyDescent="0.3">
      <c r="A278" t="s">
        <v>330</v>
      </c>
      <c r="G278" s="18">
        <f>'Potential Output'!E282</f>
        <v>2518262.1095869225</v>
      </c>
      <c r="H278" s="18"/>
      <c r="I278" s="1">
        <f>'IS Curve'!R278</f>
        <v>2</v>
      </c>
    </row>
    <row r="279" spans="1:9" x14ac:dyDescent="0.3">
      <c r="A279" t="s">
        <v>331</v>
      </c>
      <c r="G279" s="18">
        <f>'Potential Output'!E283</f>
        <v>2521404.052045356</v>
      </c>
      <c r="H279" s="18"/>
      <c r="I279" s="1">
        <f>'IS Curve'!R279</f>
        <v>2</v>
      </c>
    </row>
    <row r="280" spans="1:9" x14ac:dyDescent="0.3">
      <c r="A280" t="s">
        <v>332</v>
      </c>
      <c r="G280" s="18">
        <f>'Potential Output'!E284</f>
        <v>2524549.9145891429</v>
      </c>
      <c r="H280" s="18"/>
      <c r="I280" s="1">
        <f>'IS Curve'!R280</f>
        <v>2</v>
      </c>
    </row>
    <row r="281" spans="1:9" x14ac:dyDescent="0.3">
      <c r="A281" t="s">
        <v>333</v>
      </c>
      <c r="G281" s="18">
        <f>'Potential Output'!E285</f>
        <v>2527699.7021092288</v>
      </c>
      <c r="H281" s="18"/>
      <c r="I281" s="1">
        <f>'IS Curve'!R281</f>
        <v>2</v>
      </c>
    </row>
    <row r="282" spans="1:9" x14ac:dyDescent="0.3">
      <c r="H282" s="18"/>
      <c r="I282" s="1"/>
    </row>
    <row r="283" spans="1:9" x14ac:dyDescent="0.3">
      <c r="H283" s="18"/>
      <c r="I283" s="1"/>
    </row>
    <row r="284" spans="1:9" x14ac:dyDescent="0.3">
      <c r="H284" s="18"/>
      <c r="I284" s="1"/>
    </row>
    <row r="285" spans="1:9" x14ac:dyDescent="0.3">
      <c r="H285" s="18"/>
    </row>
    <row r="286" spans="1:9" x14ac:dyDescent="0.3">
      <c r="H286" s="18"/>
    </row>
    <row r="287" spans="1:9" x14ac:dyDescent="0.3">
      <c r="H287" s="18"/>
    </row>
    <row r="288" spans="1:9" x14ac:dyDescent="0.3">
      <c r="H288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E3F1-307F-4D33-932E-B84995EBB6D9}">
  <dimension ref="A1:G282"/>
  <sheetViews>
    <sheetView topLeftCell="A237" workbookViewId="0">
      <selection activeCell="B259" sqref="B259"/>
    </sheetView>
  </sheetViews>
  <sheetFormatPr defaultRowHeight="14.4" x14ac:dyDescent="0.3"/>
  <cols>
    <col min="1" max="1" width="20.6640625" customWidth="1"/>
    <col min="2" max="2" width="21.33203125" customWidth="1"/>
    <col min="3" max="3" width="19.6640625" customWidth="1"/>
    <col min="4" max="4" width="17.88671875" customWidth="1"/>
    <col min="5" max="5" width="25.33203125" customWidth="1"/>
    <col min="6" max="6" width="18.44140625" customWidth="1"/>
    <col min="7" max="7" width="21.44140625" customWidth="1"/>
  </cols>
  <sheetData>
    <row r="1" spans="1:7" x14ac:dyDescent="0.3">
      <c r="A1" s="6" t="s">
        <v>7</v>
      </c>
      <c r="B1" s="6" t="s">
        <v>277</v>
      </c>
      <c r="C1" s="6" t="s">
        <v>355</v>
      </c>
      <c r="D1" s="6" t="s">
        <v>305</v>
      </c>
      <c r="E1" s="6" t="s">
        <v>356</v>
      </c>
      <c r="F1" s="6" t="s">
        <v>357</v>
      </c>
      <c r="G1" s="6" t="s">
        <v>358</v>
      </c>
    </row>
    <row r="2" spans="1:7" x14ac:dyDescent="0.3">
      <c r="A2" t="s">
        <v>17</v>
      </c>
      <c r="B2">
        <v>363923</v>
      </c>
      <c r="C2" s="11">
        <f>(B3-B2)/B2</f>
        <v>2.5321290492769075E-2</v>
      </c>
      <c r="D2" t="s">
        <v>13</v>
      </c>
      <c r="E2" t="s">
        <v>13</v>
      </c>
      <c r="F2" t="s">
        <v>13</v>
      </c>
      <c r="G2" t="s">
        <v>13</v>
      </c>
    </row>
    <row r="3" spans="1:7" x14ac:dyDescent="0.3">
      <c r="A3" t="s">
        <v>18</v>
      </c>
      <c r="B3">
        <v>373138</v>
      </c>
      <c r="C3" s="11">
        <f t="shared" ref="C3:C66" si="0">(B4-B3)/B3</f>
        <v>2.4334160551860169E-2</v>
      </c>
      <c r="D3" t="s">
        <v>13</v>
      </c>
      <c r="E3" t="s">
        <v>13</v>
      </c>
      <c r="F3" t="s">
        <v>13</v>
      </c>
      <c r="G3" t="s">
        <v>13</v>
      </c>
    </row>
    <row r="4" spans="1:7" x14ac:dyDescent="0.3">
      <c r="A4" t="s">
        <v>19</v>
      </c>
      <c r="B4">
        <v>382218</v>
      </c>
      <c r="C4" s="11">
        <f t="shared" si="0"/>
        <v>1.3604801448388092E-2</v>
      </c>
      <c r="D4" t="s">
        <v>13</v>
      </c>
      <c r="E4" t="s">
        <v>13</v>
      </c>
      <c r="F4" t="s">
        <v>13</v>
      </c>
      <c r="G4" t="s">
        <v>13</v>
      </c>
    </row>
    <row r="5" spans="1:7" x14ac:dyDescent="0.3">
      <c r="A5" t="s">
        <v>20</v>
      </c>
      <c r="B5">
        <v>387418</v>
      </c>
      <c r="C5" s="11">
        <f t="shared" si="0"/>
        <v>2.6609501881688511E-2</v>
      </c>
      <c r="D5" t="s">
        <v>13</v>
      </c>
      <c r="E5" t="s">
        <v>13</v>
      </c>
      <c r="F5" t="s">
        <v>13</v>
      </c>
      <c r="G5" t="s">
        <v>13</v>
      </c>
    </row>
    <row r="6" spans="1:7" x14ac:dyDescent="0.3">
      <c r="A6" t="s">
        <v>21</v>
      </c>
      <c r="B6">
        <v>397727</v>
      </c>
      <c r="C6" s="11">
        <f t="shared" si="0"/>
        <v>7.9476625926829213E-3</v>
      </c>
      <c r="D6" t="s">
        <v>13</v>
      </c>
      <c r="E6" t="s">
        <v>13</v>
      </c>
      <c r="F6" t="s">
        <v>13</v>
      </c>
      <c r="G6" t="s">
        <v>13</v>
      </c>
    </row>
    <row r="7" spans="1:7" x14ac:dyDescent="0.3">
      <c r="A7" t="s">
        <v>22</v>
      </c>
      <c r="B7">
        <v>400888</v>
      </c>
      <c r="C7" s="11">
        <f t="shared" si="0"/>
        <v>1.2789108179840754E-2</v>
      </c>
      <c r="D7" t="s">
        <v>13</v>
      </c>
      <c r="E7" t="s">
        <v>13</v>
      </c>
      <c r="F7" t="s">
        <v>13</v>
      </c>
      <c r="G7" t="s">
        <v>13</v>
      </c>
    </row>
    <row r="8" spans="1:7" x14ac:dyDescent="0.3">
      <c r="A8" t="s">
        <v>23</v>
      </c>
      <c r="B8">
        <v>406015</v>
      </c>
      <c r="C8" s="11">
        <f t="shared" si="0"/>
        <v>1.9622427742817385E-2</v>
      </c>
      <c r="D8" t="s">
        <v>13</v>
      </c>
      <c r="E8" t="s">
        <v>13</v>
      </c>
      <c r="F8" t="s">
        <v>13</v>
      </c>
      <c r="G8" t="s">
        <v>13</v>
      </c>
    </row>
    <row r="9" spans="1:7" x14ac:dyDescent="0.3">
      <c r="A9" t="s">
        <v>24</v>
      </c>
      <c r="B9">
        <v>413982</v>
      </c>
      <c r="C9" s="11">
        <f t="shared" si="0"/>
        <v>6.340855399510124E-3</v>
      </c>
      <c r="D9" t="s">
        <v>13</v>
      </c>
      <c r="E9" t="s">
        <v>13</v>
      </c>
      <c r="F9" t="s">
        <v>13</v>
      </c>
      <c r="G9" t="s">
        <v>13</v>
      </c>
    </row>
    <row r="10" spans="1:7" x14ac:dyDescent="0.3">
      <c r="A10" t="s">
        <v>25</v>
      </c>
      <c r="B10">
        <v>416607</v>
      </c>
      <c r="C10" s="11">
        <f t="shared" si="0"/>
        <v>1.4543682655356247E-2</v>
      </c>
      <c r="D10" t="s">
        <v>13</v>
      </c>
      <c r="E10" t="s">
        <v>13</v>
      </c>
      <c r="F10" t="s">
        <v>13</v>
      </c>
      <c r="G10" t="s">
        <v>13</v>
      </c>
    </row>
    <row r="11" spans="1:7" x14ac:dyDescent="0.3">
      <c r="A11" t="s">
        <v>26</v>
      </c>
      <c r="B11">
        <v>422666</v>
      </c>
      <c r="C11" s="11">
        <f t="shared" si="0"/>
        <v>7.5993810715789777E-3</v>
      </c>
      <c r="D11" t="s">
        <v>13</v>
      </c>
      <c r="E11" t="s">
        <v>13</v>
      </c>
      <c r="F11" t="s">
        <v>13</v>
      </c>
      <c r="G11" t="s">
        <v>13</v>
      </c>
    </row>
    <row r="12" spans="1:7" x14ac:dyDescent="0.3">
      <c r="A12" t="s">
        <v>27</v>
      </c>
      <c r="B12">
        <v>425878</v>
      </c>
      <c r="C12" s="11">
        <f t="shared" si="0"/>
        <v>3.1295347493883227E-2</v>
      </c>
      <c r="D12" t="s">
        <v>13</v>
      </c>
      <c r="E12" t="s">
        <v>13</v>
      </c>
      <c r="F12" t="s">
        <v>13</v>
      </c>
      <c r="G12" t="s">
        <v>13</v>
      </c>
    </row>
    <row r="13" spans="1:7" x14ac:dyDescent="0.3">
      <c r="A13" t="s">
        <v>28</v>
      </c>
      <c r="B13">
        <v>439206</v>
      </c>
      <c r="C13" s="11">
        <f t="shared" si="0"/>
        <v>2.5033811013510744E-2</v>
      </c>
      <c r="D13" t="s">
        <v>13</v>
      </c>
      <c r="E13" t="s">
        <v>13</v>
      </c>
      <c r="F13" t="s">
        <v>13</v>
      </c>
      <c r="G13" t="s">
        <v>13</v>
      </c>
    </row>
    <row r="14" spans="1:7" x14ac:dyDescent="0.3">
      <c r="A14" t="s">
        <v>29</v>
      </c>
      <c r="B14">
        <v>450201</v>
      </c>
      <c r="C14" s="11">
        <f t="shared" si="0"/>
        <v>3.7449939027234501E-3</v>
      </c>
      <c r="D14" t="s">
        <v>13</v>
      </c>
      <c r="E14" t="s">
        <v>13</v>
      </c>
      <c r="F14" t="s">
        <v>13</v>
      </c>
      <c r="G14" t="s">
        <v>13</v>
      </c>
    </row>
    <row r="15" spans="1:7" x14ac:dyDescent="0.3">
      <c r="A15" t="s">
        <v>30</v>
      </c>
      <c r="B15">
        <v>451887</v>
      </c>
      <c r="C15" s="11">
        <f t="shared" si="0"/>
        <v>1.067302223786035E-2</v>
      </c>
      <c r="D15" t="s">
        <v>13</v>
      </c>
      <c r="E15" t="s">
        <v>13</v>
      </c>
      <c r="F15" t="s">
        <v>13</v>
      </c>
      <c r="G15" t="s">
        <v>13</v>
      </c>
    </row>
    <row r="16" spans="1:7" x14ac:dyDescent="0.3">
      <c r="A16" t="s">
        <v>31</v>
      </c>
      <c r="B16">
        <v>456710</v>
      </c>
      <c r="C16" s="11">
        <f t="shared" si="0"/>
        <v>5.0163123207286903E-3</v>
      </c>
      <c r="D16" t="s">
        <v>13</v>
      </c>
      <c r="E16" t="s">
        <v>13</v>
      </c>
      <c r="F16" t="s">
        <v>13</v>
      </c>
      <c r="G16" t="s">
        <v>13</v>
      </c>
    </row>
    <row r="17" spans="1:7" x14ac:dyDescent="0.3">
      <c r="A17" t="s">
        <v>32</v>
      </c>
      <c r="B17">
        <v>459001</v>
      </c>
      <c r="C17" s="11">
        <f t="shared" si="0"/>
        <v>3.1810388212661848E-2</v>
      </c>
      <c r="D17" t="s">
        <v>13</v>
      </c>
      <c r="E17" t="s">
        <v>13</v>
      </c>
      <c r="F17" t="s">
        <v>13</v>
      </c>
      <c r="G17" t="s">
        <v>13</v>
      </c>
    </row>
    <row r="18" spans="1:7" x14ac:dyDescent="0.3">
      <c r="A18" t="s">
        <v>33</v>
      </c>
      <c r="B18">
        <v>473602</v>
      </c>
      <c r="C18" s="11">
        <f t="shared" si="0"/>
        <v>9.1553667425390943E-3</v>
      </c>
      <c r="D18" t="s">
        <v>13</v>
      </c>
      <c r="E18" t="s">
        <v>13</v>
      </c>
      <c r="F18" t="s">
        <v>13</v>
      </c>
      <c r="G18" t="s">
        <v>13</v>
      </c>
    </row>
    <row r="19" spans="1:7" x14ac:dyDescent="0.3">
      <c r="A19" t="s">
        <v>34</v>
      </c>
      <c r="B19">
        <v>477938</v>
      </c>
      <c r="C19" s="11">
        <f t="shared" si="0"/>
        <v>1.3955785059986861E-2</v>
      </c>
      <c r="D19" t="s">
        <v>13</v>
      </c>
      <c r="E19" t="s">
        <v>13</v>
      </c>
      <c r="F19" t="s">
        <v>13</v>
      </c>
      <c r="G19" t="s">
        <v>13</v>
      </c>
    </row>
    <row r="20" spans="1:7" x14ac:dyDescent="0.3">
      <c r="A20" t="s">
        <v>35</v>
      </c>
      <c r="B20">
        <v>484608</v>
      </c>
      <c r="C20" s="11">
        <f t="shared" si="0"/>
        <v>2.4508468700475437E-2</v>
      </c>
      <c r="D20" t="s">
        <v>13</v>
      </c>
      <c r="E20" t="s">
        <v>13</v>
      </c>
      <c r="F20" t="s">
        <v>13</v>
      </c>
      <c r="G20" t="s">
        <v>13</v>
      </c>
    </row>
    <row r="21" spans="1:7" x14ac:dyDescent="0.3">
      <c r="A21" t="s">
        <v>36</v>
      </c>
      <c r="B21">
        <v>496485</v>
      </c>
      <c r="C21" s="11">
        <f t="shared" si="0"/>
        <v>1.9458795331178183E-2</v>
      </c>
      <c r="D21" t="s">
        <v>13</v>
      </c>
      <c r="E21" t="s">
        <v>13</v>
      </c>
      <c r="F21" t="s">
        <v>13</v>
      </c>
      <c r="G21" t="s">
        <v>13</v>
      </c>
    </row>
    <row r="22" spans="1:7" x14ac:dyDescent="0.3">
      <c r="A22" t="s">
        <v>37</v>
      </c>
      <c r="B22">
        <v>506146</v>
      </c>
      <c r="C22" s="11">
        <f t="shared" si="0"/>
        <v>2.1586656814436941E-2</v>
      </c>
      <c r="D22" t="s">
        <v>13</v>
      </c>
      <c r="E22" t="s">
        <v>13</v>
      </c>
      <c r="F22" t="s">
        <v>13</v>
      </c>
      <c r="G22" t="s">
        <v>13</v>
      </c>
    </row>
    <row r="23" spans="1:7" x14ac:dyDescent="0.3">
      <c r="A23" t="s">
        <v>38</v>
      </c>
      <c r="B23">
        <v>517072</v>
      </c>
      <c r="C23" s="11">
        <f t="shared" si="0"/>
        <v>-4.7768976080700561E-4</v>
      </c>
      <c r="D23" t="s">
        <v>13</v>
      </c>
      <c r="E23" t="s">
        <v>13</v>
      </c>
      <c r="F23" t="s">
        <v>13</v>
      </c>
      <c r="G23" t="s">
        <v>13</v>
      </c>
    </row>
    <row r="24" spans="1:7" x14ac:dyDescent="0.3">
      <c r="A24" t="s">
        <v>39</v>
      </c>
      <c r="B24">
        <v>516825</v>
      </c>
      <c r="C24" s="11">
        <f t="shared" si="0"/>
        <v>1.2392976345958496E-2</v>
      </c>
      <c r="D24" t="s">
        <v>13</v>
      </c>
      <c r="E24" t="s">
        <v>13</v>
      </c>
      <c r="F24" t="s">
        <v>13</v>
      </c>
      <c r="G24" t="s">
        <v>13</v>
      </c>
    </row>
    <row r="25" spans="1:7" x14ac:dyDescent="0.3">
      <c r="A25" t="s">
        <v>40</v>
      </c>
      <c r="B25">
        <v>523230</v>
      </c>
      <c r="C25" s="11">
        <f t="shared" si="0"/>
        <v>-2.2533111633507253E-3</v>
      </c>
      <c r="D25" t="s">
        <v>13</v>
      </c>
      <c r="E25" t="s">
        <v>13</v>
      </c>
      <c r="F25" t="s">
        <v>13</v>
      </c>
      <c r="G25" t="s">
        <v>13</v>
      </c>
    </row>
    <row r="26" spans="1:7" x14ac:dyDescent="0.3">
      <c r="A26" t="s">
        <v>41</v>
      </c>
      <c r="B26">
        <v>522051</v>
      </c>
      <c r="C26" s="11">
        <f t="shared" si="0"/>
        <v>2.0833213613229359E-2</v>
      </c>
      <c r="D26" t="s">
        <v>13</v>
      </c>
      <c r="E26" t="s">
        <v>13</v>
      </c>
      <c r="F26" t="s">
        <v>13</v>
      </c>
      <c r="G26" t="s">
        <v>13</v>
      </c>
    </row>
    <row r="27" spans="1:7" x14ac:dyDescent="0.3">
      <c r="A27" t="s">
        <v>42</v>
      </c>
      <c r="B27">
        <v>532927</v>
      </c>
      <c r="C27" s="11">
        <f t="shared" si="0"/>
        <v>3.1524017360726703E-3</v>
      </c>
      <c r="D27" t="s">
        <v>13</v>
      </c>
      <c r="E27" t="s">
        <v>13</v>
      </c>
      <c r="F27" t="s">
        <v>13</v>
      </c>
      <c r="G27" t="s">
        <v>13</v>
      </c>
    </row>
    <row r="28" spans="1:7" x14ac:dyDescent="0.3">
      <c r="A28" t="s">
        <v>43</v>
      </c>
      <c r="B28">
        <v>534607</v>
      </c>
      <c r="C28" s="11">
        <f t="shared" si="0"/>
        <v>4.3564712022102214E-3</v>
      </c>
      <c r="D28" t="s">
        <v>13</v>
      </c>
      <c r="E28" t="s">
        <v>13</v>
      </c>
      <c r="F28" t="s">
        <v>13</v>
      </c>
      <c r="G28" t="s">
        <v>13</v>
      </c>
    </row>
    <row r="29" spans="1:7" x14ac:dyDescent="0.3">
      <c r="A29" t="s">
        <v>44</v>
      </c>
      <c r="B29">
        <v>536936</v>
      </c>
      <c r="C29" s="11">
        <f t="shared" si="0"/>
        <v>8.5242933980958623E-3</v>
      </c>
      <c r="D29" t="s">
        <v>13</v>
      </c>
      <c r="E29" t="s">
        <v>13</v>
      </c>
      <c r="F29" t="s">
        <v>13</v>
      </c>
      <c r="G29" t="s">
        <v>13</v>
      </c>
    </row>
    <row r="30" spans="1:7" x14ac:dyDescent="0.3">
      <c r="A30" t="s">
        <v>45</v>
      </c>
      <c r="B30">
        <v>541513</v>
      </c>
      <c r="C30" s="11">
        <f t="shared" si="0"/>
        <v>2.6883934457713851E-2</v>
      </c>
      <c r="D30" t="s">
        <v>13</v>
      </c>
      <c r="E30" t="s">
        <v>13</v>
      </c>
      <c r="F30" t="s">
        <v>13</v>
      </c>
      <c r="G30" t="s">
        <v>13</v>
      </c>
    </row>
    <row r="31" spans="1:7" x14ac:dyDescent="0.3">
      <c r="A31" t="s">
        <v>46</v>
      </c>
      <c r="B31">
        <v>556071</v>
      </c>
      <c r="C31" s="11">
        <f t="shared" si="0"/>
        <v>1.3928077529667973E-2</v>
      </c>
      <c r="D31" t="s">
        <v>13</v>
      </c>
      <c r="E31" t="s">
        <v>13</v>
      </c>
      <c r="F31" t="s">
        <v>13</v>
      </c>
      <c r="G31" t="s">
        <v>13</v>
      </c>
    </row>
    <row r="32" spans="1:7" x14ac:dyDescent="0.3">
      <c r="A32" t="s">
        <v>47</v>
      </c>
      <c r="B32">
        <v>563816</v>
      </c>
      <c r="C32" s="11">
        <f t="shared" si="0"/>
        <v>1.3846715949884359E-2</v>
      </c>
      <c r="D32" t="s">
        <v>13</v>
      </c>
      <c r="E32" t="s">
        <v>13</v>
      </c>
      <c r="F32" t="s">
        <v>13</v>
      </c>
      <c r="G32" t="s">
        <v>13</v>
      </c>
    </row>
    <row r="33" spans="1:7" x14ac:dyDescent="0.3">
      <c r="A33" t="s">
        <v>48</v>
      </c>
      <c r="B33">
        <v>571623</v>
      </c>
      <c r="C33" s="11">
        <f t="shared" si="0"/>
        <v>1.3690841691114598E-2</v>
      </c>
      <c r="D33" t="s">
        <v>13</v>
      </c>
      <c r="E33" t="s">
        <v>13</v>
      </c>
      <c r="F33" t="s">
        <v>13</v>
      </c>
      <c r="G33" t="s">
        <v>13</v>
      </c>
    </row>
    <row r="34" spans="1:7" x14ac:dyDescent="0.3">
      <c r="A34" t="s">
        <v>49</v>
      </c>
      <c r="B34">
        <v>579449</v>
      </c>
      <c r="C34" s="11">
        <f t="shared" si="0"/>
        <v>4.1142533682860787E-3</v>
      </c>
      <c r="D34" t="s">
        <v>13</v>
      </c>
      <c r="E34" t="s">
        <v>13</v>
      </c>
      <c r="F34" t="s">
        <v>13</v>
      </c>
      <c r="G34" t="s">
        <v>13</v>
      </c>
    </row>
    <row r="35" spans="1:7" x14ac:dyDescent="0.3">
      <c r="A35" t="s">
        <v>50</v>
      </c>
      <c r="B35">
        <v>581833</v>
      </c>
      <c r="C35" s="11">
        <f t="shared" si="0"/>
        <v>1.1094248693353591E-2</v>
      </c>
      <c r="D35" t="s">
        <v>13</v>
      </c>
      <c r="E35" t="s">
        <v>13</v>
      </c>
      <c r="F35" t="s">
        <v>13</v>
      </c>
      <c r="G35" t="s">
        <v>13</v>
      </c>
    </row>
    <row r="36" spans="1:7" x14ac:dyDescent="0.3">
      <c r="A36" t="s">
        <v>51</v>
      </c>
      <c r="B36">
        <v>588288</v>
      </c>
      <c r="C36" s="11">
        <f t="shared" si="0"/>
        <v>1.4130833877284595E-2</v>
      </c>
      <c r="D36" t="s">
        <v>13</v>
      </c>
      <c r="E36" t="s">
        <v>13</v>
      </c>
      <c r="F36" t="s">
        <v>13</v>
      </c>
      <c r="G36" t="s">
        <v>13</v>
      </c>
    </row>
    <row r="37" spans="1:7" x14ac:dyDescent="0.3">
      <c r="A37" t="s">
        <v>52</v>
      </c>
      <c r="B37">
        <v>596601</v>
      </c>
      <c r="C37" s="11">
        <f t="shared" si="0"/>
        <v>6.180009755263568E-3</v>
      </c>
      <c r="D37" t="s">
        <v>13</v>
      </c>
      <c r="E37" t="s">
        <v>13</v>
      </c>
      <c r="F37" t="s">
        <v>13</v>
      </c>
      <c r="G37" t="s">
        <v>13</v>
      </c>
    </row>
    <row r="38" spans="1:7" x14ac:dyDescent="0.3">
      <c r="A38" t="s">
        <v>53</v>
      </c>
      <c r="B38">
        <v>600288</v>
      </c>
      <c r="C38" s="11">
        <f t="shared" si="0"/>
        <v>8.3293352524121755E-5</v>
      </c>
      <c r="D38" t="s">
        <v>13</v>
      </c>
      <c r="E38" t="s">
        <v>13</v>
      </c>
      <c r="F38" t="s">
        <v>13</v>
      </c>
      <c r="G38" t="s">
        <v>13</v>
      </c>
    </row>
    <row r="39" spans="1:7" x14ac:dyDescent="0.3">
      <c r="A39" t="s">
        <v>54</v>
      </c>
      <c r="B39">
        <v>600338</v>
      </c>
      <c r="C39" s="11">
        <f t="shared" si="0"/>
        <v>1.0349169967584927E-2</v>
      </c>
      <c r="D39" t="s">
        <v>13</v>
      </c>
      <c r="E39" t="s">
        <v>13</v>
      </c>
      <c r="F39" t="s">
        <v>13</v>
      </c>
      <c r="G39" t="s">
        <v>13</v>
      </c>
    </row>
    <row r="40" spans="1:7" x14ac:dyDescent="0.3">
      <c r="A40" t="s">
        <v>55</v>
      </c>
      <c r="B40">
        <v>606551</v>
      </c>
      <c r="C40" s="11">
        <f t="shared" si="0"/>
        <v>1.5184213693489913E-3</v>
      </c>
      <c r="D40" t="s">
        <v>13</v>
      </c>
      <c r="E40" t="s">
        <v>13</v>
      </c>
      <c r="F40" t="s">
        <v>13</v>
      </c>
      <c r="G40" t="s">
        <v>13</v>
      </c>
    </row>
    <row r="41" spans="1:7" x14ac:dyDescent="0.3">
      <c r="A41" t="s">
        <v>56</v>
      </c>
      <c r="B41">
        <v>607472</v>
      </c>
      <c r="C41" s="11">
        <f t="shared" si="0"/>
        <v>-5.1442700239681827E-3</v>
      </c>
      <c r="D41" t="s">
        <v>13</v>
      </c>
      <c r="E41" t="s">
        <v>13</v>
      </c>
      <c r="F41" t="s">
        <v>13</v>
      </c>
      <c r="G41" t="s">
        <v>13</v>
      </c>
    </row>
    <row r="42" spans="1:7" x14ac:dyDescent="0.3">
      <c r="A42" t="s">
        <v>57</v>
      </c>
      <c r="B42">
        <v>604347</v>
      </c>
      <c r="C42" s="11">
        <f t="shared" si="0"/>
        <v>2.919845717774722E-2</v>
      </c>
      <c r="D42" t="s">
        <v>13</v>
      </c>
      <c r="E42" t="s">
        <v>13</v>
      </c>
      <c r="F42" t="s">
        <v>13</v>
      </c>
      <c r="G42" t="s">
        <v>13</v>
      </c>
    </row>
    <row r="43" spans="1:7" x14ac:dyDescent="0.3">
      <c r="A43" t="s">
        <v>58</v>
      </c>
      <c r="B43">
        <v>621993</v>
      </c>
      <c r="C43" s="11">
        <f t="shared" si="0"/>
        <v>2.7635359240377303E-2</v>
      </c>
      <c r="D43" t="s">
        <v>13</v>
      </c>
      <c r="E43" t="s">
        <v>13</v>
      </c>
      <c r="F43" t="s">
        <v>13</v>
      </c>
      <c r="G43" t="s">
        <v>13</v>
      </c>
    </row>
    <row r="44" spans="1:7" x14ac:dyDescent="0.3">
      <c r="A44" t="s">
        <v>59</v>
      </c>
      <c r="B44">
        <v>639182</v>
      </c>
      <c r="C44" s="11">
        <f t="shared" si="0"/>
        <v>1.0929594387826942E-2</v>
      </c>
      <c r="D44" t="s">
        <v>13</v>
      </c>
      <c r="E44" t="s">
        <v>13</v>
      </c>
      <c r="F44" t="s">
        <v>13</v>
      </c>
      <c r="G44" t="s">
        <v>13</v>
      </c>
    </row>
    <row r="45" spans="1:7" x14ac:dyDescent="0.3">
      <c r="A45" t="s">
        <v>60</v>
      </c>
      <c r="B45">
        <v>646168</v>
      </c>
      <c r="C45" s="11">
        <f t="shared" si="0"/>
        <v>-3.3458790902675464E-3</v>
      </c>
      <c r="D45" t="s">
        <v>13</v>
      </c>
      <c r="E45" t="s">
        <v>13</v>
      </c>
      <c r="F45" t="s">
        <v>13</v>
      </c>
      <c r="G45" t="s">
        <v>13</v>
      </c>
    </row>
    <row r="46" spans="1:7" x14ac:dyDescent="0.3">
      <c r="A46" t="s">
        <v>61</v>
      </c>
      <c r="B46">
        <v>644006</v>
      </c>
      <c r="C46" s="11">
        <f t="shared" si="0"/>
        <v>2.8349114759800374E-2</v>
      </c>
      <c r="D46" t="s">
        <v>13</v>
      </c>
      <c r="E46" t="s">
        <v>13</v>
      </c>
      <c r="F46" t="s">
        <v>13</v>
      </c>
      <c r="G46" t="s">
        <v>13</v>
      </c>
    </row>
    <row r="47" spans="1:7" x14ac:dyDescent="0.3">
      <c r="A47" t="s">
        <v>62</v>
      </c>
      <c r="B47">
        <v>662263</v>
      </c>
      <c r="C47" s="11">
        <f t="shared" si="0"/>
        <v>2.9670991735911566E-3</v>
      </c>
      <c r="D47" t="s">
        <v>13</v>
      </c>
      <c r="E47" t="s">
        <v>13</v>
      </c>
      <c r="F47" t="s">
        <v>13</v>
      </c>
      <c r="G47" t="s">
        <v>13</v>
      </c>
    </row>
    <row r="48" spans="1:7" x14ac:dyDescent="0.3">
      <c r="A48" t="s">
        <v>63</v>
      </c>
      <c r="B48">
        <v>664228</v>
      </c>
      <c r="C48" s="11">
        <f t="shared" si="0"/>
        <v>2.3488922478426082E-2</v>
      </c>
      <c r="D48" t="s">
        <v>13</v>
      </c>
      <c r="E48" t="s">
        <v>13</v>
      </c>
      <c r="F48" t="s">
        <v>13</v>
      </c>
      <c r="G48" t="s">
        <v>13</v>
      </c>
    </row>
    <row r="49" spans="1:7" x14ac:dyDescent="0.3">
      <c r="A49" t="s">
        <v>64</v>
      </c>
      <c r="B49">
        <v>679830</v>
      </c>
      <c r="C49" s="11">
        <f t="shared" si="0"/>
        <v>2.5665239839371606E-2</v>
      </c>
      <c r="D49" t="s">
        <v>13</v>
      </c>
      <c r="E49" t="s">
        <v>13</v>
      </c>
      <c r="F49" t="s">
        <v>13</v>
      </c>
      <c r="G49" t="s">
        <v>13</v>
      </c>
    </row>
    <row r="50" spans="1:7" x14ac:dyDescent="0.3">
      <c r="A50" t="s">
        <v>65</v>
      </c>
      <c r="B50">
        <v>697278</v>
      </c>
      <c r="C50" s="11">
        <f t="shared" si="0"/>
        <v>9.5399539351592906E-3</v>
      </c>
      <c r="D50" t="s">
        <v>13</v>
      </c>
      <c r="E50" t="s">
        <v>13</v>
      </c>
      <c r="F50" t="s">
        <v>13</v>
      </c>
      <c r="G50" t="s">
        <v>13</v>
      </c>
    </row>
    <row r="51" spans="1:7" x14ac:dyDescent="0.3">
      <c r="A51" t="s">
        <v>66</v>
      </c>
      <c r="B51">
        <v>703930</v>
      </c>
      <c r="C51" s="11">
        <f t="shared" si="0"/>
        <v>4.6496100464534828E-3</v>
      </c>
      <c r="D51" t="s">
        <v>13</v>
      </c>
      <c r="E51" t="s">
        <v>13</v>
      </c>
      <c r="F51" t="s">
        <v>13</v>
      </c>
      <c r="G51" t="s">
        <v>13</v>
      </c>
    </row>
    <row r="52" spans="1:7" x14ac:dyDescent="0.3">
      <c r="A52" t="s">
        <v>67</v>
      </c>
      <c r="B52">
        <v>707203</v>
      </c>
      <c r="C52" s="11">
        <f t="shared" si="0"/>
        <v>1.8444491892709733E-2</v>
      </c>
      <c r="D52" t="s">
        <v>13</v>
      </c>
      <c r="E52" t="s">
        <v>13</v>
      </c>
      <c r="F52" t="s">
        <v>13</v>
      </c>
      <c r="G52" t="s">
        <v>13</v>
      </c>
    </row>
    <row r="53" spans="1:7" x14ac:dyDescent="0.3">
      <c r="A53" t="s">
        <v>68</v>
      </c>
      <c r="B53">
        <v>720247</v>
      </c>
      <c r="C53" s="11">
        <f t="shared" si="0"/>
        <v>8.276327426563387E-3</v>
      </c>
      <c r="D53" t="s">
        <v>13</v>
      </c>
      <c r="E53" t="s">
        <v>13</v>
      </c>
      <c r="F53" t="s">
        <v>13</v>
      </c>
      <c r="G53" t="s">
        <v>13</v>
      </c>
    </row>
    <row r="54" spans="1:7" x14ac:dyDescent="0.3">
      <c r="A54" t="s">
        <v>69</v>
      </c>
      <c r="B54">
        <v>726208</v>
      </c>
      <c r="C54" s="11">
        <f t="shared" si="0"/>
        <v>1.0257391821626861E-2</v>
      </c>
      <c r="D54" t="s">
        <v>13</v>
      </c>
      <c r="E54" t="s">
        <v>13</v>
      </c>
      <c r="F54" t="s">
        <v>13</v>
      </c>
      <c r="G54" t="s">
        <v>13</v>
      </c>
    </row>
    <row r="55" spans="1:7" x14ac:dyDescent="0.3">
      <c r="A55" t="s">
        <v>70</v>
      </c>
      <c r="B55">
        <v>733657</v>
      </c>
      <c r="C55" s="11">
        <f t="shared" si="0"/>
        <v>1.9218790252120542E-4</v>
      </c>
      <c r="D55" t="s">
        <v>13</v>
      </c>
      <c r="E55" t="s">
        <v>13</v>
      </c>
      <c r="F55" t="s">
        <v>13</v>
      </c>
      <c r="G55" t="s">
        <v>13</v>
      </c>
    </row>
    <row r="56" spans="1:7" x14ac:dyDescent="0.3">
      <c r="A56" t="s">
        <v>71</v>
      </c>
      <c r="B56">
        <v>733798</v>
      </c>
      <c r="C56" s="11">
        <f t="shared" si="0"/>
        <v>-5.2098806483528168E-3</v>
      </c>
      <c r="D56" t="s">
        <v>13</v>
      </c>
      <c r="E56" t="s">
        <v>13</v>
      </c>
      <c r="F56" t="s">
        <v>13</v>
      </c>
      <c r="G56" t="s">
        <v>13</v>
      </c>
    </row>
    <row r="57" spans="1:7" x14ac:dyDescent="0.3">
      <c r="A57" t="s">
        <v>72</v>
      </c>
      <c r="B57">
        <v>729975</v>
      </c>
      <c r="C57" s="11">
        <f t="shared" si="0"/>
        <v>-5.4481317853351139E-3</v>
      </c>
      <c r="D57" t="s">
        <v>13</v>
      </c>
      <c r="E57" t="s">
        <v>13</v>
      </c>
      <c r="F57" t="s">
        <v>13</v>
      </c>
      <c r="G57" t="s">
        <v>13</v>
      </c>
    </row>
    <row r="58" spans="1:7" x14ac:dyDescent="0.3">
      <c r="A58" t="s">
        <v>73</v>
      </c>
      <c r="B58">
        <v>725998</v>
      </c>
      <c r="C58" s="11">
        <f t="shared" si="0"/>
        <v>1.2829236444177532E-2</v>
      </c>
      <c r="D58" t="s">
        <v>13</v>
      </c>
      <c r="E58" t="s">
        <v>13</v>
      </c>
      <c r="F58" t="s">
        <v>13</v>
      </c>
      <c r="G58" t="s">
        <v>13</v>
      </c>
    </row>
    <row r="59" spans="1:7" x14ac:dyDescent="0.3">
      <c r="A59" t="s">
        <v>74</v>
      </c>
      <c r="B59">
        <v>735312</v>
      </c>
      <c r="C59" s="11">
        <f t="shared" si="0"/>
        <v>1.9185053419500837E-2</v>
      </c>
      <c r="D59" t="s">
        <v>13</v>
      </c>
      <c r="E59" t="s">
        <v>13</v>
      </c>
      <c r="F59" t="s">
        <v>13</v>
      </c>
      <c r="G59" t="s">
        <v>13</v>
      </c>
    </row>
    <row r="60" spans="1:7" x14ac:dyDescent="0.3">
      <c r="A60" t="s">
        <v>75</v>
      </c>
      <c r="B60">
        <v>749419</v>
      </c>
      <c r="C60" s="11">
        <f t="shared" si="0"/>
        <v>1.1571630823344484E-2</v>
      </c>
      <c r="D60" t="s">
        <v>13</v>
      </c>
      <c r="E60" t="s">
        <v>13</v>
      </c>
      <c r="F60" t="s">
        <v>13</v>
      </c>
      <c r="G60" t="s">
        <v>13</v>
      </c>
    </row>
    <row r="61" spans="1:7" x14ac:dyDescent="0.3">
      <c r="A61" t="s">
        <v>76</v>
      </c>
      <c r="B61">
        <v>758091</v>
      </c>
      <c r="C61" s="11">
        <f t="shared" si="0"/>
        <v>1.7426667774713061E-2</v>
      </c>
      <c r="D61" t="s">
        <v>13</v>
      </c>
      <c r="E61" t="s">
        <v>13</v>
      </c>
      <c r="F61" t="s">
        <v>13</v>
      </c>
      <c r="G61" t="s">
        <v>13</v>
      </c>
    </row>
    <row r="62" spans="1:7" x14ac:dyDescent="0.3">
      <c r="A62" t="s">
        <v>77</v>
      </c>
      <c r="B62">
        <v>771302</v>
      </c>
      <c r="C62" s="11">
        <f t="shared" si="0"/>
        <v>2.1564834526553802E-2</v>
      </c>
      <c r="D62" s="18">
        <v>350875.16666666599</v>
      </c>
      <c r="E62" s="22">
        <f>(D63-D62)/D62</f>
        <v>-1.0455760381997204E-3</v>
      </c>
      <c r="F62" s="18">
        <v>9666.9</v>
      </c>
      <c r="G62">
        <f>(F63-F62)/F62</f>
        <v>7.3067201826158929E-3</v>
      </c>
    </row>
    <row r="63" spans="1:7" x14ac:dyDescent="0.3">
      <c r="A63" t="s">
        <v>78</v>
      </c>
      <c r="B63">
        <v>787935</v>
      </c>
      <c r="C63" s="11">
        <f t="shared" si="0"/>
        <v>4.6171321238427029E-3</v>
      </c>
      <c r="D63" s="18">
        <v>350508.3</v>
      </c>
      <c r="E63" s="22">
        <f t="shared" ref="E63:E126" si="1">(D64-D63)/D63</f>
        <v>-6.8662187648624559E-5</v>
      </c>
      <c r="F63" s="18">
        <v>9737.5333333333292</v>
      </c>
      <c r="G63">
        <f t="shared" ref="G63:G126" si="2">(F64-F63)/F63</f>
        <v>4.1968191807648528E-3</v>
      </c>
    </row>
    <row r="64" spans="1:7" x14ac:dyDescent="0.3">
      <c r="A64" t="s">
        <v>79</v>
      </c>
      <c r="B64">
        <v>791573</v>
      </c>
      <c r="C64" s="11">
        <f t="shared" si="0"/>
        <v>1.6157701184855977E-3</v>
      </c>
      <c r="D64" s="18">
        <v>350484.23333333299</v>
      </c>
      <c r="E64" s="22">
        <f t="shared" si="1"/>
        <v>-2.0857809390749877E-3</v>
      </c>
      <c r="F64" s="18">
        <v>9778.4</v>
      </c>
      <c r="G64">
        <f t="shared" si="2"/>
        <v>4.7349259592561338E-3</v>
      </c>
    </row>
    <row r="65" spans="1:7" x14ac:dyDescent="0.3">
      <c r="A65" t="s">
        <v>80</v>
      </c>
      <c r="B65">
        <v>792852</v>
      </c>
      <c r="C65" s="11">
        <f t="shared" si="0"/>
        <v>1.5338297689858889E-2</v>
      </c>
      <c r="D65" s="18">
        <v>349753.2</v>
      </c>
      <c r="E65" s="22">
        <f t="shared" si="1"/>
        <v>1.4720189360191699E-2</v>
      </c>
      <c r="F65" s="18">
        <v>9824.6999999999898</v>
      </c>
      <c r="G65">
        <f t="shared" si="2"/>
        <v>4.5836853372968308E-3</v>
      </c>
    </row>
    <row r="66" spans="1:7" x14ac:dyDescent="0.3">
      <c r="A66" t="s">
        <v>81</v>
      </c>
      <c r="B66">
        <v>805013</v>
      </c>
      <c r="C66" s="11">
        <f t="shared" si="0"/>
        <v>5.1030231809921084E-3</v>
      </c>
      <c r="D66" s="18">
        <v>354901.63333333301</v>
      </c>
      <c r="E66" s="22">
        <f t="shared" si="1"/>
        <v>1.8484934182222048E-3</v>
      </c>
      <c r="F66" s="18">
        <v>9869.7333333333299</v>
      </c>
      <c r="G66">
        <f t="shared" si="2"/>
        <v>3.455007227483388E-3</v>
      </c>
    </row>
    <row r="67" spans="1:7" x14ac:dyDescent="0.3">
      <c r="A67" t="s">
        <v>82</v>
      </c>
      <c r="B67">
        <v>809121</v>
      </c>
      <c r="C67" s="11">
        <f t="shared" ref="C67:C130" si="3">(B68-B67)/B67</f>
        <v>5.8779836390354468E-3</v>
      </c>
      <c r="D67" s="18">
        <v>355557.66666666599</v>
      </c>
      <c r="E67" s="22">
        <f t="shared" si="1"/>
        <v>-6.376837137519795E-4</v>
      </c>
      <c r="F67" s="18">
        <v>9903.8333333333303</v>
      </c>
      <c r="G67">
        <f t="shared" si="2"/>
        <v>2.4737896100836382E-3</v>
      </c>
    </row>
    <row r="68" spans="1:7" x14ac:dyDescent="0.3">
      <c r="A68" t="s">
        <v>83</v>
      </c>
      <c r="B68">
        <v>813877</v>
      </c>
      <c r="C68" s="11">
        <f t="shared" si="3"/>
        <v>1.5846374820765299E-2</v>
      </c>
      <c r="D68" s="18">
        <v>355330.933333333</v>
      </c>
      <c r="E68" s="22">
        <f t="shared" si="1"/>
        <v>3.8576245543112185E-3</v>
      </c>
      <c r="F68" s="18">
        <v>9928.3333333333303</v>
      </c>
      <c r="G68">
        <f t="shared" si="2"/>
        <v>5.2274634883330189E-3</v>
      </c>
    </row>
    <row r="69" spans="1:7" x14ac:dyDescent="0.3">
      <c r="A69" t="s">
        <v>84</v>
      </c>
      <c r="B69">
        <v>826774</v>
      </c>
      <c r="C69" s="11">
        <f t="shared" si="3"/>
        <v>8.6359754902790853E-3</v>
      </c>
      <c r="D69" s="18">
        <v>356701.66666666599</v>
      </c>
      <c r="E69" s="22">
        <f t="shared" si="1"/>
        <v>1.782946533284117E-2</v>
      </c>
      <c r="F69" s="18">
        <v>9980.2333333333299</v>
      </c>
      <c r="G69">
        <f t="shared" si="2"/>
        <v>8.019184588196256E-3</v>
      </c>
    </row>
    <row r="70" spans="1:7" x14ac:dyDescent="0.3">
      <c r="A70" t="s">
        <v>85</v>
      </c>
      <c r="B70">
        <v>833914</v>
      </c>
      <c r="C70" s="11">
        <f t="shared" si="3"/>
        <v>6.806457260580827E-3</v>
      </c>
      <c r="D70" s="18">
        <v>363061.46666666598</v>
      </c>
      <c r="E70" s="22">
        <f t="shared" si="1"/>
        <v>1.1747689371975973E-2</v>
      </c>
      <c r="F70" s="18">
        <v>10060.266666666599</v>
      </c>
      <c r="G70">
        <f t="shared" si="2"/>
        <v>1.0012988389976564E-2</v>
      </c>
    </row>
    <row r="71" spans="1:7" x14ac:dyDescent="0.3">
      <c r="A71" t="s">
        <v>86</v>
      </c>
      <c r="B71">
        <v>839590</v>
      </c>
      <c r="C71" s="11">
        <f t="shared" si="3"/>
        <v>9.3283626531997753E-3</v>
      </c>
      <c r="D71" s="18">
        <v>367326.6</v>
      </c>
      <c r="E71" s="22">
        <f t="shared" si="1"/>
        <v>1.446423972562846E-2</v>
      </c>
      <c r="F71" s="18">
        <v>10161</v>
      </c>
      <c r="G71">
        <f t="shared" si="2"/>
        <v>1.1973887084598029E-2</v>
      </c>
    </row>
    <row r="72" spans="1:7" x14ac:dyDescent="0.3">
      <c r="A72" t="s">
        <v>87</v>
      </c>
      <c r="B72">
        <v>847422</v>
      </c>
      <c r="C72" s="11">
        <f t="shared" si="3"/>
        <v>9.4816986106095909E-3</v>
      </c>
      <c r="D72" s="18">
        <v>372639.7</v>
      </c>
      <c r="E72" s="22">
        <f t="shared" si="1"/>
        <v>9.4552459118015745E-3</v>
      </c>
      <c r="F72" s="18">
        <v>10282.666666666601</v>
      </c>
      <c r="G72">
        <f t="shared" si="2"/>
        <v>1.0901841286306982E-2</v>
      </c>
    </row>
    <row r="73" spans="1:7" x14ac:dyDescent="0.3">
      <c r="A73" t="s">
        <v>88</v>
      </c>
      <c r="B73">
        <v>855457</v>
      </c>
      <c r="C73" s="11">
        <f t="shared" si="3"/>
        <v>7.9781917735198844E-3</v>
      </c>
      <c r="D73" s="18">
        <v>376163.1</v>
      </c>
      <c r="E73" s="22">
        <f t="shared" si="1"/>
        <v>6.3418412562689193E-3</v>
      </c>
      <c r="F73" s="18">
        <v>10394.766666666599</v>
      </c>
      <c r="G73">
        <f t="shared" si="2"/>
        <v>1.041229080018486E-2</v>
      </c>
    </row>
    <row r="74" spans="1:7" x14ac:dyDescent="0.3">
      <c r="A74" t="s">
        <v>89</v>
      </c>
      <c r="B74">
        <v>862282</v>
      </c>
      <c r="C74" s="11">
        <f t="shared" si="3"/>
        <v>1.3265961715540855E-2</v>
      </c>
      <c r="D74" s="18">
        <v>378548.66666666599</v>
      </c>
      <c r="E74" s="22">
        <f t="shared" si="1"/>
        <v>1.2065819806524238E-2</v>
      </c>
      <c r="F74" s="18">
        <v>10503</v>
      </c>
      <c r="G74">
        <f t="shared" si="2"/>
        <v>9.7940271033608948E-3</v>
      </c>
    </row>
    <row r="75" spans="1:7" x14ac:dyDescent="0.3">
      <c r="A75" t="s">
        <v>90</v>
      </c>
      <c r="B75">
        <v>873721</v>
      </c>
      <c r="C75" s="11">
        <f t="shared" si="3"/>
        <v>7.3307154114414094E-3</v>
      </c>
      <c r="D75" s="18">
        <v>383116.16666666599</v>
      </c>
      <c r="E75" s="22">
        <f t="shared" si="1"/>
        <v>4.8171638106301803E-3</v>
      </c>
      <c r="F75" s="18">
        <v>10605.866666666599</v>
      </c>
      <c r="G75">
        <f t="shared" si="2"/>
        <v>1.2040505883536301E-2</v>
      </c>
    </row>
    <row r="76" spans="1:7" x14ac:dyDescent="0.3">
      <c r="A76" t="s">
        <v>91</v>
      </c>
      <c r="B76">
        <v>880126</v>
      </c>
      <c r="C76" s="11">
        <f t="shared" si="3"/>
        <v>6.7092666277328477E-3</v>
      </c>
      <c r="D76" s="18">
        <v>384961.7</v>
      </c>
      <c r="E76" s="22">
        <f t="shared" si="1"/>
        <v>-1.639124099878895E-4</v>
      </c>
      <c r="F76" s="18">
        <v>10733.5666666666</v>
      </c>
      <c r="G76">
        <f t="shared" si="2"/>
        <v>9.6115922945806693E-3</v>
      </c>
    </row>
    <row r="77" spans="1:7" x14ac:dyDescent="0.3">
      <c r="A77" t="s">
        <v>92</v>
      </c>
      <c r="B77">
        <v>886031</v>
      </c>
      <c r="C77" s="11">
        <f t="shared" si="3"/>
        <v>6.9433236534613349E-3</v>
      </c>
      <c r="D77" s="18">
        <v>384898.6</v>
      </c>
      <c r="E77" s="22">
        <f t="shared" si="1"/>
        <v>4.4054027043304691E-3</v>
      </c>
      <c r="F77" s="18">
        <v>10836.733333333301</v>
      </c>
      <c r="G77">
        <f t="shared" si="2"/>
        <v>5.3244827777127563E-3</v>
      </c>
    </row>
    <row r="78" spans="1:7" x14ac:dyDescent="0.3">
      <c r="A78" t="s">
        <v>93</v>
      </c>
      <c r="B78">
        <v>892183</v>
      </c>
      <c r="C78" s="11">
        <f t="shared" si="3"/>
        <v>-4.3713005067346047E-4</v>
      </c>
      <c r="D78" s="18">
        <v>386594.23333333299</v>
      </c>
      <c r="E78" s="22">
        <f t="shared" si="1"/>
        <v>3.7504439409210655E-3</v>
      </c>
      <c r="F78" s="18">
        <v>10894.4333333333</v>
      </c>
      <c r="G78">
        <f t="shared" si="2"/>
        <v>2.5517619089872666E-3</v>
      </c>
    </row>
    <row r="79" spans="1:7" x14ac:dyDescent="0.3">
      <c r="A79" t="s">
        <v>94</v>
      </c>
      <c r="B79">
        <v>891793</v>
      </c>
      <c r="C79" s="11">
        <f t="shared" si="3"/>
        <v>-8.3091031214642863E-4</v>
      </c>
      <c r="D79" s="18">
        <v>388044.13333333301</v>
      </c>
      <c r="E79" s="22">
        <f t="shared" si="1"/>
        <v>1.3190252242786051E-2</v>
      </c>
      <c r="F79" s="18">
        <v>10922.233333333301</v>
      </c>
      <c r="G79">
        <f t="shared" si="2"/>
        <v>5.8138292839987112E-3</v>
      </c>
    </row>
    <row r="80" spans="1:7" x14ac:dyDescent="0.3">
      <c r="A80" t="s">
        <v>95</v>
      </c>
      <c r="B80">
        <v>891052</v>
      </c>
      <c r="C80" s="11">
        <f t="shared" si="3"/>
        <v>1.383645398921724E-2</v>
      </c>
      <c r="D80" s="18">
        <v>393162.53333333298</v>
      </c>
      <c r="E80" s="22">
        <f t="shared" si="1"/>
        <v>1.1871426202361163E-2</v>
      </c>
      <c r="F80" s="18">
        <v>10985.733333333301</v>
      </c>
      <c r="G80">
        <f t="shared" si="2"/>
        <v>1.1921522459426187E-2</v>
      </c>
    </row>
    <row r="81" spans="1:7" x14ac:dyDescent="0.3">
      <c r="A81" t="s">
        <v>96</v>
      </c>
      <c r="B81">
        <v>903381</v>
      </c>
      <c r="C81" s="11">
        <f t="shared" si="3"/>
        <v>2.1543512648594557E-2</v>
      </c>
      <c r="D81" s="18">
        <v>397829.933333333</v>
      </c>
      <c r="E81" s="22">
        <f t="shared" si="1"/>
        <v>4.0295275250789783E-3</v>
      </c>
      <c r="F81" s="18">
        <v>11116.699999999901</v>
      </c>
      <c r="G81">
        <f t="shared" si="2"/>
        <v>1.254568951817546E-2</v>
      </c>
    </row>
    <row r="82" spans="1:7" x14ac:dyDescent="0.3">
      <c r="A82" t="s">
        <v>97</v>
      </c>
      <c r="B82">
        <v>922843</v>
      </c>
      <c r="C82" s="11">
        <f t="shared" si="3"/>
        <v>1.0933604090836687E-2</v>
      </c>
      <c r="D82" s="18">
        <v>399433</v>
      </c>
      <c r="E82" s="22">
        <f t="shared" si="1"/>
        <v>-1.3650182466996405E-3</v>
      </c>
      <c r="F82" s="18">
        <v>11256.166666666601</v>
      </c>
      <c r="G82">
        <f t="shared" si="2"/>
        <v>7.957119801001002E-3</v>
      </c>
    </row>
    <row r="83" spans="1:7" x14ac:dyDescent="0.3">
      <c r="A83" t="s">
        <v>98</v>
      </c>
      <c r="B83">
        <v>932933</v>
      </c>
      <c r="C83" s="11">
        <f t="shared" si="3"/>
        <v>-8.9909993536513334E-3</v>
      </c>
      <c r="D83" s="18">
        <v>398887.76666666602</v>
      </c>
      <c r="E83" s="22">
        <f t="shared" si="1"/>
        <v>-8.7057905093262666E-3</v>
      </c>
      <c r="F83" s="18">
        <v>11345.733333333301</v>
      </c>
      <c r="G83">
        <f t="shared" si="2"/>
        <v>-5.3764704499785953E-4</v>
      </c>
    </row>
    <row r="84" spans="1:7" x14ac:dyDescent="0.3">
      <c r="A84" t="s">
        <v>99</v>
      </c>
      <c r="B84">
        <v>924545</v>
      </c>
      <c r="C84" s="11">
        <f t="shared" si="3"/>
        <v>-4.5990189769021519E-3</v>
      </c>
      <c r="D84" s="18">
        <v>395415.13333333301</v>
      </c>
      <c r="E84" s="22">
        <f t="shared" si="1"/>
        <v>-1.3743699237949486E-2</v>
      </c>
      <c r="F84" s="18">
        <v>11339.6333333333</v>
      </c>
      <c r="G84">
        <f t="shared" si="2"/>
        <v>-5.6233446701716844E-3</v>
      </c>
    </row>
    <row r="85" spans="1:7" x14ac:dyDescent="0.3">
      <c r="A85" t="s">
        <v>100</v>
      </c>
      <c r="B85">
        <v>920293</v>
      </c>
      <c r="C85" s="11">
        <f t="shared" si="3"/>
        <v>-1.1444181363978645E-2</v>
      </c>
      <c r="D85" s="18">
        <v>389980.66666666599</v>
      </c>
      <c r="E85" s="22">
        <f t="shared" si="1"/>
        <v>-2.0517598308290471E-2</v>
      </c>
      <c r="F85" s="18">
        <v>11275.866666666599</v>
      </c>
      <c r="G85">
        <f t="shared" si="2"/>
        <v>-9.3000981447043333E-3</v>
      </c>
    </row>
    <row r="86" spans="1:7" x14ac:dyDescent="0.3">
      <c r="A86" t="s">
        <v>101</v>
      </c>
      <c r="B86">
        <v>909761</v>
      </c>
      <c r="C86" s="11">
        <f t="shared" si="3"/>
        <v>-1.1512913831215011E-2</v>
      </c>
      <c r="D86" s="18">
        <v>381979.2</v>
      </c>
      <c r="E86" s="22">
        <f t="shared" si="1"/>
        <v>-1.8303527172859151E-2</v>
      </c>
      <c r="F86" s="18">
        <v>11171</v>
      </c>
      <c r="G86">
        <f t="shared" si="2"/>
        <v>-1.4149732939459337E-2</v>
      </c>
    </row>
    <row r="87" spans="1:7" x14ac:dyDescent="0.3">
      <c r="A87" t="s">
        <v>102</v>
      </c>
      <c r="B87">
        <v>899287</v>
      </c>
      <c r="C87" s="11">
        <f t="shared" si="3"/>
        <v>-8.8681366460318014E-3</v>
      </c>
      <c r="D87" s="18">
        <v>374987.63333333301</v>
      </c>
      <c r="E87" s="22">
        <f t="shared" si="1"/>
        <v>-7.3251304554124196E-3</v>
      </c>
      <c r="F87" s="18">
        <v>11012.9333333333</v>
      </c>
      <c r="G87">
        <f t="shared" si="2"/>
        <v>-1.5200309938617639E-2</v>
      </c>
    </row>
    <row r="88" spans="1:7" x14ac:dyDescent="0.3">
      <c r="A88" t="s">
        <v>103</v>
      </c>
      <c r="B88">
        <v>891312</v>
      </c>
      <c r="C88" s="11">
        <f t="shared" si="3"/>
        <v>-9.2279695549930887E-3</v>
      </c>
      <c r="D88" s="18">
        <v>372240.8</v>
      </c>
      <c r="E88" s="22">
        <f t="shared" si="1"/>
        <v>7.2542648020591652E-4</v>
      </c>
      <c r="F88" s="18">
        <v>10845.5333333333</v>
      </c>
      <c r="G88">
        <f t="shared" si="2"/>
        <v>-6.4911515032301951E-3</v>
      </c>
    </row>
    <row r="89" spans="1:7" x14ac:dyDescent="0.3">
      <c r="A89" t="s">
        <v>104</v>
      </c>
      <c r="B89">
        <v>883087</v>
      </c>
      <c r="C89" s="11">
        <f t="shared" si="3"/>
        <v>1.6342670654193755E-2</v>
      </c>
      <c r="D89" s="18">
        <v>372510.83333333302</v>
      </c>
      <c r="E89" s="22">
        <f t="shared" si="1"/>
        <v>2.208418994525882E-2</v>
      </c>
      <c r="F89" s="18">
        <v>10775.1333333333</v>
      </c>
      <c r="G89">
        <f t="shared" si="2"/>
        <v>5.2218998063472688E-3</v>
      </c>
    </row>
    <row r="90" spans="1:7" x14ac:dyDescent="0.3">
      <c r="A90" t="s">
        <v>105</v>
      </c>
      <c r="B90">
        <v>897519</v>
      </c>
      <c r="C90" s="11">
        <f t="shared" si="3"/>
        <v>1.9727716070634716E-2</v>
      </c>
      <c r="D90" s="18">
        <v>380737.433333333</v>
      </c>
      <c r="E90" s="22">
        <f t="shared" si="1"/>
        <v>1.357304592149905E-2</v>
      </c>
      <c r="F90" s="18">
        <v>10831.4</v>
      </c>
      <c r="G90">
        <f t="shared" si="2"/>
        <v>1.2688418240790641E-2</v>
      </c>
    </row>
    <row r="91" spans="1:7" x14ac:dyDescent="0.3">
      <c r="A91" t="s">
        <v>106</v>
      </c>
      <c r="B91">
        <v>915225</v>
      </c>
      <c r="C91" s="11">
        <f t="shared" si="3"/>
        <v>1.1234395913573164E-2</v>
      </c>
      <c r="D91" s="18">
        <v>385905.2</v>
      </c>
      <c r="E91" s="22">
        <f t="shared" si="1"/>
        <v>-1.124196650716322E-3</v>
      </c>
      <c r="F91" s="18">
        <v>10968.833333333299</v>
      </c>
      <c r="G91">
        <f t="shared" si="2"/>
        <v>1.4212997432118452E-2</v>
      </c>
    </row>
    <row r="92" spans="1:7" x14ac:dyDescent="0.3">
      <c r="A92" t="s">
        <v>107</v>
      </c>
      <c r="B92">
        <v>925507</v>
      </c>
      <c r="C92" s="11">
        <f t="shared" si="3"/>
        <v>1.2432104781487336E-2</v>
      </c>
      <c r="D92" s="18">
        <v>385471.366666666</v>
      </c>
      <c r="E92" s="22">
        <f t="shared" si="1"/>
        <v>5.1478099410946715E-3</v>
      </c>
      <c r="F92" s="18">
        <v>11124.733333333301</v>
      </c>
      <c r="G92">
        <f t="shared" si="2"/>
        <v>4.1499122076363425E-3</v>
      </c>
    </row>
    <row r="93" spans="1:7" x14ac:dyDescent="0.3">
      <c r="A93" t="s">
        <v>108</v>
      </c>
      <c r="B93">
        <v>937013</v>
      </c>
      <c r="C93" s="11">
        <f t="shared" si="3"/>
        <v>1.7319930459876225E-2</v>
      </c>
      <c r="D93" s="18">
        <v>387455.7</v>
      </c>
      <c r="E93" s="22">
        <f t="shared" si="1"/>
        <v>5.66550791053793E-3</v>
      </c>
      <c r="F93" s="18">
        <v>11170.9</v>
      </c>
      <c r="G93">
        <f t="shared" si="2"/>
        <v>1.9604508141689244E-3</v>
      </c>
    </row>
    <row r="94" spans="1:7" x14ac:dyDescent="0.3">
      <c r="A94" t="s">
        <v>109</v>
      </c>
      <c r="B94">
        <v>953242</v>
      </c>
      <c r="C94" s="11">
        <f t="shared" si="3"/>
        <v>1.9406404669538271E-2</v>
      </c>
      <c r="D94" s="18">
        <v>389650.83333333302</v>
      </c>
      <c r="E94" s="22">
        <f t="shared" si="1"/>
        <v>1.3419364773163134E-2</v>
      </c>
      <c r="F94" s="18">
        <v>11192.8</v>
      </c>
      <c r="G94">
        <f t="shared" si="2"/>
        <v>5.3635670550085867E-3</v>
      </c>
    </row>
    <row r="95" spans="1:7" x14ac:dyDescent="0.3">
      <c r="A95" t="s">
        <v>110</v>
      </c>
      <c r="B95">
        <v>971741</v>
      </c>
      <c r="C95" s="11">
        <f t="shared" si="3"/>
        <v>4.299499558009799E-3</v>
      </c>
      <c r="D95" s="18">
        <v>394879.7</v>
      </c>
      <c r="E95" s="22">
        <f t="shared" si="1"/>
        <v>8.3630533552369619E-3</v>
      </c>
      <c r="F95" s="18">
        <v>11252.833333333299</v>
      </c>
      <c r="G95">
        <f t="shared" si="2"/>
        <v>9.51464075714566E-3</v>
      </c>
    </row>
    <row r="96" spans="1:7" x14ac:dyDescent="0.3">
      <c r="A96" t="s">
        <v>111</v>
      </c>
      <c r="B96">
        <v>975919</v>
      </c>
      <c r="C96" s="11">
        <f t="shared" si="3"/>
        <v>1.5606828025686558E-2</v>
      </c>
      <c r="D96" s="18">
        <v>398182.1</v>
      </c>
      <c r="E96" s="22">
        <f t="shared" si="1"/>
        <v>8.2976273083748223E-3</v>
      </c>
      <c r="F96" s="18">
        <v>11359.9</v>
      </c>
      <c r="G96">
        <f t="shared" si="2"/>
        <v>3.7969817809400145E-3</v>
      </c>
    </row>
    <row r="97" spans="1:7" x14ac:dyDescent="0.3">
      <c r="A97" t="s">
        <v>112</v>
      </c>
      <c r="B97">
        <v>991150</v>
      </c>
      <c r="C97" s="11">
        <f t="shared" si="3"/>
        <v>1.5363971144629975E-2</v>
      </c>
      <c r="D97" s="18">
        <v>401486.06666666601</v>
      </c>
      <c r="E97" s="22">
        <f t="shared" si="1"/>
        <v>8.179445330690583E-3</v>
      </c>
      <c r="F97" s="18">
        <v>11403.0333333333</v>
      </c>
      <c r="G97">
        <f t="shared" si="2"/>
        <v>9.0706858701310508E-3</v>
      </c>
    </row>
    <row r="98" spans="1:7" x14ac:dyDescent="0.3">
      <c r="A98" t="s">
        <v>113</v>
      </c>
      <c r="B98">
        <v>1006378</v>
      </c>
      <c r="C98" s="11">
        <f t="shared" si="3"/>
        <v>3.2164852570306583E-3</v>
      </c>
      <c r="D98" s="18">
        <v>404770</v>
      </c>
      <c r="E98" s="22">
        <f t="shared" si="1"/>
        <v>1.0984921478039379E-2</v>
      </c>
      <c r="F98" s="18">
        <v>11506.4666666666</v>
      </c>
      <c r="G98">
        <f t="shared" si="2"/>
        <v>8.4821868282763547E-3</v>
      </c>
    </row>
    <row r="99" spans="1:7" x14ac:dyDescent="0.3">
      <c r="A99" t="s">
        <v>114</v>
      </c>
      <c r="B99">
        <v>1009615</v>
      </c>
      <c r="C99" s="11">
        <f t="shared" si="3"/>
        <v>1.2694938169500255E-2</v>
      </c>
      <c r="D99" s="18">
        <v>409216.366666666</v>
      </c>
      <c r="E99" s="22">
        <f t="shared" si="1"/>
        <v>1.2784271987817166E-2</v>
      </c>
      <c r="F99" s="18">
        <v>11604.0666666666</v>
      </c>
      <c r="G99">
        <f t="shared" si="2"/>
        <v>8.7411884339456021E-3</v>
      </c>
    </row>
    <row r="100" spans="1:7" x14ac:dyDescent="0.3">
      <c r="A100" t="s">
        <v>115</v>
      </c>
      <c r="B100">
        <v>1022432</v>
      </c>
      <c r="C100" s="11">
        <f t="shared" si="3"/>
        <v>1.5246001690087947E-2</v>
      </c>
      <c r="D100" s="18">
        <v>414447.89999999898</v>
      </c>
      <c r="E100" s="22">
        <f t="shared" si="1"/>
        <v>1.0034956545001274E-2</v>
      </c>
      <c r="F100" s="18">
        <v>11705.5</v>
      </c>
      <c r="G100">
        <f t="shared" si="2"/>
        <v>9.0270955248900591E-3</v>
      </c>
    </row>
    <row r="101" spans="1:7" x14ac:dyDescent="0.3">
      <c r="A101" t="s">
        <v>116</v>
      </c>
      <c r="B101">
        <v>1038020</v>
      </c>
      <c r="C101" s="11">
        <f t="shared" si="3"/>
        <v>-5.0673397429721971E-4</v>
      </c>
      <c r="D101" s="18">
        <v>418606.866666666</v>
      </c>
      <c r="E101" s="22">
        <f t="shared" si="1"/>
        <v>1.101988612067653E-3</v>
      </c>
      <c r="F101" s="18">
        <v>11811.166666666601</v>
      </c>
      <c r="G101">
        <f t="shared" si="2"/>
        <v>8.8673148291926827E-3</v>
      </c>
    </row>
    <row r="102" spans="1:7" x14ac:dyDescent="0.3">
      <c r="A102" t="s">
        <v>117</v>
      </c>
      <c r="B102">
        <v>1037494</v>
      </c>
      <c r="C102" s="11">
        <f t="shared" si="3"/>
        <v>5.7475031180903215E-3</v>
      </c>
      <c r="D102" s="18">
        <v>419068.16666666599</v>
      </c>
      <c r="E102" s="22">
        <f t="shared" si="1"/>
        <v>-2.2482420322214622E-3</v>
      </c>
      <c r="F102" s="18">
        <v>11915.9</v>
      </c>
      <c r="G102">
        <f t="shared" si="2"/>
        <v>7.1193391462920303E-3</v>
      </c>
    </row>
    <row r="103" spans="1:7" x14ac:dyDescent="0.3">
      <c r="A103" t="s">
        <v>118</v>
      </c>
      <c r="B103">
        <v>1043457</v>
      </c>
      <c r="C103" s="11">
        <f t="shared" si="3"/>
        <v>1.2573589520219809E-3</v>
      </c>
      <c r="D103" s="18">
        <v>418126</v>
      </c>
      <c r="E103" s="22">
        <f t="shared" si="1"/>
        <v>1.0928523937760387E-2</v>
      </c>
      <c r="F103" s="18">
        <v>12000.733333333301</v>
      </c>
      <c r="G103">
        <f t="shared" si="2"/>
        <v>2.0776508102254704E-3</v>
      </c>
    </row>
    <row r="104" spans="1:7" x14ac:dyDescent="0.3">
      <c r="A104" t="s">
        <v>119</v>
      </c>
      <c r="B104">
        <v>1044769</v>
      </c>
      <c r="C104" s="11">
        <f t="shared" si="3"/>
        <v>-7.2389207566457272E-3</v>
      </c>
      <c r="D104" s="18">
        <v>422695.5</v>
      </c>
      <c r="E104" s="22">
        <f t="shared" si="1"/>
        <v>9.7028081286245609E-3</v>
      </c>
      <c r="F104" s="18">
        <v>12025.666666666601</v>
      </c>
      <c r="G104">
        <f t="shared" si="2"/>
        <v>3.999778252071858E-3</v>
      </c>
    </row>
    <row r="105" spans="1:7" x14ac:dyDescent="0.3">
      <c r="A105" t="s">
        <v>120</v>
      </c>
      <c r="B105">
        <v>1037206</v>
      </c>
      <c r="C105" s="11">
        <f t="shared" si="3"/>
        <v>2.3114019780062976E-2</v>
      </c>
      <c r="D105" s="18">
        <v>426796.83333333302</v>
      </c>
      <c r="E105" s="22">
        <f t="shared" si="1"/>
        <v>9.2937271871346566E-3</v>
      </c>
      <c r="F105" s="18">
        <v>12073.766666666599</v>
      </c>
      <c r="G105">
        <f t="shared" si="2"/>
        <v>5.3587253908612686E-3</v>
      </c>
    </row>
    <row r="106" spans="1:7" x14ac:dyDescent="0.3">
      <c r="A106" t="s">
        <v>121</v>
      </c>
      <c r="B106">
        <v>1061180</v>
      </c>
      <c r="C106" s="11">
        <f t="shared" si="3"/>
        <v>1.2810267815073786E-2</v>
      </c>
      <c r="D106" s="18">
        <v>430763.366666666</v>
      </c>
      <c r="E106" s="22">
        <f t="shared" si="1"/>
        <v>1.1758118397719749E-2</v>
      </c>
      <c r="F106" s="18">
        <v>12138.4666666666</v>
      </c>
      <c r="G106">
        <f t="shared" si="2"/>
        <v>1.1511613218580732E-2</v>
      </c>
    </row>
    <row r="107" spans="1:7" x14ac:dyDescent="0.3">
      <c r="A107" t="s">
        <v>122</v>
      </c>
      <c r="B107">
        <v>1074774</v>
      </c>
      <c r="C107" s="11">
        <f t="shared" si="3"/>
        <v>1.5278560888149509E-2</v>
      </c>
      <c r="D107" s="18">
        <v>435828.33333333302</v>
      </c>
      <c r="E107" s="22">
        <f t="shared" si="1"/>
        <v>1.3488644229187314E-2</v>
      </c>
      <c r="F107" s="18">
        <v>12278.199999999901</v>
      </c>
      <c r="G107">
        <f t="shared" si="2"/>
        <v>8.3888517860924924E-3</v>
      </c>
    </row>
    <row r="108" spans="1:7" x14ac:dyDescent="0.3">
      <c r="A108" t="s">
        <v>123</v>
      </c>
      <c r="B108">
        <v>1091195</v>
      </c>
      <c r="C108" s="11">
        <f t="shared" si="3"/>
        <v>1.2918864181012559E-2</v>
      </c>
      <c r="D108" s="18">
        <v>441707.06666666601</v>
      </c>
      <c r="E108" s="22">
        <f t="shared" si="1"/>
        <v>4.4465366639678018E-3</v>
      </c>
      <c r="F108" s="18">
        <v>12381.199999999901</v>
      </c>
      <c r="G108">
        <f t="shared" si="2"/>
        <v>1.2020913427890722E-2</v>
      </c>
    </row>
    <row r="109" spans="1:7" x14ac:dyDescent="0.3">
      <c r="A109" t="s">
        <v>124</v>
      </c>
      <c r="B109">
        <v>1105292</v>
      </c>
      <c r="C109" s="11">
        <f t="shared" si="3"/>
        <v>1.4569905509132428E-2</v>
      </c>
      <c r="D109" s="18">
        <v>443671.13333333301</v>
      </c>
      <c r="E109" s="22">
        <f t="shared" si="1"/>
        <v>1.0455492033363432E-2</v>
      </c>
      <c r="F109" s="18">
        <v>12530.0333333333</v>
      </c>
      <c r="G109">
        <f t="shared" si="2"/>
        <v>8.4330714736008307E-3</v>
      </c>
    </row>
    <row r="110" spans="1:7" x14ac:dyDescent="0.3">
      <c r="A110" t="s">
        <v>125</v>
      </c>
      <c r="B110">
        <v>1121396</v>
      </c>
      <c r="C110" s="11">
        <f t="shared" si="3"/>
        <v>8.8737609194254313E-3</v>
      </c>
      <c r="D110" s="18">
        <v>448309.933333333</v>
      </c>
      <c r="E110" s="22">
        <f t="shared" si="1"/>
        <v>1.1051134416078816E-3</v>
      </c>
      <c r="F110" s="18">
        <v>12635.699999999901</v>
      </c>
      <c r="G110">
        <f t="shared" si="2"/>
        <v>3.8699874166132518E-3</v>
      </c>
    </row>
    <row r="111" spans="1:7" x14ac:dyDescent="0.3">
      <c r="A111" t="s">
        <v>126</v>
      </c>
      <c r="B111">
        <v>1131347</v>
      </c>
      <c r="C111" s="11">
        <f t="shared" si="3"/>
        <v>1.4849555441433972E-4</v>
      </c>
      <c r="D111" s="18">
        <v>448805.366666666</v>
      </c>
      <c r="E111" s="22">
        <f t="shared" si="1"/>
        <v>5.3142561203783972E-3</v>
      </c>
      <c r="F111" s="18">
        <v>12684.6</v>
      </c>
      <c r="G111">
        <f t="shared" si="2"/>
        <v>2.9116671659571245E-3</v>
      </c>
    </row>
    <row r="112" spans="1:7" x14ac:dyDescent="0.3">
      <c r="A112" t="s">
        <v>127</v>
      </c>
      <c r="B112">
        <v>1131515</v>
      </c>
      <c r="C112" s="11">
        <f t="shared" si="3"/>
        <v>6.8624808332191792E-3</v>
      </c>
      <c r="D112" s="18">
        <v>451190.433333333</v>
      </c>
      <c r="E112" s="22">
        <f t="shared" si="1"/>
        <v>6.7581958925983215E-3</v>
      </c>
      <c r="F112" s="18">
        <v>12721.5333333333</v>
      </c>
      <c r="G112">
        <f t="shared" si="2"/>
        <v>6.4352829585558142E-3</v>
      </c>
    </row>
    <row r="113" spans="1:7" x14ac:dyDescent="0.3">
      <c r="A113" t="s">
        <v>128</v>
      </c>
      <c r="B113">
        <v>1139280</v>
      </c>
      <c r="C113" s="11">
        <f t="shared" si="3"/>
        <v>1.1554666104908363E-2</v>
      </c>
      <c r="D113" s="18">
        <v>454239.66666666599</v>
      </c>
      <c r="E113" s="22">
        <f t="shared" si="1"/>
        <v>6.1832263291266348E-3</v>
      </c>
      <c r="F113" s="18">
        <v>12803.4</v>
      </c>
      <c r="G113">
        <f t="shared" si="2"/>
        <v>1.1220977761110376E-2</v>
      </c>
    </row>
    <row r="114" spans="1:7" x14ac:dyDescent="0.3">
      <c r="A114" t="s">
        <v>129</v>
      </c>
      <c r="B114">
        <v>1152444</v>
      </c>
      <c r="C114" s="11">
        <f t="shared" si="3"/>
        <v>3.8899937871167711E-3</v>
      </c>
      <c r="D114" s="18">
        <v>457048.33333333302</v>
      </c>
      <c r="E114" s="22">
        <f t="shared" si="1"/>
        <v>8.3406933621170166E-3</v>
      </c>
      <c r="F114" s="18">
        <v>12947.0666666666</v>
      </c>
      <c r="G114">
        <f t="shared" si="2"/>
        <v>1.5524752067392717E-3</v>
      </c>
    </row>
    <row r="115" spans="1:7" x14ac:dyDescent="0.3">
      <c r="A115" t="s">
        <v>130</v>
      </c>
      <c r="B115">
        <v>1156927</v>
      </c>
      <c r="C115" s="11">
        <f t="shared" si="3"/>
        <v>3.6104265869843126E-3</v>
      </c>
      <c r="D115" s="18">
        <v>460860.433333333</v>
      </c>
      <c r="E115" s="22">
        <f t="shared" si="1"/>
        <v>-4.8817382384674013E-3</v>
      </c>
      <c r="F115" s="18">
        <v>12967.166666666601</v>
      </c>
      <c r="G115">
        <f t="shared" si="2"/>
        <v>3.5191445060009712E-3</v>
      </c>
    </row>
    <row r="116" spans="1:7" x14ac:dyDescent="0.3">
      <c r="A116" t="s">
        <v>131</v>
      </c>
      <c r="B116">
        <v>1161104</v>
      </c>
      <c r="C116" s="11">
        <f t="shared" si="3"/>
        <v>-1.9903471179153632E-3</v>
      </c>
      <c r="D116" s="18">
        <v>458610.63333333301</v>
      </c>
      <c r="E116" s="22">
        <f t="shared" si="1"/>
        <v>4.1947711780762585E-3</v>
      </c>
      <c r="F116" s="18">
        <v>13012.8</v>
      </c>
      <c r="G116">
        <f t="shared" si="2"/>
        <v>3.1404975613704435E-3</v>
      </c>
    </row>
    <row r="117" spans="1:7" x14ac:dyDescent="0.3">
      <c r="A117" t="s">
        <v>132</v>
      </c>
      <c r="B117">
        <v>1158793</v>
      </c>
      <c r="C117" s="11">
        <f t="shared" si="3"/>
        <v>9.6169031052137869E-3</v>
      </c>
      <c r="D117" s="18">
        <v>460534.39999999898</v>
      </c>
      <c r="E117" s="22">
        <f t="shared" si="1"/>
        <v>-4.8974264101291987E-3</v>
      </c>
      <c r="F117" s="18">
        <v>13053.666666666601</v>
      </c>
      <c r="G117">
        <f t="shared" si="2"/>
        <v>5.1428717346389801E-3</v>
      </c>
    </row>
    <row r="118" spans="1:7" x14ac:dyDescent="0.3">
      <c r="A118" t="s">
        <v>133</v>
      </c>
      <c r="B118">
        <v>1169937</v>
      </c>
      <c r="C118" s="11">
        <f t="shared" si="3"/>
        <v>-4.0121818525271019E-3</v>
      </c>
      <c r="D118" s="18">
        <v>458278.96666666598</v>
      </c>
      <c r="E118" s="22">
        <f t="shared" si="1"/>
        <v>5.3359056627158704E-4</v>
      </c>
      <c r="F118" s="18">
        <v>13120.8</v>
      </c>
      <c r="G118">
        <f t="shared" si="2"/>
        <v>3.8615531572771579E-4</v>
      </c>
    </row>
    <row r="119" spans="1:7" x14ac:dyDescent="0.3">
      <c r="A119" t="s">
        <v>134</v>
      </c>
      <c r="B119">
        <v>1165243</v>
      </c>
      <c r="C119" s="11">
        <f t="shared" si="3"/>
        <v>-7.1667454771236561E-3</v>
      </c>
      <c r="D119" s="18">
        <v>458523.5</v>
      </c>
      <c r="E119" s="22">
        <f t="shared" si="1"/>
        <v>-1.2968437459222945E-2</v>
      </c>
      <c r="F119" s="18">
        <v>13125.866666666599</v>
      </c>
      <c r="G119">
        <f t="shared" si="2"/>
        <v>-1.8843200195008691E-3</v>
      </c>
    </row>
    <row r="120" spans="1:7" x14ac:dyDescent="0.3">
      <c r="A120" t="s">
        <v>135</v>
      </c>
      <c r="B120">
        <v>1156892</v>
      </c>
      <c r="C120" s="11">
        <f t="shared" si="3"/>
        <v>-8.9040290709936631E-3</v>
      </c>
      <c r="D120" s="18">
        <v>452577.16666666599</v>
      </c>
      <c r="E120" s="22">
        <f t="shared" si="1"/>
        <v>-1.5138044598655231E-2</v>
      </c>
      <c r="F120" s="18">
        <v>13101.1333333333</v>
      </c>
      <c r="G120">
        <f t="shared" si="2"/>
        <v>-8.7549677636032264E-3</v>
      </c>
    </row>
    <row r="121" spans="1:7" x14ac:dyDescent="0.3">
      <c r="A121" t="s">
        <v>136</v>
      </c>
      <c r="B121">
        <v>1146591</v>
      </c>
      <c r="C121" s="11">
        <f t="shared" si="3"/>
        <v>-1.4386123735490685E-2</v>
      </c>
      <c r="D121" s="18">
        <v>445726.03333333298</v>
      </c>
      <c r="E121" s="22">
        <f t="shared" si="1"/>
        <v>-3.7185772037403994E-3</v>
      </c>
      <c r="F121" s="18">
        <v>12986.4333333333</v>
      </c>
      <c r="G121">
        <f t="shared" si="2"/>
        <v>-1.0544337295585401E-2</v>
      </c>
    </row>
    <row r="122" spans="1:7" x14ac:dyDescent="0.3">
      <c r="A122" t="s">
        <v>137</v>
      </c>
      <c r="B122">
        <v>1130096</v>
      </c>
      <c r="C122" s="11">
        <f t="shared" si="3"/>
        <v>4.7995922470303407E-3</v>
      </c>
      <c r="D122" s="18">
        <v>444068.56666666601</v>
      </c>
      <c r="E122" s="22">
        <f t="shared" si="1"/>
        <v>-1.9320589905883951E-3</v>
      </c>
      <c r="F122" s="18">
        <v>12849.5</v>
      </c>
      <c r="G122">
        <f t="shared" si="2"/>
        <v>1.774388108486655E-3</v>
      </c>
    </row>
    <row r="123" spans="1:7" x14ac:dyDescent="0.3">
      <c r="A123" t="s">
        <v>138</v>
      </c>
      <c r="B123">
        <v>1135520</v>
      </c>
      <c r="C123" s="11">
        <f t="shared" si="3"/>
        <v>1.3262646188530365E-3</v>
      </c>
      <c r="D123" s="18">
        <v>443210.6</v>
      </c>
      <c r="E123" s="22">
        <f t="shared" si="1"/>
        <v>-2.6462213072836124E-3</v>
      </c>
      <c r="F123" s="18">
        <v>12872.3</v>
      </c>
      <c r="G123">
        <f t="shared" si="2"/>
        <v>-3.3664017567951518E-4</v>
      </c>
    </row>
    <row r="124" spans="1:7" x14ac:dyDescent="0.3">
      <c r="A124" t="s">
        <v>139</v>
      </c>
      <c r="B124">
        <v>1137026</v>
      </c>
      <c r="C124" s="11">
        <f t="shared" si="3"/>
        <v>1.7572157540812611E-3</v>
      </c>
      <c r="D124" s="18">
        <v>442037.76666666602</v>
      </c>
      <c r="E124" s="22">
        <f t="shared" si="1"/>
        <v>-4.7774952562492793E-3</v>
      </c>
      <c r="F124" s="18">
        <v>12867.9666666666</v>
      </c>
      <c r="G124">
        <f t="shared" si="2"/>
        <v>-2.8365009752900762E-3</v>
      </c>
    </row>
    <row r="125" spans="1:7" x14ac:dyDescent="0.3">
      <c r="A125" t="s">
        <v>140</v>
      </c>
      <c r="B125">
        <v>1139024</v>
      </c>
      <c r="C125" s="11">
        <f t="shared" si="3"/>
        <v>7.0586747952633129E-4</v>
      </c>
      <c r="D125" s="18">
        <v>439925.933333333</v>
      </c>
      <c r="E125" s="22">
        <f t="shared" si="1"/>
        <v>-9.6950410894924427E-3</v>
      </c>
      <c r="F125" s="18">
        <v>12831.4666666666</v>
      </c>
      <c r="G125">
        <f t="shared" si="2"/>
        <v>-4.8838272579856479E-3</v>
      </c>
    </row>
    <row r="126" spans="1:7" x14ac:dyDescent="0.3">
      <c r="A126" t="s">
        <v>141</v>
      </c>
      <c r="B126">
        <v>1139828</v>
      </c>
      <c r="C126" s="11">
        <f t="shared" si="3"/>
        <v>1.1396456307442876E-3</v>
      </c>
      <c r="D126" s="18">
        <v>435660.83333333302</v>
      </c>
      <c r="E126" s="22">
        <f t="shared" si="1"/>
        <v>1.2891526856701298E-3</v>
      </c>
      <c r="F126" s="18">
        <v>12768.8</v>
      </c>
      <c r="G126">
        <f t="shared" si="2"/>
        <v>-3.1744042770973117E-3</v>
      </c>
    </row>
    <row r="127" spans="1:7" x14ac:dyDescent="0.3">
      <c r="A127" t="s">
        <v>142</v>
      </c>
      <c r="B127">
        <v>1141127</v>
      </c>
      <c r="C127" s="11">
        <f t="shared" si="3"/>
        <v>5.4165750175046252E-3</v>
      </c>
      <c r="D127" s="18">
        <v>436222.46666666598</v>
      </c>
      <c r="E127" s="22">
        <f t="shared" ref="E127:E190" si="4">(D128-D127)/D127</f>
        <v>1.3947012052107914E-3</v>
      </c>
      <c r="F127" s="18">
        <v>12728.266666666599</v>
      </c>
      <c r="G127">
        <f t="shared" ref="G127:G190" si="5">(F128-F127)/F127</f>
        <v>-1.5320232134252453E-3</v>
      </c>
    </row>
    <row r="128" spans="1:7" x14ac:dyDescent="0.3">
      <c r="A128" t="s">
        <v>143</v>
      </c>
      <c r="B128">
        <v>1147308</v>
      </c>
      <c r="C128" s="11">
        <f t="shared" si="3"/>
        <v>5.6976853643485445E-3</v>
      </c>
      <c r="D128" s="18">
        <v>436830.866666666</v>
      </c>
      <c r="E128" s="22">
        <f t="shared" si="4"/>
        <v>7.1537985029446289E-3</v>
      </c>
      <c r="F128" s="18">
        <v>12708.766666666599</v>
      </c>
      <c r="G128">
        <f t="shared" si="5"/>
        <v>3.5146342551218472E-4</v>
      </c>
    </row>
    <row r="129" spans="1:7" x14ac:dyDescent="0.3">
      <c r="A129" t="s">
        <v>144</v>
      </c>
      <c r="B129">
        <v>1153845</v>
      </c>
      <c r="C129" s="11">
        <f t="shared" si="3"/>
        <v>6.3492063492063492E-3</v>
      </c>
      <c r="D129" s="18">
        <v>439955.866666666</v>
      </c>
      <c r="E129" s="22">
        <f t="shared" si="4"/>
        <v>1.1929226840647043E-3</v>
      </c>
      <c r="F129" s="18">
        <v>12713.233333333301</v>
      </c>
      <c r="G129">
        <f t="shared" si="5"/>
        <v>4.1741282705447533E-3</v>
      </c>
    </row>
    <row r="130" spans="1:7" x14ac:dyDescent="0.3">
      <c r="A130" t="s">
        <v>145</v>
      </c>
      <c r="B130">
        <v>1161171</v>
      </c>
      <c r="C130" s="11">
        <f t="shared" si="3"/>
        <v>9.1089081625359229E-3</v>
      </c>
      <c r="D130" s="18">
        <v>440480.7</v>
      </c>
      <c r="E130" s="22">
        <f t="shared" si="4"/>
        <v>1.8585755667977907E-3</v>
      </c>
      <c r="F130" s="18">
        <v>12766.3</v>
      </c>
      <c r="G130">
        <f t="shared" si="5"/>
        <v>-3.7076782884618562E-4</v>
      </c>
    </row>
    <row r="131" spans="1:7" x14ac:dyDescent="0.3">
      <c r="A131" t="s">
        <v>146</v>
      </c>
      <c r="B131">
        <v>1171748</v>
      </c>
      <c r="C131" s="11">
        <f t="shared" ref="C131:C194" si="6">(B132-B131)/B131</f>
        <v>9.5634897605969878E-3</v>
      </c>
      <c r="D131" s="18">
        <v>441299.366666666</v>
      </c>
      <c r="E131" s="22">
        <f t="shared" si="4"/>
        <v>6.2840183848001706E-3</v>
      </c>
      <c r="F131" s="18">
        <v>12761.5666666666</v>
      </c>
      <c r="G131">
        <f t="shared" si="5"/>
        <v>4.0094345783068079E-3</v>
      </c>
    </row>
    <row r="132" spans="1:7" x14ac:dyDescent="0.3">
      <c r="A132" t="s">
        <v>147</v>
      </c>
      <c r="B132">
        <v>1182954</v>
      </c>
      <c r="C132" s="11">
        <f t="shared" si="6"/>
        <v>4.2774275246543819E-3</v>
      </c>
      <c r="D132" s="18">
        <v>444072.5</v>
      </c>
      <c r="E132" s="22">
        <f t="shared" si="4"/>
        <v>4.6367804056004613E-3</v>
      </c>
      <c r="F132" s="18">
        <v>12812.733333333301</v>
      </c>
      <c r="G132">
        <f t="shared" si="5"/>
        <v>2.8461270298765244E-3</v>
      </c>
    </row>
    <row r="133" spans="1:7" x14ac:dyDescent="0.3">
      <c r="A133" t="s">
        <v>148</v>
      </c>
      <c r="B133">
        <v>1188014</v>
      </c>
      <c r="C133" s="11">
        <f t="shared" si="6"/>
        <v>1.4744775734966086E-2</v>
      </c>
      <c r="D133" s="18">
        <v>446131.56666666601</v>
      </c>
      <c r="E133" s="22">
        <f t="shared" si="4"/>
        <v>1.1893950267436847E-2</v>
      </c>
      <c r="F133" s="18">
        <v>12849.199999999901</v>
      </c>
      <c r="G133">
        <f t="shared" si="5"/>
        <v>3.2920337452992904E-3</v>
      </c>
    </row>
    <row r="134" spans="1:7" x14ac:dyDescent="0.3">
      <c r="A134" t="s">
        <v>149</v>
      </c>
      <c r="B134">
        <v>1205531</v>
      </c>
      <c r="C134" s="11">
        <f t="shared" si="6"/>
        <v>1.45985462008028E-2</v>
      </c>
      <c r="D134" s="18">
        <v>451437.83333333302</v>
      </c>
      <c r="E134" s="22">
        <f t="shared" si="4"/>
        <v>1.2154497463105854E-2</v>
      </c>
      <c r="F134" s="18">
        <v>12891.5</v>
      </c>
      <c r="G134">
        <f t="shared" si="5"/>
        <v>8.2767715161075651E-3</v>
      </c>
    </row>
    <row r="135" spans="1:7" x14ac:dyDescent="0.3">
      <c r="A135" t="s">
        <v>150</v>
      </c>
      <c r="B135">
        <v>1223130</v>
      </c>
      <c r="C135" s="11">
        <f t="shared" si="6"/>
        <v>1.2820387039807707E-2</v>
      </c>
      <c r="D135" s="18">
        <v>456924.83333333302</v>
      </c>
      <c r="E135" s="22">
        <f t="shared" si="4"/>
        <v>9.1713844983247559E-3</v>
      </c>
      <c r="F135" s="18">
        <v>12998.199999999901</v>
      </c>
      <c r="G135">
        <f t="shared" si="5"/>
        <v>1.0155252265698404E-2</v>
      </c>
    </row>
    <row r="136" spans="1:7" x14ac:dyDescent="0.3">
      <c r="A136" t="s">
        <v>151</v>
      </c>
      <c r="B136">
        <v>1238811</v>
      </c>
      <c r="C136" s="11">
        <f t="shared" si="6"/>
        <v>7.2642235175502962E-3</v>
      </c>
      <c r="D136" s="18">
        <v>461115.46666666598</v>
      </c>
      <c r="E136" s="22">
        <f t="shared" si="4"/>
        <v>-1.4522754387461924E-3</v>
      </c>
      <c r="F136" s="18">
        <v>13130.199999999901</v>
      </c>
      <c r="G136">
        <f t="shared" si="5"/>
        <v>7.1895325280727177E-3</v>
      </c>
    </row>
    <row r="137" spans="1:7" x14ac:dyDescent="0.3">
      <c r="A137" t="s">
        <v>152</v>
      </c>
      <c r="B137">
        <v>1247810</v>
      </c>
      <c r="C137" s="11">
        <f t="shared" si="6"/>
        <v>9.1880975469021721E-3</v>
      </c>
      <c r="D137" s="18">
        <v>460445.8</v>
      </c>
      <c r="E137" s="22">
        <f t="shared" si="4"/>
        <v>-5.3186860791584276E-3</v>
      </c>
      <c r="F137" s="18">
        <v>13224.6</v>
      </c>
      <c r="G137">
        <f t="shared" si="5"/>
        <v>3.7430243636858581E-3</v>
      </c>
    </row>
    <row r="138" spans="1:7" x14ac:dyDescent="0.3">
      <c r="A138" t="s">
        <v>153</v>
      </c>
      <c r="B138">
        <v>1259275</v>
      </c>
      <c r="C138" s="11">
        <f t="shared" si="6"/>
        <v>4.2484763058108833E-4</v>
      </c>
      <c r="D138" s="18">
        <v>457996.83333333302</v>
      </c>
      <c r="E138" s="22">
        <f t="shared" si="4"/>
        <v>7.2616222601247764E-3</v>
      </c>
      <c r="F138" s="18">
        <v>13274.1</v>
      </c>
      <c r="G138">
        <f t="shared" si="5"/>
        <v>-2.3604864611540628E-4</v>
      </c>
    </row>
    <row r="139" spans="1:7" x14ac:dyDescent="0.3">
      <c r="A139" t="s">
        <v>154</v>
      </c>
      <c r="B139">
        <v>1259810</v>
      </c>
      <c r="C139" s="11">
        <f t="shared" si="6"/>
        <v>1.321627864519253E-3</v>
      </c>
      <c r="D139" s="18">
        <v>461322.63333333301</v>
      </c>
      <c r="E139" s="22">
        <f t="shared" si="4"/>
        <v>-6.9654794738399514E-5</v>
      </c>
      <c r="F139" s="18">
        <v>13270.9666666666</v>
      </c>
      <c r="G139">
        <f t="shared" si="5"/>
        <v>2.428860997312504E-3</v>
      </c>
    </row>
    <row r="140" spans="1:7" x14ac:dyDescent="0.3">
      <c r="A140" t="s">
        <v>155</v>
      </c>
      <c r="B140">
        <v>1261475</v>
      </c>
      <c r="C140" s="11">
        <f t="shared" si="6"/>
        <v>4.0357517984898634E-3</v>
      </c>
      <c r="D140" s="18">
        <v>461290.5</v>
      </c>
      <c r="E140" s="22">
        <f t="shared" si="4"/>
        <v>5.8300210677068413E-3</v>
      </c>
      <c r="F140" s="18">
        <v>13303.199999999901</v>
      </c>
      <c r="G140">
        <f t="shared" si="5"/>
        <v>2.7361837753397643E-3</v>
      </c>
    </row>
    <row r="141" spans="1:7" x14ac:dyDescent="0.3">
      <c r="A141" t="s">
        <v>156</v>
      </c>
      <c r="B141">
        <v>1266566</v>
      </c>
      <c r="C141" s="11">
        <f t="shared" si="6"/>
        <v>1.4511679612432356E-3</v>
      </c>
      <c r="D141" s="18">
        <v>463979.83333333302</v>
      </c>
      <c r="E141" s="22">
        <f t="shared" si="4"/>
        <v>2.2597964925918129E-3</v>
      </c>
      <c r="F141" s="18">
        <v>13339.6</v>
      </c>
      <c r="G141">
        <f t="shared" si="5"/>
        <v>3.3059462052760441E-3</v>
      </c>
    </row>
    <row r="142" spans="1:7" x14ac:dyDescent="0.3">
      <c r="A142" t="s">
        <v>157</v>
      </c>
      <c r="B142">
        <v>1268404</v>
      </c>
      <c r="C142" s="11">
        <f t="shared" si="6"/>
        <v>7.1191828471054959E-3</v>
      </c>
      <c r="D142" s="18">
        <v>465028.33333333302</v>
      </c>
      <c r="E142" s="22">
        <f t="shared" si="4"/>
        <v>7.5565288136565205E-3</v>
      </c>
      <c r="F142" s="18">
        <v>13383.699999999901</v>
      </c>
      <c r="G142">
        <f t="shared" si="5"/>
        <v>2.2788914874063396E-3</v>
      </c>
    </row>
    <row r="143" spans="1:7" x14ac:dyDescent="0.3">
      <c r="A143" t="s">
        <v>158</v>
      </c>
      <c r="B143">
        <v>1277434</v>
      </c>
      <c r="C143" s="11">
        <f t="shared" si="6"/>
        <v>8.3988683564082366E-3</v>
      </c>
      <c r="D143" s="18">
        <v>468542.33333333302</v>
      </c>
      <c r="E143" s="22">
        <f t="shared" si="4"/>
        <v>-1.5657781189455206E-3</v>
      </c>
      <c r="F143" s="18">
        <v>13414.199999999901</v>
      </c>
      <c r="G143">
        <f t="shared" si="5"/>
        <v>1.7096310874595547E-3</v>
      </c>
    </row>
    <row r="144" spans="1:7" x14ac:dyDescent="0.3">
      <c r="A144" t="s">
        <v>159</v>
      </c>
      <c r="B144">
        <v>1288163</v>
      </c>
      <c r="C144" s="11">
        <f t="shared" si="6"/>
        <v>7.9229103770252669E-3</v>
      </c>
      <c r="D144" s="18">
        <v>467808.7</v>
      </c>
      <c r="E144" s="22">
        <f t="shared" si="4"/>
        <v>4.8305357866708426E-3</v>
      </c>
      <c r="F144" s="18">
        <v>13437.1333333333</v>
      </c>
      <c r="G144">
        <f t="shared" si="5"/>
        <v>2.1333915468325611E-4</v>
      </c>
    </row>
    <row r="145" spans="1:7" x14ac:dyDescent="0.3">
      <c r="A145" t="s">
        <v>160</v>
      </c>
      <c r="B145">
        <v>1298369</v>
      </c>
      <c r="C145" s="11">
        <f t="shared" si="6"/>
        <v>1.3399118432433306E-2</v>
      </c>
      <c r="D145" s="18">
        <v>470068.46666666598</v>
      </c>
      <c r="E145" s="22">
        <f t="shared" si="4"/>
        <v>5.4968588263809518E-3</v>
      </c>
      <c r="F145" s="18">
        <v>13440</v>
      </c>
      <c r="G145">
        <f t="shared" si="5"/>
        <v>8.0307539682514684E-3</v>
      </c>
    </row>
    <row r="146" spans="1:7" x14ac:dyDescent="0.3">
      <c r="A146" t="s">
        <v>161</v>
      </c>
      <c r="B146">
        <v>1315766</v>
      </c>
      <c r="C146" s="11">
        <f t="shared" si="6"/>
        <v>1.1253520762810408E-2</v>
      </c>
      <c r="D146" s="18">
        <v>472652.366666666</v>
      </c>
      <c r="E146" s="22">
        <f t="shared" si="4"/>
        <v>1.3456542514580352E-2</v>
      </c>
      <c r="F146" s="18">
        <v>13547.9333333333</v>
      </c>
      <c r="G146">
        <f t="shared" si="5"/>
        <v>6.2641780542198123E-3</v>
      </c>
    </row>
    <row r="147" spans="1:7" x14ac:dyDescent="0.3">
      <c r="A147" t="s">
        <v>162</v>
      </c>
      <c r="B147">
        <v>1330573</v>
      </c>
      <c r="C147" s="11">
        <f t="shared" si="6"/>
        <v>1.1855042902569043E-2</v>
      </c>
      <c r="D147" s="18">
        <v>479012.63333333301</v>
      </c>
      <c r="E147" s="22">
        <f t="shared" si="4"/>
        <v>6.8892407082645039E-3</v>
      </c>
      <c r="F147" s="18">
        <v>13632.8</v>
      </c>
      <c r="G147">
        <f t="shared" si="5"/>
        <v>1.0951528666158171E-2</v>
      </c>
    </row>
    <row r="148" spans="1:7" x14ac:dyDescent="0.3">
      <c r="A148" t="s">
        <v>163</v>
      </c>
      <c r="B148">
        <v>1346347</v>
      </c>
      <c r="C148" s="11">
        <f t="shared" si="6"/>
        <v>9.6639276501525977E-3</v>
      </c>
      <c r="D148" s="18">
        <v>482312.66666666599</v>
      </c>
      <c r="E148" s="22">
        <f t="shared" si="4"/>
        <v>-4.2107540198680965E-3</v>
      </c>
      <c r="F148" s="18">
        <v>13782.1</v>
      </c>
      <c r="G148">
        <f t="shared" si="5"/>
        <v>5.3499345769729588E-3</v>
      </c>
    </row>
    <row r="149" spans="1:7" x14ac:dyDescent="0.3">
      <c r="A149" t="s">
        <v>164</v>
      </c>
      <c r="B149">
        <v>1359358</v>
      </c>
      <c r="C149" s="11">
        <f t="shared" si="6"/>
        <v>1.4119900717838862E-2</v>
      </c>
      <c r="D149" s="18">
        <v>480281.76666666602</v>
      </c>
      <c r="E149" s="22">
        <f t="shared" si="4"/>
        <v>6.8752002730632575E-3</v>
      </c>
      <c r="F149" s="18">
        <v>13855.833333333299</v>
      </c>
      <c r="G149">
        <f t="shared" si="5"/>
        <v>3.8780297107091572E-3</v>
      </c>
    </row>
    <row r="150" spans="1:7" x14ac:dyDescent="0.3">
      <c r="A150" t="s">
        <v>165</v>
      </c>
      <c r="B150">
        <v>1378552</v>
      </c>
      <c r="C150" s="11">
        <f t="shared" si="6"/>
        <v>5.2954114171971747E-4</v>
      </c>
      <c r="D150" s="18">
        <v>483583.8</v>
      </c>
      <c r="E150" s="22">
        <f t="shared" si="4"/>
        <v>9.4328359772722133E-3</v>
      </c>
      <c r="F150" s="18">
        <v>13909.5666666666</v>
      </c>
      <c r="G150">
        <f t="shared" si="5"/>
        <v>5.9431518355497065E-3</v>
      </c>
    </row>
    <row r="151" spans="1:7" x14ac:dyDescent="0.3">
      <c r="A151" t="s">
        <v>166</v>
      </c>
      <c r="B151">
        <v>1379282</v>
      </c>
      <c r="C151" s="11">
        <f t="shared" si="6"/>
        <v>9.1119872513380148E-3</v>
      </c>
      <c r="D151" s="18">
        <v>488145.366666666</v>
      </c>
      <c r="E151" s="22">
        <f t="shared" si="4"/>
        <v>7.5720613552213382E-3</v>
      </c>
      <c r="F151" s="18">
        <v>13992.233333333301</v>
      </c>
      <c r="G151">
        <f t="shared" si="5"/>
        <v>7.8495927502614284E-3</v>
      </c>
    </row>
    <row r="152" spans="1:7" x14ac:dyDescent="0.3">
      <c r="A152" t="s">
        <v>167</v>
      </c>
      <c r="B152">
        <v>1391850</v>
      </c>
      <c r="C152" s="11">
        <f t="shared" si="6"/>
        <v>1.3549592269281891E-2</v>
      </c>
      <c r="D152" s="18">
        <v>491841.63333333301</v>
      </c>
      <c r="E152" s="22">
        <f t="shared" si="4"/>
        <v>-2.5217466679145623E-3</v>
      </c>
      <c r="F152" s="18">
        <v>14102.0666666666</v>
      </c>
      <c r="G152">
        <f t="shared" si="5"/>
        <v>5.9589374607079259E-3</v>
      </c>
    </row>
    <row r="153" spans="1:7" x14ac:dyDescent="0.3">
      <c r="A153" t="s">
        <v>168</v>
      </c>
      <c r="B153">
        <v>1410709</v>
      </c>
      <c r="C153" s="11">
        <f t="shared" si="6"/>
        <v>1.805546005590097E-2</v>
      </c>
      <c r="D153" s="18">
        <v>490601.33333333302</v>
      </c>
      <c r="E153" s="22">
        <f t="shared" si="4"/>
        <v>1.7212346209141919E-2</v>
      </c>
      <c r="F153" s="18">
        <v>14186.1</v>
      </c>
      <c r="G153">
        <f t="shared" si="5"/>
        <v>6.0387750450510537E-3</v>
      </c>
    </row>
    <row r="154" spans="1:7" x14ac:dyDescent="0.3">
      <c r="A154" t="s">
        <v>169</v>
      </c>
      <c r="B154">
        <v>1436180</v>
      </c>
      <c r="C154" s="11">
        <f t="shared" si="6"/>
        <v>8.2475734239440737E-3</v>
      </c>
      <c r="D154" s="18">
        <v>499045.73333333299</v>
      </c>
      <c r="E154" s="22">
        <f t="shared" si="4"/>
        <v>2.2072793328487901E-3</v>
      </c>
      <c r="F154" s="18">
        <v>14271.766666666599</v>
      </c>
      <c r="G154">
        <f t="shared" si="5"/>
        <v>5.3018430327500437E-3</v>
      </c>
    </row>
    <row r="155" spans="1:7" x14ac:dyDescent="0.3">
      <c r="A155" t="s">
        <v>170</v>
      </c>
      <c r="B155">
        <v>1448025</v>
      </c>
      <c r="C155" s="11">
        <f t="shared" si="6"/>
        <v>1.567445313444174E-2</v>
      </c>
      <c r="D155" s="18">
        <v>500147.26666666602</v>
      </c>
      <c r="E155" s="22">
        <f t="shared" si="4"/>
        <v>1.4379298150718601E-2</v>
      </c>
      <c r="F155" s="18">
        <v>14347.4333333333</v>
      </c>
      <c r="G155">
        <f t="shared" si="5"/>
        <v>7.3183821496528006E-3</v>
      </c>
    </row>
    <row r="156" spans="1:7" x14ac:dyDescent="0.3">
      <c r="A156" t="s">
        <v>171</v>
      </c>
      <c r="B156">
        <v>1470722</v>
      </c>
      <c r="C156" s="11">
        <f t="shared" si="6"/>
        <v>1.4009445700819053E-2</v>
      </c>
      <c r="D156" s="18">
        <v>507339.03333333298</v>
      </c>
      <c r="E156" s="22">
        <f t="shared" si="4"/>
        <v>4.3084272837664393E-3</v>
      </c>
      <c r="F156" s="18">
        <v>14452.4333333333</v>
      </c>
      <c r="G156">
        <f t="shared" si="5"/>
        <v>7.3367114649644022E-3</v>
      </c>
    </row>
    <row r="157" spans="1:7" x14ac:dyDescent="0.3">
      <c r="A157" t="s">
        <v>172</v>
      </c>
      <c r="B157">
        <v>1491326</v>
      </c>
      <c r="C157" s="11">
        <f t="shared" si="6"/>
        <v>1.5657207076118836E-2</v>
      </c>
      <c r="D157" s="18">
        <v>509524.866666666</v>
      </c>
      <c r="E157" s="22">
        <f t="shared" si="4"/>
        <v>3.9141694491070141E-3</v>
      </c>
      <c r="F157" s="18">
        <v>14558.4666666666</v>
      </c>
      <c r="G157">
        <f t="shared" si="5"/>
        <v>7.9449758903204892E-3</v>
      </c>
    </row>
    <row r="158" spans="1:7" x14ac:dyDescent="0.3">
      <c r="A158" t="s">
        <v>173</v>
      </c>
      <c r="B158">
        <v>1514676</v>
      </c>
      <c r="C158" s="11">
        <f t="shared" si="6"/>
        <v>1.1769513744193478E-2</v>
      </c>
      <c r="D158" s="18">
        <v>511519.23333333299</v>
      </c>
      <c r="E158" s="22">
        <f t="shared" si="4"/>
        <v>1.074707063800185E-3</v>
      </c>
      <c r="F158" s="18">
        <v>14674.1333333333</v>
      </c>
      <c r="G158">
        <f t="shared" si="5"/>
        <v>4.1683324852824204E-3</v>
      </c>
    </row>
    <row r="159" spans="1:7" x14ac:dyDescent="0.3">
      <c r="A159" t="s">
        <v>174</v>
      </c>
      <c r="B159">
        <v>1532503</v>
      </c>
      <c r="C159" s="11">
        <f t="shared" si="6"/>
        <v>1.0250550896148328E-2</v>
      </c>
      <c r="D159" s="18">
        <v>512068.96666666598</v>
      </c>
      <c r="E159" s="22">
        <f t="shared" si="4"/>
        <v>7.404601554648089E-3</v>
      </c>
      <c r="F159" s="18">
        <v>14735.3</v>
      </c>
      <c r="G159">
        <f t="shared" si="5"/>
        <v>2.8729196781403297E-3</v>
      </c>
    </row>
    <row r="160" spans="1:7" x14ac:dyDescent="0.3">
      <c r="A160" t="s">
        <v>175</v>
      </c>
      <c r="B160">
        <v>1548212</v>
      </c>
      <c r="C160" s="11">
        <f t="shared" si="6"/>
        <v>1.9777653189614859E-3</v>
      </c>
      <c r="D160" s="18">
        <v>515860.63333333301</v>
      </c>
      <c r="E160" s="22">
        <f t="shared" si="4"/>
        <v>4.9735655347287377E-4</v>
      </c>
      <c r="F160" s="18">
        <v>14777.6333333333</v>
      </c>
      <c r="G160">
        <f t="shared" si="5"/>
        <v>6.6271324456532252E-3</v>
      </c>
    </row>
    <row r="161" spans="1:7" x14ac:dyDescent="0.3">
      <c r="A161" t="s">
        <v>176</v>
      </c>
      <c r="B161">
        <v>1551274</v>
      </c>
      <c r="C161" s="11">
        <f t="shared" si="6"/>
        <v>5.6289217765526913E-3</v>
      </c>
      <c r="D161" s="18">
        <v>516117.2</v>
      </c>
      <c r="E161" s="22">
        <f t="shared" si="4"/>
        <v>-1.5250412115698428E-3</v>
      </c>
      <c r="F161" s="18">
        <v>14875.5666666666</v>
      </c>
      <c r="G161">
        <f t="shared" si="5"/>
        <v>9.0304683071344152E-4</v>
      </c>
    </row>
    <row r="162" spans="1:7" x14ac:dyDescent="0.3">
      <c r="A162" t="s">
        <v>177</v>
      </c>
      <c r="B162">
        <v>1560006</v>
      </c>
      <c r="C162" s="11">
        <f t="shared" si="6"/>
        <v>3.1448596992575671E-3</v>
      </c>
      <c r="D162" s="18">
        <v>515330.1</v>
      </c>
      <c r="E162" s="22">
        <f t="shared" si="4"/>
        <v>-3.3008615901418642E-3</v>
      </c>
      <c r="F162" s="18">
        <v>14889</v>
      </c>
      <c r="G162">
        <f t="shared" si="5"/>
        <v>2.7760986858284221E-3</v>
      </c>
    </row>
    <row r="163" spans="1:7" x14ac:dyDescent="0.3">
      <c r="A163" t="s">
        <v>178</v>
      </c>
      <c r="B163">
        <v>1564912</v>
      </c>
      <c r="C163" s="11">
        <f t="shared" si="6"/>
        <v>-7.0291492428967248E-4</v>
      </c>
      <c r="D163" s="18">
        <v>513629.06666666601</v>
      </c>
      <c r="E163" s="22">
        <f t="shared" si="4"/>
        <v>-3.8090393638152138E-3</v>
      </c>
      <c r="F163" s="18">
        <v>14930.333333333299</v>
      </c>
      <c r="G163">
        <f t="shared" si="5"/>
        <v>1.7101649884999329E-3</v>
      </c>
    </row>
    <row r="164" spans="1:7" x14ac:dyDescent="0.3">
      <c r="A164" t="s">
        <v>179</v>
      </c>
      <c r="B164">
        <v>1563812</v>
      </c>
      <c r="C164" s="11">
        <f t="shared" si="6"/>
        <v>5.9975239990484788E-3</v>
      </c>
      <c r="D164" s="18">
        <v>511672.63333333301</v>
      </c>
      <c r="E164" s="22">
        <f t="shared" si="4"/>
        <v>7.9956722328781565E-3</v>
      </c>
      <c r="F164" s="18">
        <v>14955.866666666599</v>
      </c>
      <c r="G164">
        <f t="shared" si="5"/>
        <v>1.4531644215470168E-3</v>
      </c>
    </row>
    <row r="165" spans="1:7" x14ac:dyDescent="0.3">
      <c r="A165" t="s">
        <v>180</v>
      </c>
      <c r="B165">
        <v>1573191</v>
      </c>
      <c r="C165" s="11">
        <f t="shared" si="6"/>
        <v>1.4621873631364532E-2</v>
      </c>
      <c r="D165" s="18">
        <v>515763.8</v>
      </c>
      <c r="E165" s="22">
        <f t="shared" si="4"/>
        <v>8.239818304425375E-3</v>
      </c>
      <c r="F165" s="18">
        <v>14977.6</v>
      </c>
      <c r="G165">
        <f t="shared" si="5"/>
        <v>5.5505109852913995E-3</v>
      </c>
    </row>
    <row r="166" spans="1:7" x14ac:dyDescent="0.3">
      <c r="A166" t="s">
        <v>181</v>
      </c>
      <c r="B166">
        <v>1596194</v>
      </c>
      <c r="C166" s="11">
        <f t="shared" si="6"/>
        <v>5.9084296770943881E-3</v>
      </c>
      <c r="D166" s="18">
        <v>520013.6</v>
      </c>
      <c r="E166" s="22">
        <f t="shared" si="4"/>
        <v>6.145223894144374E-3</v>
      </c>
      <c r="F166" s="18">
        <v>15060.733333333301</v>
      </c>
      <c r="G166">
        <f t="shared" si="5"/>
        <v>1.0891457255288497E-2</v>
      </c>
    </row>
    <row r="167" spans="1:7" x14ac:dyDescent="0.3">
      <c r="A167" t="s">
        <v>182</v>
      </c>
      <c r="B167">
        <v>1605625</v>
      </c>
      <c r="C167" s="11">
        <f t="shared" si="6"/>
        <v>8.6471000389256522E-3</v>
      </c>
      <c r="D167" s="18">
        <v>523209.2</v>
      </c>
      <c r="E167" s="22">
        <f t="shared" si="4"/>
        <v>5.8546371126501819E-3</v>
      </c>
      <c r="F167" s="18">
        <v>15224.766666666599</v>
      </c>
      <c r="G167">
        <f t="shared" si="5"/>
        <v>1.0115097549387775E-2</v>
      </c>
    </row>
    <row r="168" spans="1:7" x14ac:dyDescent="0.3">
      <c r="A168" t="s">
        <v>183</v>
      </c>
      <c r="B168">
        <v>1619509</v>
      </c>
      <c r="C168" s="11">
        <f t="shared" si="6"/>
        <v>5.4924054142335733E-3</v>
      </c>
      <c r="D168" s="18">
        <v>526272.4</v>
      </c>
      <c r="E168" s="22">
        <f t="shared" si="4"/>
        <v>8.3204692728195938E-3</v>
      </c>
      <c r="F168" s="18">
        <v>15378.766666666599</v>
      </c>
      <c r="G168">
        <f t="shared" si="5"/>
        <v>5.954096882500373E-3</v>
      </c>
    </row>
    <row r="169" spans="1:7" x14ac:dyDescent="0.3">
      <c r="A169" t="s">
        <v>184</v>
      </c>
      <c r="B169">
        <v>1628404</v>
      </c>
      <c r="C169" s="11">
        <f t="shared" si="6"/>
        <v>5.5637298852127606E-3</v>
      </c>
      <c r="D169" s="18">
        <v>530651.23333333305</v>
      </c>
      <c r="E169" s="22">
        <f t="shared" si="4"/>
        <v>-4.6412781979777891E-3</v>
      </c>
      <c r="F169" s="18">
        <v>15470.333333333299</v>
      </c>
      <c r="G169">
        <f t="shared" si="5"/>
        <v>7.422809247805571E-3</v>
      </c>
    </row>
    <row r="170" spans="1:7" x14ac:dyDescent="0.3">
      <c r="A170" t="s">
        <v>185</v>
      </c>
      <c r="B170">
        <v>1637464</v>
      </c>
      <c r="C170" s="11">
        <f t="shared" si="6"/>
        <v>-1.4504135663440539E-3</v>
      </c>
      <c r="D170" s="18">
        <v>528188.33333333302</v>
      </c>
      <c r="E170" s="22">
        <f t="shared" si="4"/>
        <v>-2.6705120963810727E-3</v>
      </c>
      <c r="F170" s="18">
        <v>15585.166666666601</v>
      </c>
      <c r="G170">
        <f t="shared" si="5"/>
        <v>8.4695918127272501E-4</v>
      </c>
    </row>
    <row r="171" spans="1:7" x14ac:dyDescent="0.3">
      <c r="A171" t="s">
        <v>186</v>
      </c>
      <c r="B171">
        <v>1635089</v>
      </c>
      <c r="C171" s="11">
        <f t="shared" si="6"/>
        <v>3.7386344107262662E-3</v>
      </c>
      <c r="D171" s="18">
        <v>526777.799999999</v>
      </c>
      <c r="E171" s="22">
        <f t="shared" si="4"/>
        <v>1.5212106508666405E-2</v>
      </c>
      <c r="F171" s="18">
        <v>15598.366666666599</v>
      </c>
      <c r="G171">
        <f t="shared" si="5"/>
        <v>3.566612743646285E-3</v>
      </c>
    </row>
    <row r="172" spans="1:7" x14ac:dyDescent="0.3">
      <c r="A172" t="s">
        <v>187</v>
      </c>
      <c r="B172">
        <v>1641202</v>
      </c>
      <c r="C172" s="11">
        <f t="shared" si="6"/>
        <v>6.8742299850962892E-3</v>
      </c>
      <c r="D172" s="18">
        <v>534791.19999999995</v>
      </c>
      <c r="E172" s="22">
        <f t="shared" si="4"/>
        <v>6.0193585833107311E-3</v>
      </c>
      <c r="F172" s="18">
        <v>15654</v>
      </c>
      <c r="G172">
        <f t="shared" si="5"/>
        <v>7.8169583918870252E-3</v>
      </c>
    </row>
    <row r="173" spans="1:7" x14ac:dyDescent="0.3">
      <c r="A173" t="s">
        <v>188</v>
      </c>
      <c r="B173">
        <v>1652484</v>
      </c>
      <c r="C173" s="11">
        <f t="shared" si="6"/>
        <v>7.2714773637747778E-3</v>
      </c>
      <c r="D173" s="18">
        <v>538010.299999999</v>
      </c>
      <c r="E173" s="22">
        <f t="shared" si="4"/>
        <v>6.4241025373194226E-3</v>
      </c>
      <c r="F173" s="18">
        <v>15776.366666666599</v>
      </c>
      <c r="G173">
        <f t="shared" si="5"/>
        <v>3.2495864066737715E-3</v>
      </c>
    </row>
    <row r="174" spans="1:7" x14ac:dyDescent="0.3">
      <c r="A174" t="s">
        <v>189</v>
      </c>
      <c r="B174">
        <v>1664500</v>
      </c>
      <c r="C174" s="11">
        <f t="shared" si="6"/>
        <v>1.1848603184139382E-2</v>
      </c>
      <c r="D174" s="18">
        <v>541466.53333333298</v>
      </c>
      <c r="E174" s="22">
        <f t="shared" si="4"/>
        <v>1.8502220758975013E-3</v>
      </c>
      <c r="F174" s="18">
        <v>15827.6333333333</v>
      </c>
      <c r="G174">
        <f t="shared" si="5"/>
        <v>4.7301238972366697E-3</v>
      </c>
    </row>
    <row r="175" spans="1:7" x14ac:dyDescent="0.3">
      <c r="A175" t="s">
        <v>190</v>
      </c>
      <c r="B175">
        <v>1684222</v>
      </c>
      <c r="C175" s="11">
        <f t="shared" si="6"/>
        <v>1.1823263204019423E-2</v>
      </c>
      <c r="D175" s="18">
        <v>542468.366666666</v>
      </c>
      <c r="E175" s="22">
        <f t="shared" si="4"/>
        <v>5.382310771916558E-3</v>
      </c>
      <c r="F175" s="18">
        <v>15902.5</v>
      </c>
      <c r="G175">
        <f t="shared" si="5"/>
        <v>3.2363884085269516E-3</v>
      </c>
    </row>
    <row r="176" spans="1:7" x14ac:dyDescent="0.3">
      <c r="A176" t="s">
        <v>191</v>
      </c>
      <c r="B176">
        <v>1704135</v>
      </c>
      <c r="C176" s="11">
        <f t="shared" si="6"/>
        <v>7.2171512233479155E-3</v>
      </c>
      <c r="D176" s="18">
        <v>545388.1</v>
      </c>
      <c r="E176" s="22">
        <f t="shared" si="4"/>
        <v>1.8856908196805168E-3</v>
      </c>
      <c r="F176" s="18">
        <v>15953.9666666666</v>
      </c>
      <c r="G176">
        <f t="shared" si="5"/>
        <v>3.3178791481366186E-3</v>
      </c>
    </row>
    <row r="177" spans="1:7" x14ac:dyDescent="0.3">
      <c r="A177" t="s">
        <v>192</v>
      </c>
      <c r="B177">
        <v>1716434</v>
      </c>
      <c r="C177" s="11">
        <f t="shared" si="6"/>
        <v>3.5020280418588774E-3</v>
      </c>
      <c r="D177" s="18">
        <v>546416.53333333298</v>
      </c>
      <c r="E177" s="22">
        <f t="shared" si="4"/>
        <v>1.669910427308369E-3</v>
      </c>
      <c r="F177" s="18">
        <v>16006.9</v>
      </c>
      <c r="G177">
        <f t="shared" si="5"/>
        <v>2.2261233176505426E-3</v>
      </c>
    </row>
    <row r="178" spans="1:7" x14ac:dyDescent="0.3">
      <c r="A178" t="s">
        <v>193</v>
      </c>
      <c r="B178">
        <v>1722445</v>
      </c>
      <c r="C178" s="11">
        <f t="shared" si="6"/>
        <v>7.2275166986464009E-3</v>
      </c>
      <c r="D178" s="18">
        <v>547329</v>
      </c>
      <c r="E178" s="22">
        <f t="shared" si="4"/>
        <v>4.5421187865670853E-3</v>
      </c>
      <c r="F178" s="18">
        <v>16042.5333333333</v>
      </c>
      <c r="G178">
        <f t="shared" si="5"/>
        <v>2.559861700980332E-3</v>
      </c>
    </row>
    <row r="179" spans="1:7" x14ac:dyDescent="0.3">
      <c r="A179" t="s">
        <v>194</v>
      </c>
      <c r="B179">
        <v>1734894</v>
      </c>
      <c r="C179" s="11">
        <f t="shared" si="6"/>
        <v>1.2118896024771543E-2</v>
      </c>
      <c r="D179" s="18">
        <v>549815.03333333298</v>
      </c>
      <c r="E179" s="22">
        <f t="shared" si="4"/>
        <v>4.4182737576407621E-3</v>
      </c>
      <c r="F179" s="18">
        <v>16083.6</v>
      </c>
      <c r="G179">
        <f t="shared" si="5"/>
        <v>5.1854062523315446E-3</v>
      </c>
    </row>
    <row r="180" spans="1:7" x14ac:dyDescent="0.3">
      <c r="A180" t="s">
        <v>195</v>
      </c>
      <c r="B180">
        <v>1755919</v>
      </c>
      <c r="C180" s="11">
        <f t="shared" si="6"/>
        <v>9.9315515123419695E-3</v>
      </c>
      <c r="D180" s="18">
        <v>552244.26666666602</v>
      </c>
      <c r="E180" s="22">
        <f t="shared" si="4"/>
        <v>3.3697045172281712E-3</v>
      </c>
      <c r="F180" s="18">
        <v>16167</v>
      </c>
      <c r="G180">
        <f t="shared" si="5"/>
        <v>3.7978598379414634E-3</v>
      </c>
    </row>
    <row r="181" spans="1:7" x14ac:dyDescent="0.3">
      <c r="A181" t="s">
        <v>196</v>
      </c>
      <c r="B181">
        <v>1773358</v>
      </c>
      <c r="C181" s="11">
        <f t="shared" si="6"/>
        <v>8.1190599980376209E-3</v>
      </c>
      <c r="D181" s="18">
        <v>554105.16666666605</v>
      </c>
      <c r="E181" s="22">
        <f t="shared" si="4"/>
        <v>6.6454292220705837E-3</v>
      </c>
      <c r="F181" s="18">
        <v>16228.4</v>
      </c>
      <c r="G181">
        <f t="shared" si="5"/>
        <v>4.4222884983486322E-3</v>
      </c>
    </row>
    <row r="182" spans="1:7" x14ac:dyDescent="0.3">
      <c r="A182" t="s">
        <v>197</v>
      </c>
      <c r="B182">
        <v>1787756</v>
      </c>
      <c r="C182" s="11">
        <f t="shared" si="6"/>
        <v>5.0006824197485562E-4</v>
      </c>
      <c r="D182" s="18">
        <v>557787.433333333</v>
      </c>
      <c r="E182" s="22">
        <f t="shared" si="4"/>
        <v>-3.9457085892284924E-3</v>
      </c>
      <c r="F182" s="18">
        <v>16300.166666666601</v>
      </c>
      <c r="G182">
        <f t="shared" si="5"/>
        <v>7.4825410783140398E-3</v>
      </c>
    </row>
    <row r="183" spans="1:7" x14ac:dyDescent="0.3">
      <c r="A183" t="s">
        <v>198</v>
      </c>
      <c r="B183">
        <v>1788650</v>
      </c>
      <c r="C183" s="11">
        <f t="shared" si="6"/>
        <v>2.8149721857266652E-3</v>
      </c>
      <c r="D183" s="18">
        <v>555586.56666666595</v>
      </c>
      <c r="E183" s="22">
        <f t="shared" si="4"/>
        <v>5.6348854606995977E-4</v>
      </c>
      <c r="F183" s="18">
        <v>16422.133333333299</v>
      </c>
      <c r="G183">
        <f t="shared" si="5"/>
        <v>1.5771397950734077E-3</v>
      </c>
    </row>
    <row r="184" spans="1:7" x14ac:dyDescent="0.3">
      <c r="A184" t="s">
        <v>199</v>
      </c>
      <c r="B184">
        <v>1793685</v>
      </c>
      <c r="C184" s="11">
        <f t="shared" si="6"/>
        <v>3.9823045852532633E-3</v>
      </c>
      <c r="D184" s="18">
        <v>555899.63333333295</v>
      </c>
      <c r="E184" s="22">
        <f t="shared" si="4"/>
        <v>5.1684989418642321E-3</v>
      </c>
      <c r="F184" s="18">
        <v>16448.0333333333</v>
      </c>
      <c r="G184">
        <f t="shared" si="5"/>
        <v>3.657985453176818E-3</v>
      </c>
    </row>
    <row r="185" spans="1:7" x14ac:dyDescent="0.3">
      <c r="A185" t="s">
        <v>200</v>
      </c>
      <c r="B185">
        <v>1800828</v>
      </c>
      <c r="C185" s="11">
        <f t="shared" si="6"/>
        <v>6.3820642504447958E-3</v>
      </c>
      <c r="D185" s="18">
        <v>558772.799999999</v>
      </c>
      <c r="E185" s="22">
        <f t="shared" si="4"/>
        <v>1.0208024919371584E-2</v>
      </c>
      <c r="F185" s="18">
        <v>16508.2</v>
      </c>
      <c r="G185">
        <f t="shared" si="5"/>
        <v>7.9071814815243387E-3</v>
      </c>
    </row>
    <row r="186" spans="1:7" x14ac:dyDescent="0.3">
      <c r="A186" t="s">
        <v>201</v>
      </c>
      <c r="B186">
        <v>1812321</v>
      </c>
      <c r="C186" s="11">
        <f t="shared" si="6"/>
        <v>9.6572295967436231E-3</v>
      </c>
      <c r="D186" s="18">
        <v>564476.76666666602</v>
      </c>
      <c r="E186" s="22">
        <f t="shared" si="4"/>
        <v>4.0953560356171382E-3</v>
      </c>
      <c r="F186" s="18">
        <v>16638.733333333301</v>
      </c>
      <c r="G186">
        <f t="shared" si="5"/>
        <v>3.0591270970144711E-3</v>
      </c>
    </row>
    <row r="187" spans="1:7" x14ac:dyDescent="0.3">
      <c r="A187" t="s">
        <v>202</v>
      </c>
      <c r="B187">
        <v>1829823</v>
      </c>
      <c r="C187" s="11">
        <f t="shared" si="6"/>
        <v>3.7468104838555422E-3</v>
      </c>
      <c r="D187" s="18">
        <v>566788.5</v>
      </c>
      <c r="E187" s="22">
        <f t="shared" si="4"/>
        <v>3.9325074520743155E-3</v>
      </c>
      <c r="F187" s="18">
        <v>16689.633333333299</v>
      </c>
      <c r="G187">
        <f t="shared" si="5"/>
        <v>7.6095140895845684E-3</v>
      </c>
    </row>
    <row r="188" spans="1:7" x14ac:dyDescent="0.3">
      <c r="A188" t="s">
        <v>203</v>
      </c>
      <c r="B188">
        <v>1836679</v>
      </c>
      <c r="C188" s="11">
        <f t="shared" si="6"/>
        <v>1.3143287422570846E-3</v>
      </c>
      <c r="D188" s="18">
        <v>569017.4</v>
      </c>
      <c r="E188" s="22">
        <f t="shared" si="4"/>
        <v>3.2301296937492594E-3</v>
      </c>
      <c r="F188" s="18">
        <v>16816.633333333299</v>
      </c>
      <c r="G188">
        <f t="shared" si="5"/>
        <v>4.8701781371222712E-3</v>
      </c>
    </row>
    <row r="189" spans="1:7" x14ac:dyDescent="0.3">
      <c r="A189" t="s">
        <v>204</v>
      </c>
      <c r="B189">
        <v>1839093</v>
      </c>
      <c r="C189" s="11">
        <f t="shared" si="6"/>
        <v>7.5036988341535744E-4</v>
      </c>
      <c r="D189" s="18">
        <v>570855.4</v>
      </c>
      <c r="E189" s="22">
        <f t="shared" si="4"/>
        <v>-3.6892004525318397E-4</v>
      </c>
      <c r="F189" s="18">
        <v>16898.5333333333</v>
      </c>
      <c r="G189">
        <f t="shared" si="5"/>
        <v>3.4756468016929054E-3</v>
      </c>
    </row>
    <row r="190" spans="1:7" x14ac:dyDescent="0.3">
      <c r="A190" t="s">
        <v>205</v>
      </c>
      <c r="B190">
        <v>1840473</v>
      </c>
      <c r="C190" s="11">
        <f t="shared" si="6"/>
        <v>3.6436285672215782E-3</v>
      </c>
      <c r="D190" s="18">
        <v>570644.799999999</v>
      </c>
      <c r="E190" s="22">
        <f t="shared" si="4"/>
        <v>1.0648772523109635E-4</v>
      </c>
      <c r="F190" s="18">
        <v>16957.266666666601</v>
      </c>
      <c r="G190">
        <f t="shared" si="5"/>
        <v>1.631552254885854E-3</v>
      </c>
    </row>
    <row r="191" spans="1:7" x14ac:dyDescent="0.3">
      <c r="A191" t="s">
        <v>206</v>
      </c>
      <c r="B191">
        <v>1847179</v>
      </c>
      <c r="C191" s="11">
        <f t="shared" si="6"/>
        <v>8.2173952822114146E-3</v>
      </c>
      <c r="D191" s="18">
        <v>570705.56666666595</v>
      </c>
      <c r="E191" s="22">
        <f t="shared" ref="E191:E254" si="7">(D192-D191)/D191</f>
        <v>-7.4462798009031017E-3</v>
      </c>
      <c r="F191" s="18">
        <v>16984.933333333302</v>
      </c>
      <c r="G191">
        <f t="shared" ref="G191:G254" si="8">(F192-F191)/F191</f>
        <v>1.0754629593305754E-3</v>
      </c>
    </row>
    <row r="192" spans="1:7" x14ac:dyDescent="0.3">
      <c r="A192" t="s">
        <v>207</v>
      </c>
      <c r="B192">
        <v>1862358</v>
      </c>
      <c r="C192" s="11">
        <f t="shared" si="6"/>
        <v>-1.1603032284877558E-2</v>
      </c>
      <c r="D192" s="18">
        <v>566455.933333333</v>
      </c>
      <c r="E192" s="22">
        <f t="shared" si="7"/>
        <v>-1.7650563933246752E-2</v>
      </c>
      <c r="F192" s="18">
        <v>17003.2</v>
      </c>
      <c r="G192">
        <f t="shared" si="8"/>
        <v>3.1170603180573494E-4</v>
      </c>
    </row>
    <row r="193" spans="1:7" x14ac:dyDescent="0.3">
      <c r="A193" t="s">
        <v>208</v>
      </c>
      <c r="B193">
        <v>1840749</v>
      </c>
      <c r="C193" s="11">
        <f t="shared" si="6"/>
        <v>-2.2565814241920001E-2</v>
      </c>
      <c r="D193" s="18">
        <v>556457.66666666605</v>
      </c>
      <c r="E193" s="22">
        <f t="shared" si="7"/>
        <v>-1.1509710532036973E-2</v>
      </c>
      <c r="F193" s="18">
        <v>17008.5</v>
      </c>
      <c r="G193">
        <f t="shared" si="8"/>
        <v>-1.2973905204262611E-2</v>
      </c>
    </row>
    <row r="194" spans="1:7" x14ac:dyDescent="0.3">
      <c r="A194" t="s">
        <v>209</v>
      </c>
      <c r="B194">
        <v>1799211</v>
      </c>
      <c r="C194" s="11">
        <f t="shared" si="6"/>
        <v>-1.078695050219235E-2</v>
      </c>
      <c r="D194" s="18">
        <v>550053</v>
      </c>
      <c r="E194" s="22">
        <f t="shared" si="7"/>
        <v>2.5183027817318577E-3</v>
      </c>
      <c r="F194" s="18">
        <v>16787.833333333299</v>
      </c>
      <c r="G194">
        <f t="shared" si="8"/>
        <v>-3.5601179425595493E-3</v>
      </c>
    </row>
    <row r="195" spans="1:7" x14ac:dyDescent="0.3">
      <c r="A195" t="s">
        <v>210</v>
      </c>
      <c r="B195">
        <v>1779803</v>
      </c>
      <c r="C195" s="11">
        <f t="shared" ref="C195:C258" si="9">(B196-B195)/B195</f>
        <v>4.4724050920242299E-3</v>
      </c>
      <c r="D195" s="18">
        <v>551438.19999999995</v>
      </c>
      <c r="E195" s="22">
        <f t="shared" si="7"/>
        <v>3.5275636206070714E-3</v>
      </c>
      <c r="F195" s="18">
        <v>16728.0666666666</v>
      </c>
      <c r="G195">
        <f t="shared" si="8"/>
        <v>-6.9543800638240908E-4</v>
      </c>
    </row>
    <row r="196" spans="1:7" x14ac:dyDescent="0.3">
      <c r="A196" t="s">
        <v>211</v>
      </c>
      <c r="B196">
        <v>1787763</v>
      </c>
      <c r="C196" s="11">
        <f t="shared" si="9"/>
        <v>1.1618989765421927E-2</v>
      </c>
      <c r="D196" s="18">
        <v>553383.433333333</v>
      </c>
      <c r="E196" s="22">
        <f t="shared" si="7"/>
        <v>1.316103728680466E-2</v>
      </c>
      <c r="F196" s="18">
        <v>16716.433333333302</v>
      </c>
      <c r="G196">
        <f t="shared" si="8"/>
        <v>4.5085375070059511E-3</v>
      </c>
    </row>
    <row r="197" spans="1:7" x14ac:dyDescent="0.3">
      <c r="A197" t="s">
        <v>212</v>
      </c>
      <c r="B197">
        <v>1808535</v>
      </c>
      <c r="C197" s="11">
        <f t="shared" si="9"/>
        <v>1.2115330917012942E-2</v>
      </c>
      <c r="D197" s="18">
        <v>560666.53333333298</v>
      </c>
      <c r="E197" s="22">
        <f t="shared" si="7"/>
        <v>6.0376946581908904E-3</v>
      </c>
      <c r="F197" s="18">
        <v>16791.8</v>
      </c>
      <c r="G197">
        <f t="shared" si="8"/>
        <v>2.56672899867199E-3</v>
      </c>
    </row>
    <row r="198" spans="1:7" x14ac:dyDescent="0.3">
      <c r="A198" t="s">
        <v>213</v>
      </c>
      <c r="B198">
        <v>1830446</v>
      </c>
      <c r="C198" s="11">
        <f t="shared" si="9"/>
        <v>5.2364287173727059E-3</v>
      </c>
      <c r="D198" s="18">
        <v>564051.66666666605</v>
      </c>
      <c r="E198" s="22">
        <f t="shared" si="7"/>
        <v>-1.5760967523664802E-4</v>
      </c>
      <c r="F198" s="18">
        <v>16834.8999999999</v>
      </c>
      <c r="G198">
        <f t="shared" si="8"/>
        <v>7.8250143056032319E-3</v>
      </c>
    </row>
    <row r="199" spans="1:7" x14ac:dyDescent="0.3">
      <c r="A199" t="s">
        <v>214</v>
      </c>
      <c r="B199">
        <v>1840031</v>
      </c>
      <c r="C199" s="11">
        <f t="shared" si="9"/>
        <v>7.0004255363088994E-3</v>
      </c>
      <c r="D199" s="18">
        <v>563962.76666666602</v>
      </c>
      <c r="E199" s="22">
        <f t="shared" si="7"/>
        <v>7.3207551586012007E-3</v>
      </c>
      <c r="F199" s="18">
        <v>16966.633333333299</v>
      </c>
      <c r="G199">
        <f t="shared" si="8"/>
        <v>5.0510904736552073E-3</v>
      </c>
    </row>
    <row r="200" spans="1:7" x14ac:dyDescent="0.3">
      <c r="A200" t="s">
        <v>215</v>
      </c>
      <c r="B200">
        <v>1852912</v>
      </c>
      <c r="C200" s="11">
        <f t="shared" si="9"/>
        <v>1.1218017909107394E-2</v>
      </c>
      <c r="D200" s="18">
        <v>568091.4</v>
      </c>
      <c r="E200" s="22">
        <f t="shared" si="7"/>
        <v>1.1809719351480686E-3</v>
      </c>
      <c r="F200" s="18">
        <v>17052.333333333299</v>
      </c>
      <c r="G200">
        <f t="shared" si="8"/>
        <v>1.8394354633794834E-3</v>
      </c>
    </row>
    <row r="201" spans="1:7" x14ac:dyDescent="0.3">
      <c r="A201" t="s">
        <v>216</v>
      </c>
      <c r="B201">
        <v>1873698</v>
      </c>
      <c r="C201" s="11">
        <f t="shared" si="9"/>
        <v>7.6159551859477891E-3</v>
      </c>
      <c r="D201" s="18">
        <v>568762.299999999</v>
      </c>
      <c r="E201" s="22">
        <f t="shared" si="7"/>
        <v>1.5751161191011579E-3</v>
      </c>
      <c r="F201" s="18">
        <v>17083.7</v>
      </c>
      <c r="G201">
        <f t="shared" si="8"/>
        <v>5.5530515442556048E-3</v>
      </c>
    </row>
    <row r="202" spans="1:7" x14ac:dyDescent="0.3">
      <c r="A202" t="s">
        <v>217</v>
      </c>
      <c r="B202">
        <v>1887968</v>
      </c>
      <c r="C202" s="11">
        <f t="shared" si="9"/>
        <v>1.8151790708317091E-3</v>
      </c>
      <c r="D202" s="18">
        <v>569658.16666666605</v>
      </c>
      <c r="E202" s="22">
        <f t="shared" si="7"/>
        <v>7.1593227400413555E-3</v>
      </c>
      <c r="F202" s="18">
        <v>17178.5666666666</v>
      </c>
      <c r="G202">
        <f t="shared" si="8"/>
        <v>1.7968126948911998E-3</v>
      </c>
    </row>
    <row r="203" spans="1:7" x14ac:dyDescent="0.3">
      <c r="A203" t="s">
        <v>218</v>
      </c>
      <c r="B203">
        <v>1891395</v>
      </c>
      <c r="C203" s="11">
        <f t="shared" si="9"/>
        <v>1.3682493609214363E-2</v>
      </c>
      <c r="D203" s="18">
        <v>573736.53333333298</v>
      </c>
      <c r="E203" s="22">
        <f t="shared" si="7"/>
        <v>2.0693586649749513E-3</v>
      </c>
      <c r="F203" s="18">
        <v>17209.433333333302</v>
      </c>
      <c r="G203">
        <f t="shared" si="8"/>
        <v>3.2830831152681826E-3</v>
      </c>
    </row>
    <row r="204" spans="1:7" x14ac:dyDescent="0.3">
      <c r="A204" t="s">
        <v>219</v>
      </c>
      <c r="B204">
        <v>1917274</v>
      </c>
      <c r="C204" s="11">
        <f t="shared" si="9"/>
        <v>7.9472208980041446E-3</v>
      </c>
      <c r="D204" s="18">
        <v>574923.799999999</v>
      </c>
      <c r="E204" s="22">
        <f t="shared" si="7"/>
        <v>2.8240264188072006E-3</v>
      </c>
      <c r="F204" s="18">
        <v>17265.933333333302</v>
      </c>
      <c r="G204">
        <f t="shared" si="8"/>
        <v>-7.7609473761442458E-4</v>
      </c>
    </row>
    <row r="205" spans="1:7" x14ac:dyDescent="0.3">
      <c r="A205" t="s">
        <v>220</v>
      </c>
      <c r="B205">
        <v>1932511</v>
      </c>
      <c r="C205" s="11">
        <f t="shared" si="9"/>
        <v>6.313030042261079E-4</v>
      </c>
      <c r="D205" s="18">
        <v>576547.4</v>
      </c>
      <c r="E205" s="22">
        <f t="shared" si="7"/>
        <v>8.5328052241081167E-3</v>
      </c>
      <c r="F205" s="18">
        <v>17252.5333333333</v>
      </c>
      <c r="G205">
        <f t="shared" si="8"/>
        <v>1.8567321514115899E-3</v>
      </c>
    </row>
    <row r="206" spans="1:7" x14ac:dyDescent="0.3">
      <c r="A206" t="s">
        <v>221</v>
      </c>
      <c r="B206">
        <v>1933731</v>
      </c>
      <c r="C206" s="11">
        <f t="shared" si="9"/>
        <v>3.2507106727874767E-3</v>
      </c>
      <c r="D206" s="18">
        <v>581466.96666666598</v>
      </c>
      <c r="E206" s="22">
        <f t="shared" si="7"/>
        <v>4.3652236134491453E-3</v>
      </c>
      <c r="F206" s="18">
        <v>17284.5666666666</v>
      </c>
      <c r="G206">
        <f t="shared" si="8"/>
        <v>7.5095894796321054E-3</v>
      </c>
    </row>
    <row r="207" spans="1:7" x14ac:dyDescent="0.3">
      <c r="A207" t="s">
        <v>222</v>
      </c>
      <c r="B207">
        <v>1940017</v>
      </c>
      <c r="C207" s="11">
        <f t="shared" si="9"/>
        <v>1.368544708628842E-3</v>
      </c>
      <c r="D207" s="18">
        <v>584005.19999999995</v>
      </c>
      <c r="E207" s="22">
        <f t="shared" si="7"/>
        <v>5.232830118619585E-4</v>
      </c>
      <c r="F207" s="18">
        <v>17414.366666666599</v>
      </c>
      <c r="G207">
        <f t="shared" si="8"/>
        <v>4.1574868260115727E-3</v>
      </c>
    </row>
    <row r="208" spans="1:7" x14ac:dyDescent="0.3">
      <c r="A208" t="s">
        <v>223</v>
      </c>
      <c r="B208">
        <v>1942672</v>
      </c>
      <c r="C208" s="11">
        <f t="shared" si="9"/>
        <v>2.0579902320103445E-3</v>
      </c>
      <c r="D208" s="18">
        <v>584310.799999999</v>
      </c>
      <c r="E208" s="22">
        <f t="shared" si="7"/>
        <v>3.9279894649679268E-3</v>
      </c>
      <c r="F208" s="18">
        <v>17486.766666666601</v>
      </c>
      <c r="G208">
        <f t="shared" si="8"/>
        <v>4.8836930021367471E-3</v>
      </c>
    </row>
    <row r="209" spans="1:7" x14ac:dyDescent="0.3">
      <c r="A209" t="s">
        <v>224</v>
      </c>
      <c r="B209">
        <v>1946670</v>
      </c>
      <c r="C209" s="11">
        <f t="shared" si="9"/>
        <v>8.9511833027683171E-3</v>
      </c>
      <c r="D209" s="18">
        <v>586605.96666666598</v>
      </c>
      <c r="E209" s="22">
        <f t="shared" si="7"/>
        <v>2.2496645817734529E-3</v>
      </c>
      <c r="F209" s="18">
        <v>17572.166666666599</v>
      </c>
      <c r="G209">
        <f t="shared" si="8"/>
        <v>3.2380753653980256E-3</v>
      </c>
    </row>
    <row r="210" spans="1:7" x14ac:dyDescent="0.3">
      <c r="A210" t="s">
        <v>225</v>
      </c>
      <c r="B210">
        <v>1964095</v>
      </c>
      <c r="C210" s="11">
        <f t="shared" si="9"/>
        <v>5.7588864082440006E-3</v>
      </c>
      <c r="D210" s="18">
        <v>587925.63333333295</v>
      </c>
      <c r="E210" s="22">
        <f t="shared" si="7"/>
        <v>-2.6387124131180052E-3</v>
      </c>
      <c r="F210" s="18">
        <v>17629.0666666666</v>
      </c>
      <c r="G210">
        <f t="shared" si="8"/>
        <v>2.433481069143476E-3</v>
      </c>
    </row>
    <row r="211" spans="1:7" x14ac:dyDescent="0.3">
      <c r="A211" t="s">
        <v>226</v>
      </c>
      <c r="B211">
        <v>1975406</v>
      </c>
      <c r="C211" s="11">
        <f t="shared" si="9"/>
        <v>8.2231197029876395E-3</v>
      </c>
      <c r="D211" s="18">
        <v>586374.26666666602</v>
      </c>
      <c r="E211" s="22">
        <f t="shared" si="7"/>
        <v>2.2777261485098905E-3</v>
      </c>
      <c r="F211" s="18">
        <v>17671.966666666602</v>
      </c>
      <c r="G211">
        <f t="shared" si="8"/>
        <v>-5.3380212351209334E-4</v>
      </c>
    </row>
    <row r="212" spans="1:7" x14ac:dyDescent="0.3">
      <c r="A212" t="s">
        <v>227</v>
      </c>
      <c r="B212">
        <v>1991650</v>
      </c>
      <c r="C212" s="11">
        <f t="shared" si="9"/>
        <v>1.0465694273592247E-2</v>
      </c>
      <c r="D212" s="18">
        <v>587709.866666666</v>
      </c>
      <c r="E212" s="22">
        <f t="shared" si="7"/>
        <v>2.9513428848350559E-3</v>
      </c>
      <c r="F212" s="18">
        <v>17662.5333333333</v>
      </c>
      <c r="G212">
        <f t="shared" si="8"/>
        <v>6.9827657791442157E-4</v>
      </c>
    </row>
    <row r="213" spans="1:7" x14ac:dyDescent="0.3">
      <c r="A213" t="s">
        <v>228</v>
      </c>
      <c r="B213">
        <v>2012494</v>
      </c>
      <c r="C213" s="11">
        <f t="shared" si="9"/>
        <v>1.6899429265379176E-3</v>
      </c>
      <c r="D213" s="18">
        <v>589444.4</v>
      </c>
      <c r="E213" s="22">
        <f t="shared" si="7"/>
        <v>-7.4295387317277872E-3</v>
      </c>
      <c r="F213" s="18">
        <v>17674.866666666599</v>
      </c>
      <c r="G213">
        <f t="shared" si="8"/>
        <v>7.3550767002444751E-5</v>
      </c>
    </row>
    <row r="214" spans="1:7" x14ac:dyDescent="0.3">
      <c r="A214" t="s">
        <v>229</v>
      </c>
      <c r="B214">
        <v>2015895</v>
      </c>
      <c r="C214" s="11">
        <f t="shared" si="9"/>
        <v>9.1155541335238201E-3</v>
      </c>
      <c r="D214" s="18">
        <v>585065.1</v>
      </c>
      <c r="E214" s="22">
        <f t="shared" si="7"/>
        <v>3.8403703565056254E-3</v>
      </c>
      <c r="F214" s="18">
        <v>17676.166666666599</v>
      </c>
      <c r="G214">
        <f t="shared" si="8"/>
        <v>1.3370168871493972E-3</v>
      </c>
    </row>
    <row r="215" spans="1:7" x14ac:dyDescent="0.3">
      <c r="A215" t="s">
        <v>230</v>
      </c>
      <c r="B215">
        <v>2034271</v>
      </c>
      <c r="C215" s="11">
        <f t="shared" si="9"/>
        <v>9.5857434923862159E-3</v>
      </c>
      <c r="D215" s="18">
        <v>587311.96666666598</v>
      </c>
      <c r="E215" s="22">
        <f t="shared" si="7"/>
        <v>3.5050083263540289E-3</v>
      </c>
      <c r="F215" s="18">
        <v>17699.8</v>
      </c>
      <c r="G215">
        <f t="shared" si="8"/>
        <v>2.8663224066543596E-3</v>
      </c>
    </row>
    <row r="216" spans="1:7" x14ac:dyDescent="0.3">
      <c r="A216" t="s">
        <v>231</v>
      </c>
      <c r="B216">
        <v>2053771</v>
      </c>
      <c r="C216" s="11">
        <f t="shared" si="9"/>
        <v>6.9116761313700505E-3</v>
      </c>
      <c r="D216" s="18">
        <v>589370.5</v>
      </c>
      <c r="E216" s="22">
        <f t="shared" si="7"/>
        <v>-1.290190126584251E-3</v>
      </c>
      <c r="F216" s="18">
        <v>17750.5333333333</v>
      </c>
      <c r="G216">
        <f t="shared" si="8"/>
        <v>2.5689368957927251E-3</v>
      </c>
    </row>
    <row r="217" spans="1:7" x14ac:dyDescent="0.3">
      <c r="A217" t="s">
        <v>232</v>
      </c>
      <c r="B217">
        <v>2067966</v>
      </c>
      <c r="C217" s="11">
        <f t="shared" si="9"/>
        <v>-5.5677897992520188E-3</v>
      </c>
      <c r="D217" s="18">
        <v>588610.1</v>
      </c>
      <c r="E217" s="22">
        <f t="shared" si="7"/>
        <v>5.9013031999723912E-3</v>
      </c>
      <c r="F217" s="18">
        <v>17796.133333333299</v>
      </c>
      <c r="G217">
        <f t="shared" si="8"/>
        <v>1.9854500228497062E-3</v>
      </c>
    </row>
    <row r="218" spans="1:7" x14ac:dyDescent="0.3">
      <c r="A218" t="s">
        <v>233</v>
      </c>
      <c r="B218">
        <v>2056452</v>
      </c>
      <c r="C218" s="11">
        <f t="shared" si="9"/>
        <v>-2.7299445841672942E-3</v>
      </c>
      <c r="D218" s="18">
        <v>592083.66666666605</v>
      </c>
      <c r="E218" s="22">
        <f t="shared" si="7"/>
        <v>2.6102166867186713E-3</v>
      </c>
      <c r="F218" s="18">
        <v>17831.466666666602</v>
      </c>
      <c r="G218">
        <f t="shared" si="8"/>
        <v>1.0094514566006604E-4</v>
      </c>
    </row>
    <row r="219" spans="1:7" x14ac:dyDescent="0.3">
      <c r="A219" t="s">
        <v>234</v>
      </c>
      <c r="B219">
        <v>2050838</v>
      </c>
      <c r="C219" s="11">
        <f t="shared" si="9"/>
        <v>3.5809751916046025E-3</v>
      </c>
      <c r="D219" s="18">
        <v>593629.13333333295</v>
      </c>
      <c r="E219" s="22">
        <f t="shared" si="7"/>
        <v>-6.8870159899040416E-4</v>
      </c>
      <c r="F219" s="18">
        <v>17833.266666666601</v>
      </c>
      <c r="G219">
        <f t="shared" si="8"/>
        <v>2.6672996908417572E-3</v>
      </c>
    </row>
    <row r="220" spans="1:7" x14ac:dyDescent="0.3">
      <c r="A220" t="s">
        <v>235</v>
      </c>
      <c r="B220">
        <v>2058182</v>
      </c>
      <c r="C220" s="11">
        <f t="shared" si="9"/>
        <v>6.6272078951229777E-4</v>
      </c>
      <c r="D220" s="18">
        <v>593220.299999999</v>
      </c>
      <c r="E220" s="22">
        <f t="shared" si="7"/>
        <v>2.6088116000093507E-3</v>
      </c>
      <c r="F220" s="18">
        <v>17880.833333333299</v>
      </c>
      <c r="G220">
        <f t="shared" si="8"/>
        <v>-6.33825791097723E-5</v>
      </c>
    </row>
    <row r="221" spans="1:7" x14ac:dyDescent="0.3">
      <c r="A221" t="s">
        <v>236</v>
      </c>
      <c r="B221">
        <v>2059546</v>
      </c>
      <c r="C221" s="11">
        <f t="shared" si="9"/>
        <v>5.9168379827398854E-3</v>
      </c>
      <c r="D221" s="18">
        <v>594767.9</v>
      </c>
      <c r="E221" s="22">
        <f t="shared" si="7"/>
        <v>-3.7780563925305993E-3</v>
      </c>
      <c r="F221" s="18">
        <v>17879.7</v>
      </c>
      <c r="G221">
        <f t="shared" si="8"/>
        <v>2.6659656854426751E-4</v>
      </c>
    </row>
    <row r="222" spans="1:7" x14ac:dyDescent="0.3">
      <c r="A222" t="s">
        <v>237</v>
      </c>
      <c r="B222">
        <v>2071732</v>
      </c>
      <c r="C222" s="11">
        <f t="shared" si="9"/>
        <v>-4.9813392851971198E-3</v>
      </c>
      <c r="D222" s="18">
        <v>592520.83333333302</v>
      </c>
      <c r="E222" s="22">
        <f t="shared" si="7"/>
        <v>-1.5128019408606687E-3</v>
      </c>
      <c r="F222" s="18">
        <v>17884.466666666602</v>
      </c>
      <c r="G222">
        <f t="shared" si="8"/>
        <v>3.1349364625558851E-3</v>
      </c>
    </row>
    <row r="223" spans="1:7" x14ac:dyDescent="0.3">
      <c r="A223" t="s">
        <v>238</v>
      </c>
      <c r="B223">
        <v>2061412</v>
      </c>
      <c r="C223" s="11">
        <f t="shared" si="9"/>
        <v>1.0377838103203047E-2</v>
      </c>
      <c r="D223" s="18">
        <v>591624.46666666598</v>
      </c>
      <c r="E223" s="22">
        <f t="shared" si="7"/>
        <v>3.8331184635485658E-3</v>
      </c>
      <c r="F223" s="18">
        <v>17940.5333333333</v>
      </c>
      <c r="G223">
        <f t="shared" si="8"/>
        <v>2.7553993192306614E-3</v>
      </c>
    </row>
    <row r="224" spans="1:7" x14ac:dyDescent="0.3">
      <c r="A224" t="s">
        <v>239</v>
      </c>
      <c r="B224">
        <v>2082805</v>
      </c>
      <c r="C224" s="11">
        <f t="shared" si="9"/>
        <v>5.6102227524900319E-3</v>
      </c>
      <c r="D224" s="18">
        <v>593892.23333333305</v>
      </c>
      <c r="E224" s="22">
        <f t="shared" si="7"/>
        <v>1.3891970411909918E-3</v>
      </c>
      <c r="F224" s="18">
        <v>17989.966666666602</v>
      </c>
      <c r="G224">
        <f t="shared" si="8"/>
        <v>4.8415876256949998E-3</v>
      </c>
    </row>
    <row r="225" spans="1:7" x14ac:dyDescent="0.3">
      <c r="A225" t="s">
        <v>240</v>
      </c>
      <c r="B225">
        <v>2094490</v>
      </c>
      <c r="C225" s="11">
        <f t="shared" si="9"/>
        <v>1.2582060549346142E-2</v>
      </c>
      <c r="D225" s="18">
        <v>594717.26666666602</v>
      </c>
      <c r="E225" s="22">
        <f t="shared" si="7"/>
        <v>1.2781535741521598E-2</v>
      </c>
      <c r="F225" s="18">
        <v>18077.0666666666</v>
      </c>
      <c r="G225">
        <f t="shared" si="8"/>
        <v>7.3647641947846079E-3</v>
      </c>
    </row>
    <row r="226" spans="1:7" x14ac:dyDescent="0.3">
      <c r="A226" t="s">
        <v>241</v>
      </c>
      <c r="B226">
        <v>2120843</v>
      </c>
      <c r="C226" s="11">
        <f t="shared" si="9"/>
        <v>1.0525531592861894E-2</v>
      </c>
      <c r="D226" s="18">
        <v>602318.66666666605</v>
      </c>
      <c r="E226" s="22">
        <f t="shared" si="7"/>
        <v>8.3786766252188071E-3</v>
      </c>
      <c r="F226" s="18">
        <v>18210.2</v>
      </c>
      <c r="G226">
        <f t="shared" si="8"/>
        <v>5.9545382990465736E-3</v>
      </c>
    </row>
    <row r="227" spans="1:7" x14ac:dyDescent="0.3">
      <c r="A227" t="s">
        <v>242</v>
      </c>
      <c r="B227">
        <v>2143166</v>
      </c>
      <c r="C227" s="11">
        <f t="shared" si="9"/>
        <v>3.1402140571472299E-4</v>
      </c>
      <c r="D227" s="18">
        <v>607365.299999999</v>
      </c>
      <c r="E227" s="22">
        <f t="shared" si="7"/>
        <v>2.9795907010179939E-3</v>
      </c>
      <c r="F227" s="18">
        <v>18318.633333333299</v>
      </c>
      <c r="G227">
        <f t="shared" si="8"/>
        <v>6.1849592127507583E-3</v>
      </c>
    </row>
    <row r="228" spans="1:7" x14ac:dyDescent="0.3">
      <c r="A228" t="s">
        <v>243</v>
      </c>
      <c r="B228">
        <v>2143839</v>
      </c>
      <c r="C228" s="11">
        <f t="shared" si="9"/>
        <v>5.0736086058701235E-3</v>
      </c>
      <c r="D228" s="18">
        <v>609175</v>
      </c>
      <c r="E228" s="22">
        <f t="shared" si="7"/>
        <v>5.8252554684614056E-3</v>
      </c>
      <c r="F228" s="18">
        <v>18431.933333333302</v>
      </c>
      <c r="G228">
        <f t="shared" si="8"/>
        <v>6.3205523746830789E-3</v>
      </c>
    </row>
    <row r="229" spans="1:7" x14ac:dyDescent="0.3">
      <c r="A229" t="s">
        <v>244</v>
      </c>
      <c r="B229">
        <v>2154716</v>
      </c>
      <c r="C229" s="11">
        <f t="shared" si="9"/>
        <v>1.16251979379185E-2</v>
      </c>
      <c r="D229" s="18">
        <v>612723.6</v>
      </c>
      <c r="E229" s="22">
        <f t="shared" si="7"/>
        <v>2.0858235807025816E-3</v>
      </c>
      <c r="F229" s="18">
        <v>18548.433333333302</v>
      </c>
      <c r="G229">
        <f t="shared" si="8"/>
        <v>2.3703709028398503E-3</v>
      </c>
    </row>
    <row r="230" spans="1:7" x14ac:dyDescent="0.3">
      <c r="A230" t="s">
        <v>245</v>
      </c>
      <c r="B230">
        <v>2179765</v>
      </c>
      <c r="C230" s="11">
        <f t="shared" si="9"/>
        <v>7.8003821512869507E-3</v>
      </c>
      <c r="D230" s="18">
        <v>614001.63333333295</v>
      </c>
      <c r="E230" s="22">
        <f t="shared" si="7"/>
        <v>8.4440057678452536E-3</v>
      </c>
      <c r="F230" s="18">
        <v>18592.3999999999</v>
      </c>
      <c r="G230">
        <f t="shared" si="8"/>
        <v>2.4221366436502126E-3</v>
      </c>
    </row>
    <row r="231" spans="1:7" x14ac:dyDescent="0.3">
      <c r="A231" t="s">
        <v>246</v>
      </c>
      <c r="B231">
        <v>2196768</v>
      </c>
      <c r="C231" s="11">
        <f t="shared" si="9"/>
        <v>5.0442286122157646E-3</v>
      </c>
      <c r="D231" s="18">
        <v>619186.26666666602</v>
      </c>
      <c r="E231" s="22">
        <f t="shared" si="7"/>
        <v>2.7739633329507177E-3</v>
      </c>
      <c r="F231" s="18">
        <v>18637.433333333302</v>
      </c>
      <c r="G231">
        <f t="shared" si="8"/>
        <v>6.3277668777691918E-3</v>
      </c>
    </row>
    <row r="232" spans="1:7" x14ac:dyDescent="0.3">
      <c r="A232" t="s">
        <v>247</v>
      </c>
      <c r="B232">
        <v>2207849</v>
      </c>
      <c r="C232" s="11">
        <f t="shared" si="9"/>
        <v>2.3556864622535328E-3</v>
      </c>
      <c r="D232" s="18">
        <v>620903.866666666</v>
      </c>
      <c r="E232" s="22">
        <f t="shared" si="7"/>
        <v>-3.8278604159651692E-3</v>
      </c>
      <c r="F232" s="18">
        <v>18755.366666666599</v>
      </c>
      <c r="G232">
        <f t="shared" si="8"/>
        <v>5.5273068508409681E-3</v>
      </c>
    </row>
    <row r="233" spans="1:7" x14ac:dyDescent="0.3">
      <c r="A233" t="s">
        <v>248</v>
      </c>
      <c r="B233">
        <v>2213050</v>
      </c>
      <c r="C233" s="11">
        <f t="shared" si="9"/>
        <v>2.406633379272949E-3</v>
      </c>
      <c r="D233" s="18">
        <v>618527.13333333295</v>
      </c>
      <c r="E233" s="22">
        <f t="shared" si="7"/>
        <v>1.2262625611574478E-2</v>
      </c>
      <c r="F233" s="18">
        <v>18859.0333333333</v>
      </c>
      <c r="G233">
        <f t="shared" si="8"/>
        <v>4.2773489627446846E-3</v>
      </c>
    </row>
    <row r="234" spans="1:7" x14ac:dyDescent="0.3">
      <c r="A234" t="s">
        <v>249</v>
      </c>
      <c r="B234">
        <v>2218376</v>
      </c>
      <c r="C234" s="11">
        <f t="shared" si="9"/>
        <v>1.0947648189486363E-2</v>
      </c>
      <c r="D234" s="18">
        <v>626111.9</v>
      </c>
      <c r="E234" s="22">
        <f t="shared" si="7"/>
        <v>2.8928801172218937E-3</v>
      </c>
      <c r="F234" s="18">
        <v>18939.7</v>
      </c>
      <c r="G234">
        <f t="shared" si="8"/>
        <v>6.6966917814590184E-3</v>
      </c>
    </row>
    <row r="235" spans="1:7" x14ac:dyDescent="0.3">
      <c r="A235" t="s">
        <v>250</v>
      </c>
      <c r="B235">
        <v>2242662</v>
      </c>
      <c r="C235" s="11">
        <f t="shared" si="9"/>
        <v>2.7962305510148208E-3</v>
      </c>
      <c r="D235" s="18">
        <v>627923.16666666605</v>
      </c>
      <c r="E235" s="22">
        <f t="shared" si="7"/>
        <v>-1.1278980788250051E-3</v>
      </c>
      <c r="F235" s="18">
        <v>19066.5333333333</v>
      </c>
      <c r="G235">
        <f t="shared" si="8"/>
        <v>2.6136546409397687E-3</v>
      </c>
    </row>
    <row r="236" spans="1:7" x14ac:dyDescent="0.3">
      <c r="A236" t="s">
        <v>251</v>
      </c>
      <c r="B236">
        <v>2248933</v>
      </c>
      <c r="C236" s="11">
        <f t="shared" si="9"/>
        <v>2.8551317446984859E-3</v>
      </c>
      <c r="D236" s="18">
        <v>627214.933333333</v>
      </c>
      <c r="E236" s="22">
        <f t="shared" si="7"/>
        <v>-5.1058680150473094E-2</v>
      </c>
      <c r="F236" s="18">
        <v>19116.366666666599</v>
      </c>
      <c r="G236">
        <f t="shared" si="8"/>
        <v>1.1351529492180769E-3</v>
      </c>
    </row>
    <row r="237" spans="1:7" x14ac:dyDescent="0.3">
      <c r="A237" t="s">
        <v>252</v>
      </c>
      <c r="B237">
        <v>2255354</v>
      </c>
      <c r="C237" s="11">
        <f t="shared" si="9"/>
        <v>-1.9499377924707163E-2</v>
      </c>
      <c r="D237" s="18">
        <v>595190.16666666605</v>
      </c>
      <c r="E237" s="22">
        <f t="shared" si="7"/>
        <v>-0.17285741447901354</v>
      </c>
      <c r="F237" s="18">
        <v>19138.0666666666</v>
      </c>
      <c r="G237">
        <f t="shared" si="8"/>
        <v>-1.6518561610192238E-2</v>
      </c>
    </row>
    <row r="238" spans="1:7" x14ac:dyDescent="0.3">
      <c r="A238" t="s">
        <v>253</v>
      </c>
      <c r="B238">
        <v>2211376</v>
      </c>
      <c r="C238" s="11">
        <f t="shared" si="9"/>
        <v>-0.1099993849982997</v>
      </c>
      <c r="D238" s="18">
        <v>492307.13333333301</v>
      </c>
      <c r="E238" s="22">
        <f t="shared" si="7"/>
        <v>0.18038522564572426</v>
      </c>
      <c r="F238" s="18">
        <v>18821.933333333302</v>
      </c>
      <c r="G238">
        <f t="shared" si="8"/>
        <v>-0.11511215638492535</v>
      </c>
    </row>
    <row r="239" spans="1:7" x14ac:dyDescent="0.3">
      <c r="A239" t="s">
        <v>254</v>
      </c>
      <c r="B239">
        <v>1968126</v>
      </c>
      <c r="C239" s="11">
        <f t="shared" si="9"/>
        <v>9.0835139620125946E-2</v>
      </c>
      <c r="D239" s="18">
        <v>581112.06666666595</v>
      </c>
      <c r="E239" s="22">
        <f t="shared" si="7"/>
        <v>3.3630575674389179E-2</v>
      </c>
      <c r="F239" s="18">
        <v>16655.3</v>
      </c>
      <c r="G239">
        <f t="shared" si="8"/>
        <v>9.235898883037838E-2</v>
      </c>
    </row>
    <row r="240" spans="1:7" x14ac:dyDescent="0.3">
      <c r="A240" t="s">
        <v>255</v>
      </c>
      <c r="B240">
        <v>2146901</v>
      </c>
      <c r="C240" s="11">
        <f t="shared" si="9"/>
        <v>1.87838190955242E-2</v>
      </c>
      <c r="D240" s="18">
        <v>600655.19999999995</v>
      </c>
      <c r="E240" s="22">
        <f t="shared" si="7"/>
        <v>1.7189617826222255E-2</v>
      </c>
      <c r="F240" s="18">
        <v>18193.5666666666</v>
      </c>
      <c r="G240">
        <f t="shared" si="8"/>
        <v>2.340387719468608E-2</v>
      </c>
    </row>
    <row r="241" spans="1:7" x14ac:dyDescent="0.3">
      <c r="A241" t="s">
        <v>256</v>
      </c>
      <c r="B241">
        <v>2187228</v>
      </c>
      <c r="C241" s="11">
        <f t="shared" si="9"/>
        <v>1.7035718269883159E-2</v>
      </c>
      <c r="D241" s="18">
        <v>610980.23333333305</v>
      </c>
      <c r="E241" s="22">
        <f t="shared" si="7"/>
        <v>-4.4218560916961525E-4</v>
      </c>
      <c r="F241" s="18">
        <v>18619.366666666599</v>
      </c>
      <c r="G241">
        <f t="shared" si="8"/>
        <v>6.9819775466763352E-4</v>
      </c>
    </row>
    <row r="242" spans="1:7" x14ac:dyDescent="0.3">
      <c r="A242" t="s">
        <v>257</v>
      </c>
      <c r="B242">
        <v>2224489</v>
      </c>
      <c r="C242" s="11">
        <f t="shared" si="9"/>
        <v>-1.1719545477635537E-3</v>
      </c>
      <c r="D242" s="18">
        <v>610710.06666666595</v>
      </c>
      <c r="E242" s="22">
        <f t="shared" si="7"/>
        <v>1.6448994727558685E-2</v>
      </c>
      <c r="F242" s="18">
        <v>18632.366666666599</v>
      </c>
      <c r="G242">
        <f t="shared" si="8"/>
        <v>5.2721876448008614E-3</v>
      </c>
    </row>
    <row r="243" spans="1:7" x14ac:dyDescent="0.3">
      <c r="A243" t="s">
        <v>258</v>
      </c>
      <c r="B243">
        <v>2221882</v>
      </c>
      <c r="C243" s="11">
        <f t="shared" si="9"/>
        <v>2.0145084212392916E-2</v>
      </c>
      <c r="D243" s="18">
        <v>620755.63333333295</v>
      </c>
      <c r="E243" s="22">
        <f t="shared" si="7"/>
        <v>2.2567764051437001E-2</v>
      </c>
      <c r="F243" s="18">
        <v>18730.599999999999</v>
      </c>
      <c r="G243">
        <f t="shared" si="8"/>
        <v>2.0599090970567044E-2</v>
      </c>
    </row>
    <row r="244" spans="1:7" x14ac:dyDescent="0.3">
      <c r="A244" t="s">
        <v>259</v>
      </c>
      <c r="B244">
        <v>2266642</v>
      </c>
      <c r="C244" s="11">
        <f t="shared" si="9"/>
        <v>1.7904018367258703E-2</v>
      </c>
      <c r="D244" s="18">
        <v>634764.69999999995</v>
      </c>
      <c r="E244" s="22">
        <f t="shared" si="7"/>
        <v>2.140005580020476E-3</v>
      </c>
      <c r="F244" s="18">
        <v>19116.433333333302</v>
      </c>
      <c r="G244">
        <f t="shared" si="8"/>
        <v>1.5430005248534778E-2</v>
      </c>
    </row>
    <row r="245" spans="1:7" x14ac:dyDescent="0.3">
      <c r="A245" t="s">
        <v>260</v>
      </c>
      <c r="B245">
        <v>2307224</v>
      </c>
      <c r="C245" s="11">
        <f t="shared" si="9"/>
        <v>8.5284307028706367E-3</v>
      </c>
      <c r="D245" s="18">
        <v>636123.1</v>
      </c>
      <c r="E245" s="22">
        <f t="shared" si="7"/>
        <v>7.7677313295697742E-3</v>
      </c>
      <c r="F245" s="18">
        <v>19411.3999999999</v>
      </c>
      <c r="G245">
        <f t="shared" si="8"/>
        <v>5.9758698496759945E-3</v>
      </c>
    </row>
    <row r="246" spans="1:7" x14ac:dyDescent="0.3">
      <c r="A246" t="s">
        <v>261</v>
      </c>
      <c r="B246">
        <v>2326901</v>
      </c>
      <c r="C246" s="11">
        <f t="shared" si="9"/>
        <v>9.375560025974462E-3</v>
      </c>
      <c r="D246" s="18">
        <v>641064.33333333302</v>
      </c>
      <c r="E246" s="22">
        <f t="shared" si="7"/>
        <v>6.2592781899684204E-3</v>
      </c>
      <c r="F246" s="18">
        <v>19527.3999999999</v>
      </c>
      <c r="G246">
        <f t="shared" si="8"/>
        <v>1.0953839220792362E-2</v>
      </c>
    </row>
    <row r="247" spans="1:7" x14ac:dyDescent="0.3">
      <c r="A247" t="s">
        <v>262</v>
      </c>
      <c r="B247">
        <v>2348717</v>
      </c>
      <c r="C247" s="11">
        <f t="shared" si="9"/>
        <v>6.0526662003127663E-3</v>
      </c>
      <c r="D247" s="18">
        <v>645076.933333333</v>
      </c>
      <c r="E247" s="22">
        <f t="shared" si="7"/>
        <v>7.5992486270887883E-3</v>
      </c>
      <c r="F247" s="18">
        <v>19741.3</v>
      </c>
      <c r="G247">
        <f t="shared" si="8"/>
        <v>2.3791070834545684E-3</v>
      </c>
    </row>
    <row r="248" spans="1:7" x14ac:dyDescent="0.3">
      <c r="A248" t="s">
        <v>263</v>
      </c>
      <c r="B248">
        <v>2362933</v>
      </c>
      <c r="C248" s="11">
        <f t="shared" si="9"/>
        <v>-1.4329648788179775E-3</v>
      </c>
      <c r="D248" s="18">
        <v>649979.03333333298</v>
      </c>
      <c r="E248" s="22">
        <f t="shared" si="7"/>
        <v>1.2721589839999495E-2</v>
      </c>
      <c r="F248" s="18">
        <v>19788.266666666601</v>
      </c>
      <c r="G248">
        <f t="shared" si="8"/>
        <v>7.4168530846578946E-3</v>
      </c>
    </row>
    <row r="249" spans="1:7" x14ac:dyDescent="0.3">
      <c r="A249" t="s">
        <v>264</v>
      </c>
      <c r="B249">
        <v>2359547</v>
      </c>
      <c r="C249" s="11">
        <f t="shared" si="9"/>
        <v>9.6662622105005754E-3</v>
      </c>
      <c r="D249" s="18">
        <v>658247.799999999</v>
      </c>
      <c r="E249" s="22">
        <f t="shared" si="7"/>
        <v>5.0492636157188553E-3</v>
      </c>
      <c r="F249" s="18">
        <v>19935.0333333333</v>
      </c>
      <c r="G249">
        <f t="shared" si="8"/>
        <v>1.1300039628728964E-2</v>
      </c>
    </row>
    <row r="250" spans="1:7" x14ac:dyDescent="0.3">
      <c r="A250" t="s">
        <v>265</v>
      </c>
      <c r="B250">
        <v>2382355</v>
      </c>
      <c r="C250" s="11">
        <f t="shared" si="9"/>
        <v>2.0672821640771422E-3</v>
      </c>
      <c r="D250" s="18">
        <v>661571.46666666598</v>
      </c>
      <c r="E250" s="22">
        <f t="shared" si="7"/>
        <v>4.4182175531154912E-3</v>
      </c>
      <c r="F250" s="18">
        <v>20160.3</v>
      </c>
      <c r="G250">
        <f t="shared" si="8"/>
        <v>5.8944228673828954E-3</v>
      </c>
    </row>
    <row r="251" spans="1:7" x14ac:dyDescent="0.3">
      <c r="A251" t="s">
        <v>266</v>
      </c>
      <c r="B251">
        <v>2387280</v>
      </c>
      <c r="C251" s="11">
        <f t="shared" si="9"/>
        <v>-1.3827452163131262E-3</v>
      </c>
      <c r="D251" s="18">
        <v>664494.433333333</v>
      </c>
      <c r="E251" s="22">
        <f t="shared" si="7"/>
        <v>-1.020725882178628E-3</v>
      </c>
      <c r="F251" s="18">
        <v>20279.133333333299</v>
      </c>
      <c r="G251">
        <f t="shared" si="8"/>
        <v>6.445048604970016E-3</v>
      </c>
    </row>
    <row r="252" spans="1:7" x14ac:dyDescent="0.3">
      <c r="A252" t="s">
        <v>267</v>
      </c>
      <c r="B252">
        <v>2383979</v>
      </c>
      <c r="C252" s="11">
        <f t="shared" si="9"/>
        <v>1.7525322160975411E-3</v>
      </c>
      <c r="D252" s="18">
        <v>663816.16666666605</v>
      </c>
      <c r="E252" s="22">
        <f t="shared" si="7"/>
        <v>7.523368040900316E-3</v>
      </c>
      <c r="F252" s="18">
        <v>20409.833333333299</v>
      </c>
      <c r="G252">
        <f t="shared" si="8"/>
        <v>5.1560113997322051E-3</v>
      </c>
    </row>
    <row r="253" spans="1:7" x14ac:dyDescent="0.3">
      <c r="A253" t="s">
        <v>268</v>
      </c>
      <c r="B253">
        <v>2388157</v>
      </c>
      <c r="C253" s="11">
        <f t="shared" si="9"/>
        <v>5.3200019931687907E-3</v>
      </c>
      <c r="D253" s="18">
        <v>668810.299999999</v>
      </c>
      <c r="E253" s="22">
        <f t="shared" si="7"/>
        <v>4.8047007250547015E-3</v>
      </c>
      <c r="F253" s="18">
        <v>20515.0666666666</v>
      </c>
      <c r="G253">
        <f t="shared" si="8"/>
        <v>4.1286729103163691E-3</v>
      </c>
    </row>
    <row r="254" spans="1:7" x14ac:dyDescent="0.3">
      <c r="A254" t="s">
        <v>269</v>
      </c>
      <c r="B254">
        <v>2400862</v>
      </c>
      <c r="C254" s="11">
        <f t="shared" si="9"/>
        <v>6.314398745117379E-3</v>
      </c>
      <c r="D254" s="18">
        <v>672023.73333333305</v>
      </c>
      <c r="E254" s="22">
        <f t="shared" si="7"/>
        <v>5.1391042141765301E-3</v>
      </c>
      <c r="F254" s="18">
        <v>20599.766666666601</v>
      </c>
      <c r="G254">
        <f t="shared" si="8"/>
        <v>5.1036176785157266E-3</v>
      </c>
    </row>
    <row r="255" spans="1:7" x14ac:dyDescent="0.3">
      <c r="A255" t="s">
        <v>270</v>
      </c>
      <c r="B255">
        <v>2416022</v>
      </c>
      <c r="C255" s="11">
        <f t="shared" si="9"/>
        <v>5.9614523377684477E-3</v>
      </c>
      <c r="D255" s="18">
        <v>675477.33333333302</v>
      </c>
      <c r="E255" s="22">
        <f t="shared" ref="E255:E258" si="10">(D256-D255)/D255</f>
        <v>-1.8746743043932101E-3</v>
      </c>
      <c r="F255" s="18">
        <v>20704.8999999999</v>
      </c>
      <c r="G255">
        <f t="shared" ref="G255:G256" si="11">(F256-F255)/F255</f>
        <v>1.9335197626360024E-3</v>
      </c>
    </row>
    <row r="256" spans="1:7" x14ac:dyDescent="0.3">
      <c r="A256" t="s">
        <v>271</v>
      </c>
      <c r="B256">
        <v>2430425</v>
      </c>
      <c r="C256" s="11">
        <f t="shared" si="9"/>
        <v>5.0986967299957824E-3</v>
      </c>
      <c r="D256" s="18">
        <v>674211.03333333298</v>
      </c>
      <c r="E256" s="22">
        <f t="shared" si="10"/>
        <v>4.9197751188789877E-3</v>
      </c>
      <c r="F256" s="18">
        <v>20744.933333333302</v>
      </c>
      <c r="G256">
        <f t="shared" si="11"/>
        <v>4.6854814348241134E-3</v>
      </c>
    </row>
    <row r="257" spans="1:7" x14ac:dyDescent="0.3">
      <c r="A257" t="s">
        <v>272</v>
      </c>
      <c r="B257">
        <v>2442817</v>
      </c>
      <c r="C257" s="11">
        <f t="shared" si="9"/>
        <v>5.494476254258915E-3</v>
      </c>
      <c r="D257" s="18">
        <v>677528</v>
      </c>
      <c r="E257" s="22">
        <f t="shared" si="10"/>
        <v>3.1955874886351217E-3</v>
      </c>
      <c r="F257" s="18">
        <v>20842.133333333299</v>
      </c>
      <c r="G257">
        <f>(F259-F257)/F257</f>
        <v>6.771539701628553E-3</v>
      </c>
    </row>
    <row r="258" spans="1:7" x14ac:dyDescent="0.3">
      <c r="A258" t="s">
        <v>273</v>
      </c>
      <c r="B258">
        <v>2456239</v>
      </c>
      <c r="C258" s="11">
        <f t="shared" si="9"/>
        <v>-1</v>
      </c>
      <c r="D258" s="18">
        <v>679693.1</v>
      </c>
      <c r="E258" s="22">
        <f t="shared" si="10"/>
        <v>-1</v>
      </c>
      <c r="G258" t="e">
        <f>(#REF!-F259)/F259</f>
        <v>#REF!</v>
      </c>
    </row>
    <row r="259" spans="1:7" x14ac:dyDescent="0.3">
      <c r="A259" s="21" t="s">
        <v>354</v>
      </c>
      <c r="B259" s="18"/>
      <c r="C259" s="24">
        <f>AVERAGE(C175:C214)</f>
        <v>4.7557054389922738E-3</v>
      </c>
      <c r="D259" s="21"/>
      <c r="E259" s="25">
        <f>AVERAGE(E198:E236)</f>
        <v>1.424613309299544E-3</v>
      </c>
      <c r="F259" s="18">
        <v>20983.266666666601</v>
      </c>
      <c r="G259" s="21">
        <f>AVERAGE(G198:G237)</f>
        <v>2.8006816625243841E-3</v>
      </c>
    </row>
    <row r="260" spans="1:7" x14ac:dyDescent="0.3">
      <c r="B260" s="18"/>
      <c r="C260" s="11"/>
    </row>
    <row r="261" spans="1:7" x14ac:dyDescent="0.3">
      <c r="B261" s="18"/>
      <c r="C261" s="11"/>
    </row>
    <row r="262" spans="1:7" x14ac:dyDescent="0.3">
      <c r="B262" s="18"/>
      <c r="C262" s="11"/>
    </row>
    <row r="263" spans="1:7" x14ac:dyDescent="0.3">
      <c r="B263" s="18"/>
      <c r="C263" s="11"/>
    </row>
    <row r="264" spans="1:7" x14ac:dyDescent="0.3">
      <c r="B264" s="18"/>
      <c r="C264" s="11"/>
    </row>
    <row r="265" spans="1:7" x14ac:dyDescent="0.3">
      <c r="B265" s="18"/>
      <c r="C265" s="11"/>
    </row>
    <row r="266" spans="1:7" x14ac:dyDescent="0.3">
      <c r="B266" s="18"/>
      <c r="C266" s="11"/>
    </row>
    <row r="267" spans="1:7" x14ac:dyDescent="0.3">
      <c r="B267" s="18"/>
      <c r="C267" s="11"/>
    </row>
    <row r="268" spans="1:7" x14ac:dyDescent="0.3">
      <c r="B268" s="18"/>
      <c r="C268" s="11"/>
    </row>
    <row r="269" spans="1:7" x14ac:dyDescent="0.3">
      <c r="B269" s="18"/>
      <c r="C269" s="11"/>
    </row>
    <row r="270" spans="1:7" x14ac:dyDescent="0.3">
      <c r="B270" s="18"/>
      <c r="C270" s="11"/>
    </row>
    <row r="271" spans="1:7" x14ac:dyDescent="0.3">
      <c r="B271" s="18"/>
      <c r="C271" s="11"/>
    </row>
    <row r="272" spans="1:7" x14ac:dyDescent="0.3">
      <c r="B272" s="18"/>
      <c r="C272" s="11"/>
    </row>
    <row r="273" spans="1:3" x14ac:dyDescent="0.3">
      <c r="B273" s="18"/>
      <c r="C273" s="11"/>
    </row>
    <row r="274" spans="1:3" x14ac:dyDescent="0.3">
      <c r="B274" s="18"/>
      <c r="C274" s="11"/>
    </row>
    <row r="275" spans="1:3" x14ac:dyDescent="0.3">
      <c r="B275" s="18"/>
      <c r="C275" s="11"/>
    </row>
    <row r="276" spans="1:3" x14ac:dyDescent="0.3">
      <c r="B276" s="18"/>
      <c r="C276" s="11"/>
    </row>
    <row r="277" spans="1:3" x14ac:dyDescent="0.3">
      <c r="B277" s="18"/>
      <c r="C277" s="11"/>
    </row>
    <row r="278" spans="1:3" x14ac:dyDescent="0.3">
      <c r="B278" s="18"/>
      <c r="C278" s="11"/>
    </row>
    <row r="279" spans="1:3" x14ac:dyDescent="0.3">
      <c r="B279" s="18"/>
      <c r="C279" s="11"/>
    </row>
    <row r="280" spans="1:3" x14ac:dyDescent="0.3">
      <c r="B280" s="18"/>
      <c r="C280" s="11"/>
    </row>
    <row r="281" spans="1:3" x14ac:dyDescent="0.3">
      <c r="B281" s="18"/>
      <c r="C281" s="11"/>
    </row>
    <row r="282" spans="1:3" x14ac:dyDescent="0.3">
      <c r="A282" s="21"/>
      <c r="C282" s="1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82A1-F705-4167-B5C5-B63AF46A32B9}">
  <dimension ref="A1:M52"/>
  <sheetViews>
    <sheetView workbookViewId="0">
      <selection activeCell="G3" sqref="G3"/>
    </sheetView>
  </sheetViews>
  <sheetFormatPr defaultRowHeight="14.4" x14ac:dyDescent="0.3"/>
  <cols>
    <col min="7" max="7" width="16.88671875" bestFit="1" customWidth="1"/>
    <col min="12" max="12" width="18.6640625" bestFit="1" customWidth="1"/>
  </cols>
  <sheetData>
    <row r="1" spans="1:13" x14ac:dyDescent="0.3">
      <c r="A1" t="s">
        <v>7</v>
      </c>
      <c r="B1" t="s">
        <v>8</v>
      </c>
      <c r="D1" t="s">
        <v>302</v>
      </c>
      <c r="G1" t="s">
        <v>11</v>
      </c>
      <c r="H1" t="s">
        <v>302</v>
      </c>
      <c r="K1" t="s">
        <v>7</v>
      </c>
      <c r="L1" t="s">
        <v>303</v>
      </c>
      <c r="M1" t="s">
        <v>302</v>
      </c>
    </row>
    <row r="2" spans="1:13" x14ac:dyDescent="0.3">
      <c r="A2">
        <v>1980</v>
      </c>
      <c r="B2">
        <v>24515667</v>
      </c>
      <c r="D2" s="17">
        <f t="shared" ref="D2:D44" si="0">(B3-B2)/B2</f>
        <v>1.2410349675576847E-2</v>
      </c>
      <c r="K2">
        <v>2024</v>
      </c>
      <c r="L2">
        <v>41288.599999999991</v>
      </c>
      <c r="M2" s="17">
        <f>(L3-L2)/L2</f>
        <v>3.2769335845735811E-3</v>
      </c>
    </row>
    <row r="3" spans="1:13" x14ac:dyDescent="0.3">
      <c r="A3">
        <v>1981</v>
      </c>
      <c r="B3">
        <v>24819915</v>
      </c>
      <c r="D3" s="17">
        <f t="shared" si="0"/>
        <v>1.1967285141790372E-2</v>
      </c>
      <c r="G3" s="11">
        <v>65.841499999999996</v>
      </c>
      <c r="H3" s="17">
        <f>(G4-G3)/G3</f>
        <v>1.4474153839144051E-2</v>
      </c>
      <c r="K3">
        <v>2025</v>
      </c>
      <c r="L3">
        <v>41423.900000000016</v>
      </c>
      <c r="M3" s="17">
        <f t="shared" ref="M3:M51" si="1">(L4-L3)/L3</f>
        <v>-2.0350570564338501E-3</v>
      </c>
    </row>
    <row r="4" spans="1:13" x14ac:dyDescent="0.3">
      <c r="A4">
        <v>1982</v>
      </c>
      <c r="B4">
        <v>25116942</v>
      </c>
      <c r="D4" s="17">
        <f t="shared" si="0"/>
        <v>9.9338924300577669E-3</v>
      </c>
      <c r="G4" s="11">
        <v>66.794499999999999</v>
      </c>
      <c r="H4" s="17">
        <f t="shared" ref="H4:H45" si="2">(G5-G4)/G4</f>
        <v>2.1577375382703615E-2</v>
      </c>
      <c r="K4">
        <v>2026</v>
      </c>
      <c r="L4">
        <v>41339.600000000006</v>
      </c>
      <c r="M4" s="17">
        <f t="shared" si="1"/>
        <v>2.6657248739704736E-3</v>
      </c>
    </row>
    <row r="5" spans="1:13" x14ac:dyDescent="0.3">
      <c r="A5">
        <v>1983</v>
      </c>
      <c r="B5">
        <v>25366451</v>
      </c>
      <c r="D5" s="17">
        <f t="shared" si="0"/>
        <v>9.4850477900909353E-3</v>
      </c>
      <c r="G5" s="11">
        <v>68.235749999999996</v>
      </c>
      <c r="H5" s="17">
        <f t="shared" si="2"/>
        <v>2.6928699398775652E-2</v>
      </c>
      <c r="K5">
        <v>2027</v>
      </c>
      <c r="L5">
        <v>41449.799999999996</v>
      </c>
      <c r="M5" s="17">
        <f t="shared" si="1"/>
        <v>8.0772404209429952E-3</v>
      </c>
    </row>
    <row r="6" spans="1:13" x14ac:dyDescent="0.3">
      <c r="A6">
        <v>1984</v>
      </c>
      <c r="B6">
        <v>25607053</v>
      </c>
      <c r="D6" s="17">
        <f t="shared" si="0"/>
        <v>9.1796193806448559E-3</v>
      </c>
      <c r="G6" s="11">
        <v>70.073250000000002</v>
      </c>
      <c r="H6" s="17">
        <f t="shared" si="2"/>
        <v>1.0064468252864061E-2</v>
      </c>
      <c r="K6">
        <v>2028</v>
      </c>
      <c r="L6">
        <v>41784.6</v>
      </c>
      <c r="M6" s="17">
        <f t="shared" si="1"/>
        <v>7.9431177993804936E-3</v>
      </c>
    </row>
    <row r="7" spans="1:13" x14ac:dyDescent="0.3">
      <c r="A7">
        <v>1985</v>
      </c>
      <c r="B7">
        <v>25842116</v>
      </c>
      <c r="D7" s="17">
        <f t="shared" si="0"/>
        <v>9.9899714094619802E-3</v>
      </c>
      <c r="G7" s="11">
        <v>70.778500000000008</v>
      </c>
      <c r="H7" s="17">
        <f t="shared" si="2"/>
        <v>-9.1588547369611441E-3</v>
      </c>
      <c r="K7">
        <v>2029</v>
      </c>
      <c r="L7">
        <v>42116.499999999993</v>
      </c>
      <c r="M7" s="17">
        <f t="shared" si="1"/>
        <v>7.833034558902302E-3</v>
      </c>
    </row>
    <row r="8" spans="1:13" x14ac:dyDescent="0.3">
      <c r="A8">
        <v>1986</v>
      </c>
      <c r="B8">
        <v>26100278</v>
      </c>
      <c r="D8" s="17">
        <f t="shared" si="0"/>
        <v>1.3268939127774807E-2</v>
      </c>
      <c r="G8" s="11">
        <v>70.130250000000004</v>
      </c>
      <c r="H8" s="17">
        <f t="shared" si="2"/>
        <v>5.3757116223027198E-3</v>
      </c>
      <c r="K8">
        <v>2030</v>
      </c>
      <c r="L8">
        <v>42446.400000000001</v>
      </c>
      <c r="M8" s="17">
        <f t="shared" si="1"/>
        <v>7.7509517886086921E-3</v>
      </c>
    </row>
    <row r="9" spans="1:13" x14ac:dyDescent="0.3">
      <c r="A9">
        <v>1987</v>
      </c>
      <c r="B9">
        <v>26446601</v>
      </c>
      <c r="D9" s="17">
        <f t="shared" si="0"/>
        <v>1.305067520775165E-2</v>
      </c>
      <c r="G9" s="11">
        <v>70.507249999999999</v>
      </c>
      <c r="H9" s="17">
        <f t="shared" si="2"/>
        <v>9.9812430636567681E-3</v>
      </c>
      <c r="K9">
        <v>2031</v>
      </c>
      <c r="L9">
        <v>42775.4</v>
      </c>
      <c r="M9" s="17">
        <f t="shared" si="1"/>
        <v>7.6983499862070936E-3</v>
      </c>
    </row>
    <row r="10" spans="1:13" x14ac:dyDescent="0.3">
      <c r="A10">
        <v>1988</v>
      </c>
      <c r="B10">
        <v>26791747</v>
      </c>
      <c r="D10" s="17">
        <f t="shared" si="0"/>
        <v>1.8103858624822038E-2</v>
      </c>
      <c r="G10" s="11">
        <v>71.211000000000013</v>
      </c>
      <c r="H10" s="17">
        <f t="shared" si="2"/>
        <v>2.1274803050088387E-3</v>
      </c>
      <c r="K10">
        <v>2032</v>
      </c>
      <c r="L10">
        <v>43104.700000000004</v>
      </c>
      <c r="M10" s="17">
        <f t="shared" si="1"/>
        <v>7.6627374741034815E-3</v>
      </c>
    </row>
    <row r="11" spans="1:13" x14ac:dyDescent="0.3">
      <c r="A11">
        <v>1989</v>
      </c>
      <c r="B11">
        <v>27276781</v>
      </c>
      <c r="D11" s="17">
        <f t="shared" si="0"/>
        <v>1.519083208535494E-2</v>
      </c>
      <c r="G11" s="11">
        <v>71.362499999999997</v>
      </c>
      <c r="H11" s="17">
        <f t="shared" si="2"/>
        <v>3.2930460676123348E-4</v>
      </c>
      <c r="K11">
        <v>2033</v>
      </c>
      <c r="L11">
        <v>43434.999999999993</v>
      </c>
      <c r="M11" s="17">
        <f t="shared" si="1"/>
        <v>7.6136756072292949E-3</v>
      </c>
    </row>
    <row r="12" spans="1:13" x14ac:dyDescent="0.3">
      <c r="A12">
        <v>1990</v>
      </c>
      <c r="B12">
        <v>27691138</v>
      </c>
      <c r="D12" s="17">
        <f t="shared" si="0"/>
        <v>1.2505155981671826E-2</v>
      </c>
      <c r="G12" s="11">
        <v>71.385999999999996</v>
      </c>
      <c r="H12" s="17">
        <f t="shared" si="2"/>
        <v>7.816658728602344E-3</v>
      </c>
      <c r="K12">
        <v>2034</v>
      </c>
      <c r="L12">
        <v>43765.7</v>
      </c>
      <c r="M12" s="17">
        <f t="shared" si="1"/>
        <v>7.5332966226979497E-3</v>
      </c>
    </row>
    <row r="13" spans="1:13" x14ac:dyDescent="0.3">
      <c r="A13">
        <v>1991</v>
      </c>
      <c r="B13">
        <v>28037420</v>
      </c>
      <c r="D13" s="17">
        <f t="shared" si="0"/>
        <v>1.1907087028692368E-2</v>
      </c>
      <c r="G13" s="11">
        <v>71.944000000000003</v>
      </c>
      <c r="H13" s="17">
        <f t="shared" si="2"/>
        <v>1.9532553096853041E-2</v>
      </c>
      <c r="K13">
        <v>2035</v>
      </c>
      <c r="L13">
        <v>44095.400000000009</v>
      </c>
      <c r="M13" s="17">
        <f t="shared" si="1"/>
        <v>7.4905772484202045E-3</v>
      </c>
    </row>
    <row r="14" spans="1:13" x14ac:dyDescent="0.3">
      <c r="A14">
        <v>1992</v>
      </c>
      <c r="B14">
        <v>28371264</v>
      </c>
      <c r="D14" s="17">
        <f t="shared" si="0"/>
        <v>1.1049913038770497E-2</v>
      </c>
      <c r="G14" s="11">
        <v>73.349249999999998</v>
      </c>
      <c r="H14" s="17">
        <f t="shared" si="2"/>
        <v>1.8841365112799255E-2</v>
      </c>
      <c r="K14">
        <v>2036</v>
      </c>
      <c r="L14">
        <v>44425.7</v>
      </c>
      <c r="M14" s="17">
        <f t="shared" si="1"/>
        <v>7.4506423083935654E-3</v>
      </c>
    </row>
    <row r="15" spans="1:13" x14ac:dyDescent="0.3">
      <c r="A15">
        <v>1993</v>
      </c>
      <c r="B15">
        <v>28684764</v>
      </c>
      <c r="D15" s="17">
        <f t="shared" si="0"/>
        <v>1.1012780164410626E-2</v>
      </c>
      <c r="G15" s="11">
        <v>74.731249999999989</v>
      </c>
      <c r="H15" s="17">
        <f t="shared" si="2"/>
        <v>1.6883833737559677E-2</v>
      </c>
      <c r="K15">
        <v>2037</v>
      </c>
      <c r="L15">
        <v>44756.7</v>
      </c>
      <c r="M15" s="17">
        <f t="shared" si="1"/>
        <v>7.4536326404763048E-3</v>
      </c>
    </row>
    <row r="16" spans="1:13" x14ac:dyDescent="0.3">
      <c r="A16">
        <v>1994</v>
      </c>
      <c r="B16">
        <v>29000663</v>
      </c>
      <c r="D16" s="17">
        <f t="shared" si="0"/>
        <v>1.0401417374492438E-2</v>
      </c>
      <c r="G16" s="11">
        <v>75.992999999999995</v>
      </c>
      <c r="H16" s="17">
        <f t="shared" si="2"/>
        <v>1.0991143921150659E-2</v>
      </c>
      <c r="K16">
        <v>2038</v>
      </c>
      <c r="L16">
        <v>45090.3</v>
      </c>
      <c r="M16" s="17">
        <f t="shared" si="1"/>
        <v>7.4494957895599309E-3</v>
      </c>
    </row>
    <row r="17" spans="1:13" x14ac:dyDescent="0.3">
      <c r="A17">
        <v>1995</v>
      </c>
      <c r="B17">
        <v>29302311</v>
      </c>
      <c r="D17" s="17">
        <f t="shared" si="0"/>
        <v>1.0507942530539657E-2</v>
      </c>
      <c r="G17" s="11">
        <v>76.828249999999997</v>
      </c>
      <c r="H17" s="17">
        <f t="shared" si="2"/>
        <v>-9.371552781690136E-4</v>
      </c>
      <c r="K17">
        <v>2039</v>
      </c>
      <c r="L17">
        <v>45426.2</v>
      </c>
      <c r="M17" s="17">
        <f t="shared" si="1"/>
        <v>7.4758619475105963E-3</v>
      </c>
    </row>
    <row r="18" spans="1:13" x14ac:dyDescent="0.3">
      <c r="A18">
        <v>1996</v>
      </c>
      <c r="B18">
        <v>29610218</v>
      </c>
      <c r="D18" s="17">
        <f t="shared" si="0"/>
        <v>9.9874306903110274E-3</v>
      </c>
      <c r="G18" s="11">
        <v>76.756250000000009</v>
      </c>
      <c r="H18" s="17">
        <f t="shared" si="2"/>
        <v>2.8141030860678866E-2</v>
      </c>
      <c r="K18">
        <v>2040</v>
      </c>
      <c r="L18">
        <v>45765.8</v>
      </c>
      <c r="M18" s="17">
        <f t="shared" si="1"/>
        <v>7.5099746972629574E-3</v>
      </c>
    </row>
    <row r="19" spans="1:13" x14ac:dyDescent="0.3">
      <c r="A19">
        <v>1997</v>
      </c>
      <c r="B19">
        <v>29905948</v>
      </c>
      <c r="D19" s="17">
        <f t="shared" si="0"/>
        <v>8.3336264745728847E-3</v>
      </c>
      <c r="G19" s="11">
        <v>78.916249999999991</v>
      </c>
      <c r="H19" s="17">
        <f t="shared" si="2"/>
        <v>1.8415091948743093E-2</v>
      </c>
      <c r="K19">
        <v>2041</v>
      </c>
      <c r="L19">
        <v>46109.5</v>
      </c>
      <c r="M19" s="17">
        <f t="shared" si="1"/>
        <v>7.5320703976406202E-3</v>
      </c>
    </row>
    <row r="20" spans="1:13" x14ac:dyDescent="0.3">
      <c r="A20">
        <v>1998</v>
      </c>
      <c r="B20">
        <v>30155173</v>
      </c>
      <c r="D20" s="17">
        <f t="shared" si="0"/>
        <v>8.1615515851956814E-3</v>
      </c>
      <c r="G20" s="11">
        <v>80.369499999999988</v>
      </c>
      <c r="H20" s="17">
        <f t="shared" si="2"/>
        <v>2.4378028978654983E-2</v>
      </c>
      <c r="K20">
        <v>2042</v>
      </c>
      <c r="L20">
        <v>46456.80000000001</v>
      </c>
      <c r="M20" s="17">
        <f t="shared" si="1"/>
        <v>7.5833892993057697E-3</v>
      </c>
    </row>
    <row r="21" spans="1:13" x14ac:dyDescent="0.3">
      <c r="A21">
        <v>1999</v>
      </c>
      <c r="B21">
        <v>30401286</v>
      </c>
      <c r="D21" s="17">
        <f t="shared" si="0"/>
        <v>9.3563147295808481E-3</v>
      </c>
      <c r="G21" s="11">
        <v>82.328749999999999</v>
      </c>
      <c r="H21" s="17">
        <f t="shared" si="2"/>
        <v>3.1720389292926136E-2</v>
      </c>
      <c r="K21">
        <v>2043</v>
      </c>
      <c r="L21">
        <v>46809.1</v>
      </c>
      <c r="M21" s="17">
        <f t="shared" si="1"/>
        <v>7.6160404707631638E-3</v>
      </c>
    </row>
    <row r="22" spans="1:13" x14ac:dyDescent="0.3">
      <c r="A22">
        <v>2000</v>
      </c>
      <c r="B22">
        <v>30685730</v>
      </c>
      <c r="D22" s="17">
        <f t="shared" si="0"/>
        <v>1.092120018001853E-2</v>
      </c>
      <c r="G22" s="11">
        <v>84.940249999999992</v>
      </c>
      <c r="H22" s="17">
        <f t="shared" si="2"/>
        <v>1.6455685025650577E-2</v>
      </c>
      <c r="K22">
        <v>2044</v>
      </c>
      <c r="L22">
        <v>47165.599999999999</v>
      </c>
      <c r="M22" s="17">
        <f t="shared" si="1"/>
        <v>7.6305612565090121E-3</v>
      </c>
    </row>
    <row r="23" spans="1:13" x14ac:dyDescent="0.3">
      <c r="A23">
        <v>2001</v>
      </c>
      <c r="B23">
        <v>31020855</v>
      </c>
      <c r="D23" s="17">
        <f t="shared" si="0"/>
        <v>1.0906984994449701E-2</v>
      </c>
      <c r="G23" s="11">
        <v>86.338000000000008</v>
      </c>
      <c r="H23" s="17">
        <f t="shared" si="2"/>
        <v>1.5812851814959679E-2</v>
      </c>
      <c r="K23">
        <v>2045</v>
      </c>
      <c r="L23">
        <v>47525.5</v>
      </c>
      <c r="M23" s="17">
        <f t="shared" si="1"/>
        <v>7.6695668641046863E-3</v>
      </c>
    </row>
    <row r="24" spans="1:13" x14ac:dyDescent="0.3">
      <c r="A24">
        <v>2002</v>
      </c>
      <c r="B24">
        <v>31359199</v>
      </c>
      <c r="D24" s="17">
        <f t="shared" si="0"/>
        <v>9.0328200028323424E-3</v>
      </c>
      <c r="G24" s="11">
        <v>87.703249999999997</v>
      </c>
      <c r="H24" s="17">
        <f t="shared" si="2"/>
        <v>2.1606952992049367E-3</v>
      </c>
      <c r="K24">
        <v>2046</v>
      </c>
      <c r="L24">
        <v>47890.000000000007</v>
      </c>
      <c r="M24" s="17">
        <f t="shared" si="1"/>
        <v>7.6801002296928026E-3</v>
      </c>
    </row>
    <row r="25" spans="1:13" x14ac:dyDescent="0.3">
      <c r="A25">
        <v>2003</v>
      </c>
      <c r="B25">
        <v>31642461</v>
      </c>
      <c r="D25" s="17">
        <f t="shared" si="0"/>
        <v>9.365453590983331E-3</v>
      </c>
      <c r="G25" s="11">
        <v>87.892749999999992</v>
      </c>
      <c r="H25" s="17">
        <f t="shared" si="2"/>
        <v>8.1320700512842008E-3</v>
      </c>
      <c r="K25">
        <v>2047</v>
      </c>
      <c r="L25">
        <v>48257.799999999996</v>
      </c>
      <c r="M25" s="17">
        <f t="shared" si="1"/>
        <v>7.6837319562849992E-3</v>
      </c>
    </row>
    <row r="26" spans="1:13" x14ac:dyDescent="0.3">
      <c r="A26">
        <v>2004</v>
      </c>
      <c r="B26">
        <v>31938807</v>
      </c>
      <c r="D26" s="17">
        <f t="shared" si="0"/>
        <v>9.5158532377242512E-3</v>
      </c>
      <c r="G26" s="11">
        <v>88.607500000000002</v>
      </c>
      <c r="H26" s="17">
        <f t="shared" si="2"/>
        <v>2.212566656321413E-2</v>
      </c>
      <c r="K26">
        <v>2048</v>
      </c>
      <c r="L26">
        <v>48628.600000000006</v>
      </c>
      <c r="M26" s="17">
        <f t="shared" si="1"/>
        <v>7.664214063328777E-3</v>
      </c>
    </row>
    <row r="27" spans="1:13" x14ac:dyDescent="0.3">
      <c r="A27">
        <v>2005</v>
      </c>
      <c r="B27">
        <v>32242732</v>
      </c>
      <c r="D27" s="17">
        <f t="shared" si="0"/>
        <v>1.0187133025824238E-2</v>
      </c>
      <c r="G27" s="11">
        <v>90.567999999999998</v>
      </c>
      <c r="H27" s="17">
        <f t="shared" si="2"/>
        <v>1.2750088331419563E-2</v>
      </c>
      <c r="K27">
        <v>2049</v>
      </c>
      <c r="L27">
        <v>49001.299999999996</v>
      </c>
      <c r="M27" s="17">
        <f t="shared" si="1"/>
        <v>7.5997983726964133E-3</v>
      </c>
    </row>
    <row r="28" spans="1:13" x14ac:dyDescent="0.3">
      <c r="A28">
        <v>2006</v>
      </c>
      <c r="B28">
        <v>32571193</v>
      </c>
      <c r="D28" s="17">
        <f t="shared" si="0"/>
        <v>9.7538030000927506E-3</v>
      </c>
      <c r="G28" s="11">
        <v>91.722750000000005</v>
      </c>
      <c r="H28" s="17">
        <f t="shared" si="2"/>
        <v>1.5808509884389607E-4</v>
      </c>
      <c r="K28">
        <v>2050</v>
      </c>
      <c r="L28">
        <v>49373.700000000004</v>
      </c>
      <c r="M28" s="17">
        <f t="shared" si="1"/>
        <v>7.5384263281866619E-3</v>
      </c>
    </row>
    <row r="29" spans="1:13" x14ac:dyDescent="0.3">
      <c r="A29">
        <v>2007</v>
      </c>
      <c r="B29">
        <v>32888886</v>
      </c>
      <c r="D29" s="17">
        <f t="shared" si="0"/>
        <v>1.0897663119389328E-2</v>
      </c>
      <c r="G29" s="11">
        <v>91.737249999999989</v>
      </c>
      <c r="H29" s="17">
        <f t="shared" si="2"/>
        <v>-2.286421273800833E-3</v>
      </c>
      <c r="K29">
        <v>2051</v>
      </c>
      <c r="L29">
        <v>49745.899999999994</v>
      </c>
      <c r="M29" s="17">
        <f t="shared" si="1"/>
        <v>7.4880542919119339E-3</v>
      </c>
    </row>
    <row r="30" spans="1:13" x14ac:dyDescent="0.3">
      <c r="A30">
        <v>2008</v>
      </c>
      <c r="B30">
        <v>33247298</v>
      </c>
      <c r="D30" s="17">
        <f t="shared" si="0"/>
        <v>1.1512845344605147E-2</v>
      </c>
      <c r="G30" s="11">
        <v>91.527500000000003</v>
      </c>
      <c r="H30" s="17">
        <f t="shared" si="2"/>
        <v>3.059189860970759E-3</v>
      </c>
      <c r="K30">
        <v>2052</v>
      </c>
      <c r="L30">
        <v>50118.400000000016</v>
      </c>
      <c r="M30" s="17">
        <f t="shared" si="1"/>
        <v>7.4463670029365492E-3</v>
      </c>
    </row>
    <row r="31" spans="1:13" x14ac:dyDescent="0.3">
      <c r="A31">
        <v>2009</v>
      </c>
      <c r="B31">
        <v>33630069</v>
      </c>
      <c r="D31" s="17">
        <f t="shared" si="0"/>
        <v>1.1175504873332255E-2</v>
      </c>
      <c r="G31" s="11">
        <v>91.807500000000005</v>
      </c>
      <c r="H31" s="17">
        <f t="shared" si="2"/>
        <v>1.0655447539689052E-2</v>
      </c>
      <c r="K31">
        <v>2053</v>
      </c>
      <c r="L31">
        <v>50491.599999999991</v>
      </c>
      <c r="M31" s="17">
        <f t="shared" si="1"/>
        <v>7.4249974253144842E-3</v>
      </c>
    </row>
    <row r="32" spans="1:13" x14ac:dyDescent="0.3">
      <c r="A32">
        <v>2010</v>
      </c>
      <c r="B32">
        <v>34005902</v>
      </c>
      <c r="D32" s="17">
        <f t="shared" si="0"/>
        <v>9.8017985230916677E-3</v>
      </c>
      <c r="G32" s="11">
        <v>92.785750000000007</v>
      </c>
      <c r="H32" s="17">
        <f t="shared" si="2"/>
        <v>1.7521548298095151E-2</v>
      </c>
      <c r="K32">
        <v>2054</v>
      </c>
      <c r="L32">
        <v>50866.5</v>
      </c>
      <c r="M32" s="17">
        <f t="shared" si="1"/>
        <v>7.4056599136955968E-3</v>
      </c>
    </row>
    <row r="33" spans="1:13" x14ac:dyDescent="0.3">
      <c r="A33">
        <v>2011</v>
      </c>
      <c r="B33">
        <v>34339221</v>
      </c>
      <c r="D33" s="17">
        <f t="shared" si="0"/>
        <v>1.0896403270184842E-2</v>
      </c>
      <c r="G33" s="11">
        <v>94.41149999999999</v>
      </c>
      <c r="H33" s="17">
        <f t="shared" si="2"/>
        <v>-1.0486010708441638E-3</v>
      </c>
      <c r="K33">
        <v>2055</v>
      </c>
      <c r="L33">
        <v>51243.199999999997</v>
      </c>
      <c r="M33" s="17">
        <f t="shared" si="1"/>
        <v>7.4019577231709899E-3</v>
      </c>
    </row>
    <row r="34" spans="1:13" x14ac:dyDescent="0.3">
      <c r="A34">
        <v>2012</v>
      </c>
      <c r="B34">
        <v>34713395</v>
      </c>
      <c r="D34" s="17">
        <f t="shared" si="0"/>
        <v>1.0589485701412956E-2</v>
      </c>
      <c r="G34" s="11">
        <v>94.312499999999986</v>
      </c>
      <c r="H34" s="17">
        <f t="shared" si="2"/>
        <v>1.3897945659377211E-2</v>
      </c>
      <c r="K34">
        <v>2056</v>
      </c>
      <c r="L34">
        <v>51622.499999999993</v>
      </c>
      <c r="M34" s="17">
        <f t="shared" si="1"/>
        <v>7.4153712044170185E-3</v>
      </c>
    </row>
    <row r="35" spans="1:13" x14ac:dyDescent="0.3">
      <c r="A35">
        <v>2013</v>
      </c>
      <c r="B35">
        <v>35080992</v>
      </c>
      <c r="D35" s="17">
        <f t="shared" si="0"/>
        <v>1.0064538653867028E-2</v>
      </c>
      <c r="G35" s="11">
        <v>95.623249999999999</v>
      </c>
      <c r="H35" s="17">
        <f t="shared" si="2"/>
        <v>2.857307192549937E-2</v>
      </c>
      <c r="K35">
        <v>2057</v>
      </c>
      <c r="L35">
        <v>52005.30000000001</v>
      </c>
      <c r="M35" s="17">
        <f t="shared" si="1"/>
        <v>7.4396263457761824E-3</v>
      </c>
    </row>
    <row r="36" spans="1:13" x14ac:dyDescent="0.3">
      <c r="A36">
        <v>2014</v>
      </c>
      <c r="B36">
        <v>35434066</v>
      </c>
      <c r="D36" s="17">
        <f t="shared" si="0"/>
        <v>7.6319776567555075E-3</v>
      </c>
      <c r="G36" s="11">
        <v>98.355500000000006</v>
      </c>
      <c r="H36" s="17">
        <f t="shared" si="2"/>
        <v>-3.1111630767980598E-3</v>
      </c>
      <c r="K36">
        <v>2058</v>
      </c>
      <c r="L36">
        <v>52392.200000000004</v>
      </c>
      <c r="M36" s="17">
        <f t="shared" si="1"/>
        <v>7.4553082329045922E-3</v>
      </c>
    </row>
    <row r="37" spans="1:13" x14ac:dyDescent="0.3">
      <c r="A37">
        <v>2015</v>
      </c>
      <c r="B37">
        <v>35704498</v>
      </c>
      <c r="D37" s="17">
        <f t="shared" si="0"/>
        <v>1.1379658663734749E-2</v>
      </c>
      <c r="G37" s="11">
        <v>98.049499999999995</v>
      </c>
      <c r="H37" s="17">
        <f t="shared" si="2"/>
        <v>5.7063014089821966E-3</v>
      </c>
      <c r="K37">
        <v>2059</v>
      </c>
      <c r="L37">
        <v>52782.799999999988</v>
      </c>
      <c r="M37" s="17">
        <f t="shared" si="1"/>
        <v>7.5024439779627951E-3</v>
      </c>
    </row>
    <row r="38" spans="1:13" x14ac:dyDescent="0.3">
      <c r="A38">
        <v>2016</v>
      </c>
      <c r="B38">
        <v>36110803</v>
      </c>
      <c r="D38" s="17">
        <f t="shared" si="0"/>
        <v>1.202609645650915E-2</v>
      </c>
      <c r="G38" s="11">
        <v>98.608999999999995</v>
      </c>
      <c r="H38" s="17">
        <f t="shared" si="2"/>
        <v>1.4134105406200217E-2</v>
      </c>
      <c r="K38">
        <v>2060</v>
      </c>
      <c r="L38">
        <v>53178.8</v>
      </c>
      <c r="M38" s="17">
        <f t="shared" si="1"/>
        <v>7.542479333869723E-3</v>
      </c>
    </row>
    <row r="39" spans="1:13" x14ac:dyDescent="0.3">
      <c r="A39">
        <v>2017</v>
      </c>
      <c r="B39">
        <v>36545075</v>
      </c>
      <c r="D39" s="17">
        <f t="shared" si="0"/>
        <v>1.4435460865793818E-2</v>
      </c>
      <c r="G39" s="11">
        <v>100.00274999999999</v>
      </c>
      <c r="H39" s="17">
        <f t="shared" si="2"/>
        <v>2.6674266457672596E-3</v>
      </c>
      <c r="K39">
        <v>2061</v>
      </c>
      <c r="L39">
        <v>53579.899999999994</v>
      </c>
      <c r="M39" s="17">
        <f t="shared" si="1"/>
        <v>7.5905330170456531E-3</v>
      </c>
    </row>
    <row r="40" spans="1:13" x14ac:dyDescent="0.3">
      <c r="A40">
        <v>2018</v>
      </c>
      <c r="B40">
        <v>37072620</v>
      </c>
      <c r="D40" s="17">
        <f t="shared" si="0"/>
        <v>1.4724478604425583E-2</v>
      </c>
      <c r="G40" s="11">
        <v>100.26949999999999</v>
      </c>
      <c r="H40" s="17">
        <f t="shared" si="2"/>
        <v>2.9545375213798869E-3</v>
      </c>
      <c r="K40">
        <v>2062</v>
      </c>
      <c r="L40">
        <v>53986.6</v>
      </c>
      <c r="M40" s="17">
        <f t="shared" si="1"/>
        <v>7.6444895585200236E-3</v>
      </c>
    </row>
    <row r="41" spans="1:13" x14ac:dyDescent="0.3">
      <c r="A41">
        <v>2019</v>
      </c>
      <c r="B41">
        <v>37618495</v>
      </c>
      <c r="D41" s="17">
        <f t="shared" si="0"/>
        <v>1.0902695602256283E-2</v>
      </c>
      <c r="G41" s="11">
        <v>100.56574999999999</v>
      </c>
      <c r="H41" s="17">
        <f t="shared" si="2"/>
        <v>8.1792260287424007E-2</v>
      </c>
      <c r="K41">
        <v>2063</v>
      </c>
      <c r="L41">
        <v>54399.299999999996</v>
      </c>
      <c r="M41" s="17">
        <f t="shared" si="1"/>
        <v>7.6802458855169632E-3</v>
      </c>
    </row>
    <row r="42" spans="1:13" x14ac:dyDescent="0.3">
      <c r="A42">
        <v>2020</v>
      </c>
      <c r="B42">
        <v>38028638</v>
      </c>
      <c r="D42" s="17">
        <f t="shared" si="0"/>
        <v>5.554392981415743E-3</v>
      </c>
      <c r="G42" s="11">
        <v>108.79125000000001</v>
      </c>
      <c r="H42" s="17">
        <f t="shared" si="2"/>
        <v>-4.4720967908724436E-2</v>
      </c>
      <c r="K42">
        <v>2064</v>
      </c>
      <c r="L42">
        <v>54817.1</v>
      </c>
      <c r="M42" s="17">
        <f t="shared" si="1"/>
        <v>7.7402854218846977E-3</v>
      </c>
    </row>
    <row r="43" spans="1:13" x14ac:dyDescent="0.3">
      <c r="A43">
        <v>2021</v>
      </c>
      <c r="B43">
        <v>38239864</v>
      </c>
      <c r="D43" s="17">
        <f t="shared" si="0"/>
        <v>1.8202732101766889E-2</v>
      </c>
      <c r="G43" s="11">
        <v>103.92599999999999</v>
      </c>
      <c r="H43" s="17">
        <f t="shared" si="2"/>
        <v>-7.0699343763831113E-3</v>
      </c>
      <c r="K43">
        <v>2065</v>
      </c>
      <c r="L43">
        <v>55241.399999999994</v>
      </c>
      <c r="M43" s="17">
        <f t="shared" si="1"/>
        <v>7.7695351674649292E-3</v>
      </c>
    </row>
    <row r="44" spans="1:13" x14ac:dyDescent="0.3">
      <c r="A44">
        <v>2022</v>
      </c>
      <c r="B44">
        <v>38935934</v>
      </c>
      <c r="D44" s="17">
        <f t="shared" si="0"/>
        <v>2.9472774429913508E-2</v>
      </c>
      <c r="G44" s="11">
        <v>103.19125</v>
      </c>
      <c r="H44" s="17">
        <f t="shared" si="2"/>
        <v>-1.8485094424188088E-2</v>
      </c>
      <c r="K44">
        <v>2066</v>
      </c>
      <c r="L44">
        <v>55670.599999999991</v>
      </c>
      <c r="M44" s="17">
        <f t="shared" si="1"/>
        <v>7.808430302529209E-3</v>
      </c>
    </row>
    <row r="45" spans="1:13" x14ac:dyDescent="0.3">
      <c r="A45">
        <v>2023</v>
      </c>
      <c r="B45">
        <v>40083484</v>
      </c>
      <c r="D45" s="17">
        <f>(B46-B45)/B45</f>
        <v>3.0065126075368098E-2</v>
      </c>
      <c r="G45" s="11">
        <v>101.28375</v>
      </c>
      <c r="H45" s="17">
        <f t="shared" si="2"/>
        <v>-4.7515025855579289E-3</v>
      </c>
      <c r="K45">
        <v>2067</v>
      </c>
      <c r="L45">
        <v>56105.299999999974</v>
      </c>
      <c r="M45" s="17">
        <f t="shared" si="1"/>
        <v>7.835266899919301E-3</v>
      </c>
    </row>
    <row r="46" spans="1:13" x14ac:dyDescent="0.3">
      <c r="A46">
        <v>2024</v>
      </c>
      <c r="B46">
        <v>41288599</v>
      </c>
      <c r="D46" s="17"/>
      <c r="G46" s="11">
        <v>100.80249999999999</v>
      </c>
      <c r="K46">
        <v>2068</v>
      </c>
      <c r="L46">
        <v>56544.900000000016</v>
      </c>
      <c r="M46" s="17">
        <f t="shared" si="1"/>
        <v>7.8503985328471134E-3</v>
      </c>
    </row>
    <row r="47" spans="1:13" x14ac:dyDescent="0.3">
      <c r="K47">
        <v>2069</v>
      </c>
      <c r="L47">
        <v>56988.800000000003</v>
      </c>
      <c r="M47" s="17">
        <f t="shared" si="1"/>
        <v>7.8752316244595933E-3</v>
      </c>
    </row>
    <row r="48" spans="1:13" x14ac:dyDescent="0.3">
      <c r="K48">
        <v>2070</v>
      </c>
      <c r="L48">
        <v>57437.600000000006</v>
      </c>
      <c r="M48" s="17">
        <f t="shared" si="1"/>
        <v>7.8763736646376963E-3</v>
      </c>
    </row>
    <row r="49" spans="11:13" x14ac:dyDescent="0.3">
      <c r="K49">
        <v>2071</v>
      </c>
      <c r="L49">
        <v>57890</v>
      </c>
      <c r="M49" s="17">
        <f t="shared" si="1"/>
        <v>7.8856451891519651E-3</v>
      </c>
    </row>
    <row r="50" spans="11:13" x14ac:dyDescent="0.3">
      <c r="K50">
        <v>2072</v>
      </c>
      <c r="L50">
        <v>58346.500000000007</v>
      </c>
      <c r="M50" s="17">
        <f t="shared" si="1"/>
        <v>7.8685096792436779E-3</v>
      </c>
    </row>
    <row r="51" spans="11:13" x14ac:dyDescent="0.3">
      <c r="K51">
        <v>2073</v>
      </c>
      <c r="L51">
        <v>58805.599999999999</v>
      </c>
      <c r="M51" s="17">
        <f t="shared" si="1"/>
        <v>7.8631967023549028E-3</v>
      </c>
    </row>
    <row r="52" spans="11:13" x14ac:dyDescent="0.3">
      <c r="K52">
        <v>2074</v>
      </c>
      <c r="L52">
        <v>59268</v>
      </c>
      <c r="M52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3BA37495868E48AF3AE60FD946116E" ma:contentTypeVersion="8" ma:contentTypeDescription="Create a new document." ma:contentTypeScope="" ma:versionID="eecfecf6d6dccfa11142ff3e32727d41">
  <xsd:schema xmlns:xsd="http://www.w3.org/2001/XMLSchema" xmlns:xs="http://www.w3.org/2001/XMLSchema" xmlns:p="http://schemas.microsoft.com/office/2006/metadata/properties" xmlns:ns3="d827b84c-f6ea-461c-98f4-b46a9b076284" targetNamespace="http://schemas.microsoft.com/office/2006/metadata/properties" ma:root="true" ma:fieldsID="56cd9a434133927ca9f16563f41fe516" ns3:_="">
    <xsd:import namespace="d827b84c-f6ea-461c-98f4-b46a9b07628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27b84c-f6ea-461c-98f4-b46a9b07628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827b84c-f6ea-461c-98f4-b46a9b076284" xsi:nil="true"/>
  </documentManagement>
</p:properties>
</file>

<file path=customXml/itemProps1.xml><?xml version="1.0" encoding="utf-8"?>
<ds:datastoreItem xmlns:ds="http://schemas.openxmlformats.org/officeDocument/2006/customXml" ds:itemID="{95160A16-7F7B-4763-ACF3-C430F8F3F7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27b84c-f6ea-461c-98f4-b46a9b0762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BA9A2E-7E0F-46A3-9D10-FE7D5ECAB1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3B2C01-5BB0-43B6-AFE1-37A251052D2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827b84c-f6ea-461c-98f4-b46a9b07628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Quarterly</vt:lpstr>
      <vt:lpstr>Hours</vt:lpstr>
      <vt:lpstr>Potential Output</vt:lpstr>
      <vt:lpstr>CPI</vt:lpstr>
      <vt:lpstr>IS Curve</vt:lpstr>
      <vt:lpstr>Phillips Curve</vt:lpstr>
      <vt:lpstr>Taylor Rule</vt:lpstr>
      <vt:lpstr>Forecast</vt:lpstr>
      <vt:lpstr>Population Growth</vt:lpstr>
      <vt:lpstr>Population Proj</vt:lpstr>
      <vt:lpstr>HP_Filtered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Evangelista</dc:creator>
  <cp:keywords/>
  <dc:description/>
  <cp:lastModifiedBy>Joshua Evangelista</cp:lastModifiedBy>
  <cp:revision/>
  <dcterms:created xsi:type="dcterms:W3CDTF">2025-06-02T20:54:35Z</dcterms:created>
  <dcterms:modified xsi:type="dcterms:W3CDTF">2025-08-12T18:25:34Z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0x010100473BA37495868E48AF3AE60FD946116E</vt:lpwstr>
  </property>
  <property fmtid="{D5CDD505-2E9C-101B-9397-08002B2CF9AE}" pid="3" name="MSIP_Label_dc92bfa9-4929-4029-84bd-cd58e42bdec2_Enabled">
    <vt:lpwstr>true</vt:lpwstr>
  </property>
  <property fmtid="{D5CDD505-2E9C-101B-9397-08002B2CF9AE}" pid="4" name="MSIP_Label_dc92bfa9-4929-4029-84bd-cd58e42bdec2_SetDate">
    <vt:lpwstr>2025-07-10T17:15:40Z</vt:lpwstr>
  </property>
  <property fmtid="{D5CDD505-2E9C-101B-9397-08002B2CF9AE}" pid="5" name="MSIP_Label_dc92bfa9-4929-4029-84bd-cd58e42bdec2_Method">
    <vt:lpwstr>Standard</vt:lpwstr>
  </property>
  <property fmtid="{D5CDD505-2E9C-101B-9397-08002B2CF9AE}" pid="6" name="MSIP_Label_dc92bfa9-4929-4029-84bd-cd58e42bdec2_Name">
    <vt:lpwstr>Alberta Central Internal</vt:lpwstr>
  </property>
  <property fmtid="{D5CDD505-2E9C-101B-9397-08002B2CF9AE}" pid="7" name="MSIP_Label_dc92bfa9-4929-4029-84bd-cd58e42bdec2_SiteId">
    <vt:lpwstr>7576dec0-5d89-44d5-a59e-894bc2c6aee4</vt:lpwstr>
  </property>
  <property fmtid="{D5CDD505-2E9C-101B-9397-08002B2CF9AE}" pid="8" name="MSIP_Label_dc92bfa9-4929-4029-84bd-cd58e42bdec2_ActionId">
    <vt:lpwstr>2e815bd0-f182-4b4c-88c6-9de57dbdcda3</vt:lpwstr>
  </property>
  <property fmtid="{D5CDD505-2E9C-101B-9397-08002B2CF9AE}" pid="9" name="MSIP_Label_dc92bfa9-4929-4029-84bd-cd58e42bdec2_ContentBits">
    <vt:lpwstr>0</vt:lpwstr>
  </property>
  <property fmtid="{D5CDD505-2E9C-101B-9397-08002B2CF9AE}" pid="10" name="MSIP_Label_dc92bfa9-4929-4029-84bd-cd58e42bdec2_Tag">
    <vt:lpwstr>10, 3, 0, 2</vt:lpwstr>
  </property>
</Properties>
</file>