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bcentral-my.sharepoint.com/personal/joshua_evangelista_albertacentral_com/Documents/Desktop/"/>
    </mc:Choice>
  </mc:AlternateContent>
  <xr:revisionPtr revIDLastSave="551" documentId="8_{15A70133-B874-49B7-A3F0-B6E6D50B4158}" xr6:coauthVersionLast="47" xr6:coauthVersionMax="47" xr10:uidLastSave="{5292C83D-9B7D-4FE7-9741-B68001071065}"/>
  <bookViews>
    <workbookView xWindow="-108" yWindow="-108" windowWidth="23256" windowHeight="12576" firstSheet="2" activeTab="4" xr2:uid="{00000000-000D-0000-FFFF-FFFF00000000}"/>
  </bookViews>
  <sheets>
    <sheet name="Quarterly" sheetId="2" r:id="rId1"/>
    <sheet name="Hours" sheetId="6" r:id="rId2"/>
    <sheet name="Potential Output" sheetId="3" r:id="rId3"/>
    <sheet name="Population Growth" sheetId="12" r:id="rId4"/>
    <sheet name="Population Proj" sheetId="11" r:id="rId5"/>
    <sheet name="IS Curve" sheetId="4" r:id="rId6"/>
    <sheet name="Taylor Rule" sheetId="8" r:id="rId7"/>
    <sheet name="CPI" sheetId="9" r:id="rId8"/>
    <sheet name="Phillips Curve" sheetId="5" r:id="rId9"/>
    <sheet name="Laubach" sheetId="7" r:id="rId10"/>
    <sheet name="HP_Filtered" sheetId="10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9" i="6" l="1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G277" i="3"/>
  <c r="G276" i="3"/>
  <c r="G275" i="3"/>
  <c r="G274" i="3"/>
  <c r="G273" i="3"/>
  <c r="G272" i="3"/>
  <c r="G271" i="3"/>
  <c r="G270" i="3"/>
  <c r="G269" i="3"/>
  <c r="G268" i="3"/>
  <c r="G267" i="3"/>
  <c r="G266" i="3"/>
  <c r="C10" i="6" l="1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3" i="6"/>
  <c r="C4" i="6"/>
  <c r="C5" i="6"/>
  <c r="C6" i="6"/>
  <c r="C7" i="6"/>
  <c r="C8" i="6"/>
  <c r="C9" i="6"/>
  <c r="C2" i="6"/>
  <c r="F263" i="3"/>
  <c r="F264" i="3"/>
  <c r="F265" i="3"/>
  <c r="H266" i="3"/>
  <c r="H267" i="3" s="1"/>
  <c r="H268" i="3" s="1"/>
  <c r="H269" i="3" s="1"/>
  <c r="H270" i="3" s="1"/>
  <c r="E266" i="3"/>
  <c r="F266" i="3" s="1"/>
  <c r="F262" i="3"/>
  <c r="F261" i="3"/>
  <c r="F242" i="3"/>
  <c r="F259" i="3"/>
  <c r="F66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60" i="3"/>
  <c r="F67" i="3"/>
  <c r="F68" i="3"/>
  <c r="F69" i="3"/>
  <c r="F70" i="3"/>
  <c r="F71" i="3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" i="6"/>
  <c r="B4" i="6"/>
  <c r="B5" i="6"/>
  <c r="B6" i="6"/>
  <c r="B7" i="6"/>
  <c r="B8" i="6"/>
  <c r="B9" i="6"/>
  <c r="B10" i="6"/>
  <c r="B2" i="6"/>
  <c r="H273" i="3" l="1"/>
  <c r="H274" i="3" s="1"/>
  <c r="H272" i="3"/>
  <c r="H271" i="3"/>
  <c r="E267" i="3"/>
  <c r="F267" i="3" s="1"/>
  <c r="E268" i="3"/>
  <c r="F268" i="3" s="1"/>
  <c r="E269" i="3"/>
  <c r="E270" i="3" l="1"/>
  <c r="F269" i="3"/>
  <c r="H277" i="3"/>
  <c r="H275" i="3"/>
  <c r="H276" i="3" s="1"/>
  <c r="F270" i="3" l="1"/>
  <c r="E271" i="3"/>
  <c r="F271" i="3" l="1"/>
  <c r="E272" i="3"/>
  <c r="E273" i="3" l="1"/>
  <c r="F272" i="3"/>
  <c r="F273" i="3" l="1"/>
  <c r="E274" i="3"/>
  <c r="F274" i="3" l="1"/>
  <c r="E277" i="3"/>
  <c r="F277" i="3" s="1"/>
  <c r="E276" i="3"/>
  <c r="F276" i="3" s="1"/>
  <c r="E275" i="3"/>
  <c r="F275" i="3" s="1"/>
  <c r="M3" i="12" l="1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2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3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" i="12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18" i="8"/>
  <c r="B19" i="8"/>
  <c r="B20" i="8"/>
  <c r="B21" i="8"/>
  <c r="B22" i="8"/>
  <c r="B19" i="4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2" i="8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7" i="4"/>
  <c r="H8" i="4"/>
  <c r="H9" i="4"/>
  <c r="H10" i="4"/>
  <c r="H11" i="4"/>
  <c r="H12" i="4"/>
  <c r="H6" i="4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6" i="5"/>
  <c r="B12" i="4"/>
  <c r="B13" i="4"/>
  <c r="B14" i="4"/>
  <c r="B15" i="4"/>
  <c r="B16" i="4"/>
  <c r="B17" i="4"/>
  <c r="B18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7" i="4"/>
  <c r="B8" i="4"/>
  <c r="B9" i="4"/>
  <c r="B10" i="4"/>
  <c r="B11" i="4"/>
  <c r="B6" i="4"/>
  <c r="C222" i="9"/>
  <c r="C255" i="9"/>
  <c r="C256" i="9"/>
  <c r="C257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106" i="9"/>
  <c r="C107" i="9"/>
  <c r="C108" i="9"/>
  <c r="C109" i="9"/>
  <c r="C110" i="9"/>
  <c r="C111" i="9"/>
  <c r="C112" i="9"/>
  <c r="C113" i="9"/>
  <c r="C114" i="9"/>
  <c r="C115" i="9"/>
  <c r="C94" i="9"/>
  <c r="C95" i="9"/>
  <c r="C96" i="9"/>
  <c r="C97" i="9"/>
  <c r="C98" i="9"/>
  <c r="C99" i="9"/>
  <c r="C100" i="9"/>
  <c r="C101" i="9"/>
  <c r="C102" i="9"/>
  <c r="C103" i="9"/>
  <c r="C104" i="9"/>
  <c r="C105" i="9"/>
  <c r="C82" i="9"/>
  <c r="C83" i="9"/>
  <c r="C84" i="9"/>
  <c r="C85" i="9"/>
  <c r="C86" i="9"/>
  <c r="C87" i="9"/>
  <c r="C88" i="9"/>
  <c r="C89" i="9"/>
  <c r="C90" i="9"/>
  <c r="C91" i="9"/>
  <c r="C92" i="9"/>
  <c r="C93" i="9"/>
  <c r="C72" i="9"/>
  <c r="C73" i="9"/>
  <c r="C74" i="9"/>
  <c r="C75" i="9"/>
  <c r="C76" i="9"/>
  <c r="C77" i="9"/>
  <c r="C78" i="9"/>
  <c r="C79" i="9"/>
  <c r="C80" i="9"/>
  <c r="C81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49" i="9"/>
  <c r="C50" i="9"/>
  <c r="C51" i="9"/>
  <c r="C52" i="9"/>
  <c r="C53" i="9"/>
  <c r="C54" i="9"/>
  <c r="C55" i="9"/>
  <c r="C56" i="9"/>
  <c r="C57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26" i="9"/>
  <c r="C27" i="9"/>
  <c r="C28" i="9"/>
  <c r="C29" i="9"/>
  <c r="C30" i="9"/>
  <c r="C31" i="9"/>
  <c r="C32" i="9"/>
  <c r="C33" i="9"/>
  <c r="C14" i="9"/>
  <c r="C15" i="9"/>
  <c r="C16" i="9"/>
  <c r="C17" i="9"/>
  <c r="C18" i="9"/>
  <c r="C19" i="9"/>
  <c r="C20" i="9"/>
  <c r="C21" i="9"/>
  <c r="C22" i="9"/>
  <c r="C23" i="9"/>
  <c r="C24" i="9"/>
  <c r="C25" i="9"/>
  <c r="C6" i="9"/>
  <c r="C7" i="9"/>
  <c r="C8" i="9"/>
  <c r="C9" i="9"/>
  <c r="C10" i="9"/>
  <c r="C11" i="9"/>
  <c r="C12" i="9"/>
  <c r="C1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tc={11BD895C-4B66-4C73-B71A-8B4D994D4368}</author>
  </authors>
  <commentList>
    <comment ref="E1" authorId="0" shapeId="0" xr:uid="{11BD895C-4B66-4C73-B71A-8B4D994D4368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it the definition?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tc={5471700F-6D67-4B3C-83E8-1C8B8CC275CA}</author>
  </authors>
  <commentList>
    <comment ref="C235" authorId="0" shapeId="0" xr:uid="{5471700F-6D67-4B3C-83E8-1C8B8CC275C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not the inflation rate. Inflation is (T/T-12)-1</t>
      </text>
    </comment>
  </commentList>
</comments>
</file>

<file path=xl/sharedStrings.xml><?xml version="1.0" encoding="utf-8"?>
<sst xmlns="http://schemas.openxmlformats.org/spreadsheetml/2006/main" count="2612" uniqueCount="333">
  <si>
    <t>Real Effective Exchange Rate</t>
  </si>
  <si>
    <t>observation_date</t>
  </si>
  <si>
    <t>unemployment rate</t>
  </si>
  <si>
    <t xml:space="preserve">CPI </t>
  </si>
  <si>
    <t>inflation_expectations</t>
  </si>
  <si>
    <t>interest rates</t>
  </si>
  <si>
    <t>Potential GDP</t>
  </si>
  <si>
    <t>Date</t>
  </si>
  <si>
    <t>Population</t>
  </si>
  <si>
    <t>Labour Force Participation</t>
  </si>
  <si>
    <t>NAIRU</t>
  </si>
  <si>
    <t>Labour Productivity</t>
  </si>
  <si>
    <t>1960-01</t>
  </si>
  <si>
    <t>NA</t>
  </si>
  <si>
    <t>1960-04</t>
  </si>
  <si>
    <t>1960-07</t>
  </si>
  <si>
    <t>1960-10</t>
  </si>
  <si>
    <t>1961-01</t>
  </si>
  <si>
    <t>1961-04</t>
  </si>
  <si>
    <t>1961-07</t>
  </si>
  <si>
    <t>1961-10</t>
  </si>
  <si>
    <t>1962-01</t>
  </si>
  <si>
    <t>1962-04</t>
  </si>
  <si>
    <t>1962-07</t>
  </si>
  <si>
    <t>1962-10</t>
  </si>
  <si>
    <t>1963-01</t>
  </si>
  <si>
    <t>1963-04</t>
  </si>
  <si>
    <t>1963-07</t>
  </si>
  <si>
    <t>1963-10</t>
  </si>
  <si>
    <t>1964-01</t>
  </si>
  <si>
    <t>1964-04</t>
  </si>
  <si>
    <t>1964-07</t>
  </si>
  <si>
    <t>1964-10</t>
  </si>
  <si>
    <t>1965-01</t>
  </si>
  <si>
    <t>1965-04</t>
  </si>
  <si>
    <t>1965-07</t>
  </si>
  <si>
    <t>1965-10</t>
  </si>
  <si>
    <t>1966-01</t>
  </si>
  <si>
    <t>1966-04</t>
  </si>
  <si>
    <t>1966-07</t>
  </si>
  <si>
    <t>1966-10</t>
  </si>
  <si>
    <t>1967-01</t>
  </si>
  <si>
    <t>1967-04</t>
  </si>
  <si>
    <t>1967-07</t>
  </si>
  <si>
    <t>1967-10</t>
  </si>
  <si>
    <t>1968-01</t>
  </si>
  <si>
    <t>1968-04</t>
  </si>
  <si>
    <t>1968-07</t>
  </si>
  <si>
    <t>1968-10</t>
  </si>
  <si>
    <t>1969-01</t>
  </si>
  <si>
    <t>1969-04</t>
  </si>
  <si>
    <t>1969-07</t>
  </si>
  <si>
    <t>1969-10</t>
  </si>
  <si>
    <t>1970-01</t>
  </si>
  <si>
    <t>1970-04</t>
  </si>
  <si>
    <t>1970-07</t>
  </si>
  <si>
    <t>1970-10</t>
  </si>
  <si>
    <t>1971-01</t>
  </si>
  <si>
    <t>1971-04</t>
  </si>
  <si>
    <t>1971-07</t>
  </si>
  <si>
    <t>1971-10</t>
  </si>
  <si>
    <t>1972-01</t>
  </si>
  <si>
    <t>1972-04</t>
  </si>
  <si>
    <t>1972-07</t>
  </si>
  <si>
    <t>1972-10</t>
  </si>
  <si>
    <t>1973-01</t>
  </si>
  <si>
    <t>1973-04</t>
  </si>
  <si>
    <t>1973-07</t>
  </si>
  <si>
    <t>1973-10</t>
  </si>
  <si>
    <t>1974-01</t>
  </si>
  <si>
    <t>1974-04</t>
  </si>
  <si>
    <t>1974-07</t>
  </si>
  <si>
    <t>1974-10</t>
  </si>
  <si>
    <t>1975-01</t>
  </si>
  <si>
    <t>1975-04</t>
  </si>
  <si>
    <t>1975-07</t>
  </si>
  <si>
    <t>1975-10</t>
  </si>
  <si>
    <t>1976-01</t>
  </si>
  <si>
    <t>1976-04</t>
  </si>
  <si>
    <t>1976-07</t>
  </si>
  <si>
    <t>1976-10</t>
  </si>
  <si>
    <t>1977-01</t>
  </si>
  <si>
    <t>1977-04</t>
  </si>
  <si>
    <t>1977-07</t>
  </si>
  <si>
    <t>1977-10</t>
  </si>
  <si>
    <t>1978-01</t>
  </si>
  <si>
    <t>1978-04</t>
  </si>
  <si>
    <t>1978-07</t>
  </si>
  <si>
    <t>1978-10</t>
  </si>
  <si>
    <t>1979-01</t>
  </si>
  <si>
    <t>1979-04</t>
  </si>
  <si>
    <t>1979-07</t>
  </si>
  <si>
    <t>1979-10</t>
  </si>
  <si>
    <t>1980-01</t>
  </si>
  <si>
    <t>1980-04</t>
  </si>
  <si>
    <t>1980-07</t>
  </si>
  <si>
    <t>1980-10</t>
  </si>
  <si>
    <t>1981-01</t>
  </si>
  <si>
    <t>1981-04</t>
  </si>
  <si>
    <t>1981-07</t>
  </si>
  <si>
    <t>1981-10</t>
  </si>
  <si>
    <t>1982-01</t>
  </si>
  <si>
    <t>1982-04</t>
  </si>
  <si>
    <t>1982-07</t>
  </si>
  <si>
    <t>1982-10</t>
  </si>
  <si>
    <t>1983-01</t>
  </si>
  <si>
    <t>1983-04</t>
  </si>
  <si>
    <t>1983-07</t>
  </si>
  <si>
    <t>1983-10</t>
  </si>
  <si>
    <t>1984-01</t>
  </si>
  <si>
    <t>1984-04</t>
  </si>
  <si>
    <t>1984-07</t>
  </si>
  <si>
    <t>1984-10</t>
  </si>
  <si>
    <t>1985-01</t>
  </si>
  <si>
    <t>1985-04</t>
  </si>
  <si>
    <t>1985-07</t>
  </si>
  <si>
    <t>1985-10</t>
  </si>
  <si>
    <t>1986-01</t>
  </si>
  <si>
    <t>1986-04</t>
  </si>
  <si>
    <t>1986-07</t>
  </si>
  <si>
    <t>1986-10</t>
  </si>
  <si>
    <t>1987-01</t>
  </si>
  <si>
    <t>1987-04</t>
  </si>
  <si>
    <t>1987-07</t>
  </si>
  <si>
    <t>1987-10</t>
  </si>
  <si>
    <t>1988-01</t>
  </si>
  <si>
    <t>1988-04</t>
  </si>
  <si>
    <t>1988-07</t>
  </si>
  <si>
    <t>1988-10</t>
  </si>
  <si>
    <t>1989-01</t>
  </si>
  <si>
    <t>1989-04</t>
  </si>
  <si>
    <t>1989-07</t>
  </si>
  <si>
    <t>1989-10</t>
  </si>
  <si>
    <t>1990-01</t>
  </si>
  <si>
    <t>1990-04</t>
  </si>
  <si>
    <t>1990-07</t>
  </si>
  <si>
    <t>1990-10</t>
  </si>
  <si>
    <t>1991-01</t>
  </si>
  <si>
    <t>1991-04</t>
  </si>
  <si>
    <t>1991-07</t>
  </si>
  <si>
    <t>1991-10</t>
  </si>
  <si>
    <t>1992-01</t>
  </si>
  <si>
    <t>1992-04</t>
  </si>
  <si>
    <t>1992-07</t>
  </si>
  <si>
    <t>1992-10</t>
  </si>
  <si>
    <t>1993-01</t>
  </si>
  <si>
    <t>1993-04</t>
  </si>
  <si>
    <t>1993-07</t>
  </si>
  <si>
    <t>1993-10</t>
  </si>
  <si>
    <t>1994-01</t>
  </si>
  <si>
    <t>1994-04</t>
  </si>
  <si>
    <t>1994-07</t>
  </si>
  <si>
    <t>1994-10</t>
  </si>
  <si>
    <t>1995-01</t>
  </si>
  <si>
    <t>1995-04</t>
  </si>
  <si>
    <t>1995-07</t>
  </si>
  <si>
    <t>1995-10</t>
  </si>
  <si>
    <t>1996-01</t>
  </si>
  <si>
    <t>1996-04</t>
  </si>
  <si>
    <t>1996-07</t>
  </si>
  <si>
    <t>1996-10</t>
  </si>
  <si>
    <t>1997-01</t>
  </si>
  <si>
    <t>1997-04</t>
  </si>
  <si>
    <t>1997-07</t>
  </si>
  <si>
    <t>1997-10</t>
  </si>
  <si>
    <t>1998-01</t>
  </si>
  <si>
    <t>1998-04</t>
  </si>
  <si>
    <t>1998-07</t>
  </si>
  <si>
    <t>1998-10</t>
  </si>
  <si>
    <t>1999-01</t>
  </si>
  <si>
    <t>1999-04</t>
  </si>
  <si>
    <t>1999-07</t>
  </si>
  <si>
    <t>1999-10</t>
  </si>
  <si>
    <t>2000-01</t>
  </si>
  <si>
    <t>2000-04</t>
  </si>
  <si>
    <t>2000-07</t>
  </si>
  <si>
    <t>2000-10</t>
  </si>
  <si>
    <t>2001-01</t>
  </si>
  <si>
    <t>2001-04</t>
  </si>
  <si>
    <t>2001-07</t>
  </si>
  <si>
    <t>2001-10</t>
  </si>
  <si>
    <t>2002-01</t>
  </si>
  <si>
    <t>2002-04</t>
  </si>
  <si>
    <t>2002-07</t>
  </si>
  <si>
    <t>2002-10</t>
  </si>
  <si>
    <t>2003-01</t>
  </si>
  <si>
    <t>2003-04</t>
  </si>
  <si>
    <t>2003-07</t>
  </si>
  <si>
    <t>2003-10</t>
  </si>
  <si>
    <t>2004-01</t>
  </si>
  <si>
    <t>2004-04</t>
  </si>
  <si>
    <t>2004-07</t>
  </si>
  <si>
    <t>2004-10</t>
  </si>
  <si>
    <t>2005-01</t>
  </si>
  <si>
    <t>2005-04</t>
  </si>
  <si>
    <t>2005-07</t>
  </si>
  <si>
    <t>2005-10</t>
  </si>
  <si>
    <t>2006-01</t>
  </si>
  <si>
    <t>2006-04</t>
  </si>
  <si>
    <t>2006-07</t>
  </si>
  <si>
    <t>2006-10</t>
  </si>
  <si>
    <t>2007-01</t>
  </si>
  <si>
    <t>2007-04</t>
  </si>
  <si>
    <t>2007-07</t>
  </si>
  <si>
    <t>2007-10</t>
  </si>
  <si>
    <t>2008-01</t>
  </si>
  <si>
    <t>2008-04</t>
  </si>
  <si>
    <t>2008-07</t>
  </si>
  <si>
    <t>2008-10</t>
  </si>
  <si>
    <t>2009-01</t>
  </si>
  <si>
    <t>2009-04</t>
  </si>
  <si>
    <t>2009-07</t>
  </si>
  <si>
    <t>2009-10</t>
  </si>
  <si>
    <t>2010-01</t>
  </si>
  <si>
    <t>2010-04</t>
  </si>
  <si>
    <t>2010-07</t>
  </si>
  <si>
    <t>2010-10</t>
  </si>
  <si>
    <t>2011-01</t>
  </si>
  <si>
    <t>2011-04</t>
  </si>
  <si>
    <t>2011-07</t>
  </si>
  <si>
    <t>2011-10</t>
  </si>
  <si>
    <t>2012-01</t>
  </si>
  <si>
    <t>2012-04</t>
  </si>
  <si>
    <t>2012-07</t>
  </si>
  <si>
    <t>2012-10</t>
  </si>
  <si>
    <t>2013-01</t>
  </si>
  <si>
    <t>2013-04</t>
  </si>
  <si>
    <t>2013-07</t>
  </si>
  <si>
    <t>2013-10</t>
  </si>
  <si>
    <t>2014-01</t>
  </si>
  <si>
    <t>2014-04</t>
  </si>
  <si>
    <t>2014-07</t>
  </si>
  <si>
    <t>2014-10</t>
  </si>
  <si>
    <t>2015-01</t>
  </si>
  <si>
    <t>2015-04</t>
  </si>
  <si>
    <t>2015-07</t>
  </si>
  <si>
    <t>2015-10</t>
  </si>
  <si>
    <t>2016-01</t>
  </si>
  <si>
    <t>2016-04</t>
  </si>
  <si>
    <t>2016-07</t>
  </si>
  <si>
    <t>2016-10</t>
  </si>
  <si>
    <t>2017-01</t>
  </si>
  <si>
    <t>2017-04</t>
  </si>
  <si>
    <t>2017-07</t>
  </si>
  <si>
    <t>2017-10</t>
  </si>
  <si>
    <t>2018-01</t>
  </si>
  <si>
    <t>2018-04</t>
  </si>
  <si>
    <t>2018-07</t>
  </si>
  <si>
    <t>2018-10</t>
  </si>
  <si>
    <t>2019-01</t>
  </si>
  <si>
    <t>2019-04</t>
  </si>
  <si>
    <t>2019-07</t>
  </si>
  <si>
    <t>2019-10</t>
  </si>
  <si>
    <t>2020-01</t>
  </si>
  <si>
    <t>2020-04</t>
  </si>
  <si>
    <t>2020-07</t>
  </si>
  <si>
    <t>2020-10</t>
  </si>
  <si>
    <t>2021-01</t>
  </si>
  <si>
    <t>2021-04</t>
  </si>
  <si>
    <t>2021-07</t>
  </si>
  <si>
    <t>2021-10</t>
  </si>
  <si>
    <t>2022-01</t>
  </si>
  <si>
    <t>2022-04</t>
  </si>
  <si>
    <t>2022-07</t>
  </si>
  <si>
    <t>2022-10</t>
  </si>
  <si>
    <t>2023-01</t>
  </si>
  <si>
    <t>2023-04</t>
  </si>
  <si>
    <t>2023-07</t>
  </si>
  <si>
    <t>2023-10</t>
  </si>
  <si>
    <t>2024-01</t>
  </si>
  <si>
    <t>2024-04</t>
  </si>
  <si>
    <t>2024-07</t>
  </si>
  <si>
    <t>2024-10</t>
  </si>
  <si>
    <t>2025-01</t>
  </si>
  <si>
    <t>Hours Worked</t>
  </si>
  <si>
    <t>Real Interest Rate</t>
  </si>
  <si>
    <t xml:space="preserve">Nominal interest rate </t>
  </si>
  <si>
    <t>Commodity Price Index</t>
  </si>
  <si>
    <t xml:space="preserve">Foreign Demand </t>
  </si>
  <si>
    <t>Real GDP</t>
  </si>
  <si>
    <t xml:space="preserve">Output Gap </t>
  </si>
  <si>
    <t>Real effective exchange rate</t>
  </si>
  <si>
    <t xml:space="preserve">Commodity price index </t>
  </si>
  <si>
    <t>Inflation rate</t>
  </si>
  <si>
    <t>Target inflation rate</t>
  </si>
  <si>
    <t>CPI</t>
  </si>
  <si>
    <t xml:space="preserve">Real GDP </t>
  </si>
  <si>
    <t>Inflation  rate</t>
  </si>
  <si>
    <t xml:space="preserve">NA </t>
  </si>
  <si>
    <t xml:space="preserve">Inflation Rate </t>
  </si>
  <si>
    <t>Nominal Interest rate</t>
  </si>
  <si>
    <t>WTI Crude</t>
  </si>
  <si>
    <t xml:space="preserve">Brent Crude </t>
  </si>
  <si>
    <t>Output_Gap_multivariate</t>
  </si>
  <si>
    <t>Output_Gap_Integrated</t>
  </si>
  <si>
    <t>Output_Gap_Internal</t>
  </si>
  <si>
    <t>Real GDP, 2017=100</t>
  </si>
  <si>
    <t>Labour Productivity_Trend</t>
  </si>
  <si>
    <t>Labour Productivity_Cycle</t>
  </si>
  <si>
    <t>Potential Output_Trend</t>
  </si>
  <si>
    <t>Potential Output_Cycle</t>
  </si>
  <si>
    <t>Hours Worked_Trend</t>
  </si>
  <si>
    <t>Hours Worked_Cycle</t>
  </si>
  <si>
    <t>Unemployment</t>
  </si>
  <si>
    <t>15+</t>
  </si>
  <si>
    <t>15-24</t>
  </si>
  <si>
    <t>25-54</t>
  </si>
  <si>
    <t>55-64</t>
  </si>
  <si>
    <t>65+</t>
  </si>
  <si>
    <t>Y/Y</t>
  </si>
  <si>
    <t>Population Projection</t>
  </si>
  <si>
    <t xml:space="preserve">Potential </t>
  </si>
  <si>
    <t>Total Hours Worked</t>
  </si>
  <si>
    <t xml:space="preserve">Total Employees </t>
  </si>
  <si>
    <t>Real GDP Expenditure</t>
  </si>
  <si>
    <t xml:space="preserve">2025-04 </t>
  </si>
  <si>
    <t>2025-07</t>
  </si>
  <si>
    <t>2025-10</t>
  </si>
  <si>
    <t>2026-01</t>
  </si>
  <si>
    <t xml:space="preserve">2026-04 </t>
  </si>
  <si>
    <t>2026-07</t>
  </si>
  <si>
    <t>2026-10</t>
  </si>
  <si>
    <t>2027-01</t>
  </si>
  <si>
    <t xml:space="preserve">2027-04 </t>
  </si>
  <si>
    <t>2027-07</t>
  </si>
  <si>
    <t>2027-10</t>
  </si>
  <si>
    <t>2028-01</t>
  </si>
  <si>
    <t xml:space="preserve">2028-04 </t>
  </si>
  <si>
    <t>2028-07</t>
  </si>
  <si>
    <t>2028-10</t>
  </si>
  <si>
    <t>Growth Rate</t>
  </si>
  <si>
    <t>Pop Projection</t>
  </si>
  <si>
    <t>Participation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</si>
</sst>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yyyy\-mm\-dd"/>
    <numFmt numFmtId="166" formatCode="0.000"/>
    <numFmt numFmtId="167" formatCode="0.0000000000000"/>
    <numFmt numFmtId="168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rgb="FF000000"/>
      <name val="Aptos Narrow"/>
    </font>
    <font>
      <sz val="10"/>
      <name val="Arial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9" fontId="6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2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2" fillId="0" borderId="0" xfId="0" applyFont="1" applyAlignment="1">
      <alignment vertical="center"/>
    </xf>
    <xf numFmtId="14" fontId="0" fillId="0" borderId="0" xfId="0" applyNumberFormat="1"/>
    <xf numFmtId="0" fontId="1" fillId="0" borderId="4" xfId="0" applyFont="1" applyBorder="1"/>
    <xf numFmtId="166" fontId="1" fillId="0" borderId="3" xfId="0" applyNumberFormat="1" applyFont="1" applyBorder="1"/>
    <xf numFmtId="166" fontId="0" fillId="0" borderId="0" xfId="0" applyNumberFormat="1"/>
    <xf numFmtId="17" fontId="0" fillId="0" borderId="0" xfId="0" applyNumberFormat="1"/>
    <xf numFmtId="16" fontId="0" fillId="0" borderId="0" xfId="0" applyNumberFormat="1"/>
    <xf numFmtId="167" fontId="0" fillId="0" borderId="0" xfId="0" applyNumberFormat="1"/>
    <xf numFmtId="0" fontId="1" fillId="2" borderId="3" xfId="0" applyFont="1" applyFill="1" applyBorder="1"/>
    <xf numFmtId="0" fontId="5" fillId="0" borderId="1" xfId="0" applyFont="1" applyBorder="1" applyAlignment="1">
      <alignment horizontal="center" vertical="top"/>
    </xf>
    <xf numFmtId="10" fontId="0" fillId="0" borderId="0" xfId="3" applyNumberFormat="1" applyFont="1"/>
    <xf numFmtId="0" fontId="0" fillId="0" borderId="0" xfId="0" applyFill="1"/>
    <xf numFmtId="1" fontId="0" fillId="0" borderId="0" xfId="0" applyNumberFormat="1"/>
    <xf numFmtId="2" fontId="7" fillId="0" borderId="0" xfId="0" applyNumberFormat="1" applyFont="1"/>
    <xf numFmtId="2" fontId="0" fillId="0" borderId="0" xfId="0" applyNumberFormat="1" applyFill="1"/>
    <xf numFmtId="164" fontId="0" fillId="0" borderId="0" xfId="0" applyNumberFormat="1" applyFill="1"/>
    <xf numFmtId="1" fontId="0" fillId="0" borderId="0" xfId="0" applyNumberFormat="1" applyFill="1"/>
    <xf numFmtId="168" fontId="0" fillId="0" borderId="0" xfId="0" applyNumberFormat="1"/>
    <xf numFmtId="2" fontId="8" fillId="0" borderId="0" xfId="1" applyNumberFormat="1" applyFont="1"/>
    <xf numFmtId="0" fontId="1" fillId="0" borderId="3" xfId="0" applyFont="1" applyFill="1" applyBorder="1"/>
    <xf numFmtId="1" fontId="1" fillId="0" borderId="3" xfId="0" applyNumberFormat="1" applyFont="1" applyFill="1" applyBorder="1"/>
  </cellXfs>
  <cellStyles count="4">
    <cellStyle name="Normal" xfId="0" builtinId="0"/>
    <cellStyle name="Normal 2" xfId="2" xr:uid="{485AC853-E8EB-4A09-8592-9C11CC594BA3}"/>
    <cellStyle name="Normal 5" xfId="1" xr:uid="{745DF83F-8685-4607-AD5E-3F79F33A1CB4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rles St-Arnaud" id="{73394F5F-698F-48CC-8A65-71CC5A624198}" userId="S::Charles.StArnaud@albertacentral.com::e8653aa8-7d01-49c9-adfd-c59867fd5503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5-07-25T18:22:34.10" personId="{73394F5F-698F-48CC-8A65-71CC5A624198}" id="{11BD895C-4B66-4C73-B71A-8B4D994D4368}">
    <text>What it the definition?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35" dT="2025-07-25T18:25:10.71" personId="{73394F5F-698F-48CC-8A65-71CC5A624198}" id="{5471700F-6D67-4B3C-83E8-1C8B8CC275CA}">
    <text>This is not the inflation rate. Inflation is (T/T-12)-1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4"/>
  <sheetViews>
    <sheetView workbookViewId="0">
      <selection activeCell="C263" sqref="C263"/>
    </sheetView>
  </sheetViews>
  <sheetFormatPr defaultRowHeight="14.4" x14ac:dyDescent="0.3"/>
  <cols>
    <col min="1" max="1" width="16.5546875" bestFit="1" customWidth="1"/>
    <col min="2" max="2" width="29.33203125" customWidth="1"/>
    <col min="3" max="3" width="22.88671875" customWidth="1"/>
    <col min="4" max="4" width="30.44140625" customWidth="1"/>
    <col min="5" max="5" width="26.6640625" customWidth="1"/>
    <col min="6" max="6" width="30.6640625" customWidth="1"/>
    <col min="7" max="7" width="20.6640625" customWidth="1"/>
    <col min="8" max="8" width="19.6640625" customWidth="1"/>
  </cols>
  <sheetData>
    <row r="1" spans="1:10" x14ac:dyDescent="0.3">
      <c r="A1" s="2" t="s">
        <v>1</v>
      </c>
      <c r="B1" s="5" t="s">
        <v>2</v>
      </c>
      <c r="C1" s="6" t="s">
        <v>3</v>
      </c>
      <c r="D1" s="6" t="s">
        <v>4</v>
      </c>
      <c r="E1" s="6" t="s">
        <v>5</v>
      </c>
      <c r="F1" s="16" t="s">
        <v>279</v>
      </c>
      <c r="G1" s="16" t="s">
        <v>311</v>
      </c>
    </row>
    <row r="2" spans="1:10" x14ac:dyDescent="0.3">
      <c r="A2" s="3">
        <v>22282</v>
      </c>
      <c r="B2" s="4">
        <v>7.6333330000000004</v>
      </c>
      <c r="C2" s="4">
        <v>13.4118274573948</v>
      </c>
      <c r="D2" s="4">
        <v>13.4118274573948</v>
      </c>
      <c r="E2" s="1">
        <v>4.4800000000000004</v>
      </c>
      <c r="F2">
        <v>90980.800000000003</v>
      </c>
      <c r="G2">
        <v>92498.651360632124</v>
      </c>
    </row>
    <row r="3" spans="1:10" x14ac:dyDescent="0.3">
      <c r="A3" s="3">
        <v>22372</v>
      </c>
      <c r="B3" s="4">
        <v>7.5333329999999998</v>
      </c>
      <c r="C3" s="4">
        <v>13.3043064777785</v>
      </c>
      <c r="D3" s="4">
        <v>13.3043064777785</v>
      </c>
      <c r="E3" s="1">
        <v>3.4366666666666599</v>
      </c>
      <c r="F3">
        <v>93284.5</v>
      </c>
      <c r="G3">
        <v>93957.544275305656</v>
      </c>
    </row>
    <row r="4" spans="1:10" x14ac:dyDescent="0.3">
      <c r="A4" s="3">
        <v>22463</v>
      </c>
      <c r="B4" s="4">
        <v>6.9666670000000002</v>
      </c>
      <c r="C4" s="4">
        <v>13.3722144649046</v>
      </c>
      <c r="D4" s="4">
        <v>13.3722144649046</v>
      </c>
      <c r="E4" s="1">
        <v>2.62333333333333</v>
      </c>
      <c r="F4">
        <v>95554.5</v>
      </c>
      <c r="G4">
        <v>95438.459982656728</v>
      </c>
    </row>
    <row r="5" spans="1:10" x14ac:dyDescent="0.3">
      <c r="A5" s="3">
        <v>22555</v>
      </c>
      <c r="B5" s="4">
        <v>6.2</v>
      </c>
      <c r="C5" s="4">
        <v>13.553302430574099</v>
      </c>
      <c r="D5" s="4">
        <v>13.553302430574099</v>
      </c>
      <c r="E5" s="1">
        <v>3.61666666666666</v>
      </c>
      <c r="F5">
        <v>96854.5</v>
      </c>
      <c r="G5">
        <v>96940.276689742706</v>
      </c>
    </row>
    <row r="6" spans="1:10" x14ac:dyDescent="0.3">
      <c r="A6" s="3">
        <v>22647</v>
      </c>
      <c r="B6" s="4">
        <v>6.0666669999999998</v>
      </c>
      <c r="C6" s="4">
        <v>13.4967124413023</v>
      </c>
      <c r="D6" s="4">
        <v>13.4967124413023</v>
      </c>
      <c r="E6" s="1">
        <v>3.34666666666666</v>
      </c>
      <c r="F6">
        <v>99431.8</v>
      </c>
      <c r="G6">
        <v>98461.861253177471</v>
      </c>
      <c r="J6" s="7"/>
    </row>
    <row r="7" spans="1:10" x14ac:dyDescent="0.3">
      <c r="A7" s="3">
        <v>22737</v>
      </c>
      <c r="B7" s="4">
        <v>5.733333</v>
      </c>
      <c r="C7" s="4">
        <v>13.519348437011001</v>
      </c>
      <c r="D7" s="4">
        <v>13.519348437011001</v>
      </c>
      <c r="E7" s="1">
        <v>3.2633333333333301</v>
      </c>
      <c r="F7">
        <v>100222</v>
      </c>
      <c r="G7">
        <v>100001.94073717701</v>
      </c>
      <c r="J7" s="7"/>
    </row>
    <row r="8" spans="1:10" x14ac:dyDescent="0.3">
      <c r="A8" s="3">
        <v>22828</v>
      </c>
      <c r="B8" s="4">
        <v>5.8</v>
      </c>
      <c r="C8" s="4">
        <v>13.6042334209186</v>
      </c>
      <c r="D8" s="4">
        <v>13.6042334209186</v>
      </c>
      <c r="E8" s="1">
        <v>2.7699999999999898</v>
      </c>
      <c r="F8">
        <v>101503.8</v>
      </c>
      <c r="G8">
        <v>101559.77379151341</v>
      </c>
      <c r="J8" s="7"/>
    </row>
    <row r="9" spans="1:10" x14ac:dyDescent="0.3">
      <c r="A9" s="3">
        <v>22920</v>
      </c>
      <c r="B9" s="4">
        <v>5.8666669999999996</v>
      </c>
      <c r="C9" s="4">
        <v>13.672141408044601</v>
      </c>
      <c r="D9" s="4">
        <v>13.672141408044601</v>
      </c>
      <c r="E9" s="1">
        <v>2.8633333333333302</v>
      </c>
      <c r="F9">
        <v>103495.5</v>
      </c>
      <c r="G9">
        <v>103134.70603291311</v>
      </c>
      <c r="J9" s="7"/>
    </row>
    <row r="10" spans="1:10" x14ac:dyDescent="0.3">
      <c r="A10" s="3">
        <v>23012</v>
      </c>
      <c r="B10" s="4">
        <v>5.8666669999999996</v>
      </c>
      <c r="C10" s="4">
        <v>13.717413399462</v>
      </c>
      <c r="D10" s="4">
        <v>13.717413399462</v>
      </c>
      <c r="E10" s="1">
        <v>3.37333333333333</v>
      </c>
      <c r="F10">
        <v>104151.8</v>
      </c>
      <c r="G10">
        <v>104725.9994848366</v>
      </c>
      <c r="J10" s="7"/>
    </row>
    <row r="11" spans="1:10" x14ac:dyDescent="0.3">
      <c r="A11" s="3">
        <v>23102</v>
      </c>
      <c r="B11" s="4">
        <v>5.6333330000000004</v>
      </c>
      <c r="C11" s="4">
        <v>13.723072398389199</v>
      </c>
      <c r="D11" s="4">
        <v>13.723072398389199</v>
      </c>
      <c r="E11" s="1">
        <v>4.36666666666666</v>
      </c>
      <c r="F11">
        <v>105666.5</v>
      </c>
      <c r="G11">
        <v>106333.0972791286</v>
      </c>
      <c r="J11" s="7"/>
    </row>
    <row r="12" spans="1:10" x14ac:dyDescent="0.3">
      <c r="A12" s="3">
        <v>23193</v>
      </c>
      <c r="B12" s="4">
        <v>5.3333330000000014</v>
      </c>
      <c r="C12" s="4">
        <v>13.8532293737141</v>
      </c>
      <c r="D12" s="4">
        <v>13.8532293737141</v>
      </c>
      <c r="E12" s="1">
        <v>5.8333333333333304</v>
      </c>
      <c r="F12">
        <v>106469.5</v>
      </c>
      <c r="G12">
        <v>107955.033524143</v>
      </c>
      <c r="J12" s="7"/>
    </row>
    <row r="13" spans="1:10" x14ac:dyDescent="0.3">
      <c r="A13" s="3">
        <v>23285</v>
      </c>
      <c r="B13" s="4">
        <v>5.0999999999999996</v>
      </c>
      <c r="C13" s="4">
        <v>13.8871833672771</v>
      </c>
      <c r="D13" s="4">
        <v>13.8871833672771</v>
      </c>
      <c r="E13" s="1">
        <v>4.3333333333333304</v>
      </c>
      <c r="F13">
        <v>109801.5</v>
      </c>
      <c r="G13">
        <v>109590.3501582273</v>
      </c>
      <c r="J13" s="7"/>
    </row>
    <row r="14" spans="1:10" x14ac:dyDescent="0.3">
      <c r="A14" s="3">
        <v>23377</v>
      </c>
      <c r="B14" s="4">
        <v>4.8666669999999996</v>
      </c>
      <c r="C14" s="4">
        <v>13.932455358694501</v>
      </c>
      <c r="D14" s="4">
        <v>13.932455358694501</v>
      </c>
      <c r="E14" s="1">
        <v>4</v>
      </c>
      <c r="F14">
        <v>112550.3</v>
      </c>
      <c r="G14">
        <v>111236.5371560973</v>
      </c>
      <c r="J14" s="7"/>
    </row>
    <row r="15" spans="1:10" x14ac:dyDescent="0.3">
      <c r="A15" s="3">
        <v>23468</v>
      </c>
      <c r="B15" s="4">
        <v>4.766667</v>
      </c>
      <c r="C15" s="4">
        <v>13.9777273501119</v>
      </c>
      <c r="D15" s="4">
        <v>13.9777273501119</v>
      </c>
      <c r="E15" s="1">
        <v>3.6666666666666599</v>
      </c>
      <c r="F15">
        <v>112971.8</v>
      </c>
      <c r="G15">
        <v>112891.0726894231</v>
      </c>
      <c r="J15" s="7"/>
    </row>
    <row r="16" spans="1:10" x14ac:dyDescent="0.3">
      <c r="A16" s="3">
        <v>23559</v>
      </c>
      <c r="B16" s="4">
        <v>4.5666669999999998</v>
      </c>
      <c r="C16" s="4">
        <v>14.0512943361651</v>
      </c>
      <c r="D16" s="4">
        <v>14.0512943361651</v>
      </c>
      <c r="E16" s="1">
        <v>3.8333333333333299</v>
      </c>
      <c r="F16">
        <v>114177.5</v>
      </c>
      <c r="G16">
        <v>114552.1339321719</v>
      </c>
      <c r="J16" s="7"/>
    </row>
    <row r="17" spans="1:10" x14ac:dyDescent="0.3">
      <c r="A17" s="3">
        <v>23651</v>
      </c>
      <c r="B17" s="4">
        <v>4.4333330000000002</v>
      </c>
      <c r="C17" s="4">
        <v>14.0795893308009</v>
      </c>
      <c r="D17" s="4">
        <v>14.0795893308009</v>
      </c>
      <c r="E17" s="1">
        <v>4</v>
      </c>
      <c r="F17">
        <v>114750.3</v>
      </c>
      <c r="G17">
        <v>116217.85593022899</v>
      </c>
      <c r="J17" s="7"/>
    </row>
    <row r="18" spans="1:10" x14ac:dyDescent="0.3">
      <c r="A18" s="3">
        <v>23743</v>
      </c>
      <c r="B18" s="4">
        <v>4.1333330000000004</v>
      </c>
      <c r="C18" s="4">
        <v>14.141838318999801</v>
      </c>
      <c r="D18" s="4">
        <v>14.141838318999801</v>
      </c>
      <c r="E18" s="1">
        <v>4</v>
      </c>
      <c r="F18">
        <v>118400.5</v>
      </c>
      <c r="G18">
        <v>117886.04076089981</v>
      </c>
      <c r="J18" s="7"/>
    </row>
    <row r="19" spans="1:10" x14ac:dyDescent="0.3">
      <c r="A19" s="3">
        <v>23833</v>
      </c>
      <c r="B19" s="4">
        <v>4.1666669999999986</v>
      </c>
      <c r="C19" s="4">
        <v>14.266336295397601</v>
      </c>
      <c r="D19" s="4">
        <v>14.266336295397601</v>
      </c>
      <c r="E19" s="1">
        <v>4</v>
      </c>
      <c r="F19">
        <v>119484.5</v>
      </c>
      <c r="G19">
        <v>119553.4354487653</v>
      </c>
      <c r="J19" s="7"/>
    </row>
    <row r="20" spans="1:10" x14ac:dyDescent="0.3">
      <c r="A20" s="3">
        <v>23924</v>
      </c>
      <c r="B20" s="4">
        <v>3.766667</v>
      </c>
      <c r="C20" s="4">
        <v>14.379516273941</v>
      </c>
      <c r="D20" s="4">
        <v>14.379516273941</v>
      </c>
      <c r="E20" s="1">
        <v>4</v>
      </c>
      <c r="F20">
        <v>121152</v>
      </c>
      <c r="G20">
        <v>121216.95869516861</v>
      </c>
      <c r="J20" s="7"/>
    </row>
    <row r="21" spans="1:10" x14ac:dyDescent="0.3">
      <c r="A21" s="3">
        <v>24016</v>
      </c>
      <c r="B21" s="4">
        <v>3.4</v>
      </c>
      <c r="C21" s="4">
        <v>14.4530832599942</v>
      </c>
      <c r="D21" s="4">
        <v>14.4530832599942</v>
      </c>
      <c r="E21" s="1">
        <v>4.1666666666666599</v>
      </c>
      <c r="F21">
        <v>124121.3</v>
      </c>
      <c r="G21">
        <v>122873.3458088023</v>
      </c>
      <c r="J21" s="7"/>
    </row>
    <row r="22" spans="1:10" x14ac:dyDescent="0.3">
      <c r="A22" s="3">
        <v>24108</v>
      </c>
      <c r="B22" s="4">
        <v>3.3666670000000001</v>
      </c>
      <c r="C22" s="4">
        <v>14.6058762310278</v>
      </c>
      <c r="D22" s="4">
        <v>14.6058762310278</v>
      </c>
      <c r="E22" s="1">
        <v>4.25</v>
      </c>
      <c r="F22">
        <v>126536.5</v>
      </c>
      <c r="G22">
        <v>124519.15069182179</v>
      </c>
      <c r="J22" s="7"/>
    </row>
    <row r="23" spans="1:10" x14ac:dyDescent="0.3">
      <c r="A23" s="3">
        <v>24198</v>
      </c>
      <c r="B23" s="4">
        <v>3.1</v>
      </c>
      <c r="C23" s="4">
        <v>14.707738211716901</v>
      </c>
      <c r="D23" s="4">
        <v>14.707738211716901</v>
      </c>
      <c r="E23" s="1">
        <v>4.25</v>
      </c>
      <c r="F23">
        <v>129268</v>
      </c>
      <c r="G23">
        <v>126151.58478448739</v>
      </c>
      <c r="J23" s="7"/>
    </row>
    <row r="24" spans="1:10" x14ac:dyDescent="0.3">
      <c r="A24" s="3">
        <v>24289</v>
      </c>
      <c r="B24" s="4">
        <v>3.4333330000000002</v>
      </c>
      <c r="C24" s="4">
        <v>14.7869641966973</v>
      </c>
      <c r="D24" s="4">
        <v>14.7869641966973</v>
      </c>
      <c r="E24" s="1">
        <v>4.25</v>
      </c>
      <c r="F24">
        <v>129206.3</v>
      </c>
      <c r="G24">
        <v>127769.0481536407</v>
      </c>
      <c r="J24" s="7"/>
    </row>
    <row r="25" spans="1:10" x14ac:dyDescent="0.3">
      <c r="A25" s="3">
        <v>24381</v>
      </c>
      <c r="B25" s="4">
        <v>3.4</v>
      </c>
      <c r="C25" s="4">
        <v>14.871849180604899</v>
      </c>
      <c r="D25" s="4">
        <v>14.871849180604899</v>
      </c>
      <c r="E25" s="1">
        <v>4.4166666666666599</v>
      </c>
      <c r="F25">
        <v>130807.5</v>
      </c>
      <c r="G25">
        <v>129371.8868984187</v>
      </c>
      <c r="J25" s="7"/>
    </row>
    <row r="26" spans="1:10" x14ac:dyDescent="0.3">
      <c r="A26" s="3">
        <v>24473</v>
      </c>
      <c r="B26" s="4">
        <v>3.7</v>
      </c>
      <c r="C26" s="4">
        <v>15.013324153784099</v>
      </c>
      <c r="D26" s="4">
        <v>15.013324153784099</v>
      </c>
      <c r="E26" s="1">
        <v>4.9166666666666599</v>
      </c>
      <c r="F26">
        <v>130512.8</v>
      </c>
      <c r="G26">
        <v>130961.4341821933</v>
      </c>
      <c r="J26" s="7"/>
    </row>
    <row r="27" spans="1:10" x14ac:dyDescent="0.3">
      <c r="A27" s="3">
        <v>24563</v>
      </c>
      <c r="B27" s="4">
        <v>3.733333</v>
      </c>
      <c r="C27" s="4">
        <v>15.273638104433999</v>
      </c>
      <c r="D27" s="4">
        <v>15.273638104433999</v>
      </c>
      <c r="E27" s="1">
        <v>5.25</v>
      </c>
      <c r="F27">
        <v>133231.79999999999</v>
      </c>
      <c r="G27">
        <v>132540.05235905611</v>
      </c>
      <c r="J27" s="7"/>
    </row>
    <row r="28" spans="1:10" x14ac:dyDescent="0.3">
      <c r="A28" s="3">
        <v>24654</v>
      </c>
      <c r="B28" s="4">
        <v>3.6666669999999999</v>
      </c>
      <c r="C28" s="4">
        <v>15.483021064739299</v>
      </c>
      <c r="D28" s="4">
        <v>15.483021064739299</v>
      </c>
      <c r="E28" s="1">
        <v>5.25</v>
      </c>
      <c r="F28">
        <v>133651.79999999999</v>
      </c>
      <c r="G28">
        <v>134109.97305553139</v>
      </c>
      <c r="J28" s="7"/>
    </row>
    <row r="29" spans="1:10" x14ac:dyDescent="0.3">
      <c r="A29" s="3">
        <v>24746</v>
      </c>
      <c r="B29" s="4">
        <v>4.1666669999999986</v>
      </c>
      <c r="C29" s="4">
        <v>15.505657060448</v>
      </c>
      <c r="D29" s="4">
        <v>15.505657060448</v>
      </c>
      <c r="E29" s="1">
        <v>5.25</v>
      </c>
      <c r="F29">
        <v>134234</v>
      </c>
      <c r="G29">
        <v>135674.0110225231</v>
      </c>
      <c r="J29" s="7"/>
    </row>
    <row r="30" spans="1:10" x14ac:dyDescent="0.3">
      <c r="A30" s="3">
        <v>24838</v>
      </c>
      <c r="B30" s="4">
        <v>4.4333330000000002</v>
      </c>
      <c r="C30" s="4">
        <v>15.664109030408699</v>
      </c>
      <c r="D30" s="4">
        <v>15.664109030408699</v>
      </c>
      <c r="E30" s="1">
        <v>5.0833333333333304</v>
      </c>
      <c r="F30">
        <v>135378.29999999999</v>
      </c>
      <c r="G30">
        <v>137234.84827180189</v>
      </c>
      <c r="J30" s="7"/>
    </row>
    <row r="31" spans="1:10" x14ac:dyDescent="0.3">
      <c r="A31" s="3">
        <v>24929</v>
      </c>
      <c r="B31" s="4">
        <v>4.5333329999999998</v>
      </c>
      <c r="C31" s="4">
        <v>15.7772890089522</v>
      </c>
      <c r="D31" s="4">
        <v>15.7772890089522</v>
      </c>
      <c r="E31" s="1">
        <v>4.5</v>
      </c>
      <c r="F31">
        <v>139017.79999999999</v>
      </c>
      <c r="G31">
        <v>138794.3878060522</v>
      </c>
      <c r="J31" s="7"/>
    </row>
    <row r="32" spans="1:10" x14ac:dyDescent="0.3">
      <c r="A32" s="3">
        <v>25020</v>
      </c>
      <c r="B32" s="4">
        <v>4.5333329999999998</v>
      </c>
      <c r="C32" s="4">
        <v>15.9074459842771</v>
      </c>
      <c r="D32" s="4">
        <v>15.9074459842771</v>
      </c>
      <c r="E32" s="1">
        <v>4.6666666666666599</v>
      </c>
      <c r="F32">
        <v>140954</v>
      </c>
      <c r="G32">
        <v>140353.44256573549</v>
      </c>
      <c r="J32" s="7"/>
    </row>
    <row r="33" spans="1:10" x14ac:dyDescent="0.3">
      <c r="A33" s="3">
        <v>25112</v>
      </c>
      <c r="B33" s="4">
        <v>4.4666670000000002</v>
      </c>
      <c r="C33" s="4">
        <v>16.003648966038998</v>
      </c>
      <c r="D33" s="4">
        <v>16.003648966038998</v>
      </c>
      <c r="E33" s="1">
        <v>5.6666666666666599</v>
      </c>
      <c r="F33">
        <v>142905.79999999999</v>
      </c>
      <c r="G33">
        <v>141913.01985034379</v>
      </c>
      <c r="J33" s="7"/>
    </row>
    <row r="34" spans="1:10" x14ac:dyDescent="0.3">
      <c r="A34" s="3">
        <v>25204</v>
      </c>
      <c r="B34" s="4">
        <v>4.266667</v>
      </c>
      <c r="C34" s="4">
        <v>16.116828944582402</v>
      </c>
      <c r="D34" s="4">
        <v>16.116828944582402</v>
      </c>
      <c r="E34" s="1">
        <v>7.1666666666666599</v>
      </c>
      <c r="F34">
        <v>144862.29999999999</v>
      </c>
      <c r="G34">
        <v>143474.56795902399</v>
      </c>
      <c r="J34" s="7"/>
    </row>
    <row r="35" spans="1:10" x14ac:dyDescent="0.3">
      <c r="A35" s="3">
        <v>25294</v>
      </c>
      <c r="B35" s="4">
        <v>4.3666669999999996</v>
      </c>
      <c r="C35" s="4">
        <v>16.314893907033401</v>
      </c>
      <c r="D35" s="4">
        <v>16.314893907033401</v>
      </c>
      <c r="E35" s="1">
        <v>7.5</v>
      </c>
      <c r="F35">
        <v>145458.29999999999</v>
      </c>
      <c r="G35">
        <v>145040.24218452201</v>
      </c>
      <c r="J35" s="7"/>
    </row>
    <row r="36" spans="1:10" x14ac:dyDescent="0.3">
      <c r="A36" s="3">
        <v>25385</v>
      </c>
      <c r="B36" s="4">
        <v>4.4000000000000004</v>
      </c>
      <c r="C36" s="4">
        <v>16.445050882358299</v>
      </c>
      <c r="D36" s="4">
        <v>16.445050882358299</v>
      </c>
      <c r="E36" s="1">
        <v>6.3333333333333304</v>
      </c>
      <c r="F36">
        <v>147072</v>
      </c>
      <c r="G36">
        <v>146613.18270702849</v>
      </c>
      <c r="J36" s="7"/>
    </row>
    <row r="37" spans="1:10" x14ac:dyDescent="0.3">
      <c r="A37" s="3">
        <v>25477</v>
      </c>
      <c r="B37" s="4">
        <v>4.5999999999999996</v>
      </c>
      <c r="C37" s="4">
        <v>16.445050882358299</v>
      </c>
      <c r="D37" s="4">
        <v>16.445050882358299</v>
      </c>
      <c r="E37" s="1">
        <v>6.1666666666666599</v>
      </c>
      <c r="F37">
        <v>149150.29999999999</v>
      </c>
      <c r="G37">
        <v>148196.93813677019</v>
      </c>
      <c r="J37" s="7"/>
    </row>
    <row r="38" spans="1:10" x14ac:dyDescent="0.3">
      <c r="A38" s="3">
        <v>25569</v>
      </c>
      <c r="B38" s="4">
        <v>4.8666669999999996</v>
      </c>
      <c r="C38" s="4">
        <v>16.6261388480278</v>
      </c>
      <c r="D38" s="4">
        <v>16.6261388480278</v>
      </c>
      <c r="E38" s="1">
        <v>6.6666666666666599</v>
      </c>
      <c r="F38">
        <v>150072</v>
      </c>
      <c r="G38">
        <v>149795.50500022239</v>
      </c>
      <c r="J38" s="7"/>
    </row>
    <row r="39" spans="1:10" x14ac:dyDescent="0.3">
      <c r="A39" s="3">
        <v>25659</v>
      </c>
      <c r="B39" s="4">
        <v>5.766667</v>
      </c>
      <c r="C39" s="4">
        <v>16.722341829789698</v>
      </c>
      <c r="D39" s="4">
        <v>16.722341829789698</v>
      </c>
      <c r="E39" s="1">
        <v>7.1666666666666599</v>
      </c>
      <c r="F39">
        <v>150084.5</v>
      </c>
      <c r="G39">
        <v>151413.6578187097</v>
      </c>
      <c r="J39" s="7"/>
    </row>
    <row r="40" spans="1:10" x14ac:dyDescent="0.3">
      <c r="A40" s="3">
        <v>25750</v>
      </c>
      <c r="B40" s="4">
        <v>6.1666669999999986</v>
      </c>
      <c r="C40" s="4">
        <v>16.7393188265712</v>
      </c>
      <c r="D40" s="4">
        <v>16.7393188265712</v>
      </c>
      <c r="E40" s="1">
        <v>8</v>
      </c>
      <c r="F40">
        <v>151637.79999999999</v>
      </c>
      <c r="G40">
        <v>153056.5495557189</v>
      </c>
      <c r="J40" s="7"/>
    </row>
    <row r="41" spans="1:10" x14ac:dyDescent="0.3">
      <c r="A41" s="3">
        <v>25842</v>
      </c>
      <c r="B41" s="4">
        <v>6.1</v>
      </c>
      <c r="C41" s="4">
        <v>16.6035028523191</v>
      </c>
      <c r="D41" s="4">
        <v>16.6035028523191</v>
      </c>
      <c r="E41" s="1">
        <v>8</v>
      </c>
      <c r="F41">
        <v>151868</v>
      </c>
      <c r="G41">
        <v>154728.69717091869</v>
      </c>
      <c r="J41" s="7"/>
    </row>
    <row r="42" spans="1:10" x14ac:dyDescent="0.3">
      <c r="A42" s="3">
        <v>25934</v>
      </c>
      <c r="B42" s="4">
        <v>6.233333</v>
      </c>
      <c r="C42" s="4">
        <v>16.734503236138</v>
      </c>
      <c r="D42" s="4">
        <v>16.734503236138</v>
      </c>
      <c r="E42" s="1">
        <v>8</v>
      </c>
      <c r="F42">
        <v>151086.79999999999</v>
      </c>
      <c r="G42">
        <v>156433.89515063821</v>
      </c>
      <c r="J42" s="7"/>
    </row>
    <row r="43" spans="1:10" x14ac:dyDescent="0.3">
      <c r="A43" s="3">
        <v>26024</v>
      </c>
      <c r="B43" s="4">
        <v>6.266667</v>
      </c>
      <c r="C43" s="4">
        <v>16.974711416561</v>
      </c>
      <c r="D43" s="4">
        <v>16.974711416561</v>
      </c>
      <c r="E43" s="1">
        <v>7.5</v>
      </c>
      <c r="F43">
        <v>155498.29999999999</v>
      </c>
      <c r="G43">
        <v>158174.2493139818</v>
      </c>
      <c r="J43" s="7"/>
    </row>
    <row r="44" spans="1:10" x14ac:dyDescent="0.3">
      <c r="A44" s="3">
        <v>26115</v>
      </c>
      <c r="B44" s="4">
        <v>6.1</v>
      </c>
      <c r="C44" s="4">
        <v>17.1348502035097</v>
      </c>
      <c r="D44" s="4">
        <v>17.1348502035097</v>
      </c>
      <c r="E44" s="1">
        <v>6.8333333333333304</v>
      </c>
      <c r="F44">
        <v>159795.5</v>
      </c>
      <c r="G44">
        <v>159948.46954507651</v>
      </c>
      <c r="J44" s="7"/>
    </row>
    <row r="45" spans="1:10" x14ac:dyDescent="0.3">
      <c r="A45" s="3">
        <v>26207</v>
      </c>
      <c r="B45" s="4">
        <v>6.1333330000000004</v>
      </c>
      <c r="C45" s="4">
        <v>17.188229799159298</v>
      </c>
      <c r="D45" s="4">
        <v>17.188229799159298</v>
      </c>
      <c r="E45" s="1">
        <v>6.1666666666666599</v>
      </c>
      <c r="F45">
        <v>161542</v>
      </c>
      <c r="G45">
        <v>161753.4679176599</v>
      </c>
      <c r="J45" s="7"/>
    </row>
    <row r="46" spans="1:10" x14ac:dyDescent="0.3">
      <c r="A46" s="3">
        <v>26299</v>
      </c>
      <c r="B46" s="4">
        <v>5.9666670000000002</v>
      </c>
      <c r="C46" s="4">
        <v>17.508507373056599</v>
      </c>
      <c r="D46" s="4">
        <v>17.508507373056599</v>
      </c>
      <c r="E46" s="1">
        <v>5.5</v>
      </c>
      <c r="F46">
        <v>161001.5</v>
      </c>
      <c r="G46">
        <v>163585.90370660101</v>
      </c>
      <c r="J46" s="7"/>
    </row>
    <row r="47" spans="1:10" x14ac:dyDescent="0.3">
      <c r="A47" s="3">
        <v>26390</v>
      </c>
      <c r="B47" s="4">
        <v>6.0666669999999998</v>
      </c>
      <c r="C47" s="4">
        <v>17.6152665643558</v>
      </c>
      <c r="D47" s="4">
        <v>17.6152665643558</v>
      </c>
      <c r="E47" s="1">
        <v>5.25</v>
      </c>
      <c r="F47">
        <v>165565.79999999999</v>
      </c>
      <c r="G47">
        <v>165442.1349132437</v>
      </c>
      <c r="J47" s="7"/>
    </row>
    <row r="48" spans="1:10" x14ac:dyDescent="0.3">
      <c r="A48" s="3">
        <v>26481</v>
      </c>
      <c r="B48" s="4">
        <v>6.3666669999999996</v>
      </c>
      <c r="C48" s="4">
        <v>17.935544138253199</v>
      </c>
      <c r="D48" s="4">
        <v>17.935544138253199</v>
      </c>
      <c r="E48" s="1">
        <v>5.25</v>
      </c>
      <c r="F48">
        <v>166057</v>
      </c>
      <c r="G48">
        <v>167316.67607165981</v>
      </c>
      <c r="J48" s="7"/>
    </row>
    <row r="49" spans="1:10" x14ac:dyDescent="0.3">
      <c r="A49" s="3">
        <v>26573</v>
      </c>
      <c r="B49" s="4">
        <v>6.4666670000000002</v>
      </c>
      <c r="C49" s="4">
        <v>17.988923733902698</v>
      </c>
      <c r="D49" s="4">
        <v>17.988923733902698</v>
      </c>
      <c r="E49" s="1">
        <v>4.75</v>
      </c>
      <c r="F49">
        <v>169957.5</v>
      </c>
      <c r="G49">
        <v>169203.8619377366</v>
      </c>
      <c r="J49" s="7"/>
    </row>
    <row r="50" spans="1:10" x14ac:dyDescent="0.3">
      <c r="A50" s="3">
        <v>26665</v>
      </c>
      <c r="B50" s="4">
        <v>5.8666669999999996</v>
      </c>
      <c r="C50" s="4">
        <v>18.362580903449601</v>
      </c>
      <c r="D50" s="4">
        <v>18.362580903449601</v>
      </c>
      <c r="E50" s="1">
        <v>4.75</v>
      </c>
      <c r="F50">
        <v>174319.5</v>
      </c>
      <c r="G50">
        <v>171096.9584977004</v>
      </c>
      <c r="J50" s="7"/>
    </row>
    <row r="51" spans="1:10" x14ac:dyDescent="0.3">
      <c r="A51" s="3">
        <v>26755</v>
      </c>
      <c r="B51" s="4">
        <v>5.4</v>
      </c>
      <c r="C51" s="4">
        <v>18.709548275171802</v>
      </c>
      <c r="D51" s="4">
        <v>18.709548275171802</v>
      </c>
      <c r="E51" s="1">
        <v>4.75</v>
      </c>
      <c r="F51">
        <v>175982.5</v>
      </c>
      <c r="G51">
        <v>172989.41251409979</v>
      </c>
      <c r="J51" s="7"/>
    </row>
    <row r="52" spans="1:10" x14ac:dyDescent="0.3">
      <c r="A52" s="3">
        <v>26846</v>
      </c>
      <c r="B52" s="4">
        <v>5.4</v>
      </c>
      <c r="C52" s="4">
        <v>19.296723827316999</v>
      </c>
      <c r="D52" s="4">
        <v>19.296723827316999</v>
      </c>
      <c r="E52" s="1">
        <v>4.75</v>
      </c>
      <c r="F52">
        <v>176800.8</v>
      </c>
      <c r="G52">
        <v>174876.4305856681</v>
      </c>
      <c r="J52" s="7"/>
    </row>
    <row r="53" spans="1:10" x14ac:dyDescent="0.3">
      <c r="A53" s="3">
        <v>26938</v>
      </c>
      <c r="B53" s="4">
        <v>5.5333329999999998</v>
      </c>
      <c r="C53" s="4">
        <v>19.7237605925135</v>
      </c>
      <c r="D53" s="4">
        <v>19.7237605925135</v>
      </c>
      <c r="E53" s="1">
        <v>4.75</v>
      </c>
      <c r="F53">
        <v>180061.8</v>
      </c>
      <c r="G53">
        <v>176754.9239416105</v>
      </c>
      <c r="J53" s="7"/>
    </row>
    <row r="54" spans="1:10" x14ac:dyDescent="0.3">
      <c r="A54" s="3">
        <v>27030</v>
      </c>
      <c r="B54" s="4">
        <v>5.233333</v>
      </c>
      <c r="C54" s="4">
        <v>20.2041769533596</v>
      </c>
      <c r="D54" s="4">
        <v>20.2041769533596</v>
      </c>
      <c r="E54" s="1">
        <v>4.75</v>
      </c>
      <c r="F54">
        <v>181552</v>
      </c>
      <c r="G54">
        <v>178622.91749332109</v>
      </c>
      <c r="J54" s="7"/>
    </row>
    <row r="55" spans="1:10" x14ac:dyDescent="0.3">
      <c r="A55" s="3">
        <v>27120</v>
      </c>
      <c r="B55" s="4">
        <v>5.2</v>
      </c>
      <c r="C55" s="4">
        <v>20.924801494628699</v>
      </c>
      <c r="D55" s="4">
        <v>20.924801494628699</v>
      </c>
      <c r="E55" s="1">
        <v>5.75</v>
      </c>
      <c r="F55">
        <v>183414.3</v>
      </c>
      <c r="G55">
        <v>180480.47151197161</v>
      </c>
      <c r="J55" s="7"/>
    </row>
    <row r="56" spans="1:10" x14ac:dyDescent="0.3">
      <c r="A56" s="3">
        <v>27211</v>
      </c>
      <c r="B56" s="4">
        <v>5.266667</v>
      </c>
      <c r="C56" s="4">
        <v>21.538666844598701</v>
      </c>
      <c r="D56" s="4">
        <v>21.538666844598701</v>
      </c>
      <c r="E56" s="1">
        <v>6.75</v>
      </c>
      <c r="F56">
        <v>183449.5</v>
      </c>
      <c r="G56">
        <v>182329.5310659238</v>
      </c>
      <c r="J56" s="7"/>
    </row>
    <row r="57" spans="1:10" x14ac:dyDescent="0.3">
      <c r="A57" s="3">
        <v>27303</v>
      </c>
      <c r="B57" s="4">
        <v>5.6666669999999986</v>
      </c>
      <c r="C57" s="4">
        <v>22.019083205444701</v>
      </c>
      <c r="D57" s="4">
        <v>22.019083205444701</v>
      </c>
      <c r="E57" s="1">
        <v>7.25</v>
      </c>
      <c r="F57">
        <v>182493.8</v>
      </c>
      <c r="G57">
        <v>184174.0034271875</v>
      </c>
      <c r="J57" s="7"/>
    </row>
    <row r="58" spans="1:10" x14ac:dyDescent="0.3">
      <c r="A58" s="3">
        <v>27395</v>
      </c>
      <c r="B58" s="4">
        <v>6.7</v>
      </c>
      <c r="C58" s="4">
        <v>22.606258757589899</v>
      </c>
      <c r="D58" s="4">
        <v>22.606258757589899</v>
      </c>
      <c r="E58" s="1">
        <v>7.25</v>
      </c>
      <c r="F58">
        <v>181499.5</v>
      </c>
      <c r="G58">
        <v>186018.6873680311</v>
      </c>
      <c r="J58" s="7"/>
    </row>
    <row r="59" spans="1:10" x14ac:dyDescent="0.3">
      <c r="A59" s="3">
        <v>27485</v>
      </c>
      <c r="B59" s="4">
        <v>6.8333330000000014</v>
      </c>
      <c r="C59" s="4">
        <v>23.059985320611201</v>
      </c>
      <c r="D59" s="4">
        <v>23.059985320611201</v>
      </c>
      <c r="E59" s="1">
        <v>8.5833333333333304</v>
      </c>
      <c r="F59">
        <v>183828</v>
      </c>
      <c r="G59">
        <v>187867.5129496592</v>
      </c>
      <c r="J59" s="7"/>
    </row>
    <row r="60" spans="1:10" x14ac:dyDescent="0.3">
      <c r="A60" s="3">
        <v>27576</v>
      </c>
      <c r="B60" s="4">
        <v>6.9666670000000002</v>
      </c>
      <c r="C60" s="4">
        <v>23.914058851004199</v>
      </c>
      <c r="D60" s="4">
        <v>23.914058851004199</v>
      </c>
      <c r="E60" s="1">
        <v>9.25</v>
      </c>
      <c r="F60">
        <v>187354.8</v>
      </c>
      <c r="G60">
        <v>189721.65957912119</v>
      </c>
      <c r="J60" s="7"/>
    </row>
    <row r="61" spans="1:10" x14ac:dyDescent="0.3">
      <c r="A61" s="3">
        <v>27668</v>
      </c>
      <c r="B61" s="4">
        <v>7.1333330000000004</v>
      </c>
      <c r="C61" s="4">
        <v>24.367785414025501</v>
      </c>
      <c r="D61" s="4">
        <v>24.367785414025501</v>
      </c>
      <c r="E61" s="1">
        <v>8.9166666666666607</v>
      </c>
      <c r="F61">
        <v>189522.8</v>
      </c>
      <c r="G61">
        <v>191579.75639497139</v>
      </c>
      <c r="J61" s="7"/>
    </row>
    <row r="62" spans="1:10" x14ac:dyDescent="0.3">
      <c r="A62" s="3">
        <v>27760</v>
      </c>
      <c r="B62" s="4">
        <v>6.9333330000000002</v>
      </c>
      <c r="C62" s="4">
        <v>24.5012344031494</v>
      </c>
      <c r="D62" s="4">
        <v>24.5012344031494</v>
      </c>
      <c r="E62" s="1">
        <v>8.25</v>
      </c>
      <c r="F62">
        <v>192825.5</v>
      </c>
      <c r="G62">
        <v>193438.86632739889</v>
      </c>
      <c r="J62" s="7"/>
    </row>
    <row r="63" spans="1:10" x14ac:dyDescent="0.3">
      <c r="A63" s="3">
        <v>27851</v>
      </c>
      <c r="B63" s="4">
        <v>6.8666669999999996</v>
      </c>
      <c r="C63" s="4">
        <v>24.874891572696299</v>
      </c>
      <c r="D63" s="4">
        <v>24.874891572696299</v>
      </c>
      <c r="E63" s="1">
        <v>8.25</v>
      </c>
      <c r="F63">
        <v>196983.8</v>
      </c>
      <c r="G63">
        <v>195294.6277404037</v>
      </c>
      <c r="J63" s="7"/>
    </row>
    <row r="64" spans="1:10" x14ac:dyDescent="0.3">
      <c r="A64" s="3">
        <v>27942</v>
      </c>
      <c r="B64" s="4">
        <v>7.1666669999999986</v>
      </c>
      <c r="C64" s="4">
        <v>25.275238540068099</v>
      </c>
      <c r="D64" s="4">
        <v>25.275238540068099</v>
      </c>
      <c r="E64" s="1">
        <v>8.5</v>
      </c>
      <c r="F64">
        <v>197893.3</v>
      </c>
      <c r="G64">
        <v>197142.1309906856</v>
      </c>
      <c r="J64" s="7"/>
    </row>
    <row r="65" spans="1:10" x14ac:dyDescent="0.3">
      <c r="A65" s="3">
        <v>28034</v>
      </c>
      <c r="B65" s="4">
        <v>7.4333330000000002</v>
      </c>
      <c r="C65" s="4">
        <v>25.6222059117902</v>
      </c>
      <c r="D65" s="4">
        <v>25.6222059117902</v>
      </c>
      <c r="E65" s="1">
        <v>9</v>
      </c>
      <c r="F65">
        <v>198213</v>
      </c>
      <c r="G65">
        <v>198977.36756493279</v>
      </c>
      <c r="J65" s="7"/>
    </row>
    <row r="66" spans="1:10" x14ac:dyDescent="0.3">
      <c r="A66" s="3">
        <v>28126</v>
      </c>
      <c r="B66" s="4">
        <v>7.766667</v>
      </c>
      <c r="C66" s="4">
        <v>26.3428304530593</v>
      </c>
      <c r="D66" s="4">
        <v>26.3428304530593</v>
      </c>
      <c r="E66" s="1">
        <v>9.1666666666666607</v>
      </c>
      <c r="F66">
        <v>201253.3</v>
      </c>
      <c r="G66">
        <v>200796.67827061311</v>
      </c>
      <c r="J66" s="7"/>
    </row>
    <row r="67" spans="1:10" x14ac:dyDescent="0.3">
      <c r="A67" s="3">
        <v>28216</v>
      </c>
      <c r="B67" s="4">
        <v>7.8333329999999997</v>
      </c>
      <c r="C67" s="4">
        <v>26.823246813905399</v>
      </c>
      <c r="D67" s="4">
        <v>26.823246813905399</v>
      </c>
      <c r="E67" s="1">
        <v>9.5</v>
      </c>
      <c r="F67">
        <v>202280.3</v>
      </c>
      <c r="G67">
        <v>202595.80864413359</v>
      </c>
      <c r="J67" s="7"/>
    </row>
    <row r="68" spans="1:10" x14ac:dyDescent="0.3">
      <c r="A68" s="3">
        <v>28307</v>
      </c>
      <c r="B68" s="4">
        <v>8.1999999999999993</v>
      </c>
      <c r="C68" s="4">
        <v>27.463801961700099</v>
      </c>
      <c r="D68" s="4">
        <v>27.463801961700099</v>
      </c>
      <c r="E68" s="1">
        <v>9.5</v>
      </c>
      <c r="F68">
        <v>203469.3</v>
      </c>
      <c r="G68">
        <v>204370.6725782193</v>
      </c>
      <c r="J68" s="7"/>
    </row>
    <row r="69" spans="1:10" x14ac:dyDescent="0.3">
      <c r="A69" s="3">
        <v>28399</v>
      </c>
      <c r="B69" s="4">
        <v>8.466666</v>
      </c>
      <c r="C69" s="4">
        <v>27.997597918195801</v>
      </c>
      <c r="D69" s="4">
        <v>27.997597918195801</v>
      </c>
      <c r="E69" s="1">
        <v>9</v>
      </c>
      <c r="F69">
        <v>206693.5</v>
      </c>
      <c r="G69">
        <v>206116.87591460001</v>
      </c>
      <c r="J69" s="7"/>
    </row>
    <row r="70" spans="1:10" x14ac:dyDescent="0.3">
      <c r="A70" s="3">
        <v>28491</v>
      </c>
      <c r="B70" s="4">
        <v>8.3666669999999996</v>
      </c>
      <c r="C70" s="4">
        <v>28.5313938746914</v>
      </c>
      <c r="D70" s="4">
        <v>28.5313938746914</v>
      </c>
      <c r="E70" s="1">
        <v>8.1666666666666607</v>
      </c>
      <c r="F70">
        <v>208478.5</v>
      </c>
      <c r="G70">
        <v>207829.3414350386</v>
      </c>
      <c r="J70" s="7"/>
    </row>
    <row r="71" spans="1:10" x14ac:dyDescent="0.3">
      <c r="A71" s="3">
        <v>28581</v>
      </c>
      <c r="B71" s="4">
        <v>8.466666</v>
      </c>
      <c r="C71" s="4">
        <v>29.145259224661402</v>
      </c>
      <c r="D71" s="4">
        <v>29.145259224661402</v>
      </c>
      <c r="E71" s="1">
        <v>7.6666666666666599</v>
      </c>
      <c r="F71">
        <v>209897.5</v>
      </c>
      <c r="G71">
        <v>209503.23656263301</v>
      </c>
      <c r="J71" s="7"/>
    </row>
    <row r="72" spans="1:10" x14ac:dyDescent="0.3">
      <c r="A72" s="3">
        <v>28672</v>
      </c>
      <c r="B72" s="4">
        <v>8.3666669999999996</v>
      </c>
      <c r="C72" s="4">
        <v>29.892573563755299</v>
      </c>
      <c r="D72" s="4">
        <v>29.892573563755299</v>
      </c>
      <c r="E72" s="1">
        <v>7.5</v>
      </c>
      <c r="F72">
        <v>211855.5</v>
      </c>
      <c r="G72">
        <v>211134.0388644558</v>
      </c>
      <c r="J72" s="7"/>
    </row>
    <row r="73" spans="1:10" x14ac:dyDescent="0.3">
      <c r="A73" s="3">
        <v>28764</v>
      </c>
      <c r="B73" s="4">
        <v>8.2666660000000007</v>
      </c>
      <c r="C73" s="4">
        <v>30.1594715420031</v>
      </c>
      <c r="D73" s="4">
        <v>30.1594715420031</v>
      </c>
      <c r="E73" s="1">
        <v>7.5</v>
      </c>
      <c r="F73">
        <v>213864.3</v>
      </c>
      <c r="G73">
        <v>212717.39559291839</v>
      </c>
      <c r="J73" s="7"/>
    </row>
    <row r="74" spans="1:10" x14ac:dyDescent="0.3">
      <c r="A74" s="3">
        <v>28856</v>
      </c>
      <c r="B74" s="4">
        <v>8.033334</v>
      </c>
      <c r="C74" s="4">
        <v>30.933475678921798</v>
      </c>
      <c r="D74" s="4">
        <v>30.933475678921798</v>
      </c>
      <c r="E74" s="1">
        <v>7.6666666666666599</v>
      </c>
      <c r="F74">
        <v>215570.5</v>
      </c>
      <c r="G74">
        <v>214249.34654035349</v>
      </c>
      <c r="J74" s="7"/>
    </row>
    <row r="75" spans="1:10" x14ac:dyDescent="0.3">
      <c r="A75" s="3">
        <v>28946</v>
      </c>
      <c r="B75" s="4">
        <v>7.6666670000000003</v>
      </c>
      <c r="C75" s="4">
        <v>31.760859411489999</v>
      </c>
      <c r="D75" s="4">
        <v>31.760859411489999</v>
      </c>
      <c r="E75" s="1">
        <v>8.5</v>
      </c>
      <c r="F75">
        <v>218430.3</v>
      </c>
      <c r="G75">
        <v>215726.61391687341</v>
      </c>
      <c r="J75" s="7"/>
    </row>
    <row r="76" spans="1:10" x14ac:dyDescent="0.3">
      <c r="A76" s="3">
        <v>29037</v>
      </c>
      <c r="B76" s="4">
        <v>7.1</v>
      </c>
      <c r="C76" s="4">
        <v>32.481483952759099</v>
      </c>
      <c r="D76" s="4">
        <v>32.481483952759099</v>
      </c>
      <c r="E76" s="1">
        <v>9.1666666666666607</v>
      </c>
      <c r="F76">
        <v>220031.5</v>
      </c>
      <c r="G76">
        <v>217146.7393300164</v>
      </c>
      <c r="J76" s="7"/>
    </row>
    <row r="77" spans="1:10" x14ac:dyDescent="0.3">
      <c r="A77" s="3">
        <v>29129</v>
      </c>
      <c r="B77" s="4">
        <v>7.2</v>
      </c>
      <c r="C77" s="4">
        <v>33.282177887502499</v>
      </c>
      <c r="D77" s="4">
        <v>33.282177887502499</v>
      </c>
      <c r="E77" s="1">
        <v>10.5833333333333</v>
      </c>
      <c r="F77">
        <v>221507.8</v>
      </c>
      <c r="G77">
        <v>218508.97843947931</v>
      </c>
      <c r="J77" s="7"/>
    </row>
    <row r="78" spans="1:10" x14ac:dyDescent="0.3">
      <c r="A78" s="3">
        <v>29221</v>
      </c>
      <c r="B78" s="4">
        <v>7.5666669999999998</v>
      </c>
      <c r="C78" s="4">
        <v>33.976112630946801</v>
      </c>
      <c r="D78" s="4">
        <v>33.976112630946801</v>
      </c>
      <c r="E78" s="1">
        <v>11.25</v>
      </c>
      <c r="F78">
        <v>223045.8</v>
      </c>
      <c r="G78">
        <v>219814.4586768992</v>
      </c>
      <c r="J78" s="7"/>
    </row>
    <row r="79" spans="1:10" x14ac:dyDescent="0.3">
      <c r="A79" s="3">
        <v>29312</v>
      </c>
      <c r="B79" s="4">
        <v>7.733333</v>
      </c>
      <c r="C79" s="4">
        <v>34.830186161339803</v>
      </c>
      <c r="D79" s="4">
        <v>34.830186161339803</v>
      </c>
      <c r="E79" s="1">
        <v>11.25</v>
      </c>
      <c r="F79">
        <v>222948.3</v>
      </c>
      <c r="G79">
        <v>221066.29097666021</v>
      </c>
      <c r="J79" s="7"/>
    </row>
    <row r="80" spans="1:10" x14ac:dyDescent="0.3">
      <c r="A80" s="3">
        <v>29403</v>
      </c>
      <c r="B80" s="4">
        <v>7.5</v>
      </c>
      <c r="C80" s="4">
        <v>35.951157669980603</v>
      </c>
      <c r="D80" s="4">
        <v>35.951157669980603</v>
      </c>
      <c r="E80" s="1">
        <v>11.9166666666666</v>
      </c>
      <c r="F80">
        <v>222763</v>
      </c>
      <c r="G80">
        <v>222269.75017712431</v>
      </c>
      <c r="J80" s="7"/>
    </row>
    <row r="81" spans="1:10" x14ac:dyDescent="0.3">
      <c r="A81" s="3">
        <v>29495</v>
      </c>
      <c r="B81" s="4">
        <v>7.266667</v>
      </c>
      <c r="C81" s="4">
        <v>36.992059785147099</v>
      </c>
      <c r="D81" s="4">
        <v>36.992059785147099</v>
      </c>
      <c r="E81" s="1">
        <v>14</v>
      </c>
      <c r="F81">
        <v>225845.3</v>
      </c>
      <c r="G81">
        <v>223431.4650828095</v>
      </c>
      <c r="J81" s="7"/>
    </row>
    <row r="82" spans="1:10" x14ac:dyDescent="0.3">
      <c r="A82" s="3">
        <v>29587</v>
      </c>
      <c r="B82" s="4">
        <v>7.4</v>
      </c>
      <c r="C82" s="4">
        <v>38.139721091612699</v>
      </c>
      <c r="D82" s="4">
        <v>38.139721091612699</v>
      </c>
      <c r="E82" s="1">
        <v>14.2633333333333</v>
      </c>
      <c r="F82">
        <v>230710.8</v>
      </c>
      <c r="G82">
        <v>224558.557646214</v>
      </c>
      <c r="J82" s="7"/>
    </row>
    <row r="83" spans="1:10" x14ac:dyDescent="0.3">
      <c r="A83" s="3">
        <v>29677</v>
      </c>
      <c r="B83" s="4">
        <v>7.1666669999999986</v>
      </c>
      <c r="C83" s="4">
        <v>39.340761993727902</v>
      </c>
      <c r="D83" s="4">
        <v>39.340761993727902</v>
      </c>
      <c r="E83" s="1">
        <v>12.723333333333301</v>
      </c>
      <c r="F83">
        <v>233233.3</v>
      </c>
      <c r="G83">
        <v>225659.84124720859</v>
      </c>
      <c r="J83" s="7"/>
    </row>
    <row r="84" spans="1:10" x14ac:dyDescent="0.3">
      <c r="A84" s="3">
        <v>29768</v>
      </c>
      <c r="B84" s="4">
        <v>7.4666670000000002</v>
      </c>
      <c r="C84" s="4">
        <v>40.4083539067191</v>
      </c>
      <c r="D84" s="4">
        <v>40.4083539067191</v>
      </c>
      <c r="E84" s="1">
        <v>10.549999999999899</v>
      </c>
      <c r="F84">
        <v>231136.3</v>
      </c>
      <c r="G84">
        <v>226748.15422509611</v>
      </c>
      <c r="J84" s="7"/>
    </row>
    <row r="85" spans="1:10" x14ac:dyDescent="0.3">
      <c r="A85" s="3">
        <v>29860</v>
      </c>
      <c r="B85" s="4">
        <v>8.4333329999999993</v>
      </c>
      <c r="C85" s="4">
        <v>41.529325415359999</v>
      </c>
      <c r="D85" s="4">
        <v>41.529325415359999</v>
      </c>
      <c r="E85" s="1">
        <v>14.0266666666666</v>
      </c>
      <c r="F85">
        <v>230073.3</v>
      </c>
      <c r="G85">
        <v>227841.2946742817</v>
      </c>
      <c r="J85" s="7"/>
    </row>
    <row r="86" spans="1:10" x14ac:dyDescent="0.3">
      <c r="A86" s="3">
        <v>29952</v>
      </c>
      <c r="B86" s="4">
        <v>8.9333329999999993</v>
      </c>
      <c r="C86" s="4">
        <v>42.730366317475102</v>
      </c>
      <c r="D86" s="4">
        <v>42.730366317475102</v>
      </c>
      <c r="E86" s="1">
        <v>16.91</v>
      </c>
      <c r="F86">
        <v>227440.3</v>
      </c>
      <c r="G86">
        <v>228960.15046243701</v>
      </c>
      <c r="J86" s="7"/>
    </row>
    <row r="87" spans="1:10" x14ac:dyDescent="0.3">
      <c r="A87" s="3">
        <v>30042</v>
      </c>
      <c r="B87" s="4">
        <v>10.4</v>
      </c>
      <c r="C87" s="4">
        <v>44.091546006538998</v>
      </c>
      <c r="D87" s="4">
        <v>44.091546006538998</v>
      </c>
      <c r="E87" s="1">
        <v>18.510000000000002</v>
      </c>
      <c r="F87">
        <v>224821.8</v>
      </c>
      <c r="G87">
        <v>230127.4252479701</v>
      </c>
      <c r="J87" s="7"/>
    </row>
    <row r="88" spans="1:10" x14ac:dyDescent="0.3">
      <c r="A88" s="3">
        <v>30133</v>
      </c>
      <c r="B88" s="4">
        <v>12.1</v>
      </c>
      <c r="C88" s="4">
        <v>45.132448121705501</v>
      </c>
      <c r="D88" s="4">
        <v>45.132448121705501</v>
      </c>
      <c r="E88" s="1">
        <v>20.183333333333302</v>
      </c>
      <c r="F88">
        <v>222828</v>
      </c>
      <c r="G88">
        <v>231365.33695128141</v>
      </c>
      <c r="J88" s="7"/>
    </row>
    <row r="89" spans="1:10" x14ac:dyDescent="0.3">
      <c r="A89" s="3">
        <v>30225</v>
      </c>
      <c r="B89" s="4">
        <v>12.966670000000001</v>
      </c>
      <c r="C89" s="4">
        <v>45.853072662974597</v>
      </c>
      <c r="D89" s="4">
        <v>45.853072662974597</v>
      </c>
      <c r="E89" s="1">
        <v>16.12</v>
      </c>
      <c r="F89">
        <v>220771.8</v>
      </c>
      <c r="G89">
        <v>232693.22587014729</v>
      </c>
      <c r="J89" s="7"/>
    </row>
    <row r="90" spans="1:10" x14ac:dyDescent="0.3">
      <c r="A90" s="3">
        <v>30317</v>
      </c>
      <c r="B90" s="4">
        <v>12.633330000000001</v>
      </c>
      <c r="C90" s="4">
        <v>45.9064522586241</v>
      </c>
      <c r="D90" s="4">
        <v>45.9064522586241</v>
      </c>
      <c r="E90" s="1">
        <v>14.8566666666666</v>
      </c>
      <c r="F90">
        <v>224379.8</v>
      </c>
      <c r="G90">
        <v>234125.43964702351</v>
      </c>
      <c r="J90" s="7"/>
    </row>
    <row r="91" spans="1:10" x14ac:dyDescent="0.3">
      <c r="A91" s="3">
        <v>30407</v>
      </c>
      <c r="B91" s="4">
        <v>12.4</v>
      </c>
      <c r="C91" s="4">
        <v>46.627076799893203</v>
      </c>
      <c r="D91" s="4">
        <v>46.627076799893203</v>
      </c>
      <c r="E91" s="1">
        <v>15.74</v>
      </c>
      <c r="F91">
        <v>228806.3</v>
      </c>
      <c r="G91">
        <v>235669.0237377857</v>
      </c>
      <c r="J91" s="7"/>
    </row>
    <row r="92" spans="1:10" x14ac:dyDescent="0.3">
      <c r="A92" s="3">
        <v>30498</v>
      </c>
      <c r="B92" s="4">
        <v>11.66667</v>
      </c>
      <c r="C92" s="4">
        <v>47.267631947688002</v>
      </c>
      <c r="D92" s="4">
        <v>47.267631947688002</v>
      </c>
      <c r="E92" s="1">
        <v>14.3466666666666</v>
      </c>
      <c r="F92">
        <v>231376.8</v>
      </c>
      <c r="G92">
        <v>237325.00718981671</v>
      </c>
      <c r="J92" s="7"/>
    </row>
    <row r="93" spans="1:10" x14ac:dyDescent="0.3">
      <c r="A93" s="3">
        <v>30590</v>
      </c>
      <c r="B93" s="4">
        <v>11.3</v>
      </c>
      <c r="C93" s="4">
        <v>47.801427904183598</v>
      </c>
      <c r="D93" s="4">
        <v>47.801427904183598</v>
      </c>
      <c r="E93" s="1">
        <v>10.886666666666599</v>
      </c>
      <c r="F93">
        <v>234253.3</v>
      </c>
      <c r="G93">
        <v>239090.13434985239</v>
      </c>
      <c r="J93" s="7"/>
    </row>
    <row r="94" spans="1:10" x14ac:dyDescent="0.3">
      <c r="A94" s="3">
        <v>30682</v>
      </c>
      <c r="B94" s="4">
        <v>11.3</v>
      </c>
      <c r="C94" s="4">
        <v>48.228464669380102</v>
      </c>
      <c r="D94" s="4">
        <v>48.228464669380102</v>
      </c>
      <c r="E94" s="1">
        <v>9.5533333333333292</v>
      </c>
      <c r="F94">
        <v>238310.5</v>
      </c>
      <c r="G94">
        <v>240957.31949215659</v>
      </c>
      <c r="J94" s="7"/>
    </row>
    <row r="95" spans="1:10" x14ac:dyDescent="0.3">
      <c r="A95" s="3">
        <v>30773</v>
      </c>
      <c r="B95" s="4">
        <v>11.5</v>
      </c>
      <c r="C95" s="4">
        <v>48.842330019350101</v>
      </c>
      <c r="D95" s="4">
        <v>48.842330019350101</v>
      </c>
      <c r="E95" s="1">
        <v>9.42</v>
      </c>
      <c r="F95">
        <v>242935.3</v>
      </c>
      <c r="G95">
        <v>242916.22161393671</v>
      </c>
      <c r="J95" s="7"/>
    </row>
    <row r="96" spans="1:10" x14ac:dyDescent="0.3">
      <c r="A96" s="3">
        <v>30864</v>
      </c>
      <c r="B96" s="4">
        <v>11.43333</v>
      </c>
      <c r="C96" s="4">
        <v>49.055848401948303</v>
      </c>
      <c r="D96" s="4">
        <v>49.055848401948303</v>
      </c>
      <c r="E96" s="1">
        <v>9.5333333333333297</v>
      </c>
      <c r="F96">
        <v>243979.8</v>
      </c>
      <c r="G96">
        <v>244954.51751470339</v>
      </c>
      <c r="J96" s="7"/>
    </row>
    <row r="97" spans="1:10" x14ac:dyDescent="0.3">
      <c r="A97" s="3">
        <v>30956</v>
      </c>
      <c r="B97" s="4">
        <v>11.26667</v>
      </c>
      <c r="C97" s="4">
        <v>49.376125975845703</v>
      </c>
      <c r="D97" s="4">
        <v>49.376125975845703</v>
      </c>
      <c r="E97" s="1">
        <v>9.7066666666666599</v>
      </c>
      <c r="F97">
        <v>247787.5</v>
      </c>
      <c r="G97">
        <v>247059.50509937221</v>
      </c>
      <c r="J97" s="7"/>
    </row>
    <row r="98" spans="1:10" x14ac:dyDescent="0.3">
      <c r="A98" s="3">
        <v>31048</v>
      </c>
      <c r="B98" s="4">
        <v>10.8</v>
      </c>
      <c r="C98" s="4">
        <v>50.043370921465304</v>
      </c>
      <c r="D98" s="4">
        <v>50.043370921465304</v>
      </c>
      <c r="E98" s="1">
        <v>10.26</v>
      </c>
      <c r="F98">
        <v>251594.5</v>
      </c>
      <c r="G98">
        <v>249217.4299256411</v>
      </c>
      <c r="J98" s="7"/>
    </row>
    <row r="99" spans="1:10" x14ac:dyDescent="0.3">
      <c r="A99" s="3">
        <v>31138</v>
      </c>
      <c r="B99" s="4">
        <v>10.7</v>
      </c>
      <c r="C99" s="4">
        <v>50.7639954627344</v>
      </c>
      <c r="D99" s="4">
        <v>50.7639954627344</v>
      </c>
      <c r="E99" s="1">
        <v>11.466666666666599</v>
      </c>
      <c r="F99">
        <v>252403.8</v>
      </c>
      <c r="G99">
        <v>251414.5127958238</v>
      </c>
      <c r="J99" s="7"/>
    </row>
    <row r="100" spans="1:10" x14ac:dyDescent="0.3">
      <c r="A100" s="3">
        <v>31229</v>
      </c>
      <c r="B100" s="4">
        <v>10.3</v>
      </c>
      <c r="C100" s="4">
        <v>51.457930206178702</v>
      </c>
      <c r="D100" s="4">
        <v>51.457930206178702</v>
      </c>
      <c r="E100" s="1">
        <v>12.636666666666599</v>
      </c>
      <c r="F100">
        <v>255608</v>
      </c>
      <c r="G100">
        <v>253637.98133300681</v>
      </c>
      <c r="J100" s="7"/>
    </row>
    <row r="101" spans="1:10" x14ac:dyDescent="0.3">
      <c r="A101" s="3">
        <v>31321</v>
      </c>
      <c r="B101" s="4">
        <v>10.23333</v>
      </c>
      <c r="C101" s="4">
        <v>51.858277173550398</v>
      </c>
      <c r="D101" s="4">
        <v>51.858277173550398</v>
      </c>
      <c r="E101" s="1">
        <v>10.883333333333301</v>
      </c>
      <c r="F101">
        <v>259505</v>
      </c>
      <c r="G101">
        <v>255875.22751707601</v>
      </c>
      <c r="J101" s="7"/>
    </row>
    <row r="102" spans="1:10" x14ac:dyDescent="0.3">
      <c r="A102" s="3">
        <v>31413</v>
      </c>
      <c r="B102" s="4">
        <v>9.8333329999999997</v>
      </c>
      <c r="C102" s="4">
        <v>52.5522119169947</v>
      </c>
      <c r="D102" s="4">
        <v>52.5522119169947</v>
      </c>
      <c r="E102" s="1">
        <v>10.5966666666666</v>
      </c>
      <c r="F102">
        <v>259373.5</v>
      </c>
      <c r="G102">
        <v>258114.43930949029</v>
      </c>
      <c r="J102" s="7"/>
    </row>
    <row r="103" spans="1:10" x14ac:dyDescent="0.3">
      <c r="A103" s="3">
        <v>31503</v>
      </c>
      <c r="B103" s="4">
        <v>9.6</v>
      </c>
      <c r="C103" s="4">
        <v>53.166077266964699</v>
      </c>
      <c r="D103" s="4">
        <v>53.166077266964699</v>
      </c>
      <c r="E103" s="1">
        <v>9.6366666666666596</v>
      </c>
      <c r="F103">
        <v>260864.3</v>
      </c>
      <c r="G103">
        <v>260345.68396896831</v>
      </c>
      <c r="J103" s="7"/>
    </row>
    <row r="104" spans="1:10" x14ac:dyDescent="0.3">
      <c r="A104" s="3">
        <v>31594</v>
      </c>
      <c r="B104" s="4">
        <v>9.5666670000000007</v>
      </c>
      <c r="C104" s="4">
        <v>53.779942616934697</v>
      </c>
      <c r="D104" s="4">
        <v>53.779942616934697</v>
      </c>
      <c r="E104" s="1">
        <v>9.2733333333333299</v>
      </c>
      <c r="F104">
        <v>261192.3</v>
      </c>
      <c r="G104">
        <v>262559.49443373608</v>
      </c>
      <c r="J104" s="7"/>
    </row>
    <row r="105" spans="1:10" x14ac:dyDescent="0.3">
      <c r="A105" s="3">
        <v>31686</v>
      </c>
      <c r="B105" s="4">
        <v>9.4333329999999993</v>
      </c>
      <c r="C105" s="4">
        <v>54.580636551678097</v>
      </c>
      <c r="D105" s="4">
        <v>54.580636551678097</v>
      </c>
      <c r="E105" s="1">
        <v>9.08</v>
      </c>
      <c r="F105">
        <v>259301.5</v>
      </c>
      <c r="G105">
        <v>264746.43187005079</v>
      </c>
      <c r="J105" s="7"/>
    </row>
    <row r="106" spans="1:10" x14ac:dyDescent="0.3">
      <c r="A106" s="3">
        <v>31778</v>
      </c>
      <c r="B106" s="4">
        <v>9.466666</v>
      </c>
      <c r="C106" s="4">
        <v>54.954293721225</v>
      </c>
      <c r="D106" s="4">
        <v>54.954293721225</v>
      </c>
      <c r="E106" s="1">
        <v>10.87</v>
      </c>
      <c r="F106">
        <v>265295</v>
      </c>
      <c r="G106">
        <v>266895.90438181272</v>
      </c>
      <c r="J106" s="7"/>
    </row>
    <row r="107" spans="1:10" x14ac:dyDescent="0.3">
      <c r="A107" s="3">
        <v>31868</v>
      </c>
      <c r="B107" s="4">
        <v>9</v>
      </c>
      <c r="C107" s="4">
        <v>55.648228464669401</v>
      </c>
      <c r="D107" s="4">
        <v>55.648228464669401</v>
      </c>
      <c r="E107" s="1">
        <v>8.8466666666666605</v>
      </c>
      <c r="F107">
        <v>268693.5</v>
      </c>
      <c r="G107">
        <v>268993.52800141892</v>
      </c>
      <c r="J107" s="7"/>
    </row>
    <row r="108" spans="1:10" x14ac:dyDescent="0.3">
      <c r="A108" s="3">
        <v>31959</v>
      </c>
      <c r="B108" s="4">
        <v>8.5666670000000007</v>
      </c>
      <c r="C108" s="4">
        <v>56.182024421165004</v>
      </c>
      <c r="D108" s="4">
        <v>56.182024421165004</v>
      </c>
      <c r="E108" s="1">
        <v>8.6133333333333297</v>
      </c>
      <c r="F108">
        <v>272798.8</v>
      </c>
      <c r="G108">
        <v>271023.51235779648</v>
      </c>
      <c r="J108" s="7"/>
    </row>
    <row r="109" spans="1:10" x14ac:dyDescent="0.3">
      <c r="A109" s="3">
        <v>32051</v>
      </c>
      <c r="B109" s="4">
        <v>8.1666670000000003</v>
      </c>
      <c r="C109" s="4">
        <v>56.849269366784497</v>
      </c>
      <c r="D109" s="4">
        <v>56.849269366784497</v>
      </c>
      <c r="E109" s="1">
        <v>8.5266666666666602</v>
      </c>
      <c r="F109">
        <v>276323</v>
      </c>
      <c r="G109">
        <v>272969.49127856508</v>
      </c>
      <c r="J109" s="7"/>
    </row>
    <row r="110" spans="1:10" x14ac:dyDescent="0.3">
      <c r="A110" s="3">
        <v>32143</v>
      </c>
      <c r="B110" s="4">
        <v>7.9</v>
      </c>
      <c r="C110" s="4">
        <v>57.2496163341563</v>
      </c>
      <c r="D110" s="4">
        <v>57.2496163341563</v>
      </c>
      <c r="E110" s="1">
        <v>7.4899999999999904</v>
      </c>
      <c r="F110">
        <v>280349</v>
      </c>
      <c r="G110">
        <v>274815.87248545128</v>
      </c>
      <c r="J110" s="7"/>
    </row>
    <row r="111" spans="1:10" x14ac:dyDescent="0.3">
      <c r="A111" s="3">
        <v>32234</v>
      </c>
      <c r="B111" s="4">
        <v>7.7</v>
      </c>
      <c r="C111" s="4">
        <v>57.863481684126299</v>
      </c>
      <c r="D111" s="4">
        <v>57.863481684126299</v>
      </c>
      <c r="E111" s="1">
        <v>8.4633333333333294</v>
      </c>
      <c r="F111">
        <v>282836.8</v>
      </c>
      <c r="G111">
        <v>276548.90833632043</v>
      </c>
      <c r="J111" s="7"/>
    </row>
    <row r="112" spans="1:10" x14ac:dyDescent="0.3">
      <c r="A112" s="3">
        <v>32325</v>
      </c>
      <c r="B112" s="4">
        <v>7.8</v>
      </c>
      <c r="C112" s="4">
        <v>58.3705878427971</v>
      </c>
      <c r="D112" s="4">
        <v>58.3705878427971</v>
      </c>
      <c r="E112" s="1">
        <v>9.19</v>
      </c>
      <c r="F112">
        <v>282878.8</v>
      </c>
      <c r="G112">
        <v>278158.15776326752</v>
      </c>
      <c r="J112" s="7"/>
    </row>
    <row r="113" spans="1:10" x14ac:dyDescent="0.3">
      <c r="A113" s="3">
        <v>32417</v>
      </c>
      <c r="B113" s="4">
        <v>7.7</v>
      </c>
      <c r="C113" s="4">
        <v>58.8510042036432</v>
      </c>
      <c r="D113" s="4">
        <v>58.8510042036432</v>
      </c>
      <c r="E113" s="1">
        <v>8.4666666666666597</v>
      </c>
      <c r="F113">
        <v>284820</v>
      </c>
      <c r="G113">
        <v>279637.07909049361</v>
      </c>
      <c r="J113" s="7"/>
    </row>
    <row r="114" spans="1:10" x14ac:dyDescent="0.3">
      <c r="A114" s="3">
        <v>32509</v>
      </c>
      <c r="B114" s="4">
        <v>7.5333329999999998</v>
      </c>
      <c r="C114" s="4">
        <v>59.518249149262701</v>
      </c>
      <c r="D114" s="4">
        <v>59.518249149262701</v>
      </c>
      <c r="E114" s="1">
        <v>8.6633333333333304</v>
      </c>
      <c r="F114">
        <v>288111</v>
      </c>
      <c r="G114">
        <v>280982.17467914411</v>
      </c>
      <c r="J114" s="7"/>
    </row>
    <row r="115" spans="1:10" x14ac:dyDescent="0.3">
      <c r="A115" s="3">
        <v>32599</v>
      </c>
      <c r="B115" s="4">
        <v>7.6666670000000003</v>
      </c>
      <c r="C115" s="4">
        <v>60.479081870954801</v>
      </c>
      <c r="D115" s="4">
        <v>60.479081870954801</v>
      </c>
      <c r="E115" s="1">
        <v>9.2066666666666599</v>
      </c>
      <c r="F115">
        <v>289231.8</v>
      </c>
      <c r="G115">
        <v>282193.35103862721</v>
      </c>
      <c r="J115" s="7"/>
    </row>
    <row r="116" spans="1:10" x14ac:dyDescent="0.3">
      <c r="A116" s="3">
        <v>32690</v>
      </c>
      <c r="B116" s="4">
        <v>7.3666669999999996</v>
      </c>
      <c r="C116" s="4">
        <v>61.146326816574401</v>
      </c>
      <c r="D116" s="4">
        <v>61.146326816574401</v>
      </c>
      <c r="E116" s="1">
        <v>10.033333333333299</v>
      </c>
      <c r="F116">
        <v>290276</v>
      </c>
      <c r="G116">
        <v>283275.1762744438</v>
      </c>
      <c r="J116" s="7"/>
    </row>
    <row r="117" spans="1:10" x14ac:dyDescent="0.3">
      <c r="A117" s="3">
        <v>32782</v>
      </c>
      <c r="B117" s="4">
        <v>7.4666670000000002</v>
      </c>
      <c r="C117" s="4">
        <v>61.439914592647</v>
      </c>
      <c r="D117" s="4">
        <v>61.439914592647</v>
      </c>
      <c r="E117" s="1">
        <v>10.8399999999999</v>
      </c>
      <c r="F117">
        <v>289698.3</v>
      </c>
      <c r="G117">
        <v>284236.87559548218</v>
      </c>
      <c r="J117" s="7"/>
    </row>
    <row r="118" spans="1:10" x14ac:dyDescent="0.3">
      <c r="A118" s="3">
        <v>32874</v>
      </c>
      <c r="B118" s="4">
        <v>7.6333330000000004</v>
      </c>
      <c r="C118" s="4">
        <v>62.267298325215201</v>
      </c>
      <c r="D118" s="4">
        <v>62.267298325215201</v>
      </c>
      <c r="E118" s="1">
        <v>11.88</v>
      </c>
      <c r="F118">
        <v>292484.3</v>
      </c>
      <c r="G118">
        <v>285092.33181865851</v>
      </c>
      <c r="J118" s="7"/>
    </row>
    <row r="119" spans="1:10" x14ac:dyDescent="0.3">
      <c r="A119" s="3">
        <v>32964</v>
      </c>
      <c r="B119" s="4">
        <v>7.6666670000000003</v>
      </c>
      <c r="C119" s="4">
        <v>62.7477146860613</v>
      </c>
      <c r="D119" s="4">
        <v>62.7477146860613</v>
      </c>
      <c r="E119" s="1">
        <v>12.44</v>
      </c>
      <c r="F119">
        <v>291310.8</v>
      </c>
      <c r="G119">
        <v>285859.14071423368</v>
      </c>
      <c r="J119" s="7"/>
    </row>
    <row r="120" spans="1:10" x14ac:dyDescent="0.3">
      <c r="A120" s="3">
        <v>33055</v>
      </c>
      <c r="B120" s="4">
        <v>8.1666670000000003</v>
      </c>
      <c r="C120" s="4">
        <v>63.441649429505603</v>
      </c>
      <c r="D120" s="4">
        <v>63.441649429505603</v>
      </c>
      <c r="E120" s="1">
        <v>12.396666666666601</v>
      </c>
      <c r="F120">
        <v>289223</v>
      </c>
      <c r="G120">
        <v>286559.77716146229</v>
      </c>
      <c r="J120" s="7"/>
    </row>
    <row r="121" spans="1:10" x14ac:dyDescent="0.3">
      <c r="A121" s="3">
        <v>33147</v>
      </c>
      <c r="B121" s="4">
        <v>9.1333330000000004</v>
      </c>
      <c r="C121" s="4">
        <v>64.535931140321594</v>
      </c>
      <c r="D121" s="4">
        <v>64.535931140321594</v>
      </c>
      <c r="E121" s="1">
        <v>12.456666666666599</v>
      </c>
      <c r="F121">
        <v>286647.8</v>
      </c>
      <c r="G121">
        <v>287220.39266370417</v>
      </c>
      <c r="J121" s="7"/>
    </row>
    <row r="122" spans="1:10" x14ac:dyDescent="0.3">
      <c r="A122" s="3">
        <v>33239</v>
      </c>
      <c r="B122" s="4">
        <v>10.16667</v>
      </c>
      <c r="C122" s="4">
        <v>67.231600720624499</v>
      </c>
      <c r="D122" s="4">
        <v>67.231600720624499</v>
      </c>
      <c r="E122" s="1">
        <v>12.973333333333301</v>
      </c>
      <c r="F122">
        <v>282524</v>
      </c>
      <c r="G122">
        <v>287869.07487718383</v>
      </c>
      <c r="J122" s="7"/>
    </row>
    <row r="123" spans="1:10" x14ac:dyDescent="0.3">
      <c r="A123" s="3">
        <v>33329</v>
      </c>
      <c r="B123" s="4">
        <v>10.33333</v>
      </c>
      <c r="C123" s="4">
        <v>67.872155868419298</v>
      </c>
      <c r="D123" s="4">
        <v>67.872155868419298</v>
      </c>
      <c r="E123" s="1">
        <v>13.906666666666601</v>
      </c>
      <c r="F123">
        <v>283880</v>
      </c>
      <c r="G123">
        <v>288533.8139357419</v>
      </c>
      <c r="J123" s="7"/>
    </row>
    <row r="124" spans="1:10" x14ac:dyDescent="0.3">
      <c r="A124" s="3">
        <v>33420</v>
      </c>
      <c r="B124" s="4">
        <v>10.43333</v>
      </c>
      <c r="C124" s="4">
        <v>68.165743644491897</v>
      </c>
      <c r="D124" s="4">
        <v>68.165743644491897</v>
      </c>
      <c r="E124" s="1">
        <v>13.07</v>
      </c>
      <c r="F124">
        <v>284256.5</v>
      </c>
      <c r="G124">
        <v>289239.47287879809</v>
      </c>
      <c r="J124" s="7"/>
    </row>
    <row r="125" spans="1:10" x14ac:dyDescent="0.3">
      <c r="A125" s="3">
        <v>33512</v>
      </c>
      <c r="B125" s="4">
        <v>10.33333</v>
      </c>
      <c r="C125" s="4">
        <v>68.352572229265405</v>
      </c>
      <c r="D125" s="4">
        <v>68.352572229265405</v>
      </c>
      <c r="E125" s="1">
        <v>12.229999999999899</v>
      </c>
      <c r="F125">
        <v>284756</v>
      </c>
      <c r="G125">
        <v>290008.22157609288</v>
      </c>
      <c r="J125" s="7"/>
    </row>
    <row r="126" spans="1:10" x14ac:dyDescent="0.3">
      <c r="A126" s="3">
        <v>33604</v>
      </c>
      <c r="B126" s="4">
        <v>10.6</v>
      </c>
      <c r="C126" s="4">
        <v>68.806298792286697</v>
      </c>
      <c r="D126" s="4">
        <v>68.806298792286697</v>
      </c>
      <c r="E126" s="1">
        <v>10.2733333333333</v>
      </c>
      <c r="F126">
        <v>284957</v>
      </c>
      <c r="G126">
        <v>290859.33622842882</v>
      </c>
      <c r="J126" s="7"/>
    </row>
    <row r="127" spans="1:10" x14ac:dyDescent="0.3">
      <c r="A127" s="3">
        <v>33695</v>
      </c>
      <c r="B127" s="4">
        <v>11</v>
      </c>
      <c r="C127" s="4">
        <v>68.966437579235304</v>
      </c>
      <c r="D127" s="4">
        <v>68.966437579235304</v>
      </c>
      <c r="E127" s="1">
        <v>9.2133333333333294</v>
      </c>
      <c r="F127">
        <v>285281.8</v>
      </c>
      <c r="G127">
        <v>291809.04038446659</v>
      </c>
      <c r="J127" s="7"/>
    </row>
    <row r="128" spans="1:10" x14ac:dyDescent="0.3">
      <c r="A128" s="3">
        <v>33786</v>
      </c>
      <c r="B128" s="4">
        <v>11.533329999999999</v>
      </c>
      <c r="C128" s="4">
        <v>69.340094748782306</v>
      </c>
      <c r="D128" s="4">
        <v>69.340094748782306</v>
      </c>
      <c r="E128" s="1">
        <v>8.8066666666666595</v>
      </c>
      <c r="F128">
        <v>286827</v>
      </c>
      <c r="G128">
        <v>292870.09747729072</v>
      </c>
      <c r="J128" s="7"/>
    </row>
    <row r="129" spans="1:10" x14ac:dyDescent="0.3">
      <c r="A129" s="3">
        <v>33878</v>
      </c>
      <c r="B129" s="4">
        <v>11.73333</v>
      </c>
      <c r="C129" s="4">
        <v>69.740441716153995</v>
      </c>
      <c r="D129" s="4">
        <v>69.740441716153995</v>
      </c>
      <c r="E129" s="1">
        <v>7.8433333333333302</v>
      </c>
      <c r="F129">
        <v>288461.3</v>
      </c>
      <c r="G129">
        <v>294051.40357621078</v>
      </c>
      <c r="J129" s="7"/>
    </row>
    <row r="130" spans="1:10" x14ac:dyDescent="0.3">
      <c r="A130" s="3">
        <v>33970</v>
      </c>
      <c r="B130" s="4">
        <v>11.133330000000001</v>
      </c>
      <c r="C130" s="4">
        <v>70.194168279175301</v>
      </c>
      <c r="D130" s="4">
        <v>70.194168279175301</v>
      </c>
      <c r="E130" s="1">
        <v>7.43</v>
      </c>
      <c r="F130">
        <v>290292.8</v>
      </c>
      <c r="G130">
        <v>295358.27165479423</v>
      </c>
      <c r="J130" s="7"/>
    </row>
    <row r="131" spans="1:10" x14ac:dyDescent="0.3">
      <c r="A131" s="3">
        <v>34060</v>
      </c>
      <c r="B131" s="4">
        <v>11.633330000000001</v>
      </c>
      <c r="C131" s="4">
        <v>70.140788683525699</v>
      </c>
      <c r="D131" s="4">
        <v>70.140788683525699</v>
      </c>
      <c r="E131" s="1">
        <v>6.4199999999999902</v>
      </c>
      <c r="F131">
        <v>292937</v>
      </c>
      <c r="G131">
        <v>296792.68065304001</v>
      </c>
      <c r="J131" s="7"/>
    </row>
    <row r="132" spans="1:10" x14ac:dyDescent="0.3">
      <c r="A132" s="3">
        <v>34151</v>
      </c>
      <c r="B132" s="4">
        <v>11.43333</v>
      </c>
      <c r="C132" s="4">
        <v>70.060719290051395</v>
      </c>
      <c r="D132" s="4">
        <v>70.060719290051395</v>
      </c>
      <c r="E132" s="1">
        <v>5.43333333333333</v>
      </c>
      <c r="F132">
        <v>295738.5</v>
      </c>
      <c r="G132">
        <v>298353.55515287461</v>
      </c>
      <c r="J132" s="7"/>
    </row>
    <row r="133" spans="1:10" x14ac:dyDescent="0.3">
      <c r="A133" s="3">
        <v>34243</v>
      </c>
      <c r="B133" s="4">
        <v>11.3</v>
      </c>
      <c r="C133" s="4">
        <v>70.434376459598298</v>
      </c>
      <c r="D133" s="4">
        <v>70.434376459598298</v>
      </c>
      <c r="E133" s="1">
        <v>7.85</v>
      </c>
      <c r="F133">
        <v>297003.5</v>
      </c>
      <c r="G133">
        <v>300037.47118815611</v>
      </c>
      <c r="J133" s="7"/>
    </row>
    <row r="134" spans="1:10" x14ac:dyDescent="0.3">
      <c r="A134" s="3">
        <v>34335</v>
      </c>
      <c r="B134" s="4">
        <v>11.033329999999999</v>
      </c>
      <c r="C134" s="4">
        <v>69.553613131380501</v>
      </c>
      <c r="D134" s="4">
        <v>69.553613131380501</v>
      </c>
      <c r="E134" s="1">
        <v>6.0866666666666598</v>
      </c>
      <c r="F134">
        <v>301382.8</v>
      </c>
      <c r="G134">
        <v>301839.38017890899</v>
      </c>
      <c r="J134" s="7"/>
    </row>
    <row r="135" spans="1:10" x14ac:dyDescent="0.3">
      <c r="A135" s="3">
        <v>34425</v>
      </c>
      <c r="B135" s="4">
        <v>10.633330000000001</v>
      </c>
      <c r="C135" s="4">
        <v>68.913057983585801</v>
      </c>
      <c r="D135" s="4">
        <v>68.913057983585801</v>
      </c>
      <c r="E135" s="1">
        <v>5.1633333333333304</v>
      </c>
      <c r="F135">
        <v>305782.5</v>
      </c>
      <c r="G135">
        <v>303752.28015823028</v>
      </c>
      <c r="J135" s="7"/>
    </row>
    <row r="136" spans="1:10" x14ac:dyDescent="0.3">
      <c r="A136" s="3">
        <v>34516</v>
      </c>
      <c r="B136" s="4">
        <v>10.133330000000001</v>
      </c>
      <c r="C136" s="4">
        <v>69.046506972709693</v>
      </c>
      <c r="D136" s="4">
        <v>69.046506972709693</v>
      </c>
      <c r="E136" s="1">
        <v>4.7366666666666601</v>
      </c>
      <c r="F136">
        <v>309702.8</v>
      </c>
      <c r="G136">
        <v>305768.78122132929</v>
      </c>
      <c r="J136" s="7"/>
    </row>
    <row r="137" spans="1:10" x14ac:dyDescent="0.3">
      <c r="A137" s="3">
        <v>34608</v>
      </c>
      <c r="B137" s="4">
        <v>9.7666660000000007</v>
      </c>
      <c r="C137" s="4">
        <v>69.179955961833599</v>
      </c>
      <c r="D137" s="4">
        <v>69.179955961833599</v>
      </c>
      <c r="E137" s="1">
        <v>4.36666666666666</v>
      </c>
      <c r="F137">
        <v>311952.5</v>
      </c>
      <c r="G137">
        <v>307882.63990080002</v>
      </c>
      <c r="J137" s="7"/>
    </row>
    <row r="138" spans="1:10" x14ac:dyDescent="0.3">
      <c r="A138" s="3">
        <v>34700</v>
      </c>
      <c r="B138" s="4">
        <v>9.6333330000000004</v>
      </c>
      <c r="C138" s="4">
        <v>69.873890705277901</v>
      </c>
      <c r="D138" s="4">
        <v>69.873890705277901</v>
      </c>
      <c r="E138" s="1">
        <v>4.54</v>
      </c>
      <c r="F138">
        <v>314818.8</v>
      </c>
      <c r="G138">
        <v>310089.96372028691</v>
      </c>
      <c r="J138" s="7"/>
    </row>
    <row r="139" spans="1:10" x14ac:dyDescent="0.3">
      <c r="A139" s="3">
        <v>34790</v>
      </c>
      <c r="B139" s="4">
        <v>9.5</v>
      </c>
      <c r="C139" s="4">
        <v>70.541135650897402</v>
      </c>
      <c r="D139" s="4">
        <v>70.541135650897402</v>
      </c>
      <c r="E139" s="1">
        <v>6.43333333333333</v>
      </c>
      <c r="F139">
        <v>314952.5</v>
      </c>
      <c r="G139">
        <v>312389.34835734888</v>
      </c>
      <c r="J139" s="7"/>
    </row>
    <row r="140" spans="1:10" x14ac:dyDescent="0.3">
      <c r="A140" s="3">
        <v>34881</v>
      </c>
      <c r="B140" s="4">
        <v>9.4333329999999993</v>
      </c>
      <c r="C140" s="4">
        <v>70.594515246547004</v>
      </c>
      <c r="D140" s="4">
        <v>70.594515246547004</v>
      </c>
      <c r="E140" s="1">
        <v>5.7266666666666604</v>
      </c>
      <c r="F140">
        <v>315368.8</v>
      </c>
      <c r="G140">
        <v>314782.35497752827</v>
      </c>
      <c r="J140" s="7"/>
    </row>
    <row r="141" spans="1:10" x14ac:dyDescent="0.3">
      <c r="A141" s="3">
        <v>34973</v>
      </c>
      <c r="B141" s="4">
        <v>9.3000000000000007</v>
      </c>
      <c r="C141" s="4">
        <v>70.647894842196493</v>
      </c>
      <c r="D141" s="4">
        <v>70.647894842196493</v>
      </c>
      <c r="E141" s="1">
        <v>6.3633333333333297</v>
      </c>
      <c r="F141">
        <v>316641.5</v>
      </c>
      <c r="G141">
        <v>317272.23990588932</v>
      </c>
      <c r="J141" s="7"/>
    </row>
    <row r="142" spans="1:10" x14ac:dyDescent="0.3">
      <c r="A142" s="3">
        <v>35065</v>
      </c>
      <c r="B142" s="4">
        <v>9.5</v>
      </c>
      <c r="C142" s="4">
        <v>70.968172416093907</v>
      </c>
      <c r="D142" s="4">
        <v>70.968172416093907</v>
      </c>
      <c r="E142" s="1">
        <v>8.41</v>
      </c>
      <c r="F142">
        <v>317101</v>
      </c>
      <c r="G142">
        <v>319862.76094028191</v>
      </c>
      <c r="J142" s="7"/>
    </row>
    <row r="143" spans="1:10" x14ac:dyDescent="0.3">
      <c r="A143" s="3">
        <v>35156</v>
      </c>
      <c r="B143" s="4">
        <v>9.4333329999999993</v>
      </c>
      <c r="C143" s="4">
        <v>71.662107159538294</v>
      </c>
      <c r="D143" s="4">
        <v>71.662107159538294</v>
      </c>
      <c r="E143" s="1">
        <v>7.5933333333333302</v>
      </c>
      <c r="F143">
        <v>319358.5</v>
      </c>
      <c r="G143">
        <v>322557.42359957239</v>
      </c>
      <c r="J143" s="7"/>
    </row>
    <row r="144" spans="1:10" x14ac:dyDescent="0.3">
      <c r="A144" s="3">
        <v>35247</v>
      </c>
      <c r="B144" s="4">
        <v>9.6666670000000003</v>
      </c>
      <c r="C144" s="4">
        <v>71.662107159538294</v>
      </c>
      <c r="D144" s="4">
        <v>71.662107159538294</v>
      </c>
      <c r="E144" s="1">
        <v>6.7233333333333301</v>
      </c>
      <c r="F144">
        <v>322040.8</v>
      </c>
      <c r="G144">
        <v>325358.11359371227</v>
      </c>
      <c r="J144" s="7"/>
    </row>
    <row r="145" spans="1:10" x14ac:dyDescent="0.3">
      <c r="A145" s="3">
        <v>35339</v>
      </c>
      <c r="B145" s="4">
        <v>9.8333329999999997</v>
      </c>
      <c r="C145" s="4">
        <v>72.009074531260396</v>
      </c>
      <c r="D145" s="4">
        <v>72.009074531260396</v>
      </c>
      <c r="E145" s="1">
        <v>6.5033333333333303</v>
      </c>
      <c r="F145">
        <v>324592.3</v>
      </c>
      <c r="G145">
        <v>328264.75994590978</v>
      </c>
      <c r="J145" s="7"/>
    </row>
    <row r="146" spans="1:10" x14ac:dyDescent="0.3">
      <c r="A146" s="3">
        <v>35431</v>
      </c>
      <c r="B146" s="4">
        <v>9.4333329999999993</v>
      </c>
      <c r="C146" s="4">
        <v>72.222592913858705</v>
      </c>
      <c r="D146" s="4">
        <v>72.222592913858705</v>
      </c>
      <c r="E146" s="1">
        <v>5.3733333333333304</v>
      </c>
      <c r="F146">
        <v>328941.5</v>
      </c>
      <c r="G146">
        <v>331275.18487819261</v>
      </c>
      <c r="J146" s="7"/>
    </row>
    <row r="147" spans="1:10" x14ac:dyDescent="0.3">
      <c r="A147" s="3">
        <v>35521</v>
      </c>
      <c r="B147" s="4">
        <v>9.3000000000000007</v>
      </c>
      <c r="C147" s="4">
        <v>72.649629679055195</v>
      </c>
      <c r="D147" s="4">
        <v>72.649629679055195</v>
      </c>
      <c r="E147" s="1">
        <v>5</v>
      </c>
      <c r="F147">
        <v>332643.3</v>
      </c>
      <c r="G147">
        <v>334384.78995062638</v>
      </c>
      <c r="J147" s="7"/>
    </row>
    <row r="148" spans="1:10" x14ac:dyDescent="0.3">
      <c r="A148" s="3">
        <v>35612</v>
      </c>
      <c r="B148" s="4">
        <v>8.8666669999999996</v>
      </c>
      <c r="C148" s="4">
        <v>72.703009274704698</v>
      </c>
      <c r="D148" s="4">
        <v>72.703009274704698</v>
      </c>
      <c r="E148" s="1">
        <v>4.4166666666666599</v>
      </c>
      <c r="F148">
        <v>336586.8</v>
      </c>
      <c r="G148">
        <v>337587.31425683468</v>
      </c>
      <c r="J148" s="7"/>
    </row>
    <row r="149" spans="1:10" x14ac:dyDescent="0.3">
      <c r="A149" s="3">
        <v>35704</v>
      </c>
      <c r="B149" s="4">
        <v>8.7666660000000007</v>
      </c>
      <c r="C149" s="4">
        <v>72.676319476879897</v>
      </c>
      <c r="D149" s="4">
        <v>72.676319476879897</v>
      </c>
      <c r="E149" s="1">
        <v>3.3333333333333299</v>
      </c>
      <c r="F149">
        <v>339839.5</v>
      </c>
      <c r="G149">
        <v>340875.13773748092</v>
      </c>
      <c r="J149" s="7"/>
    </row>
    <row r="150" spans="1:10" x14ac:dyDescent="0.3">
      <c r="A150" s="3">
        <v>35796</v>
      </c>
      <c r="B150" s="4">
        <v>8.6</v>
      </c>
      <c r="C150" s="4">
        <v>73.477013411623403</v>
      </c>
      <c r="D150" s="4">
        <v>73.477013411623403</v>
      </c>
      <c r="E150" s="1">
        <v>3.25</v>
      </c>
      <c r="F150">
        <v>344638</v>
      </c>
      <c r="G150">
        <v>344239.69047599722</v>
      </c>
      <c r="J150" s="7"/>
    </row>
    <row r="151" spans="1:10" x14ac:dyDescent="0.3">
      <c r="A151" s="3">
        <v>35886</v>
      </c>
      <c r="B151" s="4">
        <v>8.3333329999999997</v>
      </c>
      <c r="C151" s="4">
        <v>73.743911389871201</v>
      </c>
      <c r="D151" s="4">
        <v>73.743911389871201</v>
      </c>
      <c r="E151" s="1">
        <v>3.25</v>
      </c>
      <c r="F151">
        <v>344820.5</v>
      </c>
      <c r="G151">
        <v>347671.38296593248</v>
      </c>
      <c r="J151" s="7"/>
    </row>
    <row r="152" spans="1:10" x14ac:dyDescent="0.3">
      <c r="A152" s="3">
        <v>35977</v>
      </c>
      <c r="B152" s="4">
        <v>8.1999999999999993</v>
      </c>
      <c r="C152" s="4">
        <v>73.7172215920464</v>
      </c>
      <c r="D152" s="4">
        <v>73.7172215920464</v>
      </c>
      <c r="E152" s="1">
        <v>3.5</v>
      </c>
      <c r="F152">
        <v>347962.5</v>
      </c>
      <c r="G152">
        <v>351160.47367299878</v>
      </c>
      <c r="J152" s="7"/>
    </row>
    <row r="153" spans="1:10" x14ac:dyDescent="0.3">
      <c r="A153" s="3">
        <v>36069</v>
      </c>
      <c r="B153" s="4">
        <v>8.033334</v>
      </c>
      <c r="C153" s="4">
        <v>73.850670581170306</v>
      </c>
      <c r="D153" s="4">
        <v>73.850670581170306</v>
      </c>
      <c r="E153" s="1">
        <v>4.0833333333333304</v>
      </c>
      <c r="F153">
        <v>352677.3</v>
      </c>
      <c r="G153">
        <v>354694.98076441517</v>
      </c>
      <c r="J153" s="7"/>
    </row>
    <row r="154" spans="1:10" x14ac:dyDescent="0.3">
      <c r="A154" s="3">
        <v>36161</v>
      </c>
      <c r="B154" s="4">
        <v>7.9</v>
      </c>
      <c r="C154" s="4">
        <v>74.090878761593402</v>
      </c>
      <c r="D154" s="4">
        <v>74.090878761593402</v>
      </c>
      <c r="E154" s="1">
        <v>4.8333333333333304</v>
      </c>
      <c r="F154">
        <v>359045</v>
      </c>
      <c r="G154">
        <v>358260.36926882551</v>
      </c>
      <c r="J154" s="7"/>
    </row>
    <row r="155" spans="1:10" x14ac:dyDescent="0.3">
      <c r="A155" s="3">
        <v>36251</v>
      </c>
      <c r="B155" s="4">
        <v>7.9</v>
      </c>
      <c r="C155" s="4">
        <v>74.811503302862505</v>
      </c>
      <c r="D155" s="4">
        <v>74.811503302862505</v>
      </c>
      <c r="E155" s="1">
        <v>5</v>
      </c>
      <c r="F155">
        <v>362006.3</v>
      </c>
      <c r="G155">
        <v>361840.21319153119</v>
      </c>
      <c r="J155" s="7"/>
    </row>
    <row r="156" spans="1:10" x14ac:dyDescent="0.3">
      <c r="A156" s="3">
        <v>36342</v>
      </c>
      <c r="B156" s="4">
        <v>7.5</v>
      </c>
      <c r="C156" s="4">
        <v>75.185160472409393</v>
      </c>
      <c r="D156" s="4">
        <v>75.185160472409393</v>
      </c>
      <c r="E156" s="1">
        <v>5.25</v>
      </c>
      <c r="F156">
        <v>367680.5</v>
      </c>
      <c r="G156">
        <v>365417.92436793062</v>
      </c>
      <c r="J156" s="7"/>
    </row>
    <row r="157" spans="1:10" x14ac:dyDescent="0.3">
      <c r="A157" s="3">
        <v>36434</v>
      </c>
      <c r="B157" s="4">
        <v>6.9666670000000002</v>
      </c>
      <c r="C157" s="4">
        <v>75.371989057182901</v>
      </c>
      <c r="D157" s="4">
        <v>75.371989057182901</v>
      </c>
      <c r="E157" s="1">
        <v>5.3333333333333304</v>
      </c>
      <c r="F157">
        <v>372831.5</v>
      </c>
      <c r="G157">
        <v>368976.37554002239</v>
      </c>
      <c r="J157" s="7"/>
    </row>
    <row r="158" spans="1:10" x14ac:dyDescent="0.3">
      <c r="A158" s="3">
        <v>36526</v>
      </c>
      <c r="B158" s="4">
        <v>6.8666669999999996</v>
      </c>
      <c r="C158" s="4">
        <v>75.745646226729903</v>
      </c>
      <c r="D158" s="4">
        <v>75.745646226729903</v>
      </c>
      <c r="E158" s="1">
        <v>5.1666666666666599</v>
      </c>
      <c r="F158">
        <v>378669</v>
      </c>
      <c r="G158">
        <v>372499.24092726031</v>
      </c>
      <c r="J158" s="7"/>
    </row>
    <row r="159" spans="1:10" x14ac:dyDescent="0.3">
      <c r="A159" s="3">
        <v>36617</v>
      </c>
      <c r="B159" s="4">
        <v>6.6666669999999986</v>
      </c>
      <c r="C159" s="4">
        <v>76.412891172349404</v>
      </c>
      <c r="D159" s="4">
        <v>76.412891172349404</v>
      </c>
      <c r="E159" s="1">
        <v>4.8333333333333304</v>
      </c>
      <c r="F159">
        <v>383125.8</v>
      </c>
      <c r="G159">
        <v>375972.0686009705</v>
      </c>
      <c r="J159" s="7"/>
    </row>
    <row r="160" spans="1:10" x14ac:dyDescent="0.3">
      <c r="A160" s="3">
        <v>36708</v>
      </c>
      <c r="B160" s="4">
        <v>6.9</v>
      </c>
      <c r="C160" s="4">
        <v>77.053446320144104</v>
      </c>
      <c r="D160" s="4">
        <v>77.053446320144104</v>
      </c>
      <c r="E160" s="1">
        <v>4.75</v>
      </c>
      <c r="F160">
        <v>387053</v>
      </c>
      <c r="G160">
        <v>379383.84125619981</v>
      </c>
      <c r="J160" s="7"/>
    </row>
    <row r="161" spans="1:10" x14ac:dyDescent="0.3">
      <c r="A161" s="3">
        <v>36800</v>
      </c>
      <c r="B161" s="4">
        <v>6.9</v>
      </c>
      <c r="C161" s="4">
        <v>77.347034096216703</v>
      </c>
      <c r="D161" s="4">
        <v>77.347034096216703</v>
      </c>
      <c r="E161" s="1">
        <v>4.9166666666666599</v>
      </c>
      <c r="F161">
        <v>387818.5</v>
      </c>
      <c r="G161">
        <v>382727.74842848402</v>
      </c>
      <c r="J161" s="7"/>
    </row>
    <row r="162" spans="1:10" x14ac:dyDescent="0.3">
      <c r="A162" s="3">
        <v>36892</v>
      </c>
      <c r="B162" s="4">
        <v>7</v>
      </c>
      <c r="C162" s="4">
        <v>77.827450457062795</v>
      </c>
      <c r="D162" s="4">
        <v>77.827450457062795</v>
      </c>
      <c r="E162" s="1">
        <v>5.25</v>
      </c>
      <c r="F162">
        <v>390001.5</v>
      </c>
      <c r="G162">
        <v>386001.67829218152</v>
      </c>
      <c r="J162" s="7"/>
    </row>
    <row r="163" spans="1:10" x14ac:dyDescent="0.3">
      <c r="A163" s="3">
        <v>36982</v>
      </c>
      <c r="B163" s="4">
        <v>7.1</v>
      </c>
      <c r="C163" s="4">
        <v>78.868352572229298</v>
      </c>
      <c r="D163" s="4">
        <v>78.868352572229298</v>
      </c>
      <c r="E163" s="1">
        <v>5.8333333333333304</v>
      </c>
      <c r="F163">
        <v>391228</v>
      </c>
      <c r="G163">
        <v>389206.77491960442</v>
      </c>
      <c r="J163" s="7"/>
    </row>
    <row r="164" spans="1:10" x14ac:dyDescent="0.3">
      <c r="A164" s="3">
        <v>37073</v>
      </c>
      <c r="B164" s="4">
        <v>7.1666669999999986</v>
      </c>
      <c r="C164" s="4">
        <v>78.814972976579696</v>
      </c>
      <c r="D164" s="4">
        <v>78.814972976579696</v>
      </c>
      <c r="E164" s="1">
        <v>6</v>
      </c>
      <c r="F164">
        <v>390953</v>
      </c>
      <c r="G164">
        <v>392346.8576778844</v>
      </c>
      <c r="J164" s="7"/>
    </row>
    <row r="165" spans="1:10" x14ac:dyDescent="0.3">
      <c r="A165" s="3">
        <v>37165</v>
      </c>
      <c r="B165" s="4">
        <v>7.6333330000000004</v>
      </c>
      <c r="C165" s="4">
        <v>78.441315807032794</v>
      </c>
      <c r="D165" s="4">
        <v>78.441315807032794</v>
      </c>
      <c r="E165" s="1">
        <v>6</v>
      </c>
      <c r="F165">
        <v>393297.8</v>
      </c>
      <c r="G165">
        <v>395427.24905088352</v>
      </c>
      <c r="J165" s="7"/>
    </row>
    <row r="166" spans="1:10" x14ac:dyDescent="0.3">
      <c r="A166" s="3">
        <v>37257</v>
      </c>
      <c r="B166" s="4">
        <v>7.9333330000000002</v>
      </c>
      <c r="C166" s="4">
        <v>79.001801561353204</v>
      </c>
      <c r="D166" s="4">
        <v>79.001801561353204</v>
      </c>
      <c r="E166" s="1">
        <v>5.5833333333333304</v>
      </c>
      <c r="F166">
        <v>399048.5</v>
      </c>
      <c r="G166">
        <v>398452.63971917873</v>
      </c>
      <c r="J166" s="7"/>
    </row>
    <row r="167" spans="1:10" x14ac:dyDescent="0.3">
      <c r="A167" s="3">
        <v>37347</v>
      </c>
      <c r="B167" s="4">
        <v>7.7</v>
      </c>
      <c r="C167" s="4">
        <v>79.695736304797506</v>
      </c>
      <c r="D167" s="4">
        <v>79.695736304797506</v>
      </c>
      <c r="E167" s="1">
        <v>4.8333333333333304</v>
      </c>
      <c r="F167">
        <v>401406.3</v>
      </c>
      <c r="G167">
        <v>401426.58467449743</v>
      </c>
      <c r="J167" s="7"/>
    </row>
    <row r="168" spans="1:10" x14ac:dyDescent="0.3">
      <c r="A168" s="3">
        <v>37438</v>
      </c>
      <c r="B168" s="4">
        <v>7.5333329999999998</v>
      </c>
      <c r="C168" s="4">
        <v>80.576499633015302</v>
      </c>
      <c r="D168" s="4">
        <v>80.576499633015302</v>
      </c>
      <c r="E168" s="1">
        <v>4.1666666666666599</v>
      </c>
      <c r="F168">
        <v>404877.3</v>
      </c>
      <c r="G168">
        <v>404353.18885845481</v>
      </c>
      <c r="J168" s="7"/>
    </row>
    <row r="169" spans="1:10" x14ac:dyDescent="0.3">
      <c r="A169" s="3">
        <v>37530</v>
      </c>
      <c r="B169" s="4">
        <v>7.5666669999999998</v>
      </c>
      <c r="C169" s="4">
        <v>81.003536398211807</v>
      </c>
      <c r="D169" s="4">
        <v>81.003536398211807</v>
      </c>
      <c r="E169" s="1">
        <v>2.6666666666666599</v>
      </c>
      <c r="F169">
        <v>407101</v>
      </c>
      <c r="G169">
        <v>407236.72217744589</v>
      </c>
      <c r="J169" s="7"/>
    </row>
    <row r="170" spans="1:10" x14ac:dyDescent="0.3">
      <c r="A170" s="3">
        <v>37622</v>
      </c>
      <c r="B170" s="4">
        <v>7.4666670000000002</v>
      </c>
      <c r="C170" s="4">
        <v>82.1245079068526</v>
      </c>
      <c r="D170" s="4">
        <v>82.1245079068526</v>
      </c>
      <c r="E170" s="1">
        <v>2.25</v>
      </c>
      <c r="F170">
        <v>409366</v>
      </c>
      <c r="G170">
        <v>410081.95869561442</v>
      </c>
      <c r="J170" s="7"/>
    </row>
    <row r="171" spans="1:10" x14ac:dyDescent="0.3">
      <c r="A171" s="3">
        <v>37712</v>
      </c>
      <c r="B171" s="4">
        <v>7.6666670000000003</v>
      </c>
      <c r="C171" s="4">
        <v>81.830920130780001</v>
      </c>
      <c r="D171" s="4">
        <v>81.830920130780001</v>
      </c>
      <c r="E171" s="1">
        <v>2.5833333333333299</v>
      </c>
      <c r="F171">
        <v>408772.3</v>
      </c>
      <c r="G171">
        <v>412893.76286275242</v>
      </c>
      <c r="J171" s="7"/>
    </row>
    <row r="172" spans="1:10" x14ac:dyDescent="0.3">
      <c r="A172" s="3">
        <v>37803</v>
      </c>
      <c r="B172" s="4">
        <v>7.8</v>
      </c>
      <c r="C172" s="4">
        <v>81.937679322079106</v>
      </c>
      <c r="D172" s="4">
        <v>81.937679322079106</v>
      </c>
      <c r="E172" s="1">
        <v>3</v>
      </c>
      <c r="F172">
        <v>410300.5</v>
      </c>
      <c r="G172">
        <v>415676.71461487637</v>
      </c>
      <c r="J172" s="7"/>
    </row>
    <row r="173" spans="1:10" x14ac:dyDescent="0.3">
      <c r="A173" s="3">
        <v>37895</v>
      </c>
      <c r="B173" s="4">
        <v>7.4333330000000002</v>
      </c>
      <c r="C173" s="4">
        <v>82.071128311202997</v>
      </c>
      <c r="D173" s="4">
        <v>82.071128311202997</v>
      </c>
      <c r="E173" s="1">
        <v>3</v>
      </c>
      <c r="F173">
        <v>413121</v>
      </c>
      <c r="G173">
        <v>418432.92371975922</v>
      </c>
      <c r="J173" s="7"/>
    </row>
    <row r="174" spans="1:10" x14ac:dyDescent="0.3">
      <c r="A174" s="3">
        <v>37987</v>
      </c>
      <c r="B174" s="4">
        <v>7.3</v>
      </c>
      <c r="C174" s="4">
        <v>82.818442650296902</v>
      </c>
      <c r="D174" s="4">
        <v>82.818442650296902</v>
      </c>
      <c r="E174" s="1">
        <v>3.0833333333333299</v>
      </c>
      <c r="F174">
        <v>416125</v>
      </c>
      <c r="G174">
        <v>421161.15491378552</v>
      </c>
      <c r="J174" s="7"/>
    </row>
    <row r="175" spans="1:10" x14ac:dyDescent="0.3">
      <c r="A175" s="3">
        <v>38078</v>
      </c>
      <c r="B175" s="4">
        <v>7.1666669999999986</v>
      </c>
      <c r="C175" s="4">
        <v>83.512377393741303</v>
      </c>
      <c r="D175" s="4">
        <v>83.512377393741303</v>
      </c>
      <c r="E175" s="1">
        <v>3.5</v>
      </c>
      <c r="F175">
        <v>421055.5</v>
      </c>
      <c r="G175">
        <v>423856.78058313899</v>
      </c>
      <c r="J175" s="7"/>
    </row>
    <row r="176" spans="1:10" x14ac:dyDescent="0.3">
      <c r="A176" s="3">
        <v>38169</v>
      </c>
      <c r="B176" s="4">
        <v>7</v>
      </c>
      <c r="C176" s="4">
        <v>83.672516180689897</v>
      </c>
      <c r="D176" s="4">
        <v>83.672516180689897</v>
      </c>
      <c r="E176" s="1">
        <v>3.1666666666666599</v>
      </c>
      <c r="F176">
        <v>426033.8</v>
      </c>
      <c r="G176">
        <v>426511.87409890449</v>
      </c>
      <c r="J176" s="7"/>
    </row>
    <row r="177" spans="1:10" x14ac:dyDescent="0.3">
      <c r="A177" s="3">
        <v>38261</v>
      </c>
      <c r="B177" s="4">
        <v>7.1333330000000004</v>
      </c>
      <c r="C177" s="4">
        <v>84.259691732835094</v>
      </c>
      <c r="D177" s="4">
        <v>84.259691732835094</v>
      </c>
      <c r="E177" s="1">
        <v>3</v>
      </c>
      <c r="F177">
        <v>429108.5</v>
      </c>
      <c r="G177">
        <v>429116.56333572982</v>
      </c>
      <c r="J177" s="7"/>
    </row>
    <row r="178" spans="1:10" x14ac:dyDescent="0.3">
      <c r="A178" s="3">
        <v>38353</v>
      </c>
      <c r="B178" s="4">
        <v>6.9333330000000002</v>
      </c>
      <c r="C178" s="4">
        <v>84.526589711082906</v>
      </c>
      <c r="D178" s="4">
        <v>84.526589711082906</v>
      </c>
      <c r="E178" s="1">
        <v>2.6666666666666599</v>
      </c>
      <c r="F178">
        <v>430611.3</v>
      </c>
      <c r="G178">
        <v>431660.47236796247</v>
      </c>
      <c r="J178" s="7"/>
    </row>
    <row r="179" spans="1:10" x14ac:dyDescent="0.3">
      <c r="A179" s="3">
        <v>38443</v>
      </c>
      <c r="B179" s="4">
        <v>6.8333330000000014</v>
      </c>
      <c r="C179" s="4">
        <v>85.220524454527293</v>
      </c>
      <c r="D179" s="4">
        <v>85.220524454527293</v>
      </c>
      <c r="E179" s="1">
        <v>2.25</v>
      </c>
      <c r="F179">
        <v>433723.5</v>
      </c>
      <c r="G179">
        <v>434133.02443580568</v>
      </c>
      <c r="J179" s="7"/>
    </row>
    <row r="180" spans="1:10" x14ac:dyDescent="0.3">
      <c r="A180" s="3">
        <v>38534</v>
      </c>
      <c r="B180" s="4">
        <v>6.7</v>
      </c>
      <c r="C180" s="4">
        <v>86.0212183892707</v>
      </c>
      <c r="D180" s="4">
        <v>86.0212183892707</v>
      </c>
      <c r="E180" s="1">
        <v>2.3333333333333299</v>
      </c>
      <c r="F180">
        <v>438979.8</v>
      </c>
      <c r="G180">
        <v>436522.79835822521</v>
      </c>
      <c r="J180" s="7"/>
    </row>
    <row r="181" spans="1:10" x14ac:dyDescent="0.3">
      <c r="A181" s="3">
        <v>38626</v>
      </c>
      <c r="B181" s="4">
        <v>6.5333329999999998</v>
      </c>
      <c r="C181" s="4">
        <v>86.0212183892707</v>
      </c>
      <c r="D181" s="4">
        <v>86.0212183892707</v>
      </c>
      <c r="E181" s="1">
        <v>2.75</v>
      </c>
      <c r="F181">
        <v>443339.5</v>
      </c>
      <c r="G181">
        <v>438817.93757615518</v>
      </c>
      <c r="J181" s="7"/>
    </row>
    <row r="182" spans="1:10" x14ac:dyDescent="0.3">
      <c r="A182" s="3">
        <v>38718</v>
      </c>
      <c r="B182" s="4">
        <v>6.6</v>
      </c>
      <c r="C182" s="4">
        <v>86.474944952292006</v>
      </c>
      <c r="D182" s="4">
        <v>86.474944952292006</v>
      </c>
      <c r="E182" s="1">
        <v>2.75</v>
      </c>
      <c r="F182">
        <v>446939</v>
      </c>
      <c r="G182">
        <v>441007.97300948913</v>
      </c>
      <c r="J182" s="7"/>
    </row>
    <row r="183" spans="1:10" x14ac:dyDescent="0.3">
      <c r="A183" s="3">
        <v>38808</v>
      </c>
      <c r="B183" s="4">
        <v>6.3333330000000014</v>
      </c>
      <c r="C183" s="4">
        <v>87.195569493561095</v>
      </c>
      <c r="D183" s="4">
        <v>87.195569493561095</v>
      </c>
      <c r="E183" s="1">
        <v>2.75</v>
      </c>
      <c r="F183">
        <v>447162.5</v>
      </c>
      <c r="G183">
        <v>443085.16975368263</v>
      </c>
      <c r="J183" s="7"/>
    </row>
    <row r="184" spans="1:10" x14ac:dyDescent="0.3">
      <c r="A184" s="3">
        <v>38899</v>
      </c>
      <c r="B184" s="4">
        <v>6.5</v>
      </c>
      <c r="C184" s="4">
        <v>87.062120504437203</v>
      </c>
      <c r="D184" s="4">
        <v>87.062120504437203</v>
      </c>
      <c r="E184" s="1">
        <v>2.8333333333333299</v>
      </c>
      <c r="F184">
        <v>448421.3</v>
      </c>
      <c r="G184">
        <v>445045.47862370429</v>
      </c>
      <c r="J184" s="7"/>
    </row>
    <row r="185" spans="1:10" x14ac:dyDescent="0.3">
      <c r="A185" s="3">
        <v>38991</v>
      </c>
      <c r="B185" s="4">
        <v>6.3666669999999996</v>
      </c>
      <c r="C185" s="4">
        <v>86.9820511109629</v>
      </c>
      <c r="D185" s="4">
        <v>86.9820511109629</v>
      </c>
      <c r="E185" s="1">
        <v>3.3333333333333299</v>
      </c>
      <c r="F185">
        <v>450207</v>
      </c>
      <c r="G185">
        <v>446887.45829355821</v>
      </c>
      <c r="J185" s="7"/>
    </row>
    <row r="186" spans="1:10" x14ac:dyDescent="0.3">
      <c r="A186" s="3">
        <v>39083</v>
      </c>
      <c r="B186" s="4">
        <v>6.3333330000000014</v>
      </c>
      <c r="C186" s="4">
        <v>87.675985854407102</v>
      </c>
      <c r="D186" s="4">
        <v>87.675985854407102</v>
      </c>
      <c r="E186" s="1">
        <v>3.8333333333333299</v>
      </c>
      <c r="F186">
        <v>453080.3</v>
      </c>
      <c r="G186">
        <v>448611.88358023949</v>
      </c>
      <c r="J186" s="7"/>
    </row>
    <row r="187" spans="1:10" x14ac:dyDescent="0.3">
      <c r="A187" s="3">
        <v>39173</v>
      </c>
      <c r="B187" s="4">
        <v>6.2</v>
      </c>
      <c r="C187" s="4">
        <v>88.556749182624898</v>
      </c>
      <c r="D187" s="4">
        <v>88.556749182624898</v>
      </c>
      <c r="E187" s="1">
        <v>4.4166666666666599</v>
      </c>
      <c r="F187">
        <v>457455.8</v>
      </c>
      <c r="G187">
        <v>450221.74107723322</v>
      </c>
      <c r="J187" s="7"/>
    </row>
    <row r="188" spans="1:10" x14ac:dyDescent="0.3">
      <c r="A188" s="3">
        <v>39264</v>
      </c>
      <c r="B188" s="4">
        <v>6</v>
      </c>
      <c r="C188" s="4">
        <v>88.316541002201902</v>
      </c>
      <c r="D188" s="4">
        <v>88.316541002201902</v>
      </c>
      <c r="E188" s="1">
        <v>4.5</v>
      </c>
      <c r="F188">
        <v>459169.8</v>
      </c>
      <c r="G188">
        <v>451722.96843199612</v>
      </c>
      <c r="J188" s="7"/>
    </row>
    <row r="189" spans="1:10" x14ac:dyDescent="0.3">
      <c r="A189" s="3">
        <v>39356</v>
      </c>
      <c r="B189" s="4">
        <v>6.1</v>
      </c>
      <c r="C189" s="4">
        <v>88.636818576099301</v>
      </c>
      <c r="D189" s="4">
        <v>88.636818576099301</v>
      </c>
      <c r="E189" s="1">
        <v>4.5</v>
      </c>
      <c r="F189">
        <v>459773.3</v>
      </c>
      <c r="G189">
        <v>453126.19553740701</v>
      </c>
      <c r="J189" s="7"/>
    </row>
    <row r="190" spans="1:10" x14ac:dyDescent="0.3">
      <c r="A190" s="3">
        <v>39448</v>
      </c>
      <c r="B190" s="4">
        <v>6.1333330000000004</v>
      </c>
      <c r="C190" s="4">
        <v>89.037165543471005</v>
      </c>
      <c r="D190" s="4">
        <v>89.037165543471005</v>
      </c>
      <c r="E190" s="1">
        <v>4.5</v>
      </c>
      <c r="F190">
        <v>460118.3</v>
      </c>
      <c r="G190">
        <v>454446.91103582969</v>
      </c>
      <c r="J190" s="7"/>
    </row>
    <row r="191" spans="1:10" x14ac:dyDescent="0.3">
      <c r="A191" s="3">
        <v>39539</v>
      </c>
      <c r="B191" s="4">
        <v>6.1666669999999986</v>
      </c>
      <c r="C191" s="4">
        <v>90.585173817308402</v>
      </c>
      <c r="D191" s="4">
        <v>90.585173817308402</v>
      </c>
      <c r="E191" s="1">
        <v>4.5</v>
      </c>
      <c r="F191">
        <v>461794.8</v>
      </c>
      <c r="G191">
        <v>455704.99380857142</v>
      </c>
      <c r="J191" s="7"/>
    </row>
    <row r="192" spans="1:10" x14ac:dyDescent="0.3">
      <c r="A192" s="3">
        <v>39630</v>
      </c>
      <c r="B192" s="4">
        <v>6.233333</v>
      </c>
      <c r="C192" s="4">
        <v>91.012210582504807</v>
      </c>
      <c r="D192" s="4">
        <v>91.012210582504807</v>
      </c>
      <c r="E192" s="1">
        <v>4.75</v>
      </c>
      <c r="F192">
        <v>465589.5</v>
      </c>
      <c r="G192">
        <v>456924.12475998438</v>
      </c>
      <c r="J192" s="7"/>
    </row>
    <row r="193" spans="1:10" x14ac:dyDescent="0.3">
      <c r="A193" s="3">
        <v>39722</v>
      </c>
      <c r="B193" s="4">
        <v>6.7</v>
      </c>
      <c r="C193" s="4">
        <v>89.971308467338403</v>
      </c>
      <c r="D193" s="4">
        <v>89.971308467338403</v>
      </c>
      <c r="E193" s="1">
        <v>4.6666666666666599</v>
      </c>
      <c r="F193">
        <v>460187.3</v>
      </c>
      <c r="G193">
        <v>458132.05966466008</v>
      </c>
      <c r="J193" s="7"/>
    </row>
    <row r="194" spans="1:10" x14ac:dyDescent="0.3">
      <c r="A194" s="3">
        <v>39814</v>
      </c>
      <c r="B194" s="4">
        <v>8</v>
      </c>
      <c r="C194" s="4">
        <v>89.891239073864</v>
      </c>
      <c r="D194" s="4">
        <v>89.891239073864</v>
      </c>
      <c r="E194" s="1">
        <v>4.0833333333333304</v>
      </c>
      <c r="F194">
        <v>449802.8</v>
      </c>
      <c r="G194">
        <v>459362.248121907</v>
      </c>
      <c r="J194" s="7"/>
    </row>
    <row r="195" spans="1:10" x14ac:dyDescent="0.3">
      <c r="A195" s="3">
        <v>39904</v>
      </c>
      <c r="B195" s="4">
        <v>8.6333330000000004</v>
      </c>
      <c r="C195" s="4">
        <v>91.038900380329594</v>
      </c>
      <c r="D195" s="4">
        <v>91.038900380329594</v>
      </c>
      <c r="E195" s="1">
        <v>3.25</v>
      </c>
      <c r="F195">
        <v>444950.8</v>
      </c>
      <c r="G195">
        <v>460649.79030421702</v>
      </c>
      <c r="J195" s="7"/>
    </row>
    <row r="196" spans="1:10" x14ac:dyDescent="0.3">
      <c r="A196" s="3">
        <v>39995</v>
      </c>
      <c r="B196" s="4">
        <v>8.6666670000000003</v>
      </c>
      <c r="C196" s="4">
        <v>91.172349369453499</v>
      </c>
      <c r="D196" s="4">
        <v>91.172349369453499</v>
      </c>
      <c r="E196" s="1">
        <v>3.25</v>
      </c>
      <c r="F196">
        <v>446940.8</v>
      </c>
      <c r="G196">
        <v>462024.11973423761</v>
      </c>
      <c r="J196" s="7"/>
    </row>
    <row r="197" spans="1:10" x14ac:dyDescent="0.3">
      <c r="A197" s="3">
        <v>40087</v>
      </c>
      <c r="B197" s="4">
        <v>8.6</v>
      </c>
      <c r="C197" s="4">
        <v>91.305798358577405</v>
      </c>
      <c r="D197" s="4">
        <v>91.305798358577405</v>
      </c>
      <c r="E197" s="1">
        <v>2.25</v>
      </c>
      <c r="F197">
        <v>452133.8</v>
      </c>
      <c r="G197">
        <v>463505.0097052824</v>
      </c>
      <c r="J197" s="7"/>
    </row>
    <row r="198" spans="1:10" x14ac:dyDescent="0.3">
      <c r="A198" s="3">
        <v>40179</v>
      </c>
      <c r="B198" s="4">
        <v>8.3666669999999996</v>
      </c>
      <c r="C198" s="4">
        <v>91.465937145526098</v>
      </c>
      <c r="D198" s="4">
        <v>91.465937145526098</v>
      </c>
      <c r="E198" s="1">
        <v>1.0833333333333299</v>
      </c>
      <c r="F198">
        <v>457611.5</v>
      </c>
      <c r="G198">
        <v>465102.89398334501</v>
      </c>
      <c r="J198" s="7"/>
    </row>
    <row r="199" spans="1:10" x14ac:dyDescent="0.3">
      <c r="A199" s="3">
        <v>40269</v>
      </c>
      <c r="B199" s="4">
        <v>8.1333330000000004</v>
      </c>
      <c r="C199" s="4">
        <v>91.946353506372205</v>
      </c>
      <c r="D199" s="4">
        <v>91.946353506372205</v>
      </c>
      <c r="E199" s="1">
        <v>0.5</v>
      </c>
      <c r="F199">
        <v>460007.8</v>
      </c>
      <c r="G199">
        <v>466821.17281304009</v>
      </c>
      <c r="J199" s="7"/>
    </row>
    <row r="200" spans="1:10" x14ac:dyDescent="0.3">
      <c r="A200" s="3">
        <v>40360</v>
      </c>
      <c r="B200" s="4">
        <v>8.1999999999999993</v>
      </c>
      <c r="C200" s="4">
        <v>91.759524921598697</v>
      </c>
      <c r="D200" s="4">
        <v>91.759524921598697</v>
      </c>
      <c r="E200" s="1">
        <v>0.5</v>
      </c>
      <c r="F200">
        <v>463228</v>
      </c>
      <c r="G200">
        <v>468658.61506412178</v>
      </c>
      <c r="J200" s="7"/>
    </row>
    <row r="201" spans="1:10" x14ac:dyDescent="0.3">
      <c r="A201" s="3">
        <v>40452</v>
      </c>
      <c r="B201" s="4">
        <v>7.9333330000000002</v>
      </c>
      <c r="C201" s="4">
        <v>92.533529058517402</v>
      </c>
      <c r="D201" s="4">
        <v>92.533529058517402</v>
      </c>
      <c r="E201" s="1">
        <v>0.5</v>
      </c>
      <c r="F201">
        <v>468424.5</v>
      </c>
      <c r="G201">
        <v>470609.71780813689</v>
      </c>
      <c r="J201" s="7"/>
    </row>
    <row r="202" spans="1:10" x14ac:dyDescent="0.3">
      <c r="A202" s="3">
        <v>40544</v>
      </c>
      <c r="B202" s="4">
        <v>7.8</v>
      </c>
      <c r="C202" s="4">
        <v>93.654500567158195</v>
      </c>
      <c r="D202" s="4">
        <v>93.654500567158195</v>
      </c>
      <c r="E202" s="1">
        <v>0.5</v>
      </c>
      <c r="F202">
        <v>471992</v>
      </c>
      <c r="G202">
        <v>472665.50705123169</v>
      </c>
      <c r="J202" s="7"/>
    </row>
    <row r="203" spans="1:10" x14ac:dyDescent="0.3">
      <c r="A203" s="3">
        <v>40634</v>
      </c>
      <c r="B203" s="4">
        <v>7.733333</v>
      </c>
      <c r="C203" s="4">
        <v>94.695402682324698</v>
      </c>
      <c r="D203" s="4">
        <v>94.695402682324698</v>
      </c>
      <c r="E203" s="1">
        <v>0.58333333333333304</v>
      </c>
      <c r="F203">
        <v>472848.8</v>
      </c>
      <c r="G203">
        <v>474815.5221829933</v>
      </c>
      <c r="J203" s="7"/>
    </row>
    <row r="204" spans="1:10" x14ac:dyDescent="0.3">
      <c r="A204" s="3">
        <v>40725</v>
      </c>
      <c r="B204" s="4">
        <v>7.4333330000000002</v>
      </c>
      <c r="C204" s="4">
        <v>94.642023086675096</v>
      </c>
      <c r="D204" s="4">
        <v>94.642023086675096</v>
      </c>
      <c r="E204" s="1">
        <v>1.0833333333333299</v>
      </c>
      <c r="F204">
        <v>479318.5</v>
      </c>
      <c r="G204">
        <v>477048.72533106228</v>
      </c>
      <c r="J204" s="7"/>
    </row>
    <row r="205" spans="1:10" x14ac:dyDescent="0.3">
      <c r="A205" s="3">
        <v>40817</v>
      </c>
      <c r="B205" s="4">
        <v>7.5333329999999998</v>
      </c>
      <c r="C205" s="4">
        <v>95.0690598518716</v>
      </c>
      <c r="D205" s="4">
        <v>95.0690598518716</v>
      </c>
      <c r="E205" s="1">
        <v>1.25</v>
      </c>
      <c r="F205">
        <v>483127.8</v>
      </c>
      <c r="G205">
        <v>479352.65371983481</v>
      </c>
      <c r="J205" s="7"/>
    </row>
    <row r="206" spans="1:10" x14ac:dyDescent="0.3">
      <c r="A206" s="3">
        <v>40909</v>
      </c>
      <c r="B206" s="4">
        <v>7.5666669999999998</v>
      </c>
      <c r="C206" s="4">
        <v>96.0298925735637</v>
      </c>
      <c r="D206" s="4">
        <v>96.0298925735637</v>
      </c>
      <c r="E206" s="1">
        <v>1.25</v>
      </c>
      <c r="F206">
        <v>483432.8</v>
      </c>
      <c r="G206">
        <v>481716.04859299818</v>
      </c>
      <c r="J206" s="7"/>
    </row>
    <row r="207" spans="1:10" x14ac:dyDescent="0.3">
      <c r="A207" s="3">
        <v>41000</v>
      </c>
      <c r="B207" s="4">
        <v>7.4666670000000002</v>
      </c>
      <c r="C207" s="4">
        <v>96.563688530059395</v>
      </c>
      <c r="D207" s="4">
        <v>96.563688530059395</v>
      </c>
      <c r="E207" s="1">
        <v>1.25</v>
      </c>
      <c r="F207">
        <v>485004.3</v>
      </c>
      <c r="G207">
        <v>484129.8106631859</v>
      </c>
      <c r="J207" s="7"/>
    </row>
    <row r="208" spans="1:10" x14ac:dyDescent="0.3">
      <c r="A208" s="3">
        <v>41091</v>
      </c>
      <c r="B208" s="4">
        <v>7.3666669999999996</v>
      </c>
      <c r="C208" s="4">
        <v>96.403549743110702</v>
      </c>
      <c r="D208" s="4">
        <v>96.403549743110702</v>
      </c>
      <c r="E208" s="1">
        <v>1.25</v>
      </c>
      <c r="F208">
        <v>485668</v>
      </c>
      <c r="G208">
        <v>486585.74317919509</v>
      </c>
      <c r="J208" s="7"/>
    </row>
    <row r="209" spans="1:10" x14ac:dyDescent="0.3">
      <c r="A209" s="3">
        <v>41183</v>
      </c>
      <c r="B209" s="4">
        <v>7.3666669999999996</v>
      </c>
      <c r="C209" s="4">
        <v>96.563688530059395</v>
      </c>
      <c r="D209" s="4">
        <v>96.563688530059395</v>
      </c>
      <c r="E209" s="1">
        <v>1.25</v>
      </c>
      <c r="F209">
        <v>486667.5</v>
      </c>
      <c r="G209">
        <v>489076.03471180302</v>
      </c>
      <c r="J209" s="7"/>
    </row>
    <row r="210" spans="1:10" x14ac:dyDescent="0.3">
      <c r="A210" s="3">
        <v>41275</v>
      </c>
      <c r="B210" s="4">
        <v>7.1666669999999986</v>
      </c>
      <c r="C210" s="4">
        <v>96.937345699606297</v>
      </c>
      <c r="D210" s="4">
        <v>96.937345699606297</v>
      </c>
      <c r="E210" s="1">
        <v>1.25</v>
      </c>
      <c r="F210">
        <v>491023.8</v>
      </c>
      <c r="G210">
        <v>491592.13206745539</v>
      </c>
      <c r="J210" s="7"/>
    </row>
    <row r="211" spans="1:10" x14ac:dyDescent="0.3">
      <c r="A211" s="3">
        <v>41365</v>
      </c>
      <c r="B211" s="4">
        <v>7.1666669999999986</v>
      </c>
      <c r="C211" s="4">
        <v>97.257623273503697</v>
      </c>
      <c r="D211" s="4">
        <v>97.257623273503697</v>
      </c>
      <c r="E211" s="1">
        <v>1.25</v>
      </c>
      <c r="F211">
        <v>493851.5</v>
      </c>
      <c r="G211">
        <v>494123.77864222042</v>
      </c>
      <c r="J211" s="7"/>
    </row>
    <row r="212" spans="1:10" x14ac:dyDescent="0.3">
      <c r="A212" s="3">
        <v>41456</v>
      </c>
      <c r="B212" s="4">
        <v>7.233333</v>
      </c>
      <c r="C212" s="4">
        <v>97.284313071328498</v>
      </c>
      <c r="D212" s="4">
        <v>97.284313071328498</v>
      </c>
      <c r="E212" s="1">
        <v>1.25</v>
      </c>
      <c r="F212">
        <v>497912.5</v>
      </c>
      <c r="G212">
        <v>496660.14476332389</v>
      </c>
      <c r="J212" s="7"/>
    </row>
    <row r="213" spans="1:10" x14ac:dyDescent="0.3">
      <c r="A213" s="3">
        <v>41548</v>
      </c>
      <c r="B213" s="4">
        <v>7.266667</v>
      </c>
      <c r="C213" s="4">
        <v>97.204243677854095</v>
      </c>
      <c r="D213" s="4">
        <v>97.204243677854095</v>
      </c>
      <c r="E213" s="1">
        <v>1.25</v>
      </c>
      <c r="F213">
        <v>503123.5</v>
      </c>
      <c r="G213">
        <v>499190.00529168028</v>
      </c>
      <c r="J213" s="7"/>
    </row>
    <row r="214" spans="1:10" x14ac:dyDescent="0.3">
      <c r="A214" s="3">
        <v>41640</v>
      </c>
      <c r="B214" s="4">
        <v>7.233333</v>
      </c>
      <c r="C214" s="4">
        <v>97.791419229999306</v>
      </c>
      <c r="D214" s="4">
        <v>97.791419229999306</v>
      </c>
      <c r="E214" s="1">
        <v>1.25</v>
      </c>
      <c r="F214">
        <v>503973.8</v>
      </c>
      <c r="G214">
        <v>501702.69799775881</v>
      </c>
      <c r="J214" s="7"/>
    </row>
    <row r="215" spans="1:10" x14ac:dyDescent="0.3">
      <c r="A215" s="3">
        <v>41730</v>
      </c>
      <c r="B215" s="4">
        <v>7.2</v>
      </c>
      <c r="C215" s="4">
        <v>98.832321345165795</v>
      </c>
      <c r="D215" s="4">
        <v>98.832321345165795</v>
      </c>
      <c r="E215" s="1">
        <v>1.25</v>
      </c>
      <c r="F215">
        <v>508567.8</v>
      </c>
      <c r="G215">
        <v>504189.82565202081</v>
      </c>
      <c r="J215" s="7"/>
    </row>
    <row r="216" spans="1:10" x14ac:dyDescent="0.3">
      <c r="A216" s="3">
        <v>41821</v>
      </c>
      <c r="B216" s="4">
        <v>7.0333329999999998</v>
      </c>
      <c r="C216" s="4">
        <v>99.019149929939303</v>
      </c>
      <c r="D216" s="4">
        <v>99.019149929939303</v>
      </c>
      <c r="E216" s="1">
        <v>1.25</v>
      </c>
      <c r="F216">
        <v>513442.8</v>
      </c>
      <c r="G216">
        <v>506644.26579751272</v>
      </c>
      <c r="J216" s="7"/>
    </row>
    <row r="217" spans="1:10" x14ac:dyDescent="0.3">
      <c r="A217" s="3">
        <v>41913</v>
      </c>
      <c r="B217" s="4">
        <v>6.766667</v>
      </c>
      <c r="C217" s="4">
        <v>98.965770334289701</v>
      </c>
      <c r="D217" s="4">
        <v>98.965770334289701</v>
      </c>
      <c r="E217" s="1">
        <v>1.25</v>
      </c>
      <c r="F217">
        <v>516991.5</v>
      </c>
      <c r="G217">
        <v>509061.5235014034</v>
      </c>
      <c r="J217" s="7"/>
    </row>
    <row r="218" spans="1:10" x14ac:dyDescent="0.3">
      <c r="A218" s="3">
        <v>42005</v>
      </c>
      <c r="B218" s="4">
        <v>6.8666669999999996</v>
      </c>
      <c r="C218" s="4">
        <v>99.232668312537498</v>
      </c>
      <c r="D218" s="4">
        <v>99.232668312537498</v>
      </c>
      <c r="E218" s="1">
        <v>1.25</v>
      </c>
      <c r="F218">
        <v>514113</v>
      </c>
      <c r="G218">
        <v>511441.2976702241</v>
      </c>
      <c r="J218" s="7"/>
    </row>
    <row r="219" spans="1:10" x14ac:dyDescent="0.3">
      <c r="A219" s="3">
        <v>42095</v>
      </c>
      <c r="B219" s="4">
        <v>6.9333330000000002</v>
      </c>
      <c r="C219" s="4">
        <v>100.2468806298793</v>
      </c>
      <c r="D219" s="4">
        <v>100.2468806298793</v>
      </c>
      <c r="E219" s="1">
        <v>1.25</v>
      </c>
      <c r="F219">
        <v>512709.5</v>
      </c>
      <c r="G219">
        <v>513788.26510970842</v>
      </c>
      <c r="J219" s="7"/>
    </row>
    <row r="220" spans="1:10" x14ac:dyDescent="0.3">
      <c r="A220" s="3">
        <v>42186</v>
      </c>
      <c r="B220" s="4">
        <v>7.0666669999999998</v>
      </c>
      <c r="C220" s="4">
        <v>100.326950023354</v>
      </c>
      <c r="D220" s="4">
        <v>100.326950023354</v>
      </c>
      <c r="E220" s="1">
        <v>1.25</v>
      </c>
      <c r="F220">
        <v>514545.5</v>
      </c>
      <c r="G220">
        <v>516108.88686765538</v>
      </c>
      <c r="J220" s="7"/>
    </row>
    <row r="221" spans="1:10" x14ac:dyDescent="0.3">
      <c r="A221" s="3">
        <v>42278</v>
      </c>
      <c r="B221" s="4">
        <v>7.1333330000000004</v>
      </c>
      <c r="C221" s="4">
        <v>100.1935010342298</v>
      </c>
      <c r="D221" s="4">
        <v>100.1935010342298</v>
      </c>
      <c r="E221" s="1">
        <v>1.25</v>
      </c>
      <c r="F221">
        <v>514886.5</v>
      </c>
      <c r="G221">
        <v>518409.07354657759</v>
      </c>
      <c r="J221" s="7"/>
    </row>
    <row r="222" spans="1:10" x14ac:dyDescent="0.3">
      <c r="A222" s="3">
        <v>42370</v>
      </c>
      <c r="B222" s="4">
        <v>7.233333</v>
      </c>
      <c r="C222" s="4">
        <v>100.35363982117831</v>
      </c>
      <c r="D222" s="4">
        <v>100.35363982117831</v>
      </c>
      <c r="E222" s="1">
        <v>1</v>
      </c>
      <c r="F222">
        <v>517933</v>
      </c>
      <c r="G222">
        <v>520693.86398901697</v>
      </c>
      <c r="J222" s="7"/>
    </row>
    <row r="223" spans="1:10" x14ac:dyDescent="0.3">
      <c r="A223" s="3">
        <v>42461</v>
      </c>
      <c r="B223" s="4">
        <v>7.1333330000000004</v>
      </c>
      <c r="C223" s="4">
        <v>101.154333755922</v>
      </c>
      <c r="D223" s="4">
        <v>101.154333755922</v>
      </c>
      <c r="E223" s="1">
        <v>1</v>
      </c>
      <c r="F223">
        <v>515353</v>
      </c>
      <c r="G223">
        <v>522966.16470170661</v>
      </c>
      <c r="J223" s="7"/>
    </row>
    <row r="224" spans="1:10" x14ac:dyDescent="0.3">
      <c r="A224" s="3">
        <v>42552</v>
      </c>
      <c r="B224" s="4">
        <v>6.9666670000000002</v>
      </c>
      <c r="C224" s="4">
        <v>100.9141255754987</v>
      </c>
      <c r="D224" s="4">
        <v>100.9141255754987</v>
      </c>
      <c r="E224" s="1">
        <v>0.75</v>
      </c>
      <c r="F224">
        <v>520701.3</v>
      </c>
      <c r="G224">
        <v>525227.19329594437</v>
      </c>
      <c r="J224" s="7"/>
    </row>
    <row r="225" spans="1:10" x14ac:dyDescent="0.3">
      <c r="A225" s="3">
        <v>42644</v>
      </c>
      <c r="B225" s="4">
        <v>6.8666669999999996</v>
      </c>
      <c r="C225" s="4">
        <v>100.8073663841997</v>
      </c>
      <c r="D225" s="4">
        <v>100.8073663841997</v>
      </c>
      <c r="E225" s="1">
        <v>0.75</v>
      </c>
      <c r="F225">
        <v>523622.5</v>
      </c>
      <c r="G225">
        <v>527473.35856217798</v>
      </c>
      <c r="J225" s="7"/>
    </row>
    <row r="226" spans="1:10" x14ac:dyDescent="0.3">
      <c r="A226" s="3">
        <v>42736</v>
      </c>
      <c r="B226" s="4">
        <v>6.733333</v>
      </c>
      <c r="C226" s="4">
        <v>101.39454193634469</v>
      </c>
      <c r="D226" s="4">
        <v>101.39454193634469</v>
      </c>
      <c r="E226" s="1">
        <v>0.75</v>
      </c>
      <c r="F226">
        <v>530210.80000000005</v>
      </c>
      <c r="G226">
        <v>529698.14767363889</v>
      </c>
      <c r="J226" s="7"/>
    </row>
    <row r="227" spans="1:10" x14ac:dyDescent="0.3">
      <c r="A227" s="3">
        <v>42826</v>
      </c>
      <c r="B227" s="4">
        <v>6.5333329999999998</v>
      </c>
      <c r="C227" s="4">
        <v>102.00840728631469</v>
      </c>
      <c r="D227" s="4">
        <v>102.00840728631469</v>
      </c>
      <c r="E227" s="1">
        <v>0.75</v>
      </c>
      <c r="F227">
        <v>535791.5</v>
      </c>
      <c r="G227">
        <v>531892.50896440772</v>
      </c>
      <c r="J227" s="7"/>
    </row>
    <row r="228" spans="1:10" x14ac:dyDescent="0.3">
      <c r="A228" s="3">
        <v>42917</v>
      </c>
      <c r="B228" s="4">
        <v>6.233333</v>
      </c>
      <c r="C228" s="4">
        <v>102.0350970841393</v>
      </c>
      <c r="D228" s="4">
        <v>102.0350970841393</v>
      </c>
      <c r="E228" s="1">
        <v>0.75</v>
      </c>
      <c r="F228">
        <v>535959.80000000005</v>
      </c>
      <c r="G228">
        <v>534047.57415431028</v>
      </c>
      <c r="J228" s="7"/>
    </row>
    <row r="229" spans="1:10" x14ac:dyDescent="0.3">
      <c r="A229" s="3">
        <v>43009</v>
      </c>
      <c r="B229" s="4">
        <v>6.1666669999999986</v>
      </c>
      <c r="C229" s="4">
        <v>102.40875425368669</v>
      </c>
      <c r="D229" s="4">
        <v>102.40875425368669</v>
      </c>
      <c r="E229" s="1">
        <v>0.75</v>
      </c>
      <c r="F229">
        <v>538679</v>
      </c>
      <c r="G229">
        <v>536156.79393019935</v>
      </c>
      <c r="J229" s="7"/>
    </row>
    <row r="230" spans="1:10" x14ac:dyDescent="0.3">
      <c r="A230" s="3">
        <v>43101</v>
      </c>
      <c r="B230" s="4">
        <v>5.9</v>
      </c>
      <c r="C230" s="4">
        <v>103.0759991993063</v>
      </c>
      <c r="D230" s="4">
        <v>103.0759991993063</v>
      </c>
      <c r="E230" s="1">
        <v>0.75</v>
      </c>
      <c r="F230">
        <v>544941.30000000005</v>
      </c>
      <c r="G230">
        <v>538214.73748695012</v>
      </c>
      <c r="J230" s="7"/>
    </row>
    <row r="231" spans="1:10" x14ac:dyDescent="0.3">
      <c r="A231" s="3">
        <v>43191</v>
      </c>
      <c r="B231" s="4">
        <v>5.9</v>
      </c>
      <c r="C231" s="4">
        <v>103.689864549276</v>
      </c>
      <c r="D231" s="4">
        <v>103.689864549276</v>
      </c>
      <c r="E231" s="1">
        <v>0.75</v>
      </c>
      <c r="F231">
        <v>549192</v>
      </c>
      <c r="G231">
        <v>540217.49850149022</v>
      </c>
      <c r="J231" s="7"/>
    </row>
    <row r="232" spans="1:10" x14ac:dyDescent="0.3">
      <c r="A232" s="3">
        <v>43282</v>
      </c>
      <c r="B232" s="4">
        <v>5.9</v>
      </c>
      <c r="C232" s="4">
        <v>104.0902115166477</v>
      </c>
      <c r="D232" s="4">
        <v>104.0902115166477</v>
      </c>
      <c r="E232" s="1">
        <v>1.0833333333333299</v>
      </c>
      <c r="F232">
        <v>551962.30000000005</v>
      </c>
      <c r="G232">
        <v>542165.34722995572</v>
      </c>
      <c r="J232" s="7"/>
    </row>
    <row r="233" spans="1:10" x14ac:dyDescent="0.3">
      <c r="A233" s="3">
        <v>43374</v>
      </c>
      <c r="B233" s="4">
        <v>5.6333330000000004</v>
      </c>
      <c r="C233" s="4">
        <v>103.8766931340497</v>
      </c>
      <c r="D233" s="4">
        <v>103.8766931340497</v>
      </c>
      <c r="E233" s="1">
        <v>1.25</v>
      </c>
      <c r="F233">
        <v>553262.5</v>
      </c>
      <c r="G233">
        <v>544064.18680395535</v>
      </c>
      <c r="J233" s="7"/>
    </row>
    <row r="234" spans="1:10" x14ac:dyDescent="0.3">
      <c r="A234" s="3">
        <v>43466</v>
      </c>
      <c r="B234" s="4">
        <v>5.766667</v>
      </c>
      <c r="C234" s="4">
        <v>104.7040768666177</v>
      </c>
      <c r="D234" s="4">
        <v>104.7040768666177</v>
      </c>
      <c r="E234" s="1">
        <v>1.5</v>
      </c>
      <c r="F234">
        <v>554594</v>
      </c>
      <c r="G234">
        <v>545926.13665054995</v>
      </c>
      <c r="J234" s="7"/>
    </row>
    <row r="235" spans="1:10" x14ac:dyDescent="0.3">
      <c r="A235" s="3">
        <v>43556</v>
      </c>
      <c r="B235" s="4">
        <v>5.6</v>
      </c>
      <c r="C235" s="4">
        <v>105.985187162207</v>
      </c>
      <c r="D235" s="4">
        <v>105.985187162207</v>
      </c>
      <c r="E235" s="1">
        <v>1.5</v>
      </c>
      <c r="F235">
        <v>560665.5</v>
      </c>
      <c r="G235">
        <v>547769.23824221164</v>
      </c>
      <c r="J235" s="7"/>
    </row>
    <row r="236" spans="1:10" x14ac:dyDescent="0.3">
      <c r="A236" s="3">
        <v>43647</v>
      </c>
      <c r="B236" s="4">
        <v>5.6666669999999986</v>
      </c>
      <c r="C236" s="4">
        <v>106.652432107827</v>
      </c>
      <c r="D236" s="4">
        <v>106.652432107827</v>
      </c>
      <c r="E236" s="1">
        <v>1.75</v>
      </c>
      <c r="F236">
        <v>562233.30000000005</v>
      </c>
      <c r="G236">
        <v>549617.19643146987</v>
      </c>
      <c r="J236" s="7"/>
    </row>
    <row r="237" spans="1:10" x14ac:dyDescent="0.3">
      <c r="A237" s="3">
        <v>43739</v>
      </c>
      <c r="B237" s="4">
        <v>5.7</v>
      </c>
      <c r="C237" s="4">
        <v>106.7858810969507</v>
      </c>
      <c r="D237" s="4">
        <v>106.7858810969507</v>
      </c>
      <c r="E237" s="1">
        <v>2</v>
      </c>
      <c r="F237">
        <v>563838.5</v>
      </c>
      <c r="G237">
        <v>551502.05961024668</v>
      </c>
      <c r="J237" s="7"/>
    </row>
    <row r="238" spans="1:10" x14ac:dyDescent="0.3">
      <c r="A238" s="3">
        <v>43831</v>
      </c>
      <c r="B238" s="4">
        <v>6.6</v>
      </c>
      <c r="C238" s="4">
        <v>106.9460198838993</v>
      </c>
      <c r="D238" s="4">
        <v>106.9460198838993</v>
      </c>
      <c r="E238" s="1">
        <v>2</v>
      </c>
      <c r="F238">
        <v>552844</v>
      </c>
      <c r="G238">
        <v>553464.16954372998</v>
      </c>
      <c r="J238" s="7"/>
    </row>
    <row r="239" spans="1:10" x14ac:dyDescent="0.3">
      <c r="A239" s="3">
        <v>43922</v>
      </c>
      <c r="B239" s="4">
        <v>13.5</v>
      </c>
      <c r="C239" s="4">
        <v>106.57236271435229</v>
      </c>
      <c r="D239" s="4">
        <v>106.57236271435229</v>
      </c>
      <c r="E239" s="1">
        <v>2</v>
      </c>
      <c r="F239">
        <v>492031.5</v>
      </c>
      <c r="G239">
        <v>555552.14068673609</v>
      </c>
      <c r="J239" s="7"/>
    </row>
    <row r="240" spans="1:10" x14ac:dyDescent="0.3">
      <c r="A240" s="3">
        <v>44013</v>
      </c>
      <c r="B240" s="4">
        <v>10.033329999999999</v>
      </c>
      <c r="C240" s="4">
        <v>106.946019883899</v>
      </c>
      <c r="D240" s="4">
        <v>106.946019883899</v>
      </c>
      <c r="E240" s="1">
        <v>2</v>
      </c>
      <c r="F240">
        <v>536725.30000000005</v>
      </c>
      <c r="G240">
        <v>557814.98413824581</v>
      </c>
      <c r="J240" s="7"/>
    </row>
    <row r="241" spans="1:10" x14ac:dyDescent="0.3">
      <c r="A241" s="3">
        <v>44105</v>
      </c>
      <c r="B241" s="4">
        <v>8.8333329999999997</v>
      </c>
      <c r="C241" s="4">
        <v>107.7200240208183</v>
      </c>
      <c r="D241" s="4">
        <v>107.7200240208183</v>
      </c>
      <c r="E241" s="1">
        <v>2</v>
      </c>
      <c r="F241">
        <v>546807</v>
      </c>
      <c r="G241">
        <v>560260.10523002455</v>
      </c>
      <c r="J241" s="7"/>
    </row>
    <row r="242" spans="1:10" x14ac:dyDescent="0.3">
      <c r="A242" s="3">
        <v>44197</v>
      </c>
      <c r="B242" s="4">
        <v>8.466666</v>
      </c>
      <c r="C242" s="4">
        <v>108.7609261359847</v>
      </c>
      <c r="D242" s="4">
        <v>108.7609261359847</v>
      </c>
      <c r="E242" s="1">
        <v>1.6666666666666601</v>
      </c>
      <c r="F242">
        <v>556122.30000000005</v>
      </c>
      <c r="G242">
        <v>562881.61850615533</v>
      </c>
      <c r="J242" s="7"/>
    </row>
    <row r="243" spans="1:10" x14ac:dyDescent="0.3">
      <c r="A243" s="3">
        <v>44287</v>
      </c>
      <c r="B243" s="4">
        <v>8.1333330000000004</v>
      </c>
      <c r="C243" s="4">
        <v>110.44238339894569</v>
      </c>
      <c r="D243" s="4">
        <v>110.44238339894569</v>
      </c>
      <c r="E243" s="1">
        <v>0.5</v>
      </c>
      <c r="F243">
        <v>555470.5</v>
      </c>
      <c r="G243">
        <v>565665.06416326528</v>
      </c>
      <c r="J243" s="7"/>
    </row>
    <row r="244" spans="1:10" x14ac:dyDescent="0.3">
      <c r="A244" s="3">
        <v>44378</v>
      </c>
      <c r="B244" s="4">
        <v>7.1666669999999986</v>
      </c>
      <c r="C244" s="4">
        <v>111.8302528858343</v>
      </c>
      <c r="D244" s="4">
        <v>111.8302528858343</v>
      </c>
      <c r="E244" s="1">
        <v>0.5</v>
      </c>
      <c r="F244">
        <v>566660.5</v>
      </c>
      <c r="G244">
        <v>568591.50699837389</v>
      </c>
      <c r="J244" s="7"/>
    </row>
    <row r="245" spans="1:10" x14ac:dyDescent="0.3">
      <c r="A245" s="3">
        <v>44470</v>
      </c>
      <c r="B245" s="4">
        <v>6.1666669999999986</v>
      </c>
      <c r="C245" s="4">
        <v>113.111363181424</v>
      </c>
      <c r="D245" s="4">
        <v>113.111363181424</v>
      </c>
      <c r="E245" s="1">
        <v>0.5</v>
      </c>
      <c r="F245">
        <v>576806</v>
      </c>
      <c r="G245">
        <v>571635.19651391194</v>
      </c>
      <c r="J245" s="7"/>
    </row>
    <row r="246" spans="1:10" x14ac:dyDescent="0.3">
      <c r="A246" s="3">
        <v>44562</v>
      </c>
      <c r="B246" s="4">
        <v>5.766667</v>
      </c>
      <c r="C246" s="4">
        <v>114.89957963568401</v>
      </c>
      <c r="D246" s="4">
        <v>114.89957963568401</v>
      </c>
      <c r="E246" s="1">
        <v>0.5</v>
      </c>
      <c r="F246">
        <v>581725.30000000005</v>
      </c>
      <c r="G246">
        <v>574768.65182196535</v>
      </c>
      <c r="J246" s="7"/>
    </row>
    <row r="247" spans="1:10" x14ac:dyDescent="0.3">
      <c r="A247" s="3">
        <v>44652</v>
      </c>
      <c r="B247" s="4">
        <v>5.1666669999999986</v>
      </c>
      <c r="C247" s="4">
        <v>118.2891839594313</v>
      </c>
      <c r="D247" s="4">
        <v>118.2891839594313</v>
      </c>
      <c r="E247" s="1">
        <v>0.5</v>
      </c>
      <c r="F247">
        <v>587179.30000000005</v>
      </c>
      <c r="G247">
        <v>577967.05995034252</v>
      </c>
      <c r="J247" s="7"/>
    </row>
    <row r="248" spans="1:10" x14ac:dyDescent="0.3">
      <c r="A248" s="3">
        <v>44743</v>
      </c>
      <c r="B248" s="4">
        <v>5.0333329999999998</v>
      </c>
      <c r="C248" s="4">
        <v>119.7304330419697</v>
      </c>
      <c r="D248" s="4">
        <v>119.7304330419697</v>
      </c>
      <c r="E248" s="1">
        <v>0.5</v>
      </c>
      <c r="F248">
        <v>590733.30000000005</v>
      </c>
      <c r="G248">
        <v>581209.42815581395</v>
      </c>
      <c r="J248" s="7"/>
    </row>
    <row r="249" spans="1:10" x14ac:dyDescent="0.3">
      <c r="A249" s="3">
        <v>44835</v>
      </c>
      <c r="B249" s="4">
        <v>5.0333329999999998</v>
      </c>
      <c r="C249" s="4">
        <v>120.8514045506103</v>
      </c>
      <c r="D249" s="4">
        <v>120.8514045506103</v>
      </c>
      <c r="E249" s="1">
        <v>0.5</v>
      </c>
      <c r="F249">
        <v>589886.80000000005</v>
      </c>
      <c r="G249">
        <v>584480.06495465629</v>
      </c>
      <c r="J249" s="7"/>
    </row>
    <row r="250" spans="1:10" x14ac:dyDescent="0.3">
      <c r="A250" s="3">
        <v>44927</v>
      </c>
      <c r="B250" s="4">
        <v>5.0666669999999998</v>
      </c>
      <c r="C250" s="4">
        <v>121.918996463602</v>
      </c>
      <c r="D250" s="4">
        <v>121.918996463602</v>
      </c>
      <c r="E250" s="1">
        <v>0.58333333333333304</v>
      </c>
      <c r="F250">
        <v>595588.80000000005</v>
      </c>
      <c r="G250">
        <v>587768.8913330608</v>
      </c>
      <c r="J250" s="7"/>
    </row>
    <row r="251" spans="1:10" x14ac:dyDescent="0.3">
      <c r="A251" s="3">
        <v>45017</v>
      </c>
      <c r="B251" s="4">
        <v>5.233333</v>
      </c>
      <c r="C251" s="4">
        <v>124.40114766130669</v>
      </c>
      <c r="D251" s="4">
        <v>124.40114766130669</v>
      </c>
      <c r="E251" s="1">
        <v>1.4166666666666601</v>
      </c>
      <c r="F251">
        <v>596820</v>
      </c>
      <c r="G251">
        <v>591068.99954350898</v>
      </c>
      <c r="J251" s="7"/>
    </row>
    <row r="252" spans="1:10" x14ac:dyDescent="0.3">
      <c r="A252" s="3">
        <v>45108</v>
      </c>
      <c r="B252" s="4">
        <v>5.5</v>
      </c>
      <c r="C252" s="4">
        <v>125.7089477547207</v>
      </c>
      <c r="D252" s="4">
        <v>125.7089477547207</v>
      </c>
      <c r="E252" s="1">
        <v>3</v>
      </c>
      <c r="F252">
        <v>595994.80000000005</v>
      </c>
      <c r="G252">
        <v>594378.23496756866</v>
      </c>
      <c r="J252" s="7"/>
    </row>
    <row r="253" spans="1:10" x14ac:dyDescent="0.3">
      <c r="A253" s="3">
        <v>45200</v>
      </c>
      <c r="B253" s="4">
        <v>5.733333</v>
      </c>
      <c r="C253">
        <v>158.6</v>
      </c>
      <c r="D253">
        <v>158.6</v>
      </c>
      <c r="E253" s="1">
        <v>4</v>
      </c>
      <c r="F253">
        <v>597039.30000000005</v>
      </c>
      <c r="G253">
        <v>597698.01184300857</v>
      </c>
      <c r="J253" s="7"/>
    </row>
    <row r="254" spans="1:10" x14ac:dyDescent="0.3">
      <c r="A254" s="3">
        <v>45292</v>
      </c>
      <c r="B254" s="4">
        <v>5.9</v>
      </c>
      <c r="C254">
        <v>158.30000000000001</v>
      </c>
      <c r="D254">
        <v>158.30000000000001</v>
      </c>
      <c r="E254" s="1">
        <v>4.6666666666666599</v>
      </c>
      <c r="F254">
        <v>599751.5</v>
      </c>
      <c r="G254">
        <v>601030.79666172911</v>
      </c>
      <c r="J254" s="7"/>
    </row>
    <row r="255" spans="1:10" x14ac:dyDescent="0.3">
      <c r="A255" s="3">
        <v>45383</v>
      </c>
      <c r="B255" s="4">
        <v>6.3</v>
      </c>
      <c r="C255">
        <v>160.6</v>
      </c>
      <c r="D255">
        <v>160.6</v>
      </c>
      <c r="E255" s="1">
        <v>4.8333333333333304</v>
      </c>
      <c r="F255">
        <v>603862.80000000005</v>
      </c>
      <c r="G255">
        <v>604378.69436966965</v>
      </c>
      <c r="J255" s="7"/>
    </row>
    <row r="256" spans="1:10" x14ac:dyDescent="0.3">
      <c r="A256" s="3">
        <v>45474</v>
      </c>
      <c r="B256" s="4">
        <v>6.5666669999999998</v>
      </c>
      <c r="C256">
        <v>162.1</v>
      </c>
      <c r="D256">
        <v>162.1</v>
      </c>
      <c r="E256" s="1">
        <v>5.25</v>
      </c>
      <c r="F256">
        <v>607176.5</v>
      </c>
      <c r="G256">
        <v>607743.04685393418</v>
      </c>
      <c r="J256" s="7"/>
    </row>
    <row r="257" spans="1:10" x14ac:dyDescent="0.3">
      <c r="A257" s="3">
        <v>45566</v>
      </c>
      <c r="B257" s="4">
        <v>6.733333</v>
      </c>
      <c r="C257">
        <v>161.80000000000001</v>
      </c>
      <c r="D257">
        <v>161.80000000000001</v>
      </c>
      <c r="E257" s="1">
        <v>5.25</v>
      </c>
      <c r="F257">
        <v>611103.5</v>
      </c>
      <c r="G257">
        <v>611124.89866027364</v>
      </c>
      <c r="J257" s="7"/>
    </row>
    <row r="258" spans="1:10" x14ac:dyDescent="0.3">
      <c r="A258" s="3">
        <v>45658</v>
      </c>
      <c r="B258" s="4">
        <v>6.6333330000000004</v>
      </c>
      <c r="C258">
        <v>161.30000000000001</v>
      </c>
      <c r="D258">
        <v>161.30000000000001</v>
      </c>
      <c r="F258">
        <v>613548</v>
      </c>
      <c r="G258">
        <v>614524.95806118473</v>
      </c>
      <c r="J258" s="7"/>
    </row>
    <row r="259" spans="1:10" x14ac:dyDescent="0.3">
      <c r="G259" s="8"/>
      <c r="J259" s="7"/>
    </row>
    <row r="260" spans="1:10" x14ac:dyDescent="0.3">
      <c r="G260" s="8"/>
      <c r="J260" s="7"/>
    </row>
    <row r="261" spans="1:10" x14ac:dyDescent="0.3">
      <c r="G261" s="8"/>
      <c r="J261" s="7"/>
    </row>
    <row r="262" spans="1:10" x14ac:dyDescent="0.3">
      <c r="G262" s="8"/>
    </row>
    <row r="263" spans="1:10" x14ac:dyDescent="0.3">
      <c r="G263" s="8"/>
    </row>
    <row r="264" spans="1:10" x14ac:dyDescent="0.3">
      <c r="G264" s="8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64A19-C337-4A64-AF6B-049736BD92F7}">
  <dimension ref="A1:E259"/>
  <sheetViews>
    <sheetView workbookViewId="0">
      <selection activeCell="E4" sqref="E4"/>
    </sheetView>
  </sheetViews>
  <sheetFormatPr defaultRowHeight="14.4" x14ac:dyDescent="0.3"/>
  <cols>
    <col min="1" max="1" width="28.6640625" customWidth="1"/>
    <col min="2" max="2" width="21.109375" customWidth="1"/>
    <col min="3" max="3" width="40.44140625" customWidth="1"/>
    <col min="4" max="4" width="28.33203125" customWidth="1"/>
    <col min="5" max="5" width="25.6640625" customWidth="1"/>
  </cols>
  <sheetData>
    <row r="1" spans="1:5" x14ac:dyDescent="0.3">
      <c r="A1" s="6" t="s">
        <v>7</v>
      </c>
      <c r="B1" s="6" t="s">
        <v>275</v>
      </c>
      <c r="C1" s="6" t="s">
        <v>286</v>
      </c>
      <c r="D1" s="6" t="s">
        <v>285</v>
      </c>
      <c r="E1" s="6" t="s">
        <v>296</v>
      </c>
    </row>
    <row r="2" spans="1:5" x14ac:dyDescent="0.3">
      <c r="A2" s="3">
        <v>22282</v>
      </c>
      <c r="B2" s="1">
        <v>4.4800000000000004</v>
      </c>
      <c r="C2" s="1">
        <v>90980.800000000003</v>
      </c>
      <c r="D2" s="4">
        <v>13.4118274573948</v>
      </c>
      <c r="E2" t="s">
        <v>13</v>
      </c>
    </row>
    <row r="3" spans="1:5" x14ac:dyDescent="0.3">
      <c r="A3" s="3">
        <v>22372</v>
      </c>
      <c r="B3" s="1">
        <v>3.4366666666666599</v>
      </c>
      <c r="C3" s="1">
        <v>93284.5</v>
      </c>
      <c r="D3" s="4">
        <v>13.3043064777785</v>
      </c>
      <c r="E3" t="s">
        <v>13</v>
      </c>
    </row>
    <row r="4" spans="1:5" x14ac:dyDescent="0.3">
      <c r="A4" s="3">
        <v>22463</v>
      </c>
      <c r="B4" s="1">
        <v>2.62333333333333</v>
      </c>
      <c r="C4" s="1">
        <v>95554.5</v>
      </c>
      <c r="D4" s="4">
        <v>13.3722144649046</v>
      </c>
      <c r="E4" t="s">
        <v>13</v>
      </c>
    </row>
    <row r="5" spans="1:5" x14ac:dyDescent="0.3">
      <c r="A5" s="3">
        <v>22555</v>
      </c>
      <c r="B5" s="1">
        <v>3.61666666666666</v>
      </c>
      <c r="C5" s="1">
        <v>96854.5</v>
      </c>
      <c r="D5" s="4">
        <v>13.553302430574099</v>
      </c>
      <c r="E5" t="s">
        <v>13</v>
      </c>
    </row>
    <row r="6" spans="1:5" x14ac:dyDescent="0.3">
      <c r="A6" s="3">
        <v>22647</v>
      </c>
      <c r="B6" s="1">
        <v>3.34666666666666</v>
      </c>
      <c r="C6" s="1">
        <v>99431.8</v>
      </c>
      <c r="D6" s="4">
        <v>13.4967124413023</v>
      </c>
      <c r="E6" t="s">
        <v>13</v>
      </c>
    </row>
    <row r="7" spans="1:5" x14ac:dyDescent="0.3">
      <c r="A7" s="3">
        <v>22737</v>
      </c>
      <c r="B7" s="1">
        <v>3.2633333333333301</v>
      </c>
      <c r="C7" s="1">
        <v>100222</v>
      </c>
      <c r="D7" s="4">
        <v>13.519348437011001</v>
      </c>
      <c r="E7" t="s">
        <v>13</v>
      </c>
    </row>
    <row r="8" spans="1:5" x14ac:dyDescent="0.3">
      <c r="A8" s="3">
        <v>22828</v>
      </c>
      <c r="B8" s="1">
        <v>2.7699999999999898</v>
      </c>
      <c r="C8" s="1">
        <v>101503.8</v>
      </c>
      <c r="D8" s="4">
        <v>13.6042334209186</v>
      </c>
      <c r="E8" t="s">
        <v>13</v>
      </c>
    </row>
    <row r="9" spans="1:5" x14ac:dyDescent="0.3">
      <c r="A9" s="3">
        <v>22920</v>
      </c>
      <c r="B9" s="1">
        <v>2.8633333333333302</v>
      </c>
      <c r="C9" s="1">
        <v>103495.5</v>
      </c>
      <c r="D9" s="4">
        <v>13.672141408044601</v>
      </c>
      <c r="E9" t="s">
        <v>13</v>
      </c>
    </row>
    <row r="10" spans="1:5" x14ac:dyDescent="0.3">
      <c r="A10" s="3">
        <v>23012</v>
      </c>
      <c r="B10" s="1">
        <v>3.37333333333333</v>
      </c>
      <c r="C10" s="1">
        <v>104151.8</v>
      </c>
      <c r="D10" s="4">
        <v>13.717413399462</v>
      </c>
      <c r="E10" t="s">
        <v>13</v>
      </c>
    </row>
    <row r="11" spans="1:5" x14ac:dyDescent="0.3">
      <c r="A11" s="3">
        <v>23102</v>
      </c>
      <c r="B11" s="1">
        <v>4.36666666666666</v>
      </c>
      <c r="C11" s="1">
        <v>105666.5</v>
      </c>
      <c r="D11" s="4">
        <v>13.723072398389199</v>
      </c>
      <c r="E11" t="s">
        <v>13</v>
      </c>
    </row>
    <row r="12" spans="1:5" x14ac:dyDescent="0.3">
      <c r="A12" s="3">
        <v>23193</v>
      </c>
      <c r="B12" s="1">
        <v>5.8333333333333304</v>
      </c>
      <c r="C12" s="1">
        <v>106469.5</v>
      </c>
      <c r="D12" s="4">
        <v>13.8532293737141</v>
      </c>
      <c r="E12" t="s">
        <v>13</v>
      </c>
    </row>
    <row r="13" spans="1:5" x14ac:dyDescent="0.3">
      <c r="A13" s="3">
        <v>23285</v>
      </c>
      <c r="B13" s="1">
        <v>4.3333333333333304</v>
      </c>
      <c r="C13" s="1">
        <v>109801.5</v>
      </c>
      <c r="D13" s="4">
        <v>13.8871833672771</v>
      </c>
      <c r="E13" t="s">
        <v>13</v>
      </c>
    </row>
    <row r="14" spans="1:5" x14ac:dyDescent="0.3">
      <c r="A14" s="3">
        <v>23377</v>
      </c>
      <c r="B14" s="1">
        <v>4</v>
      </c>
      <c r="C14" s="1">
        <v>112550.3</v>
      </c>
      <c r="D14" s="4">
        <v>13.932455358694501</v>
      </c>
      <c r="E14" t="s">
        <v>13</v>
      </c>
    </row>
    <row r="15" spans="1:5" x14ac:dyDescent="0.3">
      <c r="A15" s="3">
        <v>23468</v>
      </c>
      <c r="B15" s="1">
        <v>3.6666666666666599</v>
      </c>
      <c r="C15" s="1">
        <v>112971.8</v>
      </c>
      <c r="D15" s="4">
        <v>13.9777273501119</v>
      </c>
      <c r="E15" t="s">
        <v>13</v>
      </c>
    </row>
    <row r="16" spans="1:5" x14ac:dyDescent="0.3">
      <c r="A16" s="3">
        <v>23559</v>
      </c>
      <c r="B16" s="1">
        <v>3.8333333333333299</v>
      </c>
      <c r="C16" s="1">
        <v>114177.5</v>
      </c>
      <c r="D16" s="4">
        <v>14.0512943361651</v>
      </c>
      <c r="E16" t="s">
        <v>13</v>
      </c>
    </row>
    <row r="17" spans="1:5" x14ac:dyDescent="0.3">
      <c r="A17" s="3">
        <v>23651</v>
      </c>
      <c r="B17" s="1">
        <v>4</v>
      </c>
      <c r="C17" s="1">
        <v>114750.3</v>
      </c>
      <c r="D17" s="4">
        <v>14.0795893308009</v>
      </c>
      <c r="E17" t="s">
        <v>13</v>
      </c>
    </row>
    <row r="18" spans="1:5" x14ac:dyDescent="0.3">
      <c r="A18" s="3">
        <v>23743</v>
      </c>
      <c r="B18" s="1">
        <v>4</v>
      </c>
      <c r="C18" s="1">
        <v>118400.5</v>
      </c>
      <c r="D18" s="4">
        <v>14.141838318999801</v>
      </c>
      <c r="E18" t="s">
        <v>13</v>
      </c>
    </row>
    <row r="19" spans="1:5" x14ac:dyDescent="0.3">
      <c r="A19" s="3">
        <v>23833</v>
      </c>
      <c r="B19" s="1">
        <v>4</v>
      </c>
      <c r="C19" s="1">
        <v>119484.5</v>
      </c>
      <c r="D19" s="4">
        <v>14.266336295397601</v>
      </c>
      <c r="E19" t="s">
        <v>13</v>
      </c>
    </row>
    <row r="20" spans="1:5" x14ac:dyDescent="0.3">
      <c r="A20" s="3">
        <v>23924</v>
      </c>
      <c r="B20" s="1">
        <v>4</v>
      </c>
      <c r="C20" s="1">
        <v>121152</v>
      </c>
      <c r="D20" s="4">
        <v>14.379516273941</v>
      </c>
      <c r="E20" t="s">
        <v>13</v>
      </c>
    </row>
    <row r="21" spans="1:5" x14ac:dyDescent="0.3">
      <c r="A21" s="3">
        <v>24016</v>
      </c>
      <c r="B21" s="1">
        <v>4.1666666666666599</v>
      </c>
      <c r="C21" s="1">
        <v>124121.3</v>
      </c>
      <c r="D21" s="4">
        <v>14.4530832599942</v>
      </c>
      <c r="E21" t="s">
        <v>13</v>
      </c>
    </row>
    <row r="22" spans="1:5" x14ac:dyDescent="0.3">
      <c r="A22" s="3">
        <v>24108</v>
      </c>
      <c r="B22" s="1">
        <v>4.25</v>
      </c>
      <c r="C22" s="1">
        <v>126536.5</v>
      </c>
      <c r="D22" s="4">
        <v>14.6058762310278</v>
      </c>
      <c r="E22" t="s">
        <v>13</v>
      </c>
    </row>
    <row r="23" spans="1:5" x14ac:dyDescent="0.3">
      <c r="A23" s="3">
        <v>24198</v>
      </c>
      <c r="B23" s="1">
        <v>4.25</v>
      </c>
      <c r="C23" s="1">
        <v>129268</v>
      </c>
      <c r="D23" s="4">
        <v>14.707738211716901</v>
      </c>
      <c r="E23" t="s">
        <v>13</v>
      </c>
    </row>
    <row r="24" spans="1:5" x14ac:dyDescent="0.3">
      <c r="A24" s="3">
        <v>24289</v>
      </c>
      <c r="B24" s="1">
        <v>4.25</v>
      </c>
      <c r="C24" s="1">
        <v>129206.3</v>
      </c>
      <c r="D24" s="4">
        <v>14.7869641966973</v>
      </c>
      <c r="E24" t="s">
        <v>13</v>
      </c>
    </row>
    <row r="25" spans="1:5" x14ac:dyDescent="0.3">
      <c r="A25" s="3">
        <v>24381</v>
      </c>
      <c r="B25" s="1">
        <v>4.4166666666666599</v>
      </c>
      <c r="C25" s="1">
        <v>130807.5</v>
      </c>
      <c r="D25" s="4">
        <v>14.871849180604899</v>
      </c>
      <c r="E25" t="s">
        <v>13</v>
      </c>
    </row>
    <row r="26" spans="1:5" x14ac:dyDescent="0.3">
      <c r="A26" s="3">
        <v>24473</v>
      </c>
      <c r="B26" s="1">
        <v>4.9166666666666599</v>
      </c>
      <c r="C26" s="1">
        <v>130512.8</v>
      </c>
      <c r="D26" s="4">
        <v>15.013324153784099</v>
      </c>
      <c r="E26" t="s">
        <v>13</v>
      </c>
    </row>
    <row r="27" spans="1:5" x14ac:dyDescent="0.3">
      <c r="A27" s="3">
        <v>24563</v>
      </c>
      <c r="B27" s="1">
        <v>5.25</v>
      </c>
      <c r="C27" s="1">
        <v>133231.79999999999</v>
      </c>
      <c r="D27" s="4">
        <v>15.273638104433999</v>
      </c>
      <c r="E27" t="s">
        <v>13</v>
      </c>
    </row>
    <row r="28" spans="1:5" x14ac:dyDescent="0.3">
      <c r="A28" s="3">
        <v>24654</v>
      </c>
      <c r="B28" s="1">
        <v>5.25</v>
      </c>
      <c r="C28" s="1">
        <v>133651.79999999999</v>
      </c>
      <c r="D28" s="4">
        <v>15.483021064739299</v>
      </c>
      <c r="E28" t="s">
        <v>13</v>
      </c>
    </row>
    <row r="29" spans="1:5" x14ac:dyDescent="0.3">
      <c r="A29" s="3">
        <v>24746</v>
      </c>
      <c r="B29" s="1">
        <v>5.25</v>
      </c>
      <c r="C29" s="1">
        <v>134234</v>
      </c>
      <c r="D29" s="4">
        <v>15.505657060448</v>
      </c>
      <c r="E29" t="s">
        <v>13</v>
      </c>
    </row>
    <row r="30" spans="1:5" x14ac:dyDescent="0.3">
      <c r="A30" s="3">
        <v>24838</v>
      </c>
      <c r="B30" s="1">
        <v>5.0833333333333304</v>
      </c>
      <c r="C30" s="1">
        <v>135378.29999999999</v>
      </c>
      <c r="D30" s="4">
        <v>15.664109030408699</v>
      </c>
      <c r="E30" t="s">
        <v>13</v>
      </c>
    </row>
    <row r="31" spans="1:5" x14ac:dyDescent="0.3">
      <c r="A31" s="3">
        <v>24929</v>
      </c>
      <c r="B31" s="1">
        <v>4.5</v>
      </c>
      <c r="C31" s="1">
        <v>139017.79999999999</v>
      </c>
      <c r="D31" s="4">
        <v>15.7772890089522</v>
      </c>
      <c r="E31" t="s">
        <v>13</v>
      </c>
    </row>
    <row r="32" spans="1:5" x14ac:dyDescent="0.3">
      <c r="A32" s="3">
        <v>25020</v>
      </c>
      <c r="B32" s="1">
        <v>4.6666666666666599</v>
      </c>
      <c r="C32" s="1">
        <v>140954</v>
      </c>
      <c r="D32" s="4">
        <v>15.9074459842771</v>
      </c>
      <c r="E32" t="s">
        <v>13</v>
      </c>
    </row>
    <row r="33" spans="1:5" x14ac:dyDescent="0.3">
      <c r="A33" s="3">
        <v>25112</v>
      </c>
      <c r="B33" s="1">
        <v>5.6666666666666599</v>
      </c>
      <c r="C33" s="1">
        <v>142905.79999999999</v>
      </c>
      <c r="D33" s="4">
        <v>16.003648966038998</v>
      </c>
      <c r="E33" t="s">
        <v>13</v>
      </c>
    </row>
    <row r="34" spans="1:5" x14ac:dyDescent="0.3">
      <c r="A34" s="3">
        <v>25204</v>
      </c>
      <c r="B34" s="1">
        <v>7.1666666666666599</v>
      </c>
      <c r="C34" s="1">
        <v>144862.29999999999</v>
      </c>
      <c r="D34" s="4">
        <v>16.116828944582402</v>
      </c>
      <c r="E34" t="s">
        <v>13</v>
      </c>
    </row>
    <row r="35" spans="1:5" x14ac:dyDescent="0.3">
      <c r="A35" s="3">
        <v>25294</v>
      </c>
      <c r="B35" s="1">
        <v>7.5</v>
      </c>
      <c r="C35" s="1">
        <v>145458.29999999999</v>
      </c>
      <c r="D35" s="4">
        <v>16.314893907033401</v>
      </c>
      <c r="E35" t="s">
        <v>13</v>
      </c>
    </row>
    <row r="36" spans="1:5" x14ac:dyDescent="0.3">
      <c r="A36" s="3">
        <v>25385</v>
      </c>
      <c r="B36" s="1">
        <v>6.3333333333333304</v>
      </c>
      <c r="C36" s="1">
        <v>147072</v>
      </c>
      <c r="D36" s="4">
        <v>16.445050882358299</v>
      </c>
      <c r="E36" t="s">
        <v>13</v>
      </c>
    </row>
    <row r="37" spans="1:5" x14ac:dyDescent="0.3">
      <c r="A37" s="3">
        <v>25477</v>
      </c>
      <c r="B37" s="1">
        <v>6.1666666666666599</v>
      </c>
      <c r="C37" s="1">
        <v>149150.29999999999</v>
      </c>
      <c r="D37" s="4">
        <v>16.445050882358299</v>
      </c>
      <c r="E37" t="s">
        <v>13</v>
      </c>
    </row>
    <row r="38" spans="1:5" x14ac:dyDescent="0.3">
      <c r="A38" s="3">
        <v>25569</v>
      </c>
      <c r="B38" s="1">
        <v>6.6666666666666599</v>
      </c>
      <c r="C38" s="1">
        <v>150072</v>
      </c>
      <c r="D38" s="4">
        <v>16.6261388480278</v>
      </c>
      <c r="E38" t="s">
        <v>13</v>
      </c>
    </row>
    <row r="39" spans="1:5" x14ac:dyDescent="0.3">
      <c r="A39" s="3">
        <v>25659</v>
      </c>
      <c r="B39" s="1">
        <v>7.1666666666666599</v>
      </c>
      <c r="C39" s="1">
        <v>150084.5</v>
      </c>
      <c r="D39" s="4">
        <v>16.722341829789698</v>
      </c>
      <c r="E39" t="s">
        <v>13</v>
      </c>
    </row>
    <row r="40" spans="1:5" x14ac:dyDescent="0.3">
      <c r="A40" s="3">
        <v>25750</v>
      </c>
      <c r="B40" s="1">
        <v>8</v>
      </c>
      <c r="C40" s="1">
        <v>151637.79999999999</v>
      </c>
      <c r="D40" s="4">
        <v>16.7393188265712</v>
      </c>
      <c r="E40" t="s">
        <v>13</v>
      </c>
    </row>
    <row r="41" spans="1:5" x14ac:dyDescent="0.3">
      <c r="A41" s="3">
        <v>25842</v>
      </c>
      <c r="B41" s="1">
        <v>8</v>
      </c>
      <c r="C41" s="1">
        <v>151868</v>
      </c>
      <c r="D41" s="4">
        <v>16.6035028523191</v>
      </c>
      <c r="E41" t="s">
        <v>13</v>
      </c>
    </row>
    <row r="42" spans="1:5" x14ac:dyDescent="0.3">
      <c r="A42" s="3">
        <v>25934</v>
      </c>
      <c r="B42" s="1">
        <v>8</v>
      </c>
      <c r="C42" s="1">
        <v>151086.79999999999</v>
      </c>
      <c r="D42" s="4">
        <v>16.734503236138</v>
      </c>
      <c r="E42" t="s">
        <v>13</v>
      </c>
    </row>
    <row r="43" spans="1:5" x14ac:dyDescent="0.3">
      <c r="A43" s="3">
        <v>26024</v>
      </c>
      <c r="B43" s="1">
        <v>7.5</v>
      </c>
      <c r="C43" s="1">
        <v>155498.29999999999</v>
      </c>
      <c r="D43" s="4">
        <v>16.974711416561</v>
      </c>
      <c r="E43" t="s">
        <v>13</v>
      </c>
    </row>
    <row r="44" spans="1:5" x14ac:dyDescent="0.3">
      <c r="A44" s="3">
        <v>26115</v>
      </c>
      <c r="B44" s="1">
        <v>6.8333333333333304</v>
      </c>
      <c r="C44" s="1">
        <v>159795.5</v>
      </c>
      <c r="D44" s="4">
        <v>17.1348502035097</v>
      </c>
      <c r="E44" t="s">
        <v>13</v>
      </c>
    </row>
    <row r="45" spans="1:5" x14ac:dyDescent="0.3">
      <c r="A45" s="3">
        <v>26207</v>
      </c>
      <c r="B45" s="1">
        <v>6.1666666666666599</v>
      </c>
      <c r="C45" s="1">
        <v>161542</v>
      </c>
      <c r="D45" s="4">
        <v>17.188229799159298</v>
      </c>
      <c r="E45" t="s">
        <v>13</v>
      </c>
    </row>
    <row r="46" spans="1:5" x14ac:dyDescent="0.3">
      <c r="A46" s="3">
        <v>26299</v>
      </c>
      <c r="B46" s="1">
        <v>5.5</v>
      </c>
      <c r="C46" s="1">
        <v>161001.5</v>
      </c>
      <c r="D46" s="4">
        <v>17.508507373056599</v>
      </c>
      <c r="E46" t="s">
        <v>13</v>
      </c>
    </row>
    <row r="47" spans="1:5" x14ac:dyDescent="0.3">
      <c r="A47" s="3">
        <v>26390</v>
      </c>
      <c r="B47" s="1">
        <v>5.25</v>
      </c>
      <c r="C47" s="1">
        <v>165565.79999999999</v>
      </c>
      <c r="D47" s="4">
        <v>17.6152665643558</v>
      </c>
      <c r="E47" t="s">
        <v>13</v>
      </c>
    </row>
    <row r="48" spans="1:5" x14ac:dyDescent="0.3">
      <c r="A48" s="3">
        <v>26481</v>
      </c>
      <c r="B48" s="1">
        <v>5.25</v>
      </c>
      <c r="C48" s="1">
        <v>166057</v>
      </c>
      <c r="D48" s="4">
        <v>17.935544138253199</v>
      </c>
      <c r="E48" t="s">
        <v>13</v>
      </c>
    </row>
    <row r="49" spans="1:5" x14ac:dyDescent="0.3">
      <c r="A49" s="3">
        <v>26573</v>
      </c>
      <c r="B49" s="1">
        <v>4.75</v>
      </c>
      <c r="C49" s="1">
        <v>169957.5</v>
      </c>
      <c r="D49" s="4">
        <v>17.988923733902698</v>
      </c>
      <c r="E49" t="s">
        <v>13</v>
      </c>
    </row>
    <row r="50" spans="1:5" x14ac:dyDescent="0.3">
      <c r="A50" s="3">
        <v>26665</v>
      </c>
      <c r="B50" s="1">
        <v>4.75</v>
      </c>
      <c r="C50" s="1">
        <v>174319.5</v>
      </c>
      <c r="D50" s="4">
        <v>18.362580903449601</v>
      </c>
      <c r="E50" t="s">
        <v>13</v>
      </c>
    </row>
    <row r="51" spans="1:5" x14ac:dyDescent="0.3">
      <c r="A51" s="3">
        <v>26755</v>
      </c>
      <c r="B51" s="1">
        <v>4.75</v>
      </c>
      <c r="C51" s="1">
        <v>175982.5</v>
      </c>
      <c r="D51" s="4">
        <v>18.709548275171802</v>
      </c>
      <c r="E51" t="s">
        <v>13</v>
      </c>
    </row>
    <row r="52" spans="1:5" x14ac:dyDescent="0.3">
      <c r="A52" s="3">
        <v>26846</v>
      </c>
      <c r="B52" s="1">
        <v>4.75</v>
      </c>
      <c r="C52" s="1">
        <v>176800.8</v>
      </c>
      <c r="D52" s="4">
        <v>19.296723827316999</v>
      </c>
      <c r="E52" t="s">
        <v>13</v>
      </c>
    </row>
    <row r="53" spans="1:5" x14ac:dyDescent="0.3">
      <c r="A53" s="3">
        <v>26938</v>
      </c>
      <c r="B53" s="1">
        <v>4.75</v>
      </c>
      <c r="C53" s="1">
        <v>180061.8</v>
      </c>
      <c r="D53" s="4">
        <v>19.7237605925135</v>
      </c>
      <c r="E53" t="s">
        <v>13</v>
      </c>
    </row>
    <row r="54" spans="1:5" x14ac:dyDescent="0.3">
      <c r="A54" s="3">
        <v>27030</v>
      </c>
      <c r="B54" s="1">
        <v>4.75</v>
      </c>
      <c r="C54" s="1">
        <v>181552</v>
      </c>
      <c r="D54" s="4">
        <v>20.2041769533596</v>
      </c>
      <c r="E54" t="s">
        <v>13</v>
      </c>
    </row>
    <row r="55" spans="1:5" x14ac:dyDescent="0.3">
      <c r="A55" s="3">
        <v>27120</v>
      </c>
      <c r="B55" s="1">
        <v>5.75</v>
      </c>
      <c r="C55" s="1">
        <v>183414.3</v>
      </c>
      <c r="D55" s="4">
        <v>20.924801494628699</v>
      </c>
      <c r="E55" t="s">
        <v>13</v>
      </c>
    </row>
    <row r="56" spans="1:5" x14ac:dyDescent="0.3">
      <c r="A56" s="3">
        <v>27211</v>
      </c>
      <c r="B56" s="1">
        <v>6.75</v>
      </c>
      <c r="C56" s="1">
        <v>183449.5</v>
      </c>
      <c r="D56" s="4">
        <v>21.538666844598701</v>
      </c>
      <c r="E56" t="s">
        <v>13</v>
      </c>
    </row>
    <row r="57" spans="1:5" x14ac:dyDescent="0.3">
      <c r="A57" s="3">
        <v>27303</v>
      </c>
      <c r="B57" s="1">
        <v>7.25</v>
      </c>
      <c r="C57" s="1">
        <v>182493.8</v>
      </c>
      <c r="D57" s="4">
        <v>22.019083205444701</v>
      </c>
      <c r="E57" t="s">
        <v>13</v>
      </c>
    </row>
    <row r="58" spans="1:5" x14ac:dyDescent="0.3">
      <c r="A58" s="3">
        <v>27395</v>
      </c>
      <c r="B58" s="1">
        <v>7.25</v>
      </c>
      <c r="C58" s="1">
        <v>181499.5</v>
      </c>
      <c r="D58" s="4">
        <v>22.606258757589899</v>
      </c>
      <c r="E58" t="s">
        <v>13</v>
      </c>
    </row>
    <row r="59" spans="1:5" x14ac:dyDescent="0.3">
      <c r="A59" s="3">
        <v>27485</v>
      </c>
      <c r="B59" s="1">
        <v>8.5833333333333304</v>
      </c>
      <c r="C59" s="1">
        <v>183828</v>
      </c>
      <c r="D59" s="4">
        <v>23.059985320611201</v>
      </c>
      <c r="E59" t="s">
        <v>13</v>
      </c>
    </row>
    <row r="60" spans="1:5" x14ac:dyDescent="0.3">
      <c r="A60" s="3">
        <v>27576</v>
      </c>
      <c r="B60" s="1">
        <v>9.25</v>
      </c>
      <c r="C60" s="1">
        <v>187354.8</v>
      </c>
      <c r="D60" s="4">
        <v>23.914058851004199</v>
      </c>
      <c r="E60" t="s">
        <v>13</v>
      </c>
    </row>
    <row r="61" spans="1:5" x14ac:dyDescent="0.3">
      <c r="A61" s="3">
        <v>27668</v>
      </c>
      <c r="B61" s="1">
        <v>8.9166666666666607</v>
      </c>
      <c r="C61" s="1">
        <v>189522.8</v>
      </c>
      <c r="D61" s="4">
        <v>24.367785414025501</v>
      </c>
      <c r="E61" t="s">
        <v>13</v>
      </c>
    </row>
    <row r="62" spans="1:5" x14ac:dyDescent="0.3">
      <c r="A62" s="3">
        <v>27760</v>
      </c>
      <c r="B62" s="1">
        <v>8.25</v>
      </c>
      <c r="C62" s="1">
        <v>192825.5</v>
      </c>
      <c r="D62" s="4">
        <v>24.5012344031494</v>
      </c>
      <c r="E62" t="s">
        <v>13</v>
      </c>
    </row>
    <row r="63" spans="1:5" x14ac:dyDescent="0.3">
      <c r="A63" s="3">
        <v>27851</v>
      </c>
      <c r="B63" s="1">
        <v>8.25</v>
      </c>
      <c r="C63" s="1">
        <v>196983.8</v>
      </c>
      <c r="D63" s="4">
        <v>24.874891572696299</v>
      </c>
      <c r="E63" t="s">
        <v>13</v>
      </c>
    </row>
    <row r="64" spans="1:5" x14ac:dyDescent="0.3">
      <c r="A64" s="3">
        <v>27942</v>
      </c>
      <c r="B64" s="1">
        <v>8.5</v>
      </c>
      <c r="C64" s="1">
        <v>197893.3</v>
      </c>
      <c r="D64" s="4">
        <v>25.275238540068099</v>
      </c>
      <c r="E64" t="s">
        <v>13</v>
      </c>
    </row>
    <row r="65" spans="1:5" x14ac:dyDescent="0.3">
      <c r="A65" s="3">
        <v>28034</v>
      </c>
      <c r="B65" s="1">
        <v>9</v>
      </c>
      <c r="C65" s="1">
        <v>198213</v>
      </c>
      <c r="D65" s="4">
        <v>25.6222059117902</v>
      </c>
      <c r="E65" t="s">
        <v>13</v>
      </c>
    </row>
    <row r="66" spans="1:5" x14ac:dyDescent="0.3">
      <c r="A66" s="3">
        <v>28126</v>
      </c>
      <c r="B66" s="1">
        <v>9.1666666666666607</v>
      </c>
      <c r="C66" s="1">
        <v>201253.3</v>
      </c>
      <c r="D66" s="4">
        <v>26.3428304530593</v>
      </c>
      <c r="E66" t="s">
        <v>13</v>
      </c>
    </row>
    <row r="67" spans="1:5" x14ac:dyDescent="0.3">
      <c r="A67" s="3">
        <v>28216</v>
      </c>
      <c r="B67" s="1">
        <v>9.5</v>
      </c>
      <c r="C67" s="1">
        <v>202280.3</v>
      </c>
      <c r="D67" s="4">
        <v>26.823246813905399</v>
      </c>
      <c r="E67" t="s">
        <v>13</v>
      </c>
    </row>
    <row r="68" spans="1:5" x14ac:dyDescent="0.3">
      <c r="A68" s="3">
        <v>28307</v>
      </c>
      <c r="B68" s="1">
        <v>9.5</v>
      </c>
      <c r="C68" s="1">
        <v>203469.3</v>
      </c>
      <c r="D68" s="4">
        <v>27.463801961700099</v>
      </c>
      <c r="E68" t="s">
        <v>13</v>
      </c>
    </row>
    <row r="69" spans="1:5" x14ac:dyDescent="0.3">
      <c r="A69" s="3">
        <v>28399</v>
      </c>
      <c r="B69" s="1">
        <v>9</v>
      </c>
      <c r="C69" s="1">
        <v>206693.5</v>
      </c>
      <c r="D69" s="4">
        <v>27.997597918195801</v>
      </c>
      <c r="E69" t="s">
        <v>13</v>
      </c>
    </row>
    <row r="70" spans="1:5" x14ac:dyDescent="0.3">
      <c r="A70" s="3">
        <v>28491</v>
      </c>
      <c r="B70" s="1">
        <v>8.1666666666666607</v>
      </c>
      <c r="C70" s="1">
        <v>208478.5</v>
      </c>
      <c r="D70" s="4">
        <v>28.5313938746914</v>
      </c>
      <c r="E70" t="s">
        <v>13</v>
      </c>
    </row>
    <row r="71" spans="1:5" x14ac:dyDescent="0.3">
      <c r="A71" s="3">
        <v>28581</v>
      </c>
      <c r="B71" s="1">
        <v>7.6666666666666599</v>
      </c>
      <c r="C71" s="1">
        <v>209897.5</v>
      </c>
      <c r="D71" s="4">
        <v>29.145259224661402</v>
      </c>
      <c r="E71" t="s">
        <v>13</v>
      </c>
    </row>
    <row r="72" spans="1:5" x14ac:dyDescent="0.3">
      <c r="A72" s="3">
        <v>28672</v>
      </c>
      <c r="B72" s="1">
        <v>7.5</v>
      </c>
      <c r="C72" s="1">
        <v>211855.5</v>
      </c>
      <c r="D72" s="4">
        <v>29.892573563755299</v>
      </c>
      <c r="E72" t="s">
        <v>13</v>
      </c>
    </row>
    <row r="73" spans="1:5" x14ac:dyDescent="0.3">
      <c r="A73" s="3">
        <v>28764</v>
      </c>
      <c r="B73" s="1">
        <v>7.5</v>
      </c>
      <c r="C73" s="1">
        <v>213864.3</v>
      </c>
      <c r="D73" s="4">
        <v>30.1594715420031</v>
      </c>
      <c r="E73" t="s">
        <v>13</v>
      </c>
    </row>
    <row r="74" spans="1:5" x14ac:dyDescent="0.3">
      <c r="A74" s="3">
        <v>28856</v>
      </c>
      <c r="B74" s="1">
        <v>7.6666666666666599</v>
      </c>
      <c r="C74" s="1">
        <v>215570.5</v>
      </c>
      <c r="D74" s="4">
        <v>30.933475678921798</v>
      </c>
      <c r="E74" t="s">
        <v>13</v>
      </c>
    </row>
    <row r="75" spans="1:5" x14ac:dyDescent="0.3">
      <c r="A75" s="3">
        <v>28946</v>
      </c>
      <c r="B75" s="1">
        <v>8.5</v>
      </c>
      <c r="C75" s="1">
        <v>218430.3</v>
      </c>
      <c r="D75" s="4">
        <v>31.760859411489999</v>
      </c>
      <c r="E75" t="s">
        <v>13</v>
      </c>
    </row>
    <row r="76" spans="1:5" x14ac:dyDescent="0.3">
      <c r="A76" s="3">
        <v>29037</v>
      </c>
      <c r="B76" s="1">
        <v>9.1666666666666607</v>
      </c>
      <c r="C76" s="1">
        <v>220031.5</v>
      </c>
      <c r="D76" s="4">
        <v>32.481483952759099</v>
      </c>
      <c r="E76" t="s">
        <v>13</v>
      </c>
    </row>
    <row r="77" spans="1:5" x14ac:dyDescent="0.3">
      <c r="A77" s="3">
        <v>29129</v>
      </c>
      <c r="B77" s="1">
        <v>10.5833333333333</v>
      </c>
      <c r="C77" s="1">
        <v>221507.8</v>
      </c>
      <c r="D77" s="4">
        <v>33.282177887502499</v>
      </c>
      <c r="E77" t="s">
        <v>13</v>
      </c>
    </row>
    <row r="78" spans="1:5" x14ac:dyDescent="0.3">
      <c r="A78" s="3">
        <v>29221</v>
      </c>
      <c r="B78" s="1">
        <v>11.25</v>
      </c>
      <c r="C78" s="1">
        <v>223045.8</v>
      </c>
      <c r="D78" s="4">
        <v>33.976112630946801</v>
      </c>
      <c r="E78" t="s">
        <v>13</v>
      </c>
    </row>
    <row r="79" spans="1:5" x14ac:dyDescent="0.3">
      <c r="A79" s="3">
        <v>29312</v>
      </c>
      <c r="B79" s="1">
        <v>11.25</v>
      </c>
      <c r="C79" s="1">
        <v>222948.3</v>
      </c>
      <c r="D79" s="4">
        <v>34.830186161339803</v>
      </c>
      <c r="E79" t="s">
        <v>13</v>
      </c>
    </row>
    <row r="80" spans="1:5" x14ac:dyDescent="0.3">
      <c r="A80" s="3">
        <v>29403</v>
      </c>
      <c r="B80" s="1">
        <v>11.9166666666666</v>
      </c>
      <c r="C80" s="1">
        <v>222763</v>
      </c>
      <c r="D80" s="4">
        <v>35.951157669980603</v>
      </c>
      <c r="E80" t="s">
        <v>13</v>
      </c>
    </row>
    <row r="81" spans="1:5" x14ac:dyDescent="0.3">
      <c r="A81" s="3">
        <v>29495</v>
      </c>
      <c r="B81" s="1">
        <v>14</v>
      </c>
      <c r="C81" s="1">
        <v>225845.3</v>
      </c>
      <c r="D81" s="4">
        <v>36.992059785147099</v>
      </c>
      <c r="E81" t="s">
        <v>13</v>
      </c>
    </row>
    <row r="82" spans="1:5" x14ac:dyDescent="0.3">
      <c r="A82" s="3">
        <v>29587</v>
      </c>
      <c r="B82" s="1">
        <v>14.2633333333333</v>
      </c>
      <c r="C82" s="1">
        <v>230710.8</v>
      </c>
      <c r="D82" s="4">
        <v>38.139721091612699</v>
      </c>
      <c r="E82">
        <v>43.110999999999997</v>
      </c>
    </row>
    <row r="83" spans="1:5" x14ac:dyDescent="0.3">
      <c r="A83" s="3">
        <v>29677</v>
      </c>
      <c r="B83" s="1">
        <v>12.723333333333301</v>
      </c>
      <c r="C83" s="1">
        <v>233233.3</v>
      </c>
      <c r="D83" s="4">
        <v>39.340761993727902</v>
      </c>
      <c r="E83">
        <v>43.582000000000001</v>
      </c>
    </row>
    <row r="84" spans="1:5" x14ac:dyDescent="0.3">
      <c r="A84" s="3">
        <v>29768</v>
      </c>
      <c r="B84" s="1">
        <v>10.549999999999899</v>
      </c>
      <c r="C84" s="1">
        <v>231136.3</v>
      </c>
      <c r="D84" s="4">
        <v>40.4083539067191</v>
      </c>
      <c r="E84">
        <v>43.19</v>
      </c>
    </row>
    <row r="85" spans="1:5" x14ac:dyDescent="0.3">
      <c r="A85" s="3">
        <v>29860</v>
      </c>
      <c r="B85" s="1">
        <v>14.0266666666666</v>
      </c>
      <c r="C85" s="1">
        <v>230073.3</v>
      </c>
      <c r="D85" s="4">
        <v>41.529325415359999</v>
      </c>
      <c r="E85">
        <v>42.991</v>
      </c>
    </row>
    <row r="86" spans="1:5" x14ac:dyDescent="0.3">
      <c r="A86" s="3">
        <v>29952</v>
      </c>
      <c r="B86" s="1">
        <v>16.91</v>
      </c>
      <c r="C86" s="1">
        <v>227440.3</v>
      </c>
      <c r="D86" s="4">
        <v>42.730366317475102</v>
      </c>
      <c r="E86">
        <v>42.499000000000002</v>
      </c>
    </row>
    <row r="87" spans="1:5" x14ac:dyDescent="0.3">
      <c r="A87" s="3">
        <v>30042</v>
      </c>
      <c r="B87" s="1">
        <v>18.510000000000002</v>
      </c>
      <c r="C87" s="1">
        <v>224821.8</v>
      </c>
      <c r="D87" s="4">
        <v>44.091546006538998</v>
      </c>
      <c r="E87">
        <v>42.01</v>
      </c>
    </row>
    <row r="88" spans="1:5" x14ac:dyDescent="0.3">
      <c r="A88" s="3">
        <v>30133</v>
      </c>
      <c r="B88" s="1">
        <v>20.183333333333302</v>
      </c>
      <c r="C88" s="1">
        <v>222828</v>
      </c>
      <c r="D88" s="4">
        <v>45.132448121705501</v>
      </c>
      <c r="E88">
        <v>41.637999999999998</v>
      </c>
    </row>
    <row r="89" spans="1:5" x14ac:dyDescent="0.3">
      <c r="A89" s="3">
        <v>30225</v>
      </c>
      <c r="B89" s="1">
        <v>16.12</v>
      </c>
      <c r="C89" s="1">
        <v>220771.8</v>
      </c>
      <c r="D89" s="4">
        <v>45.853072662974597</v>
      </c>
      <c r="E89">
        <v>41.253</v>
      </c>
    </row>
    <row r="90" spans="1:5" x14ac:dyDescent="0.3">
      <c r="A90" s="3">
        <v>30317</v>
      </c>
      <c r="B90" s="1">
        <v>14.8566666666666</v>
      </c>
      <c r="C90" s="1">
        <v>224379.8</v>
      </c>
      <c r="D90" s="4">
        <v>45.9064522586241</v>
      </c>
      <c r="E90">
        <v>41.927999999999997</v>
      </c>
    </row>
    <row r="91" spans="1:5" x14ac:dyDescent="0.3">
      <c r="A91" s="3">
        <v>30407</v>
      </c>
      <c r="B91" s="1">
        <v>15.74</v>
      </c>
      <c r="C91" s="1">
        <v>228806.3</v>
      </c>
      <c r="D91" s="4">
        <v>46.627076799893203</v>
      </c>
      <c r="E91">
        <v>42.755000000000003</v>
      </c>
    </row>
    <row r="92" spans="1:5" x14ac:dyDescent="0.3">
      <c r="A92" s="3">
        <v>30498</v>
      </c>
      <c r="B92" s="1">
        <v>14.3466666666666</v>
      </c>
      <c r="C92" s="1">
        <v>231376.8</v>
      </c>
      <c r="D92" s="4">
        <v>47.267631947688002</v>
      </c>
      <c r="E92">
        <v>43.234999999999999</v>
      </c>
    </row>
    <row r="93" spans="1:5" x14ac:dyDescent="0.3">
      <c r="A93" s="3">
        <v>30590</v>
      </c>
      <c r="B93" s="1">
        <v>10.886666666666599</v>
      </c>
      <c r="C93" s="1">
        <v>234253.3</v>
      </c>
      <c r="D93" s="4">
        <v>47.801427904183598</v>
      </c>
      <c r="E93">
        <v>43.773000000000003</v>
      </c>
    </row>
    <row r="94" spans="1:5" x14ac:dyDescent="0.3">
      <c r="A94" s="3">
        <v>30682</v>
      </c>
      <c r="B94" s="1">
        <v>9.5533333333333292</v>
      </c>
      <c r="C94" s="1">
        <v>238310.5</v>
      </c>
      <c r="D94" s="4">
        <v>48.228464669380102</v>
      </c>
      <c r="E94">
        <v>44.530999999999999</v>
      </c>
    </row>
    <row r="95" spans="1:5" x14ac:dyDescent="0.3">
      <c r="A95" s="3">
        <v>30773</v>
      </c>
      <c r="B95" s="1">
        <v>9.42</v>
      </c>
      <c r="C95" s="1">
        <v>242935.3</v>
      </c>
      <c r="D95" s="4">
        <v>48.842330019350101</v>
      </c>
      <c r="E95">
        <v>45.395000000000003</v>
      </c>
    </row>
    <row r="96" spans="1:5" x14ac:dyDescent="0.3">
      <c r="A96" s="3">
        <v>30864</v>
      </c>
      <c r="B96" s="1">
        <v>9.5333333333333297</v>
      </c>
      <c r="C96" s="1">
        <v>243979.8</v>
      </c>
      <c r="D96" s="4">
        <v>49.055848401948303</v>
      </c>
      <c r="E96">
        <v>45.59</v>
      </c>
    </row>
    <row r="97" spans="1:5" x14ac:dyDescent="0.3">
      <c r="A97" s="3">
        <v>30956</v>
      </c>
      <c r="B97" s="1">
        <v>9.7066666666666599</v>
      </c>
      <c r="C97" s="1">
        <v>247787.5</v>
      </c>
      <c r="D97" s="4">
        <v>49.376125975845703</v>
      </c>
      <c r="E97">
        <v>46.302</v>
      </c>
    </row>
    <row r="98" spans="1:5" x14ac:dyDescent="0.3">
      <c r="A98" s="3">
        <v>31048</v>
      </c>
      <c r="B98" s="1">
        <v>10.26</v>
      </c>
      <c r="C98" s="1">
        <v>251594.5</v>
      </c>
      <c r="D98" s="4">
        <v>50.043370921465304</v>
      </c>
      <c r="E98">
        <v>47.012999999999998</v>
      </c>
    </row>
    <row r="99" spans="1:5" x14ac:dyDescent="0.3">
      <c r="A99" s="3">
        <v>31138</v>
      </c>
      <c r="B99" s="1">
        <v>11.466666666666599</v>
      </c>
      <c r="C99" s="1">
        <v>252403.8</v>
      </c>
      <c r="D99" s="4">
        <v>50.7639954627344</v>
      </c>
      <c r="E99">
        <v>47.164000000000001</v>
      </c>
    </row>
    <row r="100" spans="1:5" x14ac:dyDescent="0.3">
      <c r="A100" s="3">
        <v>31229</v>
      </c>
      <c r="B100" s="1">
        <v>12.636666666666599</v>
      </c>
      <c r="C100" s="1">
        <v>255608</v>
      </c>
      <c r="D100" s="4">
        <v>51.457930206178702</v>
      </c>
      <c r="E100">
        <v>47.762999999999998</v>
      </c>
    </row>
    <row r="101" spans="1:5" x14ac:dyDescent="0.3">
      <c r="A101" s="3">
        <v>31321</v>
      </c>
      <c r="B101" s="1">
        <v>10.883333333333301</v>
      </c>
      <c r="C101" s="1">
        <v>259505</v>
      </c>
      <c r="D101" s="4">
        <v>51.858277173550398</v>
      </c>
      <c r="E101">
        <v>48.491</v>
      </c>
    </row>
    <row r="102" spans="1:5" x14ac:dyDescent="0.3">
      <c r="A102" s="3">
        <v>31413</v>
      </c>
      <c r="B102" s="1">
        <v>10.5966666666666</v>
      </c>
      <c r="C102" s="1">
        <v>259373.5</v>
      </c>
      <c r="D102" s="4">
        <v>52.5522119169947</v>
      </c>
      <c r="E102">
        <v>48.466999999999999</v>
      </c>
    </row>
    <row r="103" spans="1:5" x14ac:dyDescent="0.3">
      <c r="A103" s="3">
        <v>31503</v>
      </c>
      <c r="B103" s="1">
        <v>9.6366666666666596</v>
      </c>
      <c r="C103" s="1">
        <v>260864.3</v>
      </c>
      <c r="D103" s="4">
        <v>53.166077266964699</v>
      </c>
      <c r="E103">
        <v>48.744999999999997</v>
      </c>
    </row>
    <row r="104" spans="1:5" x14ac:dyDescent="0.3">
      <c r="A104" s="3">
        <v>31594</v>
      </c>
      <c r="B104" s="1">
        <v>9.2733333333333299</v>
      </c>
      <c r="C104" s="1">
        <v>261192.3</v>
      </c>
      <c r="D104" s="4">
        <v>53.779942616934697</v>
      </c>
      <c r="E104">
        <v>48.805999999999997</v>
      </c>
    </row>
    <row r="105" spans="1:5" x14ac:dyDescent="0.3">
      <c r="A105" s="3">
        <v>31686</v>
      </c>
      <c r="B105" s="1">
        <v>9.08</v>
      </c>
      <c r="C105" s="1">
        <v>259301.5</v>
      </c>
      <c r="D105" s="4">
        <v>54.580636551678097</v>
      </c>
      <c r="E105">
        <v>48.453000000000003</v>
      </c>
    </row>
    <row r="106" spans="1:5" x14ac:dyDescent="0.3">
      <c r="A106" s="3">
        <v>31778</v>
      </c>
      <c r="B106" s="1">
        <v>10.87</v>
      </c>
      <c r="C106" s="1">
        <v>265295</v>
      </c>
      <c r="D106" s="4">
        <v>54.954293721225</v>
      </c>
      <c r="E106">
        <v>49.573</v>
      </c>
    </row>
    <row r="107" spans="1:5" x14ac:dyDescent="0.3">
      <c r="A107" s="3">
        <v>31868</v>
      </c>
      <c r="B107" s="1">
        <v>8.8466666666666605</v>
      </c>
      <c r="C107" s="1">
        <v>268693.5</v>
      </c>
      <c r="D107" s="4">
        <v>55.648228464669401</v>
      </c>
      <c r="E107">
        <v>50.207999999999998</v>
      </c>
    </row>
    <row r="108" spans="1:5" x14ac:dyDescent="0.3">
      <c r="A108" s="3">
        <v>31959</v>
      </c>
      <c r="B108" s="1">
        <v>8.6133333333333297</v>
      </c>
      <c r="C108" s="1">
        <v>272798.8</v>
      </c>
      <c r="D108" s="4">
        <v>56.182024421165004</v>
      </c>
      <c r="E108">
        <v>50.975000000000001</v>
      </c>
    </row>
    <row r="109" spans="1:5" x14ac:dyDescent="0.3">
      <c r="A109" s="3">
        <v>32051</v>
      </c>
      <c r="B109" s="1">
        <v>8.5266666666666602</v>
      </c>
      <c r="C109" s="1">
        <v>276323</v>
      </c>
      <c r="D109" s="4">
        <v>56.849269366784497</v>
      </c>
      <c r="E109">
        <v>51.634</v>
      </c>
    </row>
    <row r="110" spans="1:5" x14ac:dyDescent="0.3">
      <c r="A110" s="3">
        <v>32143</v>
      </c>
      <c r="B110" s="1">
        <v>7.4899999999999904</v>
      </c>
      <c r="C110" s="1">
        <v>280349</v>
      </c>
      <c r="D110" s="4">
        <v>57.2496163341563</v>
      </c>
      <c r="E110">
        <v>52.386000000000003</v>
      </c>
    </row>
    <row r="111" spans="1:5" x14ac:dyDescent="0.3">
      <c r="A111" s="3">
        <v>32234</v>
      </c>
      <c r="B111" s="1">
        <v>8.4633333333333294</v>
      </c>
      <c r="C111" s="1">
        <v>282836.8</v>
      </c>
      <c r="D111" s="4">
        <v>57.863481684126299</v>
      </c>
      <c r="E111">
        <v>52.850999999999999</v>
      </c>
    </row>
    <row r="112" spans="1:5" x14ac:dyDescent="0.3">
      <c r="A112" s="3">
        <v>32325</v>
      </c>
      <c r="B112" s="1">
        <v>9.19</v>
      </c>
      <c r="C112" s="1">
        <v>282878.8</v>
      </c>
      <c r="D112" s="4">
        <v>58.3705878427971</v>
      </c>
      <c r="E112">
        <v>52.859000000000002</v>
      </c>
    </row>
    <row r="113" spans="1:5" x14ac:dyDescent="0.3">
      <c r="A113" s="3">
        <v>32417</v>
      </c>
      <c r="B113" s="1">
        <v>8.4666666666666597</v>
      </c>
      <c r="C113" s="1">
        <v>284820</v>
      </c>
      <c r="D113" s="4">
        <v>58.8510042036432</v>
      </c>
      <c r="E113">
        <v>53.220999999999997</v>
      </c>
    </row>
    <row r="114" spans="1:5" x14ac:dyDescent="0.3">
      <c r="A114" s="3">
        <v>32509</v>
      </c>
      <c r="B114" s="1">
        <v>8.6633333333333304</v>
      </c>
      <c r="C114" s="1">
        <v>288111</v>
      </c>
      <c r="D114" s="4">
        <v>59.518249149262701</v>
      </c>
      <c r="E114">
        <v>53.835999999999999</v>
      </c>
    </row>
    <row r="115" spans="1:5" x14ac:dyDescent="0.3">
      <c r="A115" s="3">
        <v>32599</v>
      </c>
      <c r="B115" s="1">
        <v>9.2066666666666599</v>
      </c>
      <c r="C115" s="1">
        <v>289231.8</v>
      </c>
      <c r="D115" s="4">
        <v>60.479081870954801</v>
      </c>
      <c r="E115">
        <v>54.045999999999999</v>
      </c>
    </row>
    <row r="116" spans="1:5" x14ac:dyDescent="0.3">
      <c r="A116" s="3">
        <v>32690</v>
      </c>
      <c r="B116" s="1">
        <v>10.033333333333299</v>
      </c>
      <c r="C116" s="1">
        <v>290276</v>
      </c>
      <c r="D116" s="4">
        <v>61.146326816574401</v>
      </c>
      <c r="E116">
        <v>54.241</v>
      </c>
    </row>
    <row r="117" spans="1:5" x14ac:dyDescent="0.3">
      <c r="A117" s="3">
        <v>32782</v>
      </c>
      <c r="B117" s="1">
        <v>10.8399999999999</v>
      </c>
      <c r="C117" s="1">
        <v>289698.3</v>
      </c>
      <c r="D117" s="4">
        <v>61.439914592647</v>
      </c>
      <c r="E117">
        <v>54.133000000000003</v>
      </c>
    </row>
    <row r="118" spans="1:5" x14ac:dyDescent="0.3">
      <c r="A118" s="3">
        <v>32874</v>
      </c>
      <c r="B118" s="1">
        <v>11.88</v>
      </c>
      <c r="C118" s="1">
        <v>292484.3</v>
      </c>
      <c r="D118" s="4">
        <v>62.267298325215201</v>
      </c>
      <c r="E118">
        <v>54.654000000000003</v>
      </c>
    </row>
    <row r="119" spans="1:5" x14ac:dyDescent="0.3">
      <c r="A119" s="3">
        <v>32964</v>
      </c>
      <c r="B119" s="1">
        <v>12.44</v>
      </c>
      <c r="C119" s="1">
        <v>291310.8</v>
      </c>
      <c r="D119" s="4">
        <v>62.7477146860613</v>
      </c>
      <c r="E119">
        <v>54.433999999999997</v>
      </c>
    </row>
    <row r="120" spans="1:5" x14ac:dyDescent="0.3">
      <c r="A120" s="3">
        <v>33055</v>
      </c>
      <c r="B120" s="1">
        <v>12.396666666666601</v>
      </c>
      <c r="C120" s="1">
        <v>289223</v>
      </c>
      <c r="D120" s="4">
        <v>63.441649429505603</v>
      </c>
      <c r="E120">
        <v>54.043999999999997</v>
      </c>
    </row>
    <row r="121" spans="1:5" x14ac:dyDescent="0.3">
      <c r="A121" s="3">
        <v>33147</v>
      </c>
      <c r="B121" s="1">
        <v>12.456666666666599</v>
      </c>
      <c r="C121" s="1">
        <v>286647.8</v>
      </c>
      <c r="D121" s="4">
        <v>64.535931140321594</v>
      </c>
      <c r="E121">
        <v>53.563000000000002</v>
      </c>
    </row>
    <row r="122" spans="1:5" x14ac:dyDescent="0.3">
      <c r="A122" s="3">
        <v>33239</v>
      </c>
      <c r="B122" s="1">
        <v>12.973333333333301</v>
      </c>
      <c r="C122" s="1">
        <v>282524</v>
      </c>
      <c r="D122" s="4">
        <v>67.231600720624499</v>
      </c>
      <c r="E122">
        <v>52.792000000000002</v>
      </c>
    </row>
    <row r="123" spans="1:5" x14ac:dyDescent="0.3">
      <c r="A123" s="3">
        <v>33329</v>
      </c>
      <c r="B123" s="1">
        <v>13.906666666666601</v>
      </c>
      <c r="C123" s="1">
        <v>283880</v>
      </c>
      <c r="D123" s="4">
        <v>67.872155868419298</v>
      </c>
      <c r="E123">
        <v>53.045999999999999</v>
      </c>
    </row>
    <row r="124" spans="1:5" x14ac:dyDescent="0.3">
      <c r="A124" s="3">
        <v>33420</v>
      </c>
      <c r="B124" s="1">
        <v>13.07</v>
      </c>
      <c r="C124" s="1">
        <v>284256.5</v>
      </c>
      <c r="D124" s="4">
        <v>68.165743644491897</v>
      </c>
      <c r="E124">
        <v>53.116</v>
      </c>
    </row>
    <row r="125" spans="1:5" x14ac:dyDescent="0.3">
      <c r="A125" s="3">
        <v>33512</v>
      </c>
      <c r="B125" s="1">
        <v>12.229999999999899</v>
      </c>
      <c r="C125" s="1">
        <v>284756</v>
      </c>
      <c r="D125" s="4">
        <v>68.352572229265405</v>
      </c>
      <c r="E125">
        <v>53.209000000000003</v>
      </c>
    </row>
    <row r="126" spans="1:5" x14ac:dyDescent="0.3">
      <c r="A126" s="3">
        <v>33604</v>
      </c>
      <c r="B126" s="1">
        <v>10.2733333333333</v>
      </c>
      <c r="C126" s="1">
        <v>284957</v>
      </c>
      <c r="D126" s="4">
        <v>68.806298792286697</v>
      </c>
      <c r="E126">
        <v>53.247</v>
      </c>
    </row>
    <row r="127" spans="1:5" x14ac:dyDescent="0.3">
      <c r="A127" s="3">
        <v>33695</v>
      </c>
      <c r="B127" s="1">
        <v>9.2133333333333294</v>
      </c>
      <c r="C127" s="1">
        <v>285281.8</v>
      </c>
      <c r="D127" s="4">
        <v>68.966437579235304</v>
      </c>
      <c r="E127">
        <v>53.308</v>
      </c>
    </row>
    <row r="128" spans="1:5" x14ac:dyDescent="0.3">
      <c r="A128" s="3">
        <v>33786</v>
      </c>
      <c r="B128" s="1">
        <v>8.8066666666666595</v>
      </c>
      <c r="C128" s="1">
        <v>286827</v>
      </c>
      <c r="D128" s="4">
        <v>69.340094748782306</v>
      </c>
      <c r="E128">
        <v>53.595999999999997</v>
      </c>
    </row>
    <row r="129" spans="1:5" x14ac:dyDescent="0.3">
      <c r="A129" s="3">
        <v>33878</v>
      </c>
      <c r="B129" s="1">
        <v>7.8433333333333302</v>
      </c>
      <c r="C129" s="1">
        <v>288461.3</v>
      </c>
      <c r="D129" s="4">
        <v>69.740441716153995</v>
      </c>
      <c r="E129">
        <v>53.902000000000001</v>
      </c>
    </row>
    <row r="130" spans="1:5" x14ac:dyDescent="0.3">
      <c r="A130" s="3">
        <v>33970</v>
      </c>
      <c r="B130" s="1">
        <v>7.43</v>
      </c>
      <c r="C130" s="1">
        <v>290292.8</v>
      </c>
      <c r="D130" s="4">
        <v>70.194168279175301</v>
      </c>
      <c r="E130">
        <v>54.244</v>
      </c>
    </row>
    <row r="131" spans="1:5" x14ac:dyDescent="0.3">
      <c r="A131" s="3">
        <v>34060</v>
      </c>
      <c r="B131" s="1">
        <v>6.4199999999999902</v>
      </c>
      <c r="C131" s="1">
        <v>292937</v>
      </c>
      <c r="D131" s="4">
        <v>70.140788683525699</v>
      </c>
      <c r="E131">
        <v>54.738</v>
      </c>
    </row>
    <row r="132" spans="1:5" x14ac:dyDescent="0.3">
      <c r="A132" s="3">
        <v>34151</v>
      </c>
      <c r="B132" s="1">
        <v>5.43333333333333</v>
      </c>
      <c r="C132" s="1">
        <v>295738.5</v>
      </c>
      <c r="D132" s="4">
        <v>70.060719290051395</v>
      </c>
      <c r="E132">
        <v>55.262</v>
      </c>
    </row>
    <row r="133" spans="1:5" x14ac:dyDescent="0.3">
      <c r="A133" s="3">
        <v>34243</v>
      </c>
      <c r="B133" s="1">
        <v>7.85</v>
      </c>
      <c r="C133" s="1">
        <v>297003.5</v>
      </c>
      <c r="D133" s="4">
        <v>70.434376459598298</v>
      </c>
      <c r="E133">
        <v>55.497999999999998</v>
      </c>
    </row>
    <row r="134" spans="1:5" x14ac:dyDescent="0.3">
      <c r="A134" s="3">
        <v>34335</v>
      </c>
      <c r="B134" s="1">
        <v>6.0866666666666598</v>
      </c>
      <c r="C134" s="1">
        <v>301382.8</v>
      </c>
      <c r="D134" s="4">
        <v>69.553613131380501</v>
      </c>
      <c r="E134">
        <v>56.316000000000003</v>
      </c>
    </row>
    <row r="135" spans="1:5" x14ac:dyDescent="0.3">
      <c r="A135" s="3">
        <v>34425</v>
      </c>
      <c r="B135" s="1">
        <v>5.1633333333333304</v>
      </c>
      <c r="C135" s="1">
        <v>305782.5</v>
      </c>
      <c r="D135" s="4">
        <v>68.913057983585801</v>
      </c>
      <c r="E135">
        <v>57.137999999999998</v>
      </c>
    </row>
    <row r="136" spans="1:5" x14ac:dyDescent="0.3">
      <c r="A136" s="3">
        <v>34516</v>
      </c>
      <c r="B136" s="1">
        <v>4.7366666666666601</v>
      </c>
      <c r="C136" s="1">
        <v>309702.8</v>
      </c>
      <c r="D136" s="4">
        <v>69.046506972709693</v>
      </c>
      <c r="E136">
        <v>57.871000000000002</v>
      </c>
    </row>
    <row r="137" spans="1:5" x14ac:dyDescent="0.3">
      <c r="A137" s="3">
        <v>34608</v>
      </c>
      <c r="B137" s="1">
        <v>4.36666666666666</v>
      </c>
      <c r="C137" s="1">
        <v>311952.5</v>
      </c>
      <c r="D137" s="4">
        <v>69.179955961833599</v>
      </c>
      <c r="E137">
        <v>58.290999999999997</v>
      </c>
    </row>
    <row r="138" spans="1:5" x14ac:dyDescent="0.3">
      <c r="A138" s="3">
        <v>34700</v>
      </c>
      <c r="B138" s="1">
        <v>4.54</v>
      </c>
      <c r="C138" s="1">
        <v>314818.8</v>
      </c>
      <c r="D138" s="4">
        <v>69.873890705277901</v>
      </c>
      <c r="E138">
        <v>58.826999999999998</v>
      </c>
    </row>
    <row r="139" spans="1:5" x14ac:dyDescent="0.3">
      <c r="A139" s="3">
        <v>34790</v>
      </c>
      <c r="B139" s="1">
        <v>6.43333333333333</v>
      </c>
      <c r="C139" s="1">
        <v>314952.5</v>
      </c>
      <c r="D139" s="4">
        <v>70.541135650897402</v>
      </c>
      <c r="E139">
        <v>58.851999999999997</v>
      </c>
    </row>
    <row r="140" spans="1:5" x14ac:dyDescent="0.3">
      <c r="A140" s="3">
        <v>34881</v>
      </c>
      <c r="B140" s="1">
        <v>5.7266666666666604</v>
      </c>
      <c r="C140" s="1">
        <v>315368.8</v>
      </c>
      <c r="D140" s="4">
        <v>70.594515246547004</v>
      </c>
      <c r="E140">
        <v>58.93</v>
      </c>
    </row>
    <row r="141" spans="1:5" x14ac:dyDescent="0.3">
      <c r="A141" s="3">
        <v>34973</v>
      </c>
      <c r="B141" s="1">
        <v>6.3633333333333297</v>
      </c>
      <c r="C141" s="1">
        <v>316641.5</v>
      </c>
      <c r="D141" s="4">
        <v>70.647894842196493</v>
      </c>
      <c r="E141">
        <v>59.167999999999999</v>
      </c>
    </row>
    <row r="142" spans="1:5" x14ac:dyDescent="0.3">
      <c r="A142" s="3">
        <v>35065</v>
      </c>
      <c r="B142" s="1">
        <v>8.41</v>
      </c>
      <c r="C142" s="1">
        <v>317101</v>
      </c>
      <c r="D142" s="4">
        <v>70.968172416093907</v>
      </c>
      <c r="E142">
        <v>59.253</v>
      </c>
    </row>
    <row r="143" spans="1:5" x14ac:dyDescent="0.3">
      <c r="A143" s="3">
        <v>35156</v>
      </c>
      <c r="B143" s="1">
        <v>7.5933333333333302</v>
      </c>
      <c r="C143" s="1">
        <v>319358.5</v>
      </c>
      <c r="D143" s="4">
        <v>71.662107159538294</v>
      </c>
      <c r="E143">
        <v>59.674999999999997</v>
      </c>
    </row>
    <row r="144" spans="1:5" x14ac:dyDescent="0.3">
      <c r="A144" s="3">
        <v>35247</v>
      </c>
      <c r="B144" s="1">
        <v>6.7233333333333301</v>
      </c>
      <c r="C144" s="1">
        <v>322040.8</v>
      </c>
      <c r="D144" s="4">
        <v>71.662107159538294</v>
      </c>
      <c r="E144">
        <v>60.177</v>
      </c>
    </row>
    <row r="145" spans="1:5" x14ac:dyDescent="0.3">
      <c r="A145" s="3">
        <v>35339</v>
      </c>
      <c r="B145" s="1">
        <v>6.5033333333333303</v>
      </c>
      <c r="C145" s="1">
        <v>324592.3</v>
      </c>
      <c r="D145" s="4">
        <v>72.009074531260396</v>
      </c>
      <c r="E145">
        <v>60.652999999999999</v>
      </c>
    </row>
    <row r="146" spans="1:5" x14ac:dyDescent="0.3">
      <c r="A146" s="3">
        <v>35431</v>
      </c>
      <c r="B146" s="1">
        <v>5.3733333333333304</v>
      </c>
      <c r="C146" s="1">
        <v>328941.5</v>
      </c>
      <c r="D146" s="4">
        <v>72.222592913858705</v>
      </c>
      <c r="E146">
        <v>61.466000000000001</v>
      </c>
    </row>
    <row r="147" spans="1:5" x14ac:dyDescent="0.3">
      <c r="A147" s="3">
        <v>35521</v>
      </c>
      <c r="B147" s="1">
        <v>5</v>
      </c>
      <c r="C147" s="1">
        <v>332643.3</v>
      </c>
      <c r="D147" s="4">
        <v>72.649629679055195</v>
      </c>
      <c r="E147">
        <v>62.158000000000001</v>
      </c>
    </row>
    <row r="148" spans="1:5" x14ac:dyDescent="0.3">
      <c r="A148" s="3">
        <v>35612</v>
      </c>
      <c r="B148" s="1">
        <v>4.4166666666666599</v>
      </c>
      <c r="C148" s="1">
        <v>336586.8</v>
      </c>
      <c r="D148" s="4">
        <v>72.703009274704698</v>
      </c>
      <c r="E148">
        <v>62.895000000000003</v>
      </c>
    </row>
    <row r="149" spans="1:5" x14ac:dyDescent="0.3">
      <c r="A149" s="3">
        <v>35704</v>
      </c>
      <c r="B149" s="1">
        <v>3.3333333333333299</v>
      </c>
      <c r="C149" s="1">
        <v>339839.5</v>
      </c>
      <c r="D149" s="4">
        <v>72.676319476879897</v>
      </c>
      <c r="E149">
        <v>63.502000000000002</v>
      </c>
    </row>
    <row r="150" spans="1:5" x14ac:dyDescent="0.3">
      <c r="A150" s="3">
        <v>35796</v>
      </c>
      <c r="B150" s="1">
        <v>3.25</v>
      </c>
      <c r="C150" s="1">
        <v>344638</v>
      </c>
      <c r="D150" s="4">
        <v>73.477013411623403</v>
      </c>
      <c r="E150">
        <v>64.399000000000001</v>
      </c>
    </row>
    <row r="151" spans="1:5" x14ac:dyDescent="0.3">
      <c r="A151" s="3">
        <v>35886</v>
      </c>
      <c r="B151" s="1">
        <v>3.25</v>
      </c>
      <c r="C151" s="1">
        <v>344820.5</v>
      </c>
      <c r="D151" s="4">
        <v>73.743911389871201</v>
      </c>
      <c r="E151">
        <v>64.433000000000007</v>
      </c>
    </row>
    <row r="152" spans="1:5" x14ac:dyDescent="0.3">
      <c r="A152" s="3">
        <v>35977</v>
      </c>
      <c r="B152" s="1">
        <v>3.5</v>
      </c>
      <c r="C152" s="1">
        <v>347962.5</v>
      </c>
      <c r="D152" s="4">
        <v>73.7172215920464</v>
      </c>
      <c r="E152">
        <v>65.02</v>
      </c>
    </row>
    <row r="153" spans="1:5" x14ac:dyDescent="0.3">
      <c r="A153" s="3">
        <v>36069</v>
      </c>
      <c r="B153" s="1">
        <v>4.0833333333333304</v>
      </c>
      <c r="C153" s="1">
        <v>352677.3</v>
      </c>
      <c r="D153" s="4">
        <v>73.850670581170306</v>
      </c>
      <c r="E153">
        <v>65.900999999999996</v>
      </c>
    </row>
    <row r="154" spans="1:5" x14ac:dyDescent="0.3">
      <c r="A154" s="3">
        <v>36161</v>
      </c>
      <c r="B154" s="1">
        <v>4.8333333333333304</v>
      </c>
      <c r="C154" s="1">
        <v>359045</v>
      </c>
      <c r="D154" s="4">
        <v>74.090878761593402</v>
      </c>
      <c r="E154">
        <v>67.090999999999994</v>
      </c>
    </row>
    <row r="155" spans="1:5" x14ac:dyDescent="0.3">
      <c r="A155" s="3">
        <v>36251</v>
      </c>
      <c r="B155" s="1">
        <v>5</v>
      </c>
      <c r="C155" s="1">
        <v>362006.3</v>
      </c>
      <c r="D155" s="4">
        <v>74.811503302862505</v>
      </c>
      <c r="E155">
        <v>67.644000000000005</v>
      </c>
    </row>
    <row r="156" spans="1:5" x14ac:dyDescent="0.3">
      <c r="A156" s="3">
        <v>36342</v>
      </c>
      <c r="B156" s="1">
        <v>5.25</v>
      </c>
      <c r="C156" s="1">
        <v>367680.5</v>
      </c>
      <c r="D156" s="4">
        <v>75.185160472409393</v>
      </c>
      <c r="E156">
        <v>68.704999999999998</v>
      </c>
    </row>
    <row r="157" spans="1:5" x14ac:dyDescent="0.3">
      <c r="A157" s="3">
        <v>36434</v>
      </c>
      <c r="B157" s="1">
        <v>5.3333333333333304</v>
      </c>
      <c r="C157" s="1">
        <v>372831.5</v>
      </c>
      <c r="D157" s="4">
        <v>75.371989057182901</v>
      </c>
      <c r="E157">
        <v>69.667000000000002</v>
      </c>
    </row>
    <row r="158" spans="1:5" x14ac:dyDescent="0.3">
      <c r="A158" s="3">
        <v>36526</v>
      </c>
      <c r="B158" s="1">
        <v>5.1666666666666599</v>
      </c>
      <c r="C158" s="1">
        <v>378669</v>
      </c>
      <c r="D158" s="4">
        <v>75.745646226729903</v>
      </c>
      <c r="E158">
        <v>70.757999999999996</v>
      </c>
    </row>
    <row r="159" spans="1:5" x14ac:dyDescent="0.3">
      <c r="A159" s="3">
        <v>36617</v>
      </c>
      <c r="B159" s="1">
        <v>4.8333333333333304</v>
      </c>
      <c r="C159" s="1">
        <v>383125.8</v>
      </c>
      <c r="D159" s="4">
        <v>76.412891172349404</v>
      </c>
      <c r="E159">
        <v>71.590999999999994</v>
      </c>
    </row>
    <row r="160" spans="1:5" x14ac:dyDescent="0.3">
      <c r="A160" s="3">
        <v>36708</v>
      </c>
      <c r="B160" s="1">
        <v>4.75</v>
      </c>
      <c r="C160" s="1">
        <v>387053</v>
      </c>
      <c r="D160" s="4">
        <v>77.053446320144104</v>
      </c>
      <c r="E160">
        <v>72.325000000000003</v>
      </c>
    </row>
    <row r="161" spans="1:5" x14ac:dyDescent="0.3">
      <c r="A161" s="3">
        <v>36800</v>
      </c>
      <c r="B161" s="1">
        <v>4.9166666666666599</v>
      </c>
      <c r="C161" s="1">
        <v>387818.5</v>
      </c>
      <c r="D161" s="4">
        <v>77.347034096216703</v>
      </c>
      <c r="E161">
        <v>72.468000000000004</v>
      </c>
    </row>
    <row r="162" spans="1:5" x14ac:dyDescent="0.3">
      <c r="A162" s="3">
        <v>36892</v>
      </c>
      <c r="B162" s="1">
        <v>5.25</v>
      </c>
      <c r="C162" s="1">
        <v>390001.5</v>
      </c>
      <c r="D162" s="4">
        <v>77.827450457062795</v>
      </c>
      <c r="E162">
        <v>72.876000000000005</v>
      </c>
    </row>
    <row r="163" spans="1:5" x14ac:dyDescent="0.3">
      <c r="A163" s="3">
        <v>36982</v>
      </c>
      <c r="B163" s="1">
        <v>5.8333333333333304</v>
      </c>
      <c r="C163" s="1">
        <v>391228</v>
      </c>
      <c r="D163" s="4">
        <v>78.868352572229298</v>
      </c>
      <c r="E163">
        <v>73.105000000000004</v>
      </c>
    </row>
    <row r="164" spans="1:5" x14ac:dyDescent="0.3">
      <c r="A164" s="3">
        <v>37073</v>
      </c>
      <c r="B164" s="1">
        <v>6</v>
      </c>
      <c r="C164" s="1">
        <v>390953</v>
      </c>
      <c r="D164" s="4">
        <v>78.814972976579696</v>
      </c>
      <c r="E164">
        <v>73.052999999999997</v>
      </c>
    </row>
    <row r="165" spans="1:5" x14ac:dyDescent="0.3">
      <c r="A165" s="3">
        <v>37165</v>
      </c>
      <c r="B165" s="1">
        <v>6</v>
      </c>
      <c r="C165" s="1">
        <v>393297.8</v>
      </c>
      <c r="D165" s="4">
        <v>78.441315807032794</v>
      </c>
      <c r="E165">
        <v>73.492000000000004</v>
      </c>
    </row>
    <row r="166" spans="1:5" x14ac:dyDescent="0.3">
      <c r="A166" s="3">
        <v>37257</v>
      </c>
      <c r="B166" s="1">
        <v>5.5833333333333304</v>
      </c>
      <c r="C166" s="1">
        <v>399048.5</v>
      </c>
      <c r="D166" s="4">
        <v>79.001801561353204</v>
      </c>
      <c r="E166">
        <v>74.566000000000003</v>
      </c>
    </row>
    <row r="167" spans="1:5" x14ac:dyDescent="0.3">
      <c r="A167" s="3">
        <v>37347</v>
      </c>
      <c r="B167" s="1">
        <v>4.8333333333333304</v>
      </c>
      <c r="C167" s="1">
        <v>401406.3</v>
      </c>
      <c r="D167" s="4">
        <v>79.695736304797506</v>
      </c>
      <c r="E167">
        <v>75.007000000000005</v>
      </c>
    </row>
    <row r="168" spans="1:5" x14ac:dyDescent="0.3">
      <c r="A168" s="3">
        <v>37438</v>
      </c>
      <c r="B168" s="1">
        <v>4.1666666666666599</v>
      </c>
      <c r="C168" s="1">
        <v>404877.3</v>
      </c>
      <c r="D168" s="4">
        <v>80.576499633015302</v>
      </c>
      <c r="E168">
        <v>75.655000000000001</v>
      </c>
    </row>
    <row r="169" spans="1:5" x14ac:dyDescent="0.3">
      <c r="A169" s="3">
        <v>37530</v>
      </c>
      <c r="B169" s="1">
        <v>2.6666666666666599</v>
      </c>
      <c r="C169" s="1">
        <v>407101</v>
      </c>
      <c r="D169" s="4">
        <v>81.003536398211807</v>
      </c>
      <c r="E169">
        <v>76.070999999999998</v>
      </c>
    </row>
    <row r="170" spans="1:5" x14ac:dyDescent="0.3">
      <c r="A170" s="3">
        <v>37622</v>
      </c>
      <c r="B170" s="1">
        <v>2.25</v>
      </c>
      <c r="C170" s="1">
        <v>409366</v>
      </c>
      <c r="D170" s="4">
        <v>82.1245079068526</v>
      </c>
      <c r="E170">
        <v>76.494</v>
      </c>
    </row>
    <row r="171" spans="1:5" x14ac:dyDescent="0.3">
      <c r="A171" s="3">
        <v>37712</v>
      </c>
      <c r="B171" s="1">
        <v>2.5833333333333299</v>
      </c>
      <c r="C171" s="1">
        <v>408772.3</v>
      </c>
      <c r="D171" s="4">
        <v>81.830920130780001</v>
      </c>
      <c r="E171">
        <v>76.382999999999996</v>
      </c>
    </row>
    <row r="172" spans="1:5" x14ac:dyDescent="0.3">
      <c r="A172" s="3">
        <v>37803</v>
      </c>
      <c r="B172" s="1">
        <v>3</v>
      </c>
      <c r="C172" s="1">
        <v>410300.5</v>
      </c>
      <c r="D172" s="4">
        <v>81.937679322079106</v>
      </c>
      <c r="E172">
        <v>76.668999999999997</v>
      </c>
    </row>
    <row r="173" spans="1:5" x14ac:dyDescent="0.3">
      <c r="A173" s="3">
        <v>37895</v>
      </c>
      <c r="B173" s="1">
        <v>3</v>
      </c>
      <c r="C173" s="1">
        <v>413121</v>
      </c>
      <c r="D173" s="4">
        <v>82.071128311202997</v>
      </c>
      <c r="E173">
        <v>77.195999999999998</v>
      </c>
    </row>
    <row r="174" spans="1:5" x14ac:dyDescent="0.3">
      <c r="A174" s="3">
        <v>37987</v>
      </c>
      <c r="B174" s="1">
        <v>3.0833333333333299</v>
      </c>
      <c r="C174" s="1">
        <v>416125</v>
      </c>
      <c r="D174" s="4">
        <v>82.818442650296902</v>
      </c>
      <c r="E174">
        <v>77.757000000000005</v>
      </c>
    </row>
    <row r="175" spans="1:5" x14ac:dyDescent="0.3">
      <c r="A175" s="3">
        <v>38078</v>
      </c>
      <c r="B175" s="1">
        <v>3.5</v>
      </c>
      <c r="C175" s="1">
        <v>421055.5</v>
      </c>
      <c r="D175" s="4">
        <v>83.512377393741303</v>
      </c>
      <c r="E175">
        <v>78.677999999999997</v>
      </c>
    </row>
    <row r="176" spans="1:5" x14ac:dyDescent="0.3">
      <c r="A176" s="3">
        <v>38169</v>
      </c>
      <c r="B176" s="1">
        <v>3.1666666666666599</v>
      </c>
      <c r="C176" s="1">
        <v>426033.8</v>
      </c>
      <c r="D176" s="4">
        <v>83.672516180689897</v>
      </c>
      <c r="E176">
        <v>79.608999999999995</v>
      </c>
    </row>
    <row r="177" spans="1:5" x14ac:dyDescent="0.3">
      <c r="A177" s="3">
        <v>38261</v>
      </c>
      <c r="B177" s="1">
        <v>3</v>
      </c>
      <c r="C177" s="1">
        <v>429108.5</v>
      </c>
      <c r="D177" s="4">
        <v>84.259691732835094</v>
      </c>
      <c r="E177">
        <v>80.183000000000007</v>
      </c>
    </row>
    <row r="178" spans="1:5" x14ac:dyDescent="0.3">
      <c r="A178" s="3">
        <v>38353</v>
      </c>
      <c r="B178" s="1">
        <v>2.6666666666666599</v>
      </c>
      <c r="C178" s="1">
        <v>430611.3</v>
      </c>
      <c r="D178" s="4">
        <v>84.526589711082906</v>
      </c>
      <c r="E178">
        <v>80.463999999999999</v>
      </c>
    </row>
    <row r="179" spans="1:5" x14ac:dyDescent="0.3">
      <c r="A179" s="3">
        <v>38443</v>
      </c>
      <c r="B179" s="1">
        <v>2.25</v>
      </c>
      <c r="C179" s="1">
        <v>433723.5</v>
      </c>
      <c r="D179" s="4">
        <v>85.220524454527293</v>
      </c>
      <c r="E179">
        <v>81.046000000000006</v>
      </c>
    </row>
    <row r="180" spans="1:5" x14ac:dyDescent="0.3">
      <c r="A180" s="3">
        <v>38534</v>
      </c>
      <c r="B180" s="1">
        <v>2.3333333333333299</v>
      </c>
      <c r="C180" s="1">
        <v>438979.8</v>
      </c>
      <c r="D180" s="4">
        <v>86.0212183892707</v>
      </c>
      <c r="E180">
        <v>82.028000000000006</v>
      </c>
    </row>
    <row r="181" spans="1:5" x14ac:dyDescent="0.3">
      <c r="A181" s="3">
        <v>38626</v>
      </c>
      <c r="B181" s="1">
        <v>2.75</v>
      </c>
      <c r="C181" s="1">
        <v>443339.5</v>
      </c>
      <c r="D181" s="4">
        <v>86.0212183892707</v>
      </c>
      <c r="E181">
        <v>82.841999999999999</v>
      </c>
    </row>
    <row r="182" spans="1:5" x14ac:dyDescent="0.3">
      <c r="A182" s="3">
        <v>38718</v>
      </c>
      <c r="B182" s="1">
        <v>2.75</v>
      </c>
      <c r="C182" s="1">
        <v>446939</v>
      </c>
      <c r="D182" s="4">
        <v>86.474944952292006</v>
      </c>
      <c r="E182">
        <v>83.515000000000001</v>
      </c>
    </row>
    <row r="183" spans="1:5" x14ac:dyDescent="0.3">
      <c r="A183" s="3">
        <v>38808</v>
      </c>
      <c r="B183" s="1">
        <v>2.75</v>
      </c>
      <c r="C183" s="1">
        <v>447162.5</v>
      </c>
      <c r="D183" s="4">
        <v>87.195569493561095</v>
      </c>
      <c r="E183">
        <v>83.557000000000002</v>
      </c>
    </row>
    <row r="184" spans="1:5" x14ac:dyDescent="0.3">
      <c r="A184" s="3">
        <v>38899</v>
      </c>
      <c r="B184" s="1">
        <v>2.8333333333333299</v>
      </c>
      <c r="C184" s="1">
        <v>448421.3</v>
      </c>
      <c r="D184" s="4">
        <v>87.062120504437203</v>
      </c>
      <c r="E184">
        <v>83.792000000000002</v>
      </c>
    </row>
    <row r="185" spans="1:5" x14ac:dyDescent="0.3">
      <c r="A185" s="3">
        <v>38991</v>
      </c>
      <c r="B185" s="1">
        <v>3.3333333333333299</v>
      </c>
      <c r="C185" s="1">
        <v>450207</v>
      </c>
      <c r="D185" s="4">
        <v>86.9820511109629</v>
      </c>
      <c r="E185">
        <v>84.126000000000005</v>
      </c>
    </row>
    <row r="186" spans="1:5" x14ac:dyDescent="0.3">
      <c r="A186" s="3">
        <v>39083</v>
      </c>
      <c r="B186" s="1">
        <v>3.8333333333333299</v>
      </c>
      <c r="C186" s="1">
        <v>453080.3</v>
      </c>
      <c r="D186" s="4">
        <v>87.675985854407102</v>
      </c>
      <c r="E186">
        <v>84.662999999999997</v>
      </c>
    </row>
    <row r="187" spans="1:5" x14ac:dyDescent="0.3">
      <c r="A187" s="3">
        <v>39173</v>
      </c>
      <c r="B187" s="1">
        <v>4.4166666666666599</v>
      </c>
      <c r="C187" s="1">
        <v>457455.8</v>
      </c>
      <c r="D187" s="4">
        <v>88.556749182624898</v>
      </c>
      <c r="E187">
        <v>85.48</v>
      </c>
    </row>
    <row r="188" spans="1:5" x14ac:dyDescent="0.3">
      <c r="A188" s="3">
        <v>39264</v>
      </c>
      <c r="B188" s="1">
        <v>4.5</v>
      </c>
      <c r="C188" s="1">
        <v>459169.8</v>
      </c>
      <c r="D188" s="4">
        <v>88.316541002201902</v>
      </c>
      <c r="E188">
        <v>85.8</v>
      </c>
    </row>
    <row r="189" spans="1:5" x14ac:dyDescent="0.3">
      <c r="A189" s="3">
        <v>39356</v>
      </c>
      <c r="B189" s="1">
        <v>4.5</v>
      </c>
      <c r="C189" s="1">
        <v>459773.3</v>
      </c>
      <c r="D189" s="4">
        <v>88.636818576099301</v>
      </c>
      <c r="E189">
        <v>85.912999999999997</v>
      </c>
    </row>
    <row r="190" spans="1:5" x14ac:dyDescent="0.3">
      <c r="A190" s="3">
        <v>39448</v>
      </c>
      <c r="B190" s="1">
        <v>4.5</v>
      </c>
      <c r="C190" s="1">
        <v>460118.3</v>
      </c>
      <c r="D190" s="4">
        <v>89.037165543471005</v>
      </c>
      <c r="E190">
        <v>85.977999999999994</v>
      </c>
    </row>
    <row r="191" spans="1:5" x14ac:dyDescent="0.3">
      <c r="A191" s="3">
        <v>39539</v>
      </c>
      <c r="B191" s="1">
        <v>4.5</v>
      </c>
      <c r="C191" s="1">
        <v>461794.8</v>
      </c>
      <c r="D191" s="4">
        <v>90.585173817308402</v>
      </c>
      <c r="E191">
        <v>86.290999999999997</v>
      </c>
    </row>
    <row r="192" spans="1:5" x14ac:dyDescent="0.3">
      <c r="A192" s="3">
        <v>39630</v>
      </c>
      <c r="B192" s="1">
        <v>4.75</v>
      </c>
      <c r="C192" s="1">
        <v>465589.5</v>
      </c>
      <c r="D192" s="4">
        <v>91.012210582504807</v>
      </c>
      <c r="E192">
        <v>87</v>
      </c>
    </row>
    <row r="193" spans="1:5" x14ac:dyDescent="0.3">
      <c r="A193" s="3">
        <v>39722</v>
      </c>
      <c r="B193" s="1">
        <v>4.6666666666666599</v>
      </c>
      <c r="C193" s="1">
        <v>460187.3</v>
      </c>
      <c r="D193" s="4">
        <v>89.971308467338403</v>
      </c>
      <c r="E193">
        <v>85.991</v>
      </c>
    </row>
    <row r="194" spans="1:5" x14ac:dyDescent="0.3">
      <c r="A194" s="3">
        <v>39814</v>
      </c>
      <c r="B194" s="1">
        <v>4.0833333333333304</v>
      </c>
      <c r="C194" s="1">
        <v>449802.8</v>
      </c>
      <c r="D194" s="4">
        <v>89.891239073864</v>
      </c>
      <c r="E194">
        <v>84.05</v>
      </c>
    </row>
    <row r="195" spans="1:5" x14ac:dyDescent="0.3">
      <c r="A195" s="3">
        <v>39904</v>
      </c>
      <c r="B195" s="1">
        <v>3.25</v>
      </c>
      <c r="C195" s="1">
        <v>444950.8</v>
      </c>
      <c r="D195" s="4">
        <v>91.038900380329594</v>
      </c>
      <c r="E195">
        <v>83.143000000000001</v>
      </c>
    </row>
    <row r="196" spans="1:5" x14ac:dyDescent="0.3">
      <c r="A196" s="3">
        <v>39995</v>
      </c>
      <c r="B196" s="1">
        <v>3.25</v>
      </c>
      <c r="C196" s="1">
        <v>446940.8</v>
      </c>
      <c r="D196" s="4">
        <v>91.172349369453499</v>
      </c>
      <c r="E196">
        <v>83.515000000000001</v>
      </c>
    </row>
    <row r="197" spans="1:5" x14ac:dyDescent="0.3">
      <c r="A197" s="3">
        <v>40087</v>
      </c>
      <c r="B197" s="1">
        <v>2.25</v>
      </c>
      <c r="C197" s="1">
        <v>452133.8</v>
      </c>
      <c r="D197" s="4">
        <v>91.305798358577405</v>
      </c>
      <c r="E197">
        <v>84.486000000000004</v>
      </c>
    </row>
    <row r="198" spans="1:5" x14ac:dyDescent="0.3">
      <c r="A198" s="3">
        <v>40179</v>
      </c>
      <c r="B198" s="1">
        <v>1.0833333333333299</v>
      </c>
      <c r="C198" s="1">
        <v>457611.5</v>
      </c>
      <c r="D198" s="4">
        <v>91.465937145526098</v>
      </c>
      <c r="E198">
        <v>85.509</v>
      </c>
    </row>
    <row r="199" spans="1:5" x14ac:dyDescent="0.3">
      <c r="A199" s="3">
        <v>40269</v>
      </c>
      <c r="B199" s="1">
        <v>0.5</v>
      </c>
      <c r="C199" s="1">
        <v>460007.8</v>
      </c>
      <c r="D199" s="4">
        <v>91.946353506372205</v>
      </c>
      <c r="E199">
        <v>85.956999999999994</v>
      </c>
    </row>
    <row r="200" spans="1:5" x14ac:dyDescent="0.3">
      <c r="A200" s="3">
        <v>40360</v>
      </c>
      <c r="B200" s="1">
        <v>0.5</v>
      </c>
      <c r="C200" s="1">
        <v>463228</v>
      </c>
      <c r="D200" s="4">
        <v>91.759524921598697</v>
      </c>
      <c r="E200">
        <v>86.558999999999997</v>
      </c>
    </row>
    <row r="201" spans="1:5" x14ac:dyDescent="0.3">
      <c r="A201" s="3">
        <v>40452</v>
      </c>
      <c r="B201" s="1">
        <v>0.5</v>
      </c>
      <c r="C201" s="1">
        <v>468424.5</v>
      </c>
      <c r="D201" s="4">
        <v>92.533529058517402</v>
      </c>
      <c r="E201">
        <v>87.53</v>
      </c>
    </row>
    <row r="202" spans="1:5" x14ac:dyDescent="0.3">
      <c r="A202" s="3">
        <v>40544</v>
      </c>
      <c r="B202" s="1">
        <v>0.5</v>
      </c>
      <c r="C202" s="1">
        <v>471992</v>
      </c>
      <c r="D202" s="4">
        <v>93.654500567158195</v>
      </c>
      <c r="E202">
        <v>88.195999999999998</v>
      </c>
    </row>
    <row r="203" spans="1:5" x14ac:dyDescent="0.3">
      <c r="A203" s="3">
        <v>40634</v>
      </c>
      <c r="B203" s="1">
        <v>0.58333333333333304</v>
      </c>
      <c r="C203" s="1">
        <v>472848.8</v>
      </c>
      <c r="D203" s="4">
        <v>94.695402682324698</v>
      </c>
      <c r="E203">
        <v>88.355999999999995</v>
      </c>
    </row>
    <row r="204" spans="1:5" x14ac:dyDescent="0.3">
      <c r="A204" s="3">
        <v>40725</v>
      </c>
      <c r="B204" s="1">
        <v>1.0833333333333299</v>
      </c>
      <c r="C204" s="1">
        <v>479318.5</v>
      </c>
      <c r="D204" s="4">
        <v>94.642023086675096</v>
      </c>
      <c r="E204">
        <v>89.564999999999998</v>
      </c>
    </row>
    <row r="205" spans="1:5" x14ac:dyDescent="0.3">
      <c r="A205" s="3">
        <v>40817</v>
      </c>
      <c r="B205" s="1">
        <v>1.25</v>
      </c>
      <c r="C205" s="1">
        <v>483127.8</v>
      </c>
      <c r="D205" s="4">
        <v>95.0690598518716</v>
      </c>
      <c r="E205">
        <v>90.277000000000001</v>
      </c>
    </row>
    <row r="206" spans="1:5" x14ac:dyDescent="0.3">
      <c r="A206" s="3">
        <v>40909</v>
      </c>
      <c r="B206" s="1">
        <v>1.25</v>
      </c>
      <c r="C206" s="1">
        <v>483432.8</v>
      </c>
      <c r="D206" s="4">
        <v>96.0298925735637</v>
      </c>
      <c r="E206">
        <v>90.334000000000003</v>
      </c>
    </row>
    <row r="207" spans="1:5" x14ac:dyDescent="0.3">
      <c r="A207" s="3">
        <v>41000</v>
      </c>
      <c r="B207" s="1">
        <v>1.25</v>
      </c>
      <c r="C207" s="1">
        <v>485004.3</v>
      </c>
      <c r="D207" s="4">
        <v>96.563688530059395</v>
      </c>
      <c r="E207">
        <v>90.628</v>
      </c>
    </row>
    <row r="208" spans="1:5" x14ac:dyDescent="0.3">
      <c r="A208" s="3">
        <v>41091</v>
      </c>
      <c r="B208" s="1">
        <v>1.25</v>
      </c>
      <c r="C208" s="1">
        <v>485668</v>
      </c>
      <c r="D208" s="4">
        <v>96.403549743110702</v>
      </c>
      <c r="E208">
        <v>90.751999999999995</v>
      </c>
    </row>
    <row r="209" spans="1:5" x14ac:dyDescent="0.3">
      <c r="A209" s="3">
        <v>41183</v>
      </c>
      <c r="B209" s="1">
        <v>1.25</v>
      </c>
      <c r="C209" s="1">
        <v>486667.5</v>
      </c>
      <c r="D209" s="4">
        <v>96.563688530059395</v>
      </c>
      <c r="E209">
        <v>90.938999999999993</v>
      </c>
    </row>
    <row r="210" spans="1:5" x14ac:dyDescent="0.3">
      <c r="A210" s="3">
        <v>41275</v>
      </c>
      <c r="B210" s="1">
        <v>1.25</v>
      </c>
      <c r="C210" s="1">
        <v>491023.8</v>
      </c>
      <c r="D210" s="4">
        <v>96.937345699606297</v>
      </c>
      <c r="E210">
        <v>91.753</v>
      </c>
    </row>
    <row r="211" spans="1:5" x14ac:dyDescent="0.3">
      <c r="A211" s="3">
        <v>41365</v>
      </c>
      <c r="B211" s="1">
        <v>1.25</v>
      </c>
      <c r="C211" s="1">
        <v>493851.5</v>
      </c>
      <c r="D211" s="4">
        <v>97.257623273503697</v>
      </c>
      <c r="E211">
        <v>92.281000000000006</v>
      </c>
    </row>
    <row r="212" spans="1:5" x14ac:dyDescent="0.3">
      <c r="A212" s="3">
        <v>41456</v>
      </c>
      <c r="B212" s="1">
        <v>1.25</v>
      </c>
      <c r="C212" s="1">
        <v>497912.5</v>
      </c>
      <c r="D212" s="4">
        <v>97.284313071328498</v>
      </c>
      <c r="E212">
        <v>93.04</v>
      </c>
    </row>
    <row r="213" spans="1:5" x14ac:dyDescent="0.3">
      <c r="A213" s="3">
        <v>41548</v>
      </c>
      <c r="B213" s="1">
        <v>1.25</v>
      </c>
      <c r="C213" s="1">
        <v>503123.5</v>
      </c>
      <c r="D213" s="4">
        <v>97.204243677854095</v>
      </c>
      <c r="E213">
        <v>94.013999999999996</v>
      </c>
    </row>
    <row r="214" spans="1:5" x14ac:dyDescent="0.3">
      <c r="A214" s="3">
        <v>41640</v>
      </c>
      <c r="B214" s="1">
        <v>1.25</v>
      </c>
      <c r="C214" s="1">
        <v>503973.8</v>
      </c>
      <c r="D214" s="4">
        <v>97.791419229999306</v>
      </c>
      <c r="E214">
        <v>94.171999999999997</v>
      </c>
    </row>
    <row r="215" spans="1:5" x14ac:dyDescent="0.3">
      <c r="A215" s="3">
        <v>41730</v>
      </c>
      <c r="B215" s="1">
        <v>1.25</v>
      </c>
      <c r="C215" s="1">
        <v>508567.8</v>
      </c>
      <c r="D215" s="4">
        <v>98.832321345165795</v>
      </c>
      <c r="E215">
        <v>95.031000000000006</v>
      </c>
    </row>
    <row r="216" spans="1:5" x14ac:dyDescent="0.3">
      <c r="A216" s="3">
        <v>41821</v>
      </c>
      <c r="B216" s="1">
        <v>1.25</v>
      </c>
      <c r="C216" s="1">
        <v>513442.8</v>
      </c>
      <c r="D216" s="4">
        <v>99.019149929939303</v>
      </c>
      <c r="E216">
        <v>95.941999999999993</v>
      </c>
    </row>
    <row r="217" spans="1:5" x14ac:dyDescent="0.3">
      <c r="A217" s="3">
        <v>41913</v>
      </c>
      <c r="B217" s="1">
        <v>1.25</v>
      </c>
      <c r="C217" s="1">
        <v>516991.5</v>
      </c>
      <c r="D217" s="4">
        <v>98.965770334289701</v>
      </c>
      <c r="E217">
        <v>96.605000000000004</v>
      </c>
    </row>
    <row r="218" spans="1:5" x14ac:dyDescent="0.3">
      <c r="A218" s="3">
        <v>42005</v>
      </c>
      <c r="B218" s="1">
        <v>1.25</v>
      </c>
      <c r="C218" s="1">
        <v>514113</v>
      </c>
      <c r="D218" s="4">
        <v>99.232668312537498</v>
      </c>
      <c r="E218">
        <v>96.066999999999993</v>
      </c>
    </row>
    <row r="219" spans="1:5" x14ac:dyDescent="0.3">
      <c r="A219" s="3">
        <v>42095</v>
      </c>
      <c r="B219" s="1">
        <v>1.25</v>
      </c>
      <c r="C219" s="1">
        <v>512709.5</v>
      </c>
      <c r="D219" s="4">
        <v>100.2468806298793</v>
      </c>
      <c r="E219">
        <v>95.805000000000007</v>
      </c>
    </row>
    <row r="220" spans="1:5" x14ac:dyDescent="0.3">
      <c r="A220" s="3">
        <v>42186</v>
      </c>
      <c r="B220" s="1">
        <v>1.25</v>
      </c>
      <c r="C220" s="1">
        <v>514545.5</v>
      </c>
      <c r="D220" s="4">
        <v>100.326950023354</v>
      </c>
      <c r="E220">
        <v>96.147999999999996</v>
      </c>
    </row>
    <row r="221" spans="1:5" x14ac:dyDescent="0.3">
      <c r="A221" s="3">
        <v>42278</v>
      </c>
      <c r="B221" s="1">
        <v>1.25</v>
      </c>
      <c r="C221" s="1">
        <v>514886.5</v>
      </c>
      <c r="D221" s="4">
        <v>100.1935010342298</v>
      </c>
      <c r="E221">
        <v>96.212000000000003</v>
      </c>
    </row>
    <row r="222" spans="1:5" x14ac:dyDescent="0.3">
      <c r="A222" s="3">
        <v>42370</v>
      </c>
      <c r="B222" s="1">
        <v>1</v>
      </c>
      <c r="C222" s="1">
        <v>517933</v>
      </c>
      <c r="D222" s="4">
        <v>100.35363982117831</v>
      </c>
      <c r="E222">
        <v>96.781000000000006</v>
      </c>
    </row>
    <row r="223" spans="1:5" x14ac:dyDescent="0.3">
      <c r="A223" s="3">
        <v>42461</v>
      </c>
      <c r="B223" s="1">
        <v>1</v>
      </c>
      <c r="C223" s="1">
        <v>515353</v>
      </c>
      <c r="D223" s="4">
        <v>101.154333755922</v>
      </c>
      <c r="E223">
        <v>96.299000000000007</v>
      </c>
    </row>
    <row r="224" spans="1:5" x14ac:dyDescent="0.3">
      <c r="A224" s="3">
        <v>42552</v>
      </c>
      <c r="B224" s="1">
        <v>0.75</v>
      </c>
      <c r="C224" s="1">
        <v>520701.3</v>
      </c>
      <c r="D224" s="4">
        <v>100.9141255754987</v>
      </c>
      <c r="E224">
        <v>97.298000000000002</v>
      </c>
    </row>
    <row r="225" spans="1:5" x14ac:dyDescent="0.3">
      <c r="A225" s="3">
        <v>42644</v>
      </c>
      <c r="B225" s="1">
        <v>0.75</v>
      </c>
      <c r="C225" s="1">
        <v>523622.5</v>
      </c>
      <c r="D225" s="4">
        <v>100.8073663841997</v>
      </c>
      <c r="E225">
        <v>97.843999999999994</v>
      </c>
    </row>
    <row r="226" spans="1:5" x14ac:dyDescent="0.3">
      <c r="A226" s="3">
        <v>42736</v>
      </c>
      <c r="B226" s="1">
        <v>0.75</v>
      </c>
      <c r="C226" s="1">
        <v>530210.80000000005</v>
      </c>
      <c r="D226" s="4">
        <v>101.39454193634469</v>
      </c>
      <c r="E226">
        <v>99.075000000000003</v>
      </c>
    </row>
    <row r="227" spans="1:5" x14ac:dyDescent="0.3">
      <c r="A227" s="3">
        <v>42826</v>
      </c>
      <c r="B227" s="1">
        <v>0.75</v>
      </c>
      <c r="C227" s="1">
        <v>535791.5</v>
      </c>
      <c r="D227" s="4">
        <v>102.00840728631469</v>
      </c>
      <c r="E227">
        <v>100.11799999999999</v>
      </c>
    </row>
    <row r="228" spans="1:5" x14ac:dyDescent="0.3">
      <c r="A228" s="3">
        <v>42917</v>
      </c>
      <c r="B228" s="1">
        <v>0.75</v>
      </c>
      <c r="C228" s="1">
        <v>535959.80000000005</v>
      </c>
      <c r="D228" s="4">
        <v>102.0350970841393</v>
      </c>
      <c r="E228">
        <v>100.149</v>
      </c>
    </row>
    <row r="229" spans="1:5" x14ac:dyDescent="0.3">
      <c r="A229" s="3">
        <v>43009</v>
      </c>
      <c r="B229" s="1">
        <v>0.75</v>
      </c>
      <c r="C229" s="1">
        <v>538679</v>
      </c>
      <c r="D229" s="4">
        <v>102.40875425368669</v>
      </c>
      <c r="E229">
        <v>100.658</v>
      </c>
    </row>
    <row r="230" spans="1:5" x14ac:dyDescent="0.3">
      <c r="A230" s="3">
        <v>43101</v>
      </c>
      <c r="B230" s="1">
        <v>0.75</v>
      </c>
      <c r="C230" s="1">
        <v>544941.30000000005</v>
      </c>
      <c r="D230" s="4">
        <v>103.0759991993063</v>
      </c>
      <c r="E230">
        <v>101.828</v>
      </c>
    </row>
    <row r="231" spans="1:5" x14ac:dyDescent="0.3">
      <c r="A231" s="3">
        <v>43191</v>
      </c>
      <c r="B231" s="1">
        <v>0.75</v>
      </c>
      <c r="C231" s="1">
        <v>549192</v>
      </c>
      <c r="D231" s="4">
        <v>103.689864549276</v>
      </c>
      <c r="E231">
        <v>102.622</v>
      </c>
    </row>
    <row r="232" spans="1:5" x14ac:dyDescent="0.3">
      <c r="A232" s="3">
        <v>43282</v>
      </c>
      <c r="B232" s="1">
        <v>1.0833333333333299</v>
      </c>
      <c r="C232" s="1">
        <v>551962.30000000005</v>
      </c>
      <c r="D232" s="4">
        <v>104.0902115166477</v>
      </c>
      <c r="E232">
        <v>103.14</v>
      </c>
    </row>
    <row r="233" spans="1:5" x14ac:dyDescent="0.3">
      <c r="A233" s="3">
        <v>43374</v>
      </c>
      <c r="B233" s="1">
        <v>1.25</v>
      </c>
      <c r="C233" s="1">
        <v>553262.5</v>
      </c>
      <c r="D233" s="4">
        <v>103.8766931340497</v>
      </c>
      <c r="E233">
        <v>103.383</v>
      </c>
    </row>
    <row r="234" spans="1:5" x14ac:dyDescent="0.3">
      <c r="A234" s="3">
        <v>43466</v>
      </c>
      <c r="B234" s="1">
        <v>1.5</v>
      </c>
      <c r="C234" s="1">
        <v>554594</v>
      </c>
      <c r="D234" s="4">
        <v>104.7040768666177</v>
      </c>
      <c r="E234">
        <v>103.631</v>
      </c>
    </row>
    <row r="235" spans="1:5" x14ac:dyDescent="0.3">
      <c r="A235" s="3">
        <v>43556</v>
      </c>
      <c r="B235" s="1">
        <v>1.5</v>
      </c>
      <c r="C235" s="1">
        <v>560665.5</v>
      </c>
      <c r="D235" s="4">
        <v>105.985187162207</v>
      </c>
      <c r="E235">
        <v>104.76600000000001</v>
      </c>
    </row>
    <row r="236" spans="1:5" x14ac:dyDescent="0.3">
      <c r="A236" s="3">
        <v>43647</v>
      </c>
      <c r="B236" s="1">
        <v>1.75</v>
      </c>
      <c r="C236" s="1">
        <v>562233.30000000005</v>
      </c>
      <c r="D236" s="4">
        <v>106.652432107827</v>
      </c>
      <c r="E236">
        <v>105.059</v>
      </c>
    </row>
    <row r="237" spans="1:5" x14ac:dyDescent="0.3">
      <c r="A237" s="3">
        <v>43739</v>
      </c>
      <c r="B237" s="1">
        <v>2</v>
      </c>
      <c r="C237" s="1">
        <v>563838.5</v>
      </c>
      <c r="D237" s="4">
        <v>106.7858810969507</v>
      </c>
      <c r="E237">
        <v>105.35899999999999</v>
      </c>
    </row>
    <row r="238" spans="1:5" x14ac:dyDescent="0.3">
      <c r="A238" s="3">
        <v>43831</v>
      </c>
      <c r="B238" s="1">
        <v>2</v>
      </c>
      <c r="C238" s="1">
        <v>552844</v>
      </c>
      <c r="D238" s="4">
        <v>106.9460198838993</v>
      </c>
      <c r="E238">
        <v>103.304</v>
      </c>
    </row>
    <row r="239" spans="1:5" x14ac:dyDescent="0.3">
      <c r="A239" s="3">
        <v>43922</v>
      </c>
      <c r="B239" s="1">
        <v>2</v>
      </c>
      <c r="C239" s="1">
        <v>492031.5</v>
      </c>
      <c r="D239" s="4">
        <v>106.57236271435229</v>
      </c>
      <c r="E239">
        <v>91.941000000000003</v>
      </c>
    </row>
    <row r="240" spans="1:5" x14ac:dyDescent="0.3">
      <c r="A240" s="3">
        <v>44013</v>
      </c>
      <c r="B240" s="1">
        <v>2</v>
      </c>
      <c r="C240" s="1">
        <v>536725.30000000005</v>
      </c>
      <c r="D240" s="4">
        <v>106.946019883899</v>
      </c>
      <c r="E240">
        <v>100.292</v>
      </c>
    </row>
    <row r="241" spans="1:5" x14ac:dyDescent="0.3">
      <c r="A241" s="3">
        <v>44105</v>
      </c>
      <c r="B241" s="1">
        <v>2</v>
      </c>
      <c r="C241" s="1">
        <v>546807</v>
      </c>
      <c r="D241" s="4">
        <v>107.7200240208183</v>
      </c>
      <c r="E241">
        <v>102.176</v>
      </c>
    </row>
    <row r="242" spans="1:5" x14ac:dyDescent="0.3">
      <c r="A242" s="3">
        <v>44197</v>
      </c>
      <c r="B242" s="1">
        <v>1.6666666666666601</v>
      </c>
      <c r="C242" s="1">
        <v>556122.30000000005</v>
      </c>
      <c r="D242" s="4">
        <v>108.7609261359847</v>
      </c>
      <c r="E242">
        <v>103.917</v>
      </c>
    </row>
    <row r="243" spans="1:5" x14ac:dyDescent="0.3">
      <c r="A243" s="3">
        <v>44287</v>
      </c>
      <c r="B243" s="1">
        <v>0.5</v>
      </c>
      <c r="C243" s="1">
        <v>555470.5</v>
      </c>
      <c r="D243" s="4">
        <v>110.44238339894569</v>
      </c>
      <c r="E243">
        <v>103.795</v>
      </c>
    </row>
    <row r="244" spans="1:5" x14ac:dyDescent="0.3">
      <c r="A244" s="3">
        <v>44378</v>
      </c>
      <c r="B244" s="1">
        <v>0.5</v>
      </c>
      <c r="C244" s="1">
        <v>566660.5</v>
      </c>
      <c r="D244" s="4">
        <v>111.8302528858343</v>
      </c>
      <c r="E244">
        <v>105.886</v>
      </c>
    </row>
    <row r="245" spans="1:5" x14ac:dyDescent="0.3">
      <c r="A245" s="3">
        <v>44470</v>
      </c>
      <c r="B245" s="1">
        <v>0.5</v>
      </c>
      <c r="C245" s="1">
        <v>576806</v>
      </c>
      <c r="D245" s="4">
        <v>113.111363181424</v>
      </c>
      <c r="E245">
        <v>107.782</v>
      </c>
    </row>
    <row r="246" spans="1:5" x14ac:dyDescent="0.3">
      <c r="A246" s="3">
        <v>44562</v>
      </c>
      <c r="B246" s="1">
        <v>0.5</v>
      </c>
      <c r="C246" s="1">
        <v>581725.30000000005</v>
      </c>
      <c r="D246" s="4">
        <v>114.89957963568401</v>
      </c>
      <c r="E246">
        <v>108.70099999999999</v>
      </c>
    </row>
    <row r="247" spans="1:5" x14ac:dyDescent="0.3">
      <c r="A247" s="3">
        <v>44652</v>
      </c>
      <c r="B247" s="1">
        <v>0.5</v>
      </c>
      <c r="C247" s="1">
        <v>587179.30000000005</v>
      </c>
      <c r="D247" s="4">
        <v>118.2891839594313</v>
      </c>
      <c r="E247">
        <v>109.72</v>
      </c>
    </row>
    <row r="248" spans="1:5" x14ac:dyDescent="0.3">
      <c r="A248" s="3">
        <v>44743</v>
      </c>
      <c r="B248" s="1">
        <v>0.5</v>
      </c>
      <c r="C248" s="1">
        <v>590733.30000000005</v>
      </c>
      <c r="D248" s="4">
        <v>119.7304330419697</v>
      </c>
      <c r="E248">
        <v>110.384</v>
      </c>
    </row>
    <row r="249" spans="1:5" x14ac:dyDescent="0.3">
      <c r="A249" s="3">
        <v>44835</v>
      </c>
      <c r="B249" s="1">
        <v>0.5</v>
      </c>
      <c r="C249" s="1">
        <v>589886.80000000005</v>
      </c>
      <c r="D249" s="4">
        <v>120.8514045506103</v>
      </c>
      <c r="E249">
        <v>110.226</v>
      </c>
    </row>
    <row r="250" spans="1:5" x14ac:dyDescent="0.3">
      <c r="A250" s="3">
        <v>44927</v>
      </c>
      <c r="B250" s="1">
        <v>0.58333333333333304</v>
      </c>
      <c r="C250" s="1">
        <v>595588.80000000005</v>
      </c>
      <c r="D250" s="4">
        <v>121.918996463602</v>
      </c>
      <c r="E250">
        <v>111.292</v>
      </c>
    </row>
    <row r="251" spans="1:5" x14ac:dyDescent="0.3">
      <c r="A251" s="3">
        <v>45017</v>
      </c>
      <c r="B251" s="1">
        <v>1.4166666666666601</v>
      </c>
      <c r="C251" s="1">
        <v>596820</v>
      </c>
      <c r="D251" s="4">
        <v>124.40114766130669</v>
      </c>
      <c r="E251">
        <v>111.52200000000001</v>
      </c>
    </row>
    <row r="252" spans="1:5" x14ac:dyDescent="0.3">
      <c r="A252" s="3">
        <v>45108</v>
      </c>
      <c r="B252" s="1">
        <v>3</v>
      </c>
      <c r="C252" s="1">
        <v>595994.80000000005</v>
      </c>
      <c r="D252" s="4">
        <v>125.7089477547207</v>
      </c>
      <c r="E252">
        <v>111.36799999999999</v>
      </c>
    </row>
    <row r="253" spans="1:5" x14ac:dyDescent="0.3">
      <c r="A253" s="3">
        <v>45200</v>
      </c>
      <c r="B253" s="1">
        <v>4</v>
      </c>
      <c r="C253" s="1">
        <v>597039.30000000005</v>
      </c>
      <c r="D253">
        <v>158.6</v>
      </c>
      <c r="E253">
        <v>111.563</v>
      </c>
    </row>
    <row r="254" spans="1:5" x14ac:dyDescent="0.3">
      <c r="A254" s="3">
        <v>45292</v>
      </c>
      <c r="B254" s="1">
        <v>4.6666666666666599</v>
      </c>
      <c r="C254" s="1">
        <v>599751.5</v>
      </c>
      <c r="D254">
        <v>158.30000000000001</v>
      </c>
      <c r="E254">
        <v>112.15600000000001</v>
      </c>
    </row>
    <row r="255" spans="1:5" x14ac:dyDescent="0.3">
      <c r="A255" s="3">
        <v>45383</v>
      </c>
      <c r="B255" s="1">
        <v>4.8333333333333304</v>
      </c>
      <c r="C255" s="1">
        <v>603862.80000000005</v>
      </c>
      <c r="D255">
        <v>160.6</v>
      </c>
      <c r="E255">
        <v>112.864</v>
      </c>
    </row>
    <row r="256" spans="1:5" x14ac:dyDescent="0.3">
      <c r="A256" s="3">
        <v>45474</v>
      </c>
      <c r="B256" s="1">
        <v>5.25</v>
      </c>
      <c r="C256" s="1">
        <v>607176.5</v>
      </c>
      <c r="D256">
        <v>162.1</v>
      </c>
      <c r="E256">
        <v>113.53700000000001</v>
      </c>
    </row>
    <row r="257" spans="1:5" x14ac:dyDescent="0.3">
      <c r="A257" s="3">
        <v>45566</v>
      </c>
      <c r="B257" s="1">
        <v>5.25</v>
      </c>
      <c r="C257" s="1">
        <v>611103.5</v>
      </c>
      <c r="D257">
        <v>161.80000000000001</v>
      </c>
      <c r="E257">
        <v>114.116</v>
      </c>
    </row>
    <row r="258" spans="1:5" x14ac:dyDescent="0.3">
      <c r="A258" s="3">
        <v>45658</v>
      </c>
      <c r="C258" s="1">
        <v>613548</v>
      </c>
      <c r="D258">
        <v>161.30000000000001</v>
      </c>
      <c r="E258">
        <v>114.74299999999999</v>
      </c>
    </row>
    <row r="259" spans="1:5" x14ac:dyDescent="0.3">
      <c r="C259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6226B-6D90-464A-BFA0-71531558B400}">
  <dimension ref="A1:G258"/>
  <sheetViews>
    <sheetView workbookViewId="0">
      <selection activeCell="H15" sqref="H15"/>
    </sheetView>
  </sheetViews>
  <sheetFormatPr defaultRowHeight="14.4" x14ac:dyDescent="0.3"/>
  <cols>
    <col min="1" max="1" width="21.5546875" customWidth="1"/>
    <col min="2" max="2" width="28.77734375" customWidth="1"/>
    <col min="3" max="3" width="24.77734375" customWidth="1"/>
    <col min="4" max="4" width="25.109375" customWidth="1"/>
    <col min="5" max="5" width="26.5546875" customWidth="1"/>
    <col min="6" max="6" width="25.109375" customWidth="1"/>
    <col min="7" max="7" width="18.33203125" customWidth="1"/>
  </cols>
  <sheetData>
    <row r="1" spans="1:7" x14ac:dyDescent="0.3">
      <c r="B1" s="16" t="s">
        <v>297</v>
      </c>
      <c r="C1" s="16" t="s">
        <v>298</v>
      </c>
      <c r="D1" s="16" t="s">
        <v>299</v>
      </c>
      <c r="E1" s="16" t="s">
        <v>300</v>
      </c>
      <c r="F1" s="16" t="s">
        <v>301</v>
      </c>
      <c r="G1" s="16" t="s">
        <v>302</v>
      </c>
    </row>
    <row r="2" spans="1:7" x14ac:dyDescent="0.3">
      <c r="A2" s="3">
        <v>22282</v>
      </c>
      <c r="B2">
        <v>65.68029010321996</v>
      </c>
      <c r="C2">
        <v>1.9709896780042872E-2</v>
      </c>
      <c r="D2">
        <v>40530.762953544829</v>
      </c>
      <c r="E2">
        <v>2.2943659129726509E-2</v>
      </c>
      <c r="F2">
        <v>106.6728286190226</v>
      </c>
      <c r="G2">
        <v>0.89817138097744476</v>
      </c>
    </row>
    <row r="3" spans="1:7" x14ac:dyDescent="0.3">
      <c r="A3" s="3">
        <v>22372</v>
      </c>
      <c r="B3">
        <v>65.96467279594296</v>
      </c>
      <c r="C3">
        <v>2.9327204057040031E-2</v>
      </c>
      <c r="D3">
        <v>40703.947125318962</v>
      </c>
      <c r="E3">
        <v>2.130739523448355E-2</v>
      </c>
      <c r="F3">
        <v>106.6014677387209</v>
      </c>
      <c r="G3">
        <v>0.82653226127911239</v>
      </c>
    </row>
    <row r="4" spans="1:7" x14ac:dyDescent="0.3">
      <c r="A4" s="3">
        <v>22463</v>
      </c>
      <c r="B4">
        <v>66.249067807351423</v>
      </c>
      <c r="C4">
        <v>-0.5580678073514207</v>
      </c>
      <c r="D4">
        <v>40878.457481083133</v>
      </c>
      <c r="E4">
        <v>8.5686979917696249E-3</v>
      </c>
      <c r="F4">
        <v>106.5306682155323</v>
      </c>
      <c r="G4">
        <v>0.85233178446766544</v>
      </c>
    </row>
    <row r="5" spans="1:7" x14ac:dyDescent="0.3">
      <c r="A5" s="3">
        <v>22555</v>
      </c>
      <c r="B5">
        <v>66.533505785633395</v>
      </c>
      <c r="C5">
        <v>-0.55250578563340014</v>
      </c>
      <c r="D5">
        <v>41055.44017311401</v>
      </c>
      <c r="E5">
        <v>1.701420892127103E-3</v>
      </c>
      <c r="F5">
        <v>106.4615079892333</v>
      </c>
      <c r="G5">
        <v>0.30349201076673182</v>
      </c>
    </row>
    <row r="6" spans="1:7" x14ac:dyDescent="0.3">
      <c r="A6" s="3">
        <v>22647</v>
      </c>
      <c r="B6">
        <v>66.817668586597279</v>
      </c>
      <c r="C6">
        <v>-0.73266858659728484</v>
      </c>
      <c r="D6">
        <v>41236.282087135252</v>
      </c>
      <c r="E6">
        <v>-1.296793265748164E-2</v>
      </c>
      <c r="F6">
        <v>106.3955977069654</v>
      </c>
      <c r="G6">
        <v>2.6402293034607279E-2</v>
      </c>
    </row>
    <row r="7" spans="1:7" x14ac:dyDescent="0.3">
      <c r="A7" s="3">
        <v>22737</v>
      </c>
      <c r="B7">
        <v>67.100892749935483</v>
      </c>
      <c r="C7">
        <v>-0.43589274993547628</v>
      </c>
      <c r="D7">
        <v>41422.438888591329</v>
      </c>
      <c r="E7">
        <v>-1.412559194524299E-2</v>
      </c>
      <c r="F7">
        <v>106.3347376983771</v>
      </c>
      <c r="G7">
        <v>-0.20073769837709679</v>
      </c>
    </row>
    <row r="8" spans="1:7" x14ac:dyDescent="0.3">
      <c r="A8" s="3">
        <v>22828</v>
      </c>
      <c r="B8">
        <v>67.382056897473774</v>
      </c>
      <c r="C8">
        <v>-6.6056897473771414E-2</v>
      </c>
      <c r="D8">
        <v>41615.056039852301</v>
      </c>
      <c r="E8">
        <v>-1.4783152093926329E-2</v>
      </c>
      <c r="F8">
        <v>106.28074479455</v>
      </c>
      <c r="G8">
        <v>-0.66774479454997504</v>
      </c>
    </row>
    <row r="9" spans="1:7" x14ac:dyDescent="0.3">
      <c r="A9" s="3">
        <v>22920</v>
      </c>
      <c r="B9">
        <v>67.659767218069192</v>
      </c>
      <c r="C9">
        <v>-0.54776721806919682</v>
      </c>
      <c r="D9">
        <v>41814.932531656719</v>
      </c>
      <c r="E9">
        <v>-2.3581040979617999E-2</v>
      </c>
      <c r="F9">
        <v>106.23531036550411</v>
      </c>
      <c r="G9">
        <v>-0.72731036550408135</v>
      </c>
    </row>
    <row r="10" spans="1:7" x14ac:dyDescent="0.3">
      <c r="A10" s="3">
        <v>23012</v>
      </c>
      <c r="B10">
        <v>67.932588615017892</v>
      </c>
      <c r="C10">
        <v>0.17841138498211251</v>
      </c>
      <c r="D10">
        <v>42022.496317303689</v>
      </c>
      <c r="E10">
        <v>-2.091326761813939E-2</v>
      </c>
      <c r="F10">
        <v>106.1997084407629</v>
      </c>
      <c r="G10">
        <v>-1.208708440762891</v>
      </c>
    </row>
    <row r="11" spans="1:7" x14ac:dyDescent="0.3">
      <c r="A11" s="3">
        <v>23102</v>
      </c>
      <c r="B11">
        <v>68.198743637104769</v>
      </c>
      <c r="C11">
        <v>-1.7743637104771889E-2</v>
      </c>
      <c r="D11">
        <v>42237.563478874938</v>
      </c>
      <c r="E11">
        <v>-1.1463561819047291E-2</v>
      </c>
      <c r="F11">
        <v>106.1747584808715</v>
      </c>
      <c r="G11">
        <v>-0.47975848087151007</v>
      </c>
    </row>
    <row r="12" spans="1:7" x14ac:dyDescent="0.3">
      <c r="A12" s="3">
        <v>23193</v>
      </c>
      <c r="B12">
        <v>68.456566340230324</v>
      </c>
      <c r="C12">
        <v>-0.58056634023031961</v>
      </c>
      <c r="D12">
        <v>42459.393305645834</v>
      </c>
      <c r="E12">
        <v>-1.852633703816586E-2</v>
      </c>
      <c r="F12">
        <v>106.1605245035996</v>
      </c>
      <c r="G12">
        <v>-0.50152450359956902</v>
      </c>
    </row>
    <row r="13" spans="1:7" x14ac:dyDescent="0.3">
      <c r="A13" s="3">
        <v>23285</v>
      </c>
      <c r="B13">
        <v>68.704379690521876</v>
      </c>
      <c r="C13">
        <v>7.0620309478130139E-2</v>
      </c>
      <c r="D13">
        <v>42686.925052887433</v>
      </c>
      <c r="E13">
        <v>-1.5022613865131261E-2</v>
      </c>
      <c r="F13">
        <v>106.1567706776662</v>
      </c>
      <c r="G13">
        <v>-0.70177067766616119</v>
      </c>
    </row>
    <row r="14" spans="1:7" x14ac:dyDescent="0.3">
      <c r="A14" s="3">
        <v>23377</v>
      </c>
      <c r="B14">
        <v>68.940143800144085</v>
      </c>
      <c r="C14">
        <v>0.7208561998559162</v>
      </c>
      <c r="D14">
        <v>42918.578948824288</v>
      </c>
      <c r="E14">
        <v>-4.9208456844294091E-3</v>
      </c>
      <c r="F14">
        <v>106.1629477189756</v>
      </c>
      <c r="G14">
        <v>-0.35894771897558542</v>
      </c>
    </row>
    <row r="15" spans="1:7" x14ac:dyDescent="0.3">
      <c r="A15" s="3">
        <v>23468</v>
      </c>
      <c r="B15">
        <v>69.161862918955066</v>
      </c>
      <c r="C15">
        <v>1.1631370810449371</v>
      </c>
      <c r="D15">
        <v>43152.335744293101</v>
      </c>
      <c r="E15">
        <v>5.359123347044914E-3</v>
      </c>
      <c r="F15">
        <v>106.17806773675871</v>
      </c>
      <c r="G15">
        <v>-0.32906773675871648</v>
      </c>
    </row>
    <row r="16" spans="1:7" x14ac:dyDescent="0.3">
      <c r="A16" s="3">
        <v>23559</v>
      </c>
      <c r="B16">
        <v>69.367991831937871</v>
      </c>
      <c r="C16">
        <v>0.4880081680621231</v>
      </c>
      <c r="D16">
        <v>43385.998371376569</v>
      </c>
      <c r="E16">
        <v>3.9552836865990324E-3</v>
      </c>
      <c r="F16">
        <v>106.2009184979221</v>
      </c>
      <c r="G16">
        <v>-1.291849792205824E-2</v>
      </c>
    </row>
    <row r="17" spans="1:7" x14ac:dyDescent="0.3">
      <c r="A17" s="3">
        <v>23651</v>
      </c>
      <c r="B17">
        <v>69.557712284751261</v>
      </c>
      <c r="C17">
        <v>0.89328771524873218</v>
      </c>
      <c r="D17">
        <v>43617.468113392497</v>
      </c>
      <c r="E17">
        <v>9.6285593121656632E-3</v>
      </c>
      <c r="F17">
        <v>106.2300821020367</v>
      </c>
      <c r="G17">
        <v>0.22891789796329931</v>
      </c>
    </row>
    <row r="18" spans="1:7" x14ac:dyDescent="0.3">
      <c r="A18" s="3">
        <v>23743</v>
      </c>
      <c r="B18">
        <v>69.730511028159015</v>
      </c>
      <c r="C18">
        <v>1.269488971840985</v>
      </c>
      <c r="D18">
        <v>43844.710570302159</v>
      </c>
      <c r="E18">
        <v>1.1369160046580619E-2</v>
      </c>
      <c r="F18">
        <v>106.2641325746126</v>
      </c>
      <c r="G18">
        <v>-0.1171325746125973</v>
      </c>
    </row>
    <row r="19" spans="1:7" x14ac:dyDescent="0.3">
      <c r="A19" s="3">
        <v>23833</v>
      </c>
      <c r="B19">
        <v>69.886433117746918</v>
      </c>
      <c r="C19">
        <v>0.76956688225308767</v>
      </c>
      <c r="D19">
        <v>44065.916229448943</v>
      </c>
      <c r="E19">
        <v>7.0938617638365287E-3</v>
      </c>
      <c r="F19">
        <v>106.3017870148459</v>
      </c>
      <c r="G19">
        <v>-0.2757870148459034</v>
      </c>
    </row>
    <row r="20" spans="1:7" x14ac:dyDescent="0.3">
      <c r="A20" s="3">
        <v>23924</v>
      </c>
      <c r="B20">
        <v>70.026317039708232</v>
      </c>
      <c r="C20">
        <v>0.58168296029177213</v>
      </c>
      <c r="D20">
        <v>44279.557498965281</v>
      </c>
      <c r="E20">
        <v>6.4105691890183891E-3</v>
      </c>
      <c r="F20">
        <v>106.34168931407361</v>
      </c>
      <c r="G20">
        <v>-3.568931407365028E-2</v>
      </c>
    </row>
    <row r="21" spans="1:7" x14ac:dyDescent="0.3">
      <c r="A21" s="3">
        <v>24016</v>
      </c>
      <c r="B21">
        <v>70.151482259537531</v>
      </c>
      <c r="C21">
        <v>0.69851774046246362</v>
      </c>
      <c r="D21">
        <v>44484.279933889353</v>
      </c>
      <c r="E21">
        <v>1.46544452695494E-2</v>
      </c>
      <c r="F21">
        <v>106.3823109967485</v>
      </c>
      <c r="G21">
        <v>0.26468900325151878</v>
      </c>
    </row>
    <row r="22" spans="1:7" x14ac:dyDescent="0.3">
      <c r="A22" s="3">
        <v>24108</v>
      </c>
      <c r="B22">
        <v>70.263611794579603</v>
      </c>
      <c r="C22">
        <v>-0.1226117945795977</v>
      </c>
      <c r="D22">
        <v>44678.890278777522</v>
      </c>
      <c r="E22">
        <v>4.3988348586907478E-3</v>
      </c>
      <c r="F22">
        <v>106.4221012815019</v>
      </c>
      <c r="G22">
        <v>0.2808987184981504</v>
      </c>
    </row>
    <row r="23" spans="1:7" x14ac:dyDescent="0.3">
      <c r="A23" s="3">
        <v>24198</v>
      </c>
      <c r="B23">
        <v>70.364825235767071</v>
      </c>
      <c r="C23">
        <v>3.6174764232924872E-2</v>
      </c>
      <c r="D23">
        <v>44862.594113667408</v>
      </c>
      <c r="E23">
        <v>4.3424521445771802E-3</v>
      </c>
      <c r="F23">
        <v>106.4596748175922</v>
      </c>
      <c r="G23">
        <v>9.3251824077640322E-3</v>
      </c>
    </row>
    <row r="24" spans="1:7" x14ac:dyDescent="0.3">
      <c r="A24" s="3">
        <v>24289</v>
      </c>
      <c r="B24">
        <v>70.457165541660885</v>
      </c>
      <c r="C24">
        <v>0.13983445833910929</v>
      </c>
      <c r="D24">
        <v>45034.717778431237</v>
      </c>
      <c r="E24">
        <v>-2.3663823092334721E-4</v>
      </c>
      <c r="F24">
        <v>106.4938218159771</v>
      </c>
      <c r="G24">
        <v>-0.38882181597708149</v>
      </c>
    </row>
    <row r="25" spans="1:7" x14ac:dyDescent="0.3">
      <c r="A25" s="3">
        <v>24381</v>
      </c>
      <c r="B25">
        <v>70.542698280049692</v>
      </c>
      <c r="C25">
        <v>-1.160698280049687</v>
      </c>
      <c r="D25">
        <v>45194.710814432226</v>
      </c>
      <c r="E25">
        <v>-1.492738768368795E-2</v>
      </c>
      <c r="F25">
        <v>106.523338315853</v>
      </c>
      <c r="G25">
        <v>0.1106616841470185</v>
      </c>
    </row>
    <row r="26" spans="1:7" x14ac:dyDescent="0.3">
      <c r="A26" s="3">
        <v>24473</v>
      </c>
      <c r="B26">
        <v>70.623576415258583</v>
      </c>
      <c r="C26">
        <v>-0.43357641525858531</v>
      </c>
      <c r="D26">
        <v>45342.019799266563</v>
      </c>
      <c r="E26">
        <v>-1.4472149112343399E-4</v>
      </c>
      <c r="F26">
        <v>106.5467773427815</v>
      </c>
      <c r="G26">
        <v>0.45022265721853222</v>
      </c>
    </row>
    <row r="27" spans="1:7" x14ac:dyDescent="0.3">
      <c r="A27" s="3">
        <v>24563</v>
      </c>
      <c r="B27">
        <v>70.701227475187622</v>
      </c>
      <c r="C27">
        <v>-0.45522747518762691</v>
      </c>
      <c r="D27">
        <v>45475.672022681007</v>
      </c>
      <c r="E27">
        <v>2.0816693531546799E-3</v>
      </c>
      <c r="F27">
        <v>106.5627610858766</v>
      </c>
      <c r="G27">
        <v>0.43823891412337451</v>
      </c>
    </row>
    <row r="28" spans="1:7" x14ac:dyDescent="0.3">
      <c r="A28" s="3">
        <v>24654</v>
      </c>
      <c r="B28">
        <v>70.776808002477324</v>
      </c>
      <c r="C28">
        <v>4.4191997522673887E-2</v>
      </c>
      <c r="D28">
        <v>45594.692558287978</v>
      </c>
      <c r="E28">
        <v>7.1388305446262734E-3</v>
      </c>
      <c r="F28">
        <v>106.5701931234134</v>
      </c>
      <c r="G28">
        <v>0.31880687658660628</v>
      </c>
    </row>
    <row r="29" spans="1:7" x14ac:dyDescent="0.3">
      <c r="A29" s="3">
        <v>24746</v>
      </c>
      <c r="B29">
        <v>70.851190022596199</v>
      </c>
      <c r="C29">
        <v>-7.9190022596193899E-2</v>
      </c>
      <c r="D29">
        <v>45698.170634426533</v>
      </c>
      <c r="E29">
        <v>9.6680514918805471E-3</v>
      </c>
      <c r="F29">
        <v>106.56825093298789</v>
      </c>
      <c r="G29">
        <v>0.3937490670120809</v>
      </c>
    </row>
    <row r="30" spans="1:7" x14ac:dyDescent="0.3">
      <c r="A30" s="3">
        <v>24838</v>
      </c>
      <c r="B30">
        <v>70.925273181011221</v>
      </c>
      <c r="C30">
        <v>0.355726818988785</v>
      </c>
      <c r="D30">
        <v>45785.407938837358</v>
      </c>
      <c r="E30">
        <v>1.592771913787239E-2</v>
      </c>
      <c r="F30">
        <v>106.5563112464943</v>
      </c>
      <c r="G30">
        <v>0.29668875350567703</v>
      </c>
    </row>
    <row r="31" spans="1:7" x14ac:dyDescent="0.3">
      <c r="A31" s="3">
        <v>24929</v>
      </c>
      <c r="B31">
        <v>70.999907629425195</v>
      </c>
      <c r="C31">
        <v>0.25109237057480982</v>
      </c>
      <c r="D31">
        <v>45855.995641740963</v>
      </c>
      <c r="E31">
        <v>1.6621539503155699E-2</v>
      </c>
      <c r="F31">
        <v>106.5339968889935</v>
      </c>
      <c r="G31">
        <v>0.79100311100653187</v>
      </c>
    </row>
    <row r="32" spans="1:7" x14ac:dyDescent="0.3">
      <c r="A32" s="3">
        <v>25020</v>
      </c>
      <c r="B32">
        <v>71.076165848802802</v>
      </c>
      <c r="C32">
        <v>6.1834151197203369E-2</v>
      </c>
      <c r="D32">
        <v>45909.997932654827</v>
      </c>
      <c r="E32">
        <v>1.0792406208970821E-2</v>
      </c>
      <c r="F32">
        <v>106.5011161160172</v>
      </c>
      <c r="G32">
        <v>0.49888388398278488</v>
      </c>
    </row>
    <row r="33" spans="1:7" x14ac:dyDescent="0.3">
      <c r="A33" s="3">
        <v>25112</v>
      </c>
      <c r="B33">
        <v>71.155277252840293</v>
      </c>
      <c r="C33">
        <v>1.8722747159714E-2</v>
      </c>
      <c r="D33">
        <v>45947.975089844564</v>
      </c>
      <c r="E33">
        <v>1.032431954976509E-2</v>
      </c>
      <c r="F33">
        <v>106.4579715600417</v>
      </c>
      <c r="G33">
        <v>0.34502843995825572</v>
      </c>
    </row>
    <row r="34" spans="1:7" x14ac:dyDescent="0.3">
      <c r="A34" s="3">
        <v>25204</v>
      </c>
      <c r="B34">
        <v>71.238509901578425</v>
      </c>
      <c r="C34">
        <v>0.31149009842157233</v>
      </c>
      <c r="D34">
        <v>45970.816739960414</v>
      </c>
      <c r="E34">
        <v>1.5793410681602889E-2</v>
      </c>
      <c r="F34">
        <v>106.4051776559707</v>
      </c>
      <c r="G34">
        <v>-0.1041776559707301</v>
      </c>
    </row>
    <row r="35" spans="1:7" x14ac:dyDescent="0.3">
      <c r="A35" s="3">
        <v>25294</v>
      </c>
      <c r="B35">
        <v>71.327143556774899</v>
      </c>
      <c r="C35">
        <v>0.1148564432250936</v>
      </c>
      <c r="D35">
        <v>45979.726634514664</v>
      </c>
      <c r="E35">
        <v>1.6983612338609792E-2</v>
      </c>
      <c r="F35">
        <v>106.3435644814828</v>
      </c>
      <c r="G35">
        <v>0.50543551851716018</v>
      </c>
    </row>
    <row r="36" spans="1:7" x14ac:dyDescent="0.3">
      <c r="A36" s="3">
        <v>25385</v>
      </c>
      <c r="B36">
        <v>71.422652661498944</v>
      </c>
      <c r="C36">
        <v>-0.26165266149894251</v>
      </c>
      <c r="D36">
        <v>45976.376740857297</v>
      </c>
      <c r="E36">
        <v>1.1225739146343731E-2</v>
      </c>
      <c r="F36">
        <v>106.27389700322171</v>
      </c>
      <c r="G36">
        <v>0.89810299677833427</v>
      </c>
    </row>
    <row r="37" spans="1:7" x14ac:dyDescent="0.3">
      <c r="A37" s="3">
        <v>25477</v>
      </c>
      <c r="B37">
        <v>71.526583444096786</v>
      </c>
      <c r="C37">
        <v>-0.22958344409678941</v>
      </c>
      <c r="D37">
        <v>45962.937182531743</v>
      </c>
      <c r="E37">
        <v>5.6804080530312717E-3</v>
      </c>
      <c r="F37">
        <v>106.19725608502991</v>
      </c>
      <c r="G37">
        <v>0.26174391497005439</v>
      </c>
    </row>
    <row r="38" spans="1:7" x14ac:dyDescent="0.3">
      <c r="A38" s="3">
        <v>25569</v>
      </c>
      <c r="B38">
        <v>71.640318600001237</v>
      </c>
      <c r="C38">
        <v>9.6813999987688248E-3</v>
      </c>
      <c r="D38">
        <v>45941.905575722507</v>
      </c>
      <c r="E38">
        <v>1.236463117525766E-2</v>
      </c>
      <c r="F38">
        <v>106.1152839051235</v>
      </c>
      <c r="G38">
        <v>0.28671609487653882</v>
      </c>
    </row>
    <row r="39" spans="1:7" x14ac:dyDescent="0.3">
      <c r="A39" s="3">
        <v>25659</v>
      </c>
      <c r="B39">
        <v>71.765097334992532</v>
      </c>
      <c r="C39">
        <v>-0.24709733499253159</v>
      </c>
      <c r="D39">
        <v>45915.942712453703</v>
      </c>
      <c r="E39">
        <v>5.1571050438141697E-3</v>
      </c>
      <c r="F39">
        <v>106.0297862316648</v>
      </c>
      <c r="G39">
        <v>0.28821376833518292</v>
      </c>
    </row>
    <row r="40" spans="1:7" x14ac:dyDescent="0.3">
      <c r="A40" s="3">
        <v>25750</v>
      </c>
      <c r="B40">
        <v>71.902164905725954</v>
      </c>
      <c r="C40">
        <v>-0.80016490572594989</v>
      </c>
      <c r="D40">
        <v>45888.060317843541</v>
      </c>
      <c r="E40">
        <v>-7.2358340487177486E-4</v>
      </c>
      <c r="F40">
        <v>105.94274803037599</v>
      </c>
      <c r="G40">
        <v>0.48025196962404948</v>
      </c>
    </row>
    <row r="41" spans="1:7" x14ac:dyDescent="0.3">
      <c r="A41" s="3">
        <v>25842</v>
      </c>
      <c r="B41">
        <v>72.052612133022407</v>
      </c>
      <c r="C41">
        <v>-0.77861213302240628</v>
      </c>
      <c r="D41">
        <v>45861.411326171983</v>
      </c>
      <c r="E41">
        <v>-6.1335809158702403E-3</v>
      </c>
      <c r="F41">
        <v>105.856334400584</v>
      </c>
      <c r="G41">
        <v>5.1665599415969148E-2</v>
      </c>
    </row>
    <row r="42" spans="1:7" x14ac:dyDescent="0.3">
      <c r="A42" s="3">
        <v>25934</v>
      </c>
      <c r="B42">
        <v>72.217029734636753</v>
      </c>
      <c r="C42">
        <v>-0.79202973463675619</v>
      </c>
      <c r="D42">
        <v>45839.120767151042</v>
      </c>
      <c r="E42">
        <v>-1.5228287941276619E-2</v>
      </c>
      <c r="F42">
        <v>105.7730105990973</v>
      </c>
      <c r="G42">
        <v>-0.5780105990972686</v>
      </c>
    </row>
    <row r="43" spans="1:7" x14ac:dyDescent="0.3">
      <c r="A43" s="3">
        <v>26024</v>
      </c>
      <c r="B43">
        <v>72.395521795740706</v>
      </c>
      <c r="C43">
        <v>-0.4645217957407084</v>
      </c>
      <c r="D43">
        <v>45824.132781504501</v>
      </c>
      <c r="E43">
        <v>-1.3754439601507681E-2</v>
      </c>
      <c r="F43">
        <v>105.6952741737235</v>
      </c>
      <c r="G43">
        <v>-0.9842741737235059</v>
      </c>
    </row>
    <row r="44" spans="1:7" x14ac:dyDescent="0.3">
      <c r="A44" s="3">
        <v>26115</v>
      </c>
      <c r="B44">
        <v>72.587697382921846</v>
      </c>
      <c r="C44">
        <v>-0.47269738292185082</v>
      </c>
      <c r="D44">
        <v>45818.954296305274</v>
      </c>
      <c r="E44">
        <v>-1.181085994565834E-2</v>
      </c>
      <c r="F44">
        <v>105.62526141564619</v>
      </c>
      <c r="G44">
        <v>-0.61126141564618308</v>
      </c>
    </row>
    <row r="45" spans="1:7" x14ac:dyDescent="0.3">
      <c r="A45" s="3">
        <v>26207</v>
      </c>
      <c r="B45">
        <v>72.792875236645415</v>
      </c>
      <c r="C45">
        <v>-0.48787523664540799</v>
      </c>
      <c r="D45">
        <v>45825.702519501167</v>
      </c>
      <c r="E45">
        <v>-1.548895368965475E-2</v>
      </c>
      <c r="F45">
        <v>105.5644934446902</v>
      </c>
      <c r="G45">
        <v>-0.31149344469015722</v>
      </c>
    </row>
    <row r="46" spans="1:7" x14ac:dyDescent="0.3">
      <c r="A46" s="3">
        <v>26299</v>
      </c>
      <c r="B46">
        <v>73.010078661512338</v>
      </c>
      <c r="C46">
        <v>-0.30207866151233992</v>
      </c>
      <c r="D46">
        <v>45846.165789042643</v>
      </c>
      <c r="E46">
        <v>-1.6954193655928759E-2</v>
      </c>
      <c r="F46">
        <v>105.5141093422955</v>
      </c>
      <c r="G46">
        <v>-0.35110934229554402</v>
      </c>
    </row>
    <row r="47" spans="1:7" x14ac:dyDescent="0.3">
      <c r="A47" s="3">
        <v>26390</v>
      </c>
      <c r="B47">
        <v>73.238026040100635</v>
      </c>
      <c r="C47">
        <v>-0.15302604010064161</v>
      </c>
      <c r="D47">
        <v>45881.70278093448</v>
      </c>
      <c r="E47">
        <v>-1.625386662615291E-2</v>
      </c>
      <c r="F47">
        <v>105.47505350649951</v>
      </c>
      <c r="G47">
        <v>-0.49605350649949292</v>
      </c>
    </row>
    <row r="48" spans="1:7" x14ac:dyDescent="0.3">
      <c r="A48" s="3">
        <v>26481</v>
      </c>
      <c r="B48">
        <v>73.475246955824872</v>
      </c>
      <c r="C48">
        <v>0.15775304417512359</v>
      </c>
      <c r="D48">
        <v>45933.203625765404</v>
      </c>
      <c r="E48">
        <v>-1.0250590731207151E-2</v>
      </c>
      <c r="F48">
        <v>105.4480508920003</v>
      </c>
      <c r="G48">
        <v>-0.59305089200024952</v>
      </c>
    </row>
    <row r="49" spans="1:7" x14ac:dyDescent="0.3">
      <c r="A49" s="3">
        <v>26573</v>
      </c>
      <c r="B49">
        <v>73.720175350824547</v>
      </c>
      <c r="C49">
        <v>0.25082464917545622</v>
      </c>
      <c r="D49">
        <v>46001.111065036734</v>
      </c>
      <c r="E49">
        <v>-7.728773756861429E-3</v>
      </c>
      <c r="F49">
        <v>105.4335164200545</v>
      </c>
      <c r="G49">
        <v>-0.53951642005445422</v>
      </c>
    </row>
    <row r="50" spans="1:7" x14ac:dyDescent="0.3">
      <c r="A50" s="3">
        <v>26665</v>
      </c>
      <c r="B50">
        <v>73.971343762891777</v>
      </c>
      <c r="C50">
        <v>8.86562371082249E-2</v>
      </c>
      <c r="D50">
        <v>46085.592192967197</v>
      </c>
      <c r="E50">
        <v>-1.23505179839718E-2</v>
      </c>
      <c r="F50">
        <v>105.4314943551113</v>
      </c>
      <c r="G50">
        <v>-0.45249435511128411</v>
      </c>
    </row>
    <row r="51" spans="1:7" x14ac:dyDescent="0.3">
      <c r="A51" s="3">
        <v>26755</v>
      </c>
      <c r="B51">
        <v>74.227441495224383</v>
      </c>
      <c r="C51">
        <v>0.36955850477561109</v>
      </c>
      <c r="D51">
        <v>46186.609540583522</v>
      </c>
      <c r="E51">
        <v>-4.8979605083925293E-3</v>
      </c>
      <c r="F51">
        <v>105.44169176385731</v>
      </c>
      <c r="G51">
        <v>-0.42169176385735341</v>
      </c>
    </row>
    <row r="52" spans="1:7" x14ac:dyDescent="0.3">
      <c r="A52" s="3">
        <v>26846</v>
      </c>
      <c r="B52">
        <v>74.487213261168421</v>
      </c>
      <c r="C52">
        <v>0.78578673883157535</v>
      </c>
      <c r="D52">
        <v>46303.784984762002</v>
      </c>
      <c r="E52">
        <v>-2.761661066280396E-3</v>
      </c>
      <c r="F52">
        <v>105.46353290400729</v>
      </c>
      <c r="G52">
        <v>-0.91753290400733079</v>
      </c>
    </row>
    <row r="53" spans="1:7" x14ac:dyDescent="0.3">
      <c r="A53" s="3">
        <v>26938</v>
      </c>
      <c r="B53">
        <v>74.749634748135435</v>
      </c>
      <c r="C53">
        <v>0.2453652518645697</v>
      </c>
      <c r="D53">
        <v>46436.610628020098</v>
      </c>
      <c r="E53">
        <v>-4.8353916792081009E-3</v>
      </c>
      <c r="F53">
        <v>105.4961784759235</v>
      </c>
      <c r="G53">
        <v>-0.40717847592354423</v>
      </c>
    </row>
    <row r="54" spans="1:7" x14ac:dyDescent="0.3">
      <c r="A54" s="3">
        <v>27030</v>
      </c>
      <c r="B54">
        <v>75.014172760248783</v>
      </c>
      <c r="C54">
        <v>0.83282723975121087</v>
      </c>
      <c r="D54">
        <v>46584.507257018748</v>
      </c>
      <c r="E54">
        <v>3.421976108047176E-3</v>
      </c>
      <c r="F54">
        <v>105.5382157219034</v>
      </c>
      <c r="G54">
        <v>-0.2142157219033578</v>
      </c>
    </row>
    <row r="55" spans="1:7" x14ac:dyDescent="0.3">
      <c r="A55" s="3">
        <v>27120</v>
      </c>
      <c r="B55">
        <v>75.280447454914182</v>
      </c>
      <c r="C55">
        <v>0.82355254508581766</v>
      </c>
      <c r="D55">
        <v>46746.760476145733</v>
      </c>
      <c r="E55">
        <v>7.7417336214757881E-3</v>
      </c>
      <c r="F55">
        <v>105.5879773976966</v>
      </c>
      <c r="G55">
        <v>3.3022602303404369E-2</v>
      </c>
    </row>
    <row r="56" spans="1:7" x14ac:dyDescent="0.3">
      <c r="A56" s="3">
        <v>27211</v>
      </c>
      <c r="B56">
        <v>75.548599506562269</v>
      </c>
      <c r="C56">
        <v>0.56540049343773546</v>
      </c>
      <c r="D56">
        <v>46922.758162391343</v>
      </c>
      <c r="E56">
        <v>7.8323829362467734E-3</v>
      </c>
      <c r="F56">
        <v>105.64366237422691</v>
      </c>
      <c r="G56">
        <v>8.3337625773125978E-2</v>
      </c>
    </row>
    <row r="57" spans="1:7" x14ac:dyDescent="0.3">
      <c r="A57" s="3">
        <v>27303</v>
      </c>
      <c r="B57">
        <v>75.819284309964331</v>
      </c>
      <c r="C57">
        <v>8.7715690035665261E-2</v>
      </c>
      <c r="D57">
        <v>47112.117325700288</v>
      </c>
      <c r="E57">
        <v>6.5911734097259256E-3</v>
      </c>
      <c r="F57">
        <v>105.70349016154439</v>
      </c>
      <c r="G57">
        <v>0.58250983845564974</v>
      </c>
    </row>
    <row r="58" spans="1:7" x14ac:dyDescent="0.3">
      <c r="A58" s="3">
        <v>27395</v>
      </c>
      <c r="B58">
        <v>76.093510635200104</v>
      </c>
      <c r="C58">
        <v>0.88448936479989015</v>
      </c>
      <c r="D58">
        <v>47314.689709046383</v>
      </c>
      <c r="E58">
        <v>8.4425826479179733E-3</v>
      </c>
      <c r="F58">
        <v>105.7657323557152</v>
      </c>
      <c r="G58">
        <v>-0.3447323557152373</v>
      </c>
    </row>
    <row r="59" spans="1:7" x14ac:dyDescent="0.3">
      <c r="A59" s="3">
        <v>27485</v>
      </c>
      <c r="B59">
        <v>76.372342074655577</v>
      </c>
      <c r="C59">
        <v>0.67065792534442892</v>
      </c>
      <c r="D59">
        <v>47530.528901914819</v>
      </c>
      <c r="E59">
        <v>3.4007255984693781E-3</v>
      </c>
      <c r="F59">
        <v>105.82902462145481</v>
      </c>
      <c r="G59">
        <v>-0.2620246214548132</v>
      </c>
    </row>
    <row r="60" spans="1:7" x14ac:dyDescent="0.3">
      <c r="A60" s="3">
        <v>27576</v>
      </c>
      <c r="B60">
        <v>76.657395026569716</v>
      </c>
      <c r="C60">
        <v>-1.2395026569720359E-2</v>
      </c>
      <c r="D60">
        <v>47759.94969007749</v>
      </c>
      <c r="E60">
        <v>-3.3883510247889599E-3</v>
      </c>
      <c r="F60">
        <v>105.8917871657559</v>
      </c>
      <c r="G60">
        <v>2.5212834244086931E-2</v>
      </c>
    </row>
    <row r="61" spans="1:7" x14ac:dyDescent="0.3">
      <c r="A61" s="3">
        <v>27668</v>
      </c>
      <c r="B61">
        <v>76.950705050384784</v>
      </c>
      <c r="C61">
        <v>-0.30370505038477802</v>
      </c>
      <c r="D61">
        <v>48003.383124100466</v>
      </c>
      <c r="E61">
        <v>-8.5022864463706327E-3</v>
      </c>
      <c r="F61">
        <v>105.95227643022309</v>
      </c>
      <c r="G61">
        <v>1.9723569776928681E-2</v>
      </c>
    </row>
    <row r="62" spans="1:7" x14ac:dyDescent="0.3">
      <c r="A62" s="3">
        <v>27760</v>
      </c>
      <c r="B62">
        <v>77.254299958651472</v>
      </c>
      <c r="C62">
        <v>-0.94629995865146554</v>
      </c>
      <c r="D62">
        <v>48261.175141664942</v>
      </c>
      <c r="E62">
        <v>-1.338206947141529E-2</v>
      </c>
      <c r="F62">
        <v>106.0087646144822</v>
      </c>
      <c r="G62">
        <v>0.10323538551782011</v>
      </c>
    </row>
    <row r="63" spans="1:7" x14ac:dyDescent="0.3">
      <c r="A63" s="3">
        <v>27851</v>
      </c>
      <c r="B63">
        <v>77.57001774826395</v>
      </c>
      <c r="C63">
        <v>-0.99401774826395695</v>
      </c>
      <c r="D63">
        <v>48533.429568490559</v>
      </c>
      <c r="E63">
        <v>-1.557658120710848E-2</v>
      </c>
      <c r="F63">
        <v>106.05953624539021</v>
      </c>
      <c r="G63">
        <v>4.3463754609817329E-2</v>
      </c>
    </row>
    <row r="64" spans="1:7" x14ac:dyDescent="0.3">
      <c r="A64" s="3">
        <v>27942</v>
      </c>
      <c r="B64">
        <v>77.899104978642256</v>
      </c>
      <c r="C64">
        <v>-1.2311049786422501</v>
      </c>
      <c r="D64">
        <v>48819.852337489901</v>
      </c>
      <c r="E64">
        <v>-9.5285019071500443E-3</v>
      </c>
      <c r="F64">
        <v>106.10294037192</v>
      </c>
      <c r="G64">
        <v>0.86605962807998083</v>
      </c>
    </row>
    <row r="65" spans="1:7" x14ac:dyDescent="0.3">
      <c r="A65" s="3">
        <v>28034</v>
      </c>
      <c r="B65">
        <v>78.242186948113698</v>
      </c>
      <c r="C65">
        <v>-0.76918694811369903</v>
      </c>
      <c r="D65">
        <v>49119.671519135547</v>
      </c>
      <c r="E65">
        <v>-6.3021533368328164E-3</v>
      </c>
      <c r="F65">
        <v>106.13735320789119</v>
      </c>
      <c r="G65">
        <v>0.71164679210879456</v>
      </c>
    </row>
    <row r="66" spans="1:7" x14ac:dyDescent="0.3">
      <c r="A66" s="3">
        <v>28126</v>
      </c>
      <c r="B66">
        <v>78.599119514393976</v>
      </c>
      <c r="C66">
        <v>-4.9119514393979102E-2</v>
      </c>
      <c r="D66">
        <v>49431.807743650708</v>
      </c>
      <c r="E66">
        <v>-3.6044228393947719E-3</v>
      </c>
      <c r="F66">
        <v>106.1616922543909</v>
      </c>
      <c r="G66">
        <v>-9.6692254390859489E-2</v>
      </c>
    </row>
    <row r="67" spans="1:7" x14ac:dyDescent="0.3">
      <c r="A67" s="3">
        <v>28216</v>
      </c>
      <c r="B67">
        <v>78.969277793356227</v>
      </c>
      <c r="C67">
        <v>-3.5277793356229381E-2</v>
      </c>
      <c r="D67">
        <v>49754.962494368912</v>
      </c>
      <c r="E67">
        <v>1.5606749633665369E-3</v>
      </c>
      <c r="F67">
        <v>106.17531979175109</v>
      </c>
      <c r="G67">
        <v>0.34068020824885542</v>
      </c>
    </row>
    <row r="68" spans="1:7" x14ac:dyDescent="0.3">
      <c r="A68" s="3">
        <v>28307</v>
      </c>
      <c r="B68">
        <v>79.352006201177062</v>
      </c>
      <c r="C68">
        <v>-0.3810062011770583</v>
      </c>
      <c r="D68">
        <v>50087.693105095568</v>
      </c>
      <c r="E68">
        <v>-1.1532118642740841E-3</v>
      </c>
      <c r="F68">
        <v>106.1775376676453</v>
      </c>
      <c r="G68">
        <v>0.22246233235475191</v>
      </c>
    </row>
    <row r="69" spans="1:7" x14ac:dyDescent="0.3">
      <c r="A69" s="3">
        <v>28399</v>
      </c>
      <c r="B69">
        <v>79.746627105412287</v>
      </c>
      <c r="C69">
        <v>-0.5366271054122933</v>
      </c>
      <c r="D69">
        <v>50428.568729822131</v>
      </c>
      <c r="E69">
        <v>1.7997866559138489E-3</v>
      </c>
      <c r="F69">
        <v>106.16786065487651</v>
      </c>
      <c r="G69">
        <v>0.68613934512346475</v>
      </c>
    </row>
    <row r="70" spans="1:7" x14ac:dyDescent="0.3">
      <c r="A70" s="3">
        <v>28491</v>
      </c>
      <c r="B70">
        <v>80.152224744742014</v>
      </c>
      <c r="C70">
        <v>0.37077525525798188</v>
      </c>
      <c r="D70">
        <v>50776.083142047573</v>
      </c>
      <c r="E70">
        <v>7.4901006055316799E-3</v>
      </c>
      <c r="F70">
        <v>106.1459425652061</v>
      </c>
      <c r="G70">
        <v>0.20405743479389571</v>
      </c>
    </row>
    <row r="71" spans="1:7" x14ac:dyDescent="0.3">
      <c r="A71" s="3">
        <v>28581</v>
      </c>
      <c r="B71">
        <v>80.567547965905433</v>
      </c>
      <c r="C71">
        <v>-0.5055479659054356</v>
      </c>
      <c r="D71">
        <v>51128.745556535869</v>
      </c>
      <c r="E71">
        <v>-5.2299354645661822E-3</v>
      </c>
      <c r="F71">
        <v>106.11186604748571</v>
      </c>
      <c r="G71">
        <v>4.2133952514276977E-2</v>
      </c>
    </row>
    <row r="72" spans="1:7" x14ac:dyDescent="0.3">
      <c r="A72" s="3">
        <v>28672</v>
      </c>
      <c r="B72">
        <v>80.991577350176286</v>
      </c>
      <c r="C72">
        <v>-0.75457735017629091</v>
      </c>
      <c r="D72">
        <v>51485.263879392507</v>
      </c>
      <c r="E72">
        <v>-5.7204755226862858E-3</v>
      </c>
      <c r="F72">
        <v>106.06584128646401</v>
      </c>
      <c r="G72">
        <v>-1.784128646396255E-2</v>
      </c>
    </row>
    <row r="73" spans="1:7" x14ac:dyDescent="0.3">
      <c r="A73" s="3">
        <v>28764</v>
      </c>
      <c r="B73">
        <v>81.422977511349615</v>
      </c>
      <c r="C73">
        <v>-0.76697751134960868</v>
      </c>
      <c r="D73">
        <v>51844.139592129759</v>
      </c>
      <c r="E73">
        <v>-4.3648976914436588E-3</v>
      </c>
      <c r="F73">
        <v>106.0081048006098</v>
      </c>
      <c r="G73">
        <v>0.1458951993902389</v>
      </c>
    </row>
    <row r="74" spans="1:7" x14ac:dyDescent="0.3">
      <c r="A74" s="3">
        <v>28856</v>
      </c>
      <c r="B74">
        <v>81.859941452376617</v>
      </c>
      <c r="C74">
        <v>8.9058547623380946E-2</v>
      </c>
      <c r="D74">
        <v>52203.645024358542</v>
      </c>
      <c r="E74">
        <v>4.5126674880524584E-3</v>
      </c>
      <c r="F74">
        <v>105.9388819575879</v>
      </c>
      <c r="G74">
        <v>-6.0881957587909603E-2</v>
      </c>
    </row>
    <row r="75" spans="1:7" x14ac:dyDescent="0.3">
      <c r="A75" s="3">
        <v>28946</v>
      </c>
      <c r="B75">
        <v>82.30018281526381</v>
      </c>
      <c r="C75">
        <v>-0.66218281526380451</v>
      </c>
      <c r="D75">
        <v>52561.861005071863</v>
      </c>
      <c r="E75">
        <v>1.7782501616210309E-3</v>
      </c>
      <c r="F75">
        <v>105.8584893095628</v>
      </c>
      <c r="G75">
        <v>0.49951069043720508</v>
      </c>
    </row>
    <row r="76" spans="1:7" x14ac:dyDescent="0.3">
      <c r="A76" s="3">
        <v>29037</v>
      </c>
      <c r="B76">
        <v>82.741470903609923</v>
      </c>
      <c r="C76">
        <v>0.13152909639008209</v>
      </c>
      <c r="D76">
        <v>52916.965722170833</v>
      </c>
      <c r="E76">
        <v>2.9118659114732992E-3</v>
      </c>
      <c r="F76">
        <v>105.76720535747521</v>
      </c>
      <c r="G76">
        <v>-0.18920535747523101</v>
      </c>
    </row>
    <row r="77" spans="1:7" x14ac:dyDescent="0.3">
      <c r="A77" s="3">
        <v>29129</v>
      </c>
      <c r="B77">
        <v>83.181161156754186</v>
      </c>
      <c r="C77">
        <v>-0.326161156754182</v>
      </c>
      <c r="D77">
        <v>53267.149477077008</v>
      </c>
      <c r="E77">
        <v>3.2677438346837562E-3</v>
      </c>
      <c r="F77">
        <v>105.6656207964476</v>
      </c>
      <c r="G77">
        <v>0.7693792035524325</v>
      </c>
    </row>
    <row r="78" spans="1:7" x14ac:dyDescent="0.3">
      <c r="A78" s="3">
        <v>29221</v>
      </c>
      <c r="B78">
        <v>83.616691219721076</v>
      </c>
      <c r="C78">
        <v>0.45930878027891708</v>
      </c>
      <c r="D78">
        <v>53610.655985469522</v>
      </c>
      <c r="E78">
        <v>1.204409535278117E-2</v>
      </c>
      <c r="F78">
        <v>105.5542080682537</v>
      </c>
      <c r="G78">
        <v>0.45579193174626198</v>
      </c>
    </row>
    <row r="79" spans="1:7" x14ac:dyDescent="0.3">
      <c r="A79" s="3">
        <v>29312</v>
      </c>
      <c r="B79">
        <v>84.045294886812016</v>
      </c>
      <c r="C79">
        <v>0.79970511318798287</v>
      </c>
      <c r="D79">
        <v>53945.799408201463</v>
      </c>
      <c r="E79">
        <v>1.1892371359250481E-2</v>
      </c>
      <c r="F79">
        <v>105.4339204766698</v>
      </c>
      <c r="G79">
        <v>0.31807952333016942</v>
      </c>
    </row>
    <row r="80" spans="1:7" x14ac:dyDescent="0.3">
      <c r="A80" s="3">
        <v>29403</v>
      </c>
      <c r="B80">
        <v>84.464493020316155</v>
      </c>
      <c r="C80">
        <v>1.1625069796838401</v>
      </c>
      <c r="D80">
        <v>54271.267806302261</v>
      </c>
      <c r="E80">
        <v>1.444307421211732E-2</v>
      </c>
      <c r="F80">
        <v>105.3059961954293</v>
      </c>
      <c r="G80">
        <v>0.18300380457071699</v>
      </c>
    </row>
    <row r="81" spans="1:7" x14ac:dyDescent="0.3">
      <c r="A81" s="3">
        <v>29495</v>
      </c>
      <c r="B81">
        <v>84.87230629821839</v>
      </c>
      <c r="C81">
        <v>0.34069370178160341</v>
      </c>
      <c r="D81">
        <v>54586.132592048809</v>
      </c>
      <c r="E81">
        <v>5.8043080719034634E-3</v>
      </c>
      <c r="F81">
        <v>105.1718721979677</v>
      </c>
      <c r="G81">
        <v>0.121127802032305</v>
      </c>
    </row>
    <row r="82" spans="1:7" x14ac:dyDescent="0.3">
      <c r="A82" s="3">
        <v>29587</v>
      </c>
      <c r="B82">
        <v>85.267481965365931</v>
      </c>
      <c r="C82">
        <v>0.2275180346340733</v>
      </c>
      <c r="D82">
        <v>54889.949666416338</v>
      </c>
      <c r="E82">
        <v>3.5320515568653121E-3</v>
      </c>
      <c r="F82">
        <v>105.0330998350985</v>
      </c>
      <c r="G82">
        <v>0.33390016490149321</v>
      </c>
    </row>
    <row r="83" spans="1:7" x14ac:dyDescent="0.3">
      <c r="A83" s="3">
        <v>29677</v>
      </c>
      <c r="B83">
        <v>85.648980200169561</v>
      </c>
      <c r="C83">
        <v>0.47301979983043912</v>
      </c>
      <c r="D83">
        <v>55182.476365323753</v>
      </c>
      <c r="E83">
        <v>1.334187327202585E-3</v>
      </c>
      <c r="F83">
        <v>104.8913061625114</v>
      </c>
      <c r="G83">
        <v>-4.6306162511370992E-2</v>
      </c>
    </row>
    <row r="84" spans="1:7" x14ac:dyDescent="0.3">
      <c r="A84" s="3">
        <v>29768</v>
      </c>
      <c r="B84">
        <v>86.015903379811718</v>
      </c>
      <c r="C84">
        <v>0.44009662018828521</v>
      </c>
      <c r="D84">
        <v>55463.59850587089</v>
      </c>
      <c r="E84">
        <v>-1.132418720914075E-3</v>
      </c>
      <c r="F84">
        <v>104.74832692349899</v>
      </c>
      <c r="G84">
        <v>0.20167307650100949</v>
      </c>
    </row>
    <row r="85" spans="1:7" x14ac:dyDescent="0.3">
      <c r="A85" s="3">
        <v>29860</v>
      </c>
      <c r="B85">
        <v>86.367649518849731</v>
      </c>
      <c r="C85">
        <v>0.91135048115026507</v>
      </c>
      <c r="D85">
        <v>55733.257105304197</v>
      </c>
      <c r="E85">
        <v>-6.7129141733346387E-5</v>
      </c>
      <c r="F85">
        <v>104.6059689200025</v>
      </c>
      <c r="G85">
        <v>-0.42796892000251319</v>
      </c>
    </row>
    <row r="86" spans="1:7" x14ac:dyDescent="0.3">
      <c r="A86" s="3">
        <v>29952</v>
      </c>
      <c r="B86">
        <v>86.703891692228552</v>
      </c>
      <c r="C86">
        <v>0.9971083077714411</v>
      </c>
      <c r="D86">
        <v>55991.363177824816</v>
      </c>
      <c r="E86">
        <v>4.610417263144484E-3</v>
      </c>
      <c r="F86">
        <v>104.46616499963589</v>
      </c>
      <c r="G86">
        <v>-0.37816499963588512</v>
      </c>
    </row>
    <row r="87" spans="1:7" x14ac:dyDescent="0.3">
      <c r="A87" s="3">
        <v>30042</v>
      </c>
      <c r="B87">
        <v>87.02487256894392</v>
      </c>
      <c r="C87">
        <v>0.52012743105608195</v>
      </c>
      <c r="D87">
        <v>56237.834235906703</v>
      </c>
      <c r="E87">
        <v>2.4005420696582291E-3</v>
      </c>
      <c r="F87">
        <v>104.33058052943819</v>
      </c>
      <c r="G87">
        <v>-0.33358052943815147</v>
      </c>
    </row>
    <row r="88" spans="1:7" x14ac:dyDescent="0.3">
      <c r="A88" s="3">
        <v>30133</v>
      </c>
      <c r="B88">
        <v>87.331458010683917</v>
      </c>
      <c r="C88">
        <v>0.46154198931608897</v>
      </c>
      <c r="D88">
        <v>56472.759337294869</v>
      </c>
      <c r="E88">
        <v>2.6793091303822791E-3</v>
      </c>
      <c r="F88">
        <v>104.2006445233236</v>
      </c>
      <c r="G88">
        <v>-0.64164452332363453</v>
      </c>
    </row>
    <row r="89" spans="1:7" x14ac:dyDescent="0.3">
      <c r="A89" s="3">
        <v>30225</v>
      </c>
      <c r="B89">
        <v>87.624838958781041</v>
      </c>
      <c r="C89">
        <v>0.14916104121896009</v>
      </c>
      <c r="D89">
        <v>56696.323988853554</v>
      </c>
      <c r="E89">
        <v>-6.4270396181598244E-4</v>
      </c>
      <c r="F89">
        <v>104.07757750737569</v>
      </c>
      <c r="G89">
        <v>-0.77857750737568665</v>
      </c>
    </row>
    <row r="90" spans="1:7" x14ac:dyDescent="0.3">
      <c r="A90" s="3">
        <v>30317</v>
      </c>
      <c r="B90">
        <v>87.906494818311131</v>
      </c>
      <c r="C90">
        <v>-0.21149481831113801</v>
      </c>
      <c r="D90">
        <v>56908.821303463563</v>
      </c>
      <c r="E90">
        <v>3.3240158305147821E-4</v>
      </c>
      <c r="F90">
        <v>103.9621989798506</v>
      </c>
      <c r="G90">
        <v>-0.53319897985061004</v>
      </c>
    </row>
    <row r="91" spans="1:7" x14ac:dyDescent="0.3">
      <c r="A91" s="3">
        <v>30407</v>
      </c>
      <c r="B91">
        <v>88.177998220000745</v>
      </c>
      <c r="C91">
        <v>-0.13499822000073891</v>
      </c>
      <c r="D91">
        <v>57110.534585897192</v>
      </c>
      <c r="E91">
        <v>-1.4080469416040129E-3</v>
      </c>
      <c r="F91">
        <v>103.8548418280625</v>
      </c>
      <c r="G91">
        <v>-0.69184182806255023</v>
      </c>
    </row>
    <row r="92" spans="1:7" x14ac:dyDescent="0.3">
      <c r="A92" s="3">
        <v>30498</v>
      </c>
      <c r="B92">
        <v>88.440789610315093</v>
      </c>
      <c r="C92">
        <v>-0.30078961031509271</v>
      </c>
      <c r="D92">
        <v>57301.771165035789</v>
      </c>
      <c r="E92">
        <v>-5.7633047812402083E-3</v>
      </c>
      <c r="F92">
        <v>103.7555056899634</v>
      </c>
      <c r="G92">
        <v>-0.95450568996335505</v>
      </c>
    </row>
    <row r="93" spans="1:7" x14ac:dyDescent="0.3">
      <c r="A93" s="3">
        <v>30590</v>
      </c>
      <c r="B93">
        <v>88.696225061831839</v>
      </c>
      <c r="C93">
        <v>-1.003225061831841</v>
      </c>
      <c r="D93">
        <v>57482.799397087227</v>
      </c>
      <c r="E93">
        <v>-9.1923009855108262E-3</v>
      </c>
      <c r="F93">
        <v>103.6637578023623</v>
      </c>
      <c r="G93">
        <v>-0.5107578023623347</v>
      </c>
    </row>
    <row r="94" spans="1:7" x14ac:dyDescent="0.3">
      <c r="A94" s="3">
        <v>30682</v>
      </c>
      <c r="B94">
        <v>88.945472653622161</v>
      </c>
      <c r="C94">
        <v>-1.2864726536221549</v>
      </c>
      <c r="D94">
        <v>57653.690308609839</v>
      </c>
      <c r="E94">
        <v>-6.9169527251560234E-3</v>
      </c>
      <c r="F94">
        <v>103.57856883601249</v>
      </c>
      <c r="G94">
        <v>0.21943116398752241</v>
      </c>
    </row>
    <row r="95" spans="1:7" x14ac:dyDescent="0.3">
      <c r="A95" s="3">
        <v>30773</v>
      </c>
      <c r="B95">
        <v>89.189073449093655</v>
      </c>
      <c r="C95">
        <v>-1.0480734490936501</v>
      </c>
      <c r="D95">
        <v>57814.190220761782</v>
      </c>
      <c r="E95">
        <v>-9.675542660119163E-4</v>
      </c>
      <c r="F95">
        <v>103.49859023804041</v>
      </c>
      <c r="G95">
        <v>0.60040976195962514</v>
      </c>
    </row>
    <row r="96" spans="1:7" x14ac:dyDescent="0.3">
      <c r="A96" s="3">
        <v>30864</v>
      </c>
      <c r="B96">
        <v>89.426764466245373</v>
      </c>
      <c r="C96">
        <v>-0.28476446624537738</v>
      </c>
      <c r="D96">
        <v>57963.798648298813</v>
      </c>
      <c r="E96">
        <v>-1.1074688006065261E-3</v>
      </c>
      <c r="F96">
        <v>103.42261060005011</v>
      </c>
      <c r="G96">
        <v>3.4389399949887427E-2</v>
      </c>
    </row>
    <row r="97" spans="1:7" x14ac:dyDescent="0.3">
      <c r="A97" s="3">
        <v>30956</v>
      </c>
      <c r="B97">
        <v>89.65762767717068</v>
      </c>
      <c r="C97">
        <v>-0.16962767717068061</v>
      </c>
      <c r="D97">
        <v>58101.981726328377</v>
      </c>
      <c r="E97">
        <v>3.268893474368539E-3</v>
      </c>
      <c r="F97">
        <v>103.3497937697469</v>
      </c>
      <c r="G97">
        <v>0.22720623025307421</v>
      </c>
    </row>
    <row r="98" spans="1:7" x14ac:dyDescent="0.3">
      <c r="A98" s="3">
        <v>31048</v>
      </c>
      <c r="B98">
        <v>89.880567076171545</v>
      </c>
      <c r="C98">
        <v>-0.17056707617155101</v>
      </c>
      <c r="D98">
        <v>58228.167613392703</v>
      </c>
      <c r="E98">
        <v>-3.714186633771988E-3</v>
      </c>
      <c r="F98">
        <v>103.2793250882111</v>
      </c>
      <c r="G98">
        <v>-0.21732508821109769</v>
      </c>
    </row>
    <row r="99" spans="1:7" x14ac:dyDescent="0.3">
      <c r="A99" s="3">
        <v>31138</v>
      </c>
      <c r="B99">
        <v>90.094380640251728</v>
      </c>
      <c r="C99">
        <v>8.5619359748278612E-2</v>
      </c>
      <c r="D99">
        <v>58341.906662892019</v>
      </c>
      <c r="E99">
        <v>-3.702628342226788E-3</v>
      </c>
      <c r="F99">
        <v>103.2105319004168</v>
      </c>
      <c r="G99">
        <v>-0.2375319004167977</v>
      </c>
    </row>
    <row r="100" spans="1:7" x14ac:dyDescent="0.3">
      <c r="A100" s="3">
        <v>31229</v>
      </c>
      <c r="B100">
        <v>90.29775974199238</v>
      </c>
      <c r="C100">
        <v>0.61824025800761717</v>
      </c>
      <c r="D100">
        <v>58442.618499749311</v>
      </c>
      <c r="E100">
        <v>4.3649616568721683E-3</v>
      </c>
      <c r="F100">
        <v>103.1426057231581</v>
      </c>
      <c r="G100">
        <v>3.3942768419166209E-3</v>
      </c>
    </row>
    <row r="101" spans="1:7" x14ac:dyDescent="0.3">
      <c r="A101" s="3">
        <v>31321</v>
      </c>
      <c r="B101">
        <v>90.489449266074502</v>
      </c>
      <c r="C101">
        <v>0.97655073392549241</v>
      </c>
      <c r="D101">
        <v>58529.592316563743</v>
      </c>
      <c r="E101">
        <v>1.0441326955815461E-2</v>
      </c>
      <c r="F101">
        <v>103.0745896157913</v>
      </c>
      <c r="G101">
        <v>0.34441038420872871</v>
      </c>
    </row>
    <row r="102" spans="1:7" x14ac:dyDescent="0.3">
      <c r="A102" s="3">
        <v>31413</v>
      </c>
      <c r="B102">
        <v>90.668580497340344</v>
      </c>
      <c r="C102">
        <v>1.201419502659661</v>
      </c>
      <c r="D102">
        <v>58602.282752392712</v>
      </c>
      <c r="E102">
        <v>1.3593724016750739E-2</v>
      </c>
      <c r="F102">
        <v>103.0055287590956</v>
      </c>
      <c r="G102">
        <v>0.28147124090438069</v>
      </c>
    </row>
    <row r="103" spans="1:7" x14ac:dyDescent="0.3">
      <c r="A103" s="3">
        <v>31503</v>
      </c>
      <c r="B103">
        <v>90.834895064840808</v>
      </c>
      <c r="C103">
        <v>0.46710493515919888</v>
      </c>
      <c r="D103">
        <v>58660.5350795095</v>
      </c>
      <c r="E103">
        <v>7.4225872783859606E-3</v>
      </c>
      <c r="F103">
        <v>102.9346835903406</v>
      </c>
      <c r="G103">
        <v>0.33931640965943188</v>
      </c>
    </row>
    <row r="104" spans="1:7" x14ac:dyDescent="0.3">
      <c r="A104" s="3">
        <v>31594</v>
      </c>
      <c r="B104">
        <v>90.988885484816052</v>
      </c>
      <c r="C104">
        <v>0.78111451518394404</v>
      </c>
      <c r="D104">
        <v>58704.703546721488</v>
      </c>
      <c r="E104">
        <v>6.2861358879082729E-3</v>
      </c>
      <c r="F104">
        <v>102.8614904663211</v>
      </c>
      <c r="G104">
        <v>-5.6490466321122312E-2</v>
      </c>
    </row>
    <row r="105" spans="1:7" x14ac:dyDescent="0.3">
      <c r="A105" s="3">
        <v>31686</v>
      </c>
      <c r="B105">
        <v>91.131336214090652</v>
      </c>
      <c r="C105">
        <v>0.81766378590934607</v>
      </c>
      <c r="D105">
        <v>58735.426415141192</v>
      </c>
      <c r="E105">
        <v>5.1122048989409308E-3</v>
      </c>
      <c r="F105">
        <v>102.78559781658829</v>
      </c>
      <c r="G105">
        <v>-8.85978165883472E-2</v>
      </c>
    </row>
    <row r="106" spans="1:7" x14ac:dyDescent="0.3">
      <c r="A106" s="3">
        <v>31778</v>
      </c>
      <c r="B106">
        <v>91.263519906061191</v>
      </c>
      <c r="C106">
        <v>0.73448009393881364</v>
      </c>
      <c r="D106">
        <v>58753.583732511048</v>
      </c>
      <c r="E106">
        <v>7.1640349821375793E-3</v>
      </c>
      <c r="F106">
        <v>102.7066187641518</v>
      </c>
      <c r="G106">
        <v>-0.1616187641518394</v>
      </c>
    </row>
    <row r="107" spans="1:7" x14ac:dyDescent="0.3">
      <c r="A107" s="3">
        <v>31868</v>
      </c>
      <c r="B107">
        <v>91.38722025399035</v>
      </c>
      <c r="C107">
        <v>0.50177974600964603</v>
      </c>
      <c r="D107">
        <v>58760.252869682627</v>
      </c>
      <c r="E107">
        <v>1.0247078724805901E-2</v>
      </c>
      <c r="F107">
        <v>102.62411105838569</v>
      </c>
      <c r="G107">
        <v>0.5488889416142797</v>
      </c>
    </row>
    <row r="108" spans="1:7" x14ac:dyDescent="0.3">
      <c r="A108" s="3">
        <v>31959</v>
      </c>
      <c r="B108">
        <v>91.50468000119956</v>
      </c>
      <c r="C108">
        <v>0.26031999880044049</v>
      </c>
      <c r="D108">
        <v>58756.781960313681</v>
      </c>
      <c r="E108">
        <v>1.1620484238026311E-2</v>
      </c>
      <c r="F108">
        <v>102.5375314369365</v>
      </c>
      <c r="G108">
        <v>0.78846856306348911</v>
      </c>
    </row>
    <row r="109" spans="1:7" x14ac:dyDescent="0.3">
      <c r="A109" s="3">
        <v>32051</v>
      </c>
      <c r="B109">
        <v>91.618455503351441</v>
      </c>
      <c r="C109">
        <v>-0.32145550335144429</v>
      </c>
      <c r="D109">
        <v>58744.90079156898</v>
      </c>
      <c r="E109">
        <v>5.8776954838819506E-3</v>
      </c>
      <c r="F109">
        <v>102.4466796930391</v>
      </c>
      <c r="G109">
        <v>0.62432030696085405</v>
      </c>
    </row>
    <row r="110" spans="1:7" x14ac:dyDescent="0.3">
      <c r="A110" s="3">
        <v>32143</v>
      </c>
      <c r="B110">
        <v>91.731265816107893</v>
      </c>
      <c r="C110">
        <v>-0.72526581610789265</v>
      </c>
      <c r="D110">
        <v>58726.768429114927</v>
      </c>
      <c r="E110">
        <v>1.2135839898625991E-3</v>
      </c>
      <c r="F110">
        <v>102.3518484127805</v>
      </c>
      <c r="G110">
        <v>0.57015158721947046</v>
      </c>
    </row>
    <row r="111" spans="1:7" x14ac:dyDescent="0.3">
      <c r="A111" s="3">
        <v>32234</v>
      </c>
      <c r="B111">
        <v>91.845629085441246</v>
      </c>
      <c r="C111">
        <v>-0.61162908544125116</v>
      </c>
      <c r="D111">
        <v>58704.759466872332</v>
      </c>
      <c r="E111">
        <v>2.6705191196025879E-3</v>
      </c>
      <c r="F111">
        <v>102.2537203824394</v>
      </c>
      <c r="G111">
        <v>0.80627961756060529</v>
      </c>
    </row>
    <row r="112" spans="1:7" x14ac:dyDescent="0.3">
      <c r="A112" s="3">
        <v>32325</v>
      </c>
      <c r="B112">
        <v>91.963610166188801</v>
      </c>
      <c r="C112">
        <v>0.149389833811199</v>
      </c>
      <c r="D112">
        <v>58681.29063196131</v>
      </c>
      <c r="E112">
        <v>9.7994935982033127E-3</v>
      </c>
      <c r="F112">
        <v>102.1533347330365</v>
      </c>
      <c r="G112">
        <v>0.88966526696347614</v>
      </c>
    </row>
    <row r="113" spans="1:7" x14ac:dyDescent="0.3">
      <c r="A113" s="3">
        <v>32417</v>
      </c>
      <c r="B113">
        <v>92.086891645009388</v>
      </c>
      <c r="C113">
        <v>-0.32989164500938267</v>
      </c>
      <c r="D113">
        <v>58658.873026480978</v>
      </c>
      <c r="E113">
        <v>4.1672802970893491E-4</v>
      </c>
      <c r="F113">
        <v>102.05223452035369</v>
      </c>
      <c r="G113">
        <v>0.1967654796463307</v>
      </c>
    </row>
    <row r="114" spans="1:7" x14ac:dyDescent="0.3">
      <c r="A114" s="3">
        <v>32509</v>
      </c>
      <c r="B114">
        <v>92.217249477208014</v>
      </c>
      <c r="C114">
        <v>-0.80124947720801742</v>
      </c>
      <c r="D114">
        <v>58640.373142940887</v>
      </c>
      <c r="E114">
        <v>-1.434470751149242E-2</v>
      </c>
      <c r="F114">
        <v>101.9525188409644</v>
      </c>
      <c r="G114">
        <v>-0.55551884096435344</v>
      </c>
    </row>
    <row r="115" spans="1:7" x14ac:dyDescent="0.3">
      <c r="A115" s="3">
        <v>32599</v>
      </c>
      <c r="B115">
        <v>92.356253435811539</v>
      </c>
      <c r="C115">
        <v>-0.81025343581153209</v>
      </c>
      <c r="D115">
        <v>58628.66966680302</v>
      </c>
      <c r="E115">
        <v>-1.839630147910221E-2</v>
      </c>
      <c r="F115">
        <v>101.856409769867</v>
      </c>
      <c r="G115">
        <v>-0.99240976986695273</v>
      </c>
    </row>
    <row r="116" spans="1:7" x14ac:dyDescent="0.3">
      <c r="A116" s="3">
        <v>32690</v>
      </c>
      <c r="B116">
        <v>92.504972512923587</v>
      </c>
      <c r="C116">
        <v>-0.74797251292358169</v>
      </c>
      <c r="D116">
        <v>58626.115206708761</v>
      </c>
      <c r="E116">
        <v>-2.1220931520124608E-2</v>
      </c>
      <c r="F116">
        <v>101.76578218278421</v>
      </c>
      <c r="G116">
        <v>-0.89478218278419774</v>
      </c>
    </row>
    <row r="117" spans="1:7" x14ac:dyDescent="0.3">
      <c r="A117" s="3">
        <v>32782</v>
      </c>
      <c r="B117">
        <v>92.663969292250471</v>
      </c>
      <c r="C117">
        <v>-0.15296929225047509</v>
      </c>
      <c r="D117">
        <v>58634.391438988787</v>
      </c>
      <c r="E117">
        <v>-1.415063504327208E-2</v>
      </c>
      <c r="F117">
        <v>101.6818906993328</v>
      </c>
      <c r="G117">
        <v>-0.99189069933278518</v>
      </c>
    </row>
    <row r="118" spans="1:7" x14ac:dyDescent="0.3">
      <c r="A118" s="3">
        <v>32874</v>
      </c>
      <c r="B118">
        <v>92.833338874677978</v>
      </c>
      <c r="C118">
        <v>-0.35433887467797831</v>
      </c>
      <c r="D118">
        <v>58654.408476438817</v>
      </c>
      <c r="E118">
        <v>-8.5291632161048625E-3</v>
      </c>
      <c r="F118">
        <v>101.6054307002652</v>
      </c>
      <c r="G118">
        <v>3.0569299734793279E-2</v>
      </c>
    </row>
    <row r="119" spans="1:7" x14ac:dyDescent="0.3">
      <c r="A119" s="3">
        <v>32964</v>
      </c>
      <c r="B119">
        <v>93.013080755284193</v>
      </c>
      <c r="C119">
        <v>-0.72408075528419147</v>
      </c>
      <c r="D119">
        <v>58686.565338124543</v>
      </c>
      <c r="E119">
        <v>-1.1495909160750269E-2</v>
      </c>
      <c r="F119">
        <v>101.5364776346468</v>
      </c>
      <c r="G119">
        <v>-0.1934776346467828</v>
      </c>
    </row>
    <row r="120" spans="1:7" x14ac:dyDescent="0.3">
      <c r="A120" s="3">
        <v>33055</v>
      </c>
      <c r="B120">
        <v>93.202972967350505</v>
      </c>
      <c r="C120">
        <v>-0.24597296735051091</v>
      </c>
      <c r="D120">
        <v>58730.956192776554</v>
      </c>
      <c r="E120">
        <v>-9.0824477243227619E-3</v>
      </c>
      <c r="F120">
        <v>101.4751260573552</v>
      </c>
      <c r="G120">
        <v>-0.70412605735522504</v>
      </c>
    </row>
    <row r="121" spans="1:7" x14ac:dyDescent="0.3">
      <c r="A121" s="3">
        <v>33147</v>
      </c>
      <c r="B121">
        <v>93.402340993686266</v>
      </c>
      <c r="C121">
        <v>1.5659006313740061E-2</v>
      </c>
      <c r="D121">
        <v>58787.260669603347</v>
      </c>
      <c r="E121">
        <v>-4.7004087043021059E-3</v>
      </c>
      <c r="F121">
        <v>101.42134959974661</v>
      </c>
      <c r="G121">
        <v>-0.2303495997465603</v>
      </c>
    </row>
    <row r="122" spans="1:7" x14ac:dyDescent="0.3">
      <c r="A122" s="3">
        <v>33239</v>
      </c>
      <c r="B122">
        <v>93.610356583996207</v>
      </c>
      <c r="C122">
        <v>0.39564341600379288</v>
      </c>
      <c r="D122">
        <v>58854.830365343441</v>
      </c>
      <c r="E122">
        <v>-7.2376551460706651E-4</v>
      </c>
      <c r="F122">
        <v>101.374681814391</v>
      </c>
      <c r="G122">
        <v>-0.52868181439097839</v>
      </c>
    </row>
    <row r="123" spans="1:7" x14ac:dyDescent="0.3">
      <c r="A123" s="3">
        <v>33329</v>
      </c>
      <c r="B123">
        <v>93.826201274864104</v>
      </c>
      <c r="C123">
        <v>0.16679872513589089</v>
      </c>
      <c r="D123">
        <v>58932.847356339007</v>
      </c>
      <c r="E123">
        <v>-5.6274658258477217E-3</v>
      </c>
      <c r="F123">
        <v>101.3345122853589</v>
      </c>
      <c r="G123">
        <v>-0.61851228535887515</v>
      </c>
    </row>
    <row r="124" spans="1:7" x14ac:dyDescent="0.3">
      <c r="A124" s="3">
        <v>33420</v>
      </c>
      <c r="B124">
        <v>94.049303880008651</v>
      </c>
      <c r="C124">
        <v>0.50969611999134656</v>
      </c>
      <c r="D124">
        <v>59020.468363272958</v>
      </c>
      <c r="E124">
        <v>4.8458365209036458E-4</v>
      </c>
      <c r="F124">
        <v>101.2999001705866</v>
      </c>
      <c r="G124">
        <v>-0.1599001705866385</v>
      </c>
    </row>
    <row r="125" spans="1:7" x14ac:dyDescent="0.3">
      <c r="A125" s="3">
        <v>33512</v>
      </c>
      <c r="B125">
        <v>94.279197462351803</v>
      </c>
      <c r="C125">
        <v>0.80880253764819088</v>
      </c>
      <c r="D125">
        <v>59116.641925442978</v>
      </c>
      <c r="E125">
        <v>4.7769513087914106E-3</v>
      </c>
      <c r="F125">
        <v>101.2695180578323</v>
      </c>
      <c r="G125">
        <v>6.4481942167702755E-2</v>
      </c>
    </row>
    <row r="126" spans="1:7" x14ac:dyDescent="0.3">
      <c r="A126" s="3">
        <v>33604</v>
      </c>
      <c r="B126">
        <v>94.515733644890446</v>
      </c>
      <c r="C126">
        <v>0.29826635510954702</v>
      </c>
      <c r="D126">
        <v>59220.331451842088</v>
      </c>
      <c r="E126">
        <v>2.25535213025907E-3</v>
      </c>
      <c r="F126">
        <v>101.2419385972473</v>
      </c>
      <c r="G126">
        <v>0.41306140275274572</v>
      </c>
    </row>
    <row r="127" spans="1:7" x14ac:dyDescent="0.3">
      <c r="A127" s="3">
        <v>33695</v>
      </c>
      <c r="B127">
        <v>94.759269552207527</v>
      </c>
      <c r="C127">
        <v>-0.45226955220752529</v>
      </c>
      <c r="D127">
        <v>59330.673096663602</v>
      </c>
      <c r="E127">
        <v>-2.1573207076652778E-3</v>
      </c>
      <c r="F127">
        <v>101.21577474019681</v>
      </c>
      <c r="G127">
        <v>0.32022525980320887</v>
      </c>
    </row>
    <row r="128" spans="1:7" x14ac:dyDescent="0.3">
      <c r="A128" s="3">
        <v>33786</v>
      </c>
      <c r="B128">
        <v>95.010348725357943</v>
      </c>
      <c r="C128">
        <v>-0.98534872535793738</v>
      </c>
      <c r="D128">
        <v>59446.882549492228</v>
      </c>
      <c r="E128">
        <v>-3.5173282403722079E-3</v>
      </c>
      <c r="F128">
        <v>101.1898976014229</v>
      </c>
      <c r="G128">
        <v>0.61010239857706949</v>
      </c>
    </row>
    <row r="129" spans="1:7" x14ac:dyDescent="0.3">
      <c r="A129" s="3">
        <v>33878</v>
      </c>
      <c r="B129">
        <v>95.269232036926411</v>
      </c>
      <c r="C129">
        <v>-1.165232036926412</v>
      </c>
      <c r="D129">
        <v>59568.090676514403</v>
      </c>
      <c r="E129">
        <v>-5.834919102024827E-3</v>
      </c>
      <c r="F129">
        <v>101.16337843645501</v>
      </c>
      <c r="G129">
        <v>0.26862156354503952</v>
      </c>
    </row>
    <row r="130" spans="1:7" x14ac:dyDescent="0.3">
      <c r="A130" s="3">
        <v>33970</v>
      </c>
      <c r="B130">
        <v>95.535564516544341</v>
      </c>
      <c r="C130">
        <v>-0.9405645165443417</v>
      </c>
      <c r="D130">
        <v>59693.291193752782</v>
      </c>
      <c r="E130">
        <v>-6.2714143286690671E-3</v>
      </c>
      <c r="F130">
        <v>101.1356698148214</v>
      </c>
      <c r="G130">
        <v>3.7330185178632291E-2</v>
      </c>
    </row>
    <row r="131" spans="1:7" x14ac:dyDescent="0.3">
      <c r="A131" s="3">
        <v>34060</v>
      </c>
      <c r="B131">
        <v>95.808262923820138</v>
      </c>
      <c r="C131">
        <v>-0.70926292382013401</v>
      </c>
      <c r="D131">
        <v>59821.251924678261</v>
      </c>
      <c r="E131">
        <v>-1.6184206456184571E-3</v>
      </c>
      <c r="F131">
        <v>101.1063921945278</v>
      </c>
      <c r="G131">
        <v>0.16460780547221529</v>
      </c>
    </row>
    <row r="132" spans="1:7" x14ac:dyDescent="0.3">
      <c r="A132" s="3">
        <v>34151</v>
      </c>
      <c r="B132">
        <v>96.085656165539348</v>
      </c>
      <c r="C132">
        <v>-0.1426561655393499</v>
      </c>
      <c r="D132">
        <v>59950.495481351063</v>
      </c>
      <c r="E132">
        <v>6.9628182913028525E-4</v>
      </c>
      <c r="F132">
        <v>101.0751893649457</v>
      </c>
      <c r="G132">
        <v>-4.4189364945665943E-2</v>
      </c>
    </row>
    <row r="133" spans="1:7" x14ac:dyDescent="0.3">
      <c r="A133" s="3">
        <v>34243</v>
      </c>
      <c r="B133">
        <v>96.365629859160194</v>
      </c>
      <c r="C133">
        <v>0.49037014083980068</v>
      </c>
      <c r="D133">
        <v>60079.471002226652</v>
      </c>
      <c r="E133">
        <v>8.3726028247443907E-3</v>
      </c>
      <c r="F133">
        <v>101.0418079953249</v>
      </c>
      <c r="G133">
        <v>0.1771920046750779</v>
      </c>
    </row>
    <row r="134" spans="1:7" x14ac:dyDescent="0.3">
      <c r="A134" s="3">
        <v>34335</v>
      </c>
      <c r="B134">
        <v>96.645980462037414</v>
      </c>
      <c r="C134">
        <v>0.1080195379625906</v>
      </c>
      <c r="D134">
        <v>60206.640475582193</v>
      </c>
      <c r="E134">
        <v>3.7220509154174408E-3</v>
      </c>
      <c r="F134">
        <v>101.0059671365623</v>
      </c>
      <c r="G134">
        <v>0.26803286343769628</v>
      </c>
    </row>
    <row r="135" spans="1:7" x14ac:dyDescent="0.3">
      <c r="A135" s="3">
        <v>34425</v>
      </c>
      <c r="B135">
        <v>96.924810912863791</v>
      </c>
      <c r="C135">
        <v>1.476189087136206</v>
      </c>
      <c r="D135">
        <v>60330.76873079918</v>
      </c>
      <c r="E135">
        <v>1.1298900750587039E-2</v>
      </c>
      <c r="F135">
        <v>100.96749658455759</v>
      </c>
      <c r="G135">
        <v>-0.31949658455759788</v>
      </c>
    </row>
    <row r="136" spans="1:7" x14ac:dyDescent="0.3">
      <c r="A136" s="3">
        <v>34516</v>
      </c>
      <c r="B136">
        <v>97.200291662543364</v>
      </c>
      <c r="C136">
        <v>1.7347083374566381</v>
      </c>
      <c r="D136">
        <v>60450.751522242557</v>
      </c>
      <c r="E136">
        <v>1.531865244043651E-2</v>
      </c>
      <c r="F136">
        <v>100.9263936557502</v>
      </c>
      <c r="G136">
        <v>-0.11139365575016311</v>
      </c>
    </row>
    <row r="137" spans="1:7" x14ac:dyDescent="0.3">
      <c r="A137" s="3">
        <v>34608</v>
      </c>
      <c r="B137">
        <v>97.471515780159663</v>
      </c>
      <c r="C137">
        <v>1.86048421984033</v>
      </c>
      <c r="D137">
        <v>60565.904423250788</v>
      </c>
      <c r="E137">
        <v>1.7038856042397299E-2</v>
      </c>
      <c r="F137">
        <v>100.88245598121409</v>
      </c>
      <c r="G137">
        <v>5.4544018785890103E-2</v>
      </c>
    </row>
    <row r="138" spans="1:7" x14ac:dyDescent="0.3">
      <c r="A138" s="3">
        <v>34700</v>
      </c>
      <c r="B138">
        <v>97.738660527507122</v>
      </c>
      <c r="C138">
        <v>0.98433947249287712</v>
      </c>
      <c r="D138">
        <v>60676.119976356611</v>
      </c>
      <c r="E138">
        <v>9.1950507169809015E-3</v>
      </c>
      <c r="F138">
        <v>100.8354115709887</v>
      </c>
      <c r="G138">
        <v>-7.9411570988696667E-2</v>
      </c>
    </row>
    <row r="139" spans="1:7" x14ac:dyDescent="0.3">
      <c r="A139" s="3">
        <v>34790</v>
      </c>
      <c r="B139">
        <v>98.003065969017598</v>
      </c>
      <c r="C139">
        <v>-0.2820659690175944</v>
      </c>
      <c r="D139">
        <v>60781.938624397088</v>
      </c>
      <c r="E139">
        <v>7.8122171392358553E-4</v>
      </c>
      <c r="F139">
        <v>100.7850225251249</v>
      </c>
      <c r="G139">
        <v>0.33997747487509861</v>
      </c>
    </row>
    <row r="140" spans="1:7" x14ac:dyDescent="0.3">
      <c r="A140" s="3">
        <v>34881</v>
      </c>
      <c r="B140">
        <v>98.266687381293195</v>
      </c>
      <c r="C140">
        <v>-0.39768738129319559</v>
      </c>
      <c r="D140">
        <v>60884.255703720293</v>
      </c>
      <c r="E140">
        <v>8.7024076466413192E-4</v>
      </c>
      <c r="F140">
        <v>100.7310013114418</v>
      </c>
      <c r="G140">
        <v>0.3849986885581842</v>
      </c>
    </row>
    <row r="141" spans="1:7" x14ac:dyDescent="0.3">
      <c r="A141" s="3">
        <v>34973</v>
      </c>
      <c r="B141">
        <v>98.531303749705458</v>
      </c>
      <c r="C141">
        <v>-0.6463037497054529</v>
      </c>
      <c r="D141">
        <v>60984.003227837668</v>
      </c>
      <c r="E141">
        <v>-3.3858033461022789E-3</v>
      </c>
      <c r="F141">
        <v>100.6732728836804</v>
      </c>
      <c r="G141">
        <v>0.23272711631963719</v>
      </c>
    </row>
    <row r="142" spans="1:7" x14ac:dyDescent="0.3">
      <c r="A142" s="3">
        <v>35065</v>
      </c>
      <c r="B142">
        <v>98.798445505012623</v>
      </c>
      <c r="C142">
        <v>-0.62244550501262097</v>
      </c>
      <c r="D142">
        <v>61082.153069187218</v>
      </c>
      <c r="E142">
        <v>6.1350948239180525E-4</v>
      </c>
      <c r="F142">
        <v>100.6120028197619</v>
      </c>
      <c r="G142">
        <v>0.63699718023812579</v>
      </c>
    </row>
    <row r="143" spans="1:7" x14ac:dyDescent="0.3">
      <c r="A143" s="3">
        <v>35156</v>
      </c>
      <c r="B143">
        <v>99.069239138129348</v>
      </c>
      <c r="C143">
        <v>-1.054239138129347</v>
      </c>
      <c r="D143">
        <v>61179.554159618317</v>
      </c>
      <c r="E143">
        <v>-9.3198938758902727E-3</v>
      </c>
      <c r="F143">
        <v>100.5475021520552</v>
      </c>
      <c r="G143">
        <v>0.15849784794475849</v>
      </c>
    </row>
    <row r="144" spans="1:7" x14ac:dyDescent="0.3">
      <c r="A144" s="3">
        <v>35247</v>
      </c>
      <c r="B144">
        <v>99.344422111529582</v>
      </c>
      <c r="C144">
        <v>-0.33342211152958612</v>
      </c>
      <c r="D144">
        <v>61277.084445521134</v>
      </c>
      <c r="E144">
        <v>-5.3382880275698597E-3</v>
      </c>
      <c r="F144">
        <v>100.48048003616709</v>
      </c>
      <c r="G144">
        <v>-3.9480036167077508E-2</v>
      </c>
    </row>
    <row r="145" spans="1:7" x14ac:dyDescent="0.3">
      <c r="A145" s="3">
        <v>35339</v>
      </c>
      <c r="B145">
        <v>99.624072988225905</v>
      </c>
      <c r="C145">
        <v>-0.39007298822591002</v>
      </c>
      <c r="D145">
        <v>61375.269989848683</v>
      </c>
      <c r="E145">
        <v>-6.2393660762332104E-3</v>
      </c>
      <c r="F145">
        <v>100.4117446888588</v>
      </c>
      <c r="G145">
        <v>-0.23274468885882979</v>
      </c>
    </row>
    <row r="146" spans="1:7" x14ac:dyDescent="0.3">
      <c r="A146" s="3">
        <v>35431</v>
      </c>
      <c r="B146">
        <v>99.908061942411152</v>
      </c>
      <c r="C146">
        <v>0.45893805758885259</v>
      </c>
      <c r="D146">
        <v>61474.435129120982</v>
      </c>
      <c r="E146">
        <v>-3.0374124913024051E-5</v>
      </c>
      <c r="F146">
        <v>100.3420796518694</v>
      </c>
      <c r="G146">
        <v>-0.81507965186938236</v>
      </c>
    </row>
    <row r="147" spans="1:7" x14ac:dyDescent="0.3">
      <c r="A147" s="3">
        <v>35521</v>
      </c>
      <c r="B147">
        <v>100.1960153526605</v>
      </c>
      <c r="C147">
        <v>0.1579846473394895</v>
      </c>
      <c r="D147">
        <v>61574.666195814563</v>
      </c>
      <c r="E147">
        <v>3.4851906109700792E-3</v>
      </c>
      <c r="F147">
        <v>100.272123001507</v>
      </c>
      <c r="G147">
        <v>-0.25712300150703982</v>
      </c>
    </row>
    <row r="148" spans="1:7" x14ac:dyDescent="0.3">
      <c r="A148" s="3">
        <v>35612</v>
      </c>
      <c r="B148">
        <v>100.4878464338352</v>
      </c>
      <c r="C148">
        <v>-1.0238464338352029</v>
      </c>
      <c r="D148">
        <v>61676.04893797011</v>
      </c>
      <c r="E148">
        <v>-5.4178350530094121E-3</v>
      </c>
      <c r="F148">
        <v>100.2020033892978</v>
      </c>
      <c r="G148">
        <v>9.9996610702248745E-2</v>
      </c>
    </row>
    <row r="149" spans="1:7" x14ac:dyDescent="0.3">
      <c r="A149" s="3">
        <v>35704</v>
      </c>
      <c r="B149">
        <v>100.783567141201</v>
      </c>
      <c r="C149">
        <v>-0.95756714120105357</v>
      </c>
      <c r="D149">
        <v>61778.804266607491</v>
      </c>
      <c r="E149">
        <v>-2.7193661303250849E-3</v>
      </c>
      <c r="F149">
        <v>100.13168876489151</v>
      </c>
      <c r="G149">
        <v>1.8311235108527061E-2</v>
      </c>
    </row>
    <row r="150" spans="1:7" x14ac:dyDescent="0.3">
      <c r="A150" s="3">
        <v>35796</v>
      </c>
      <c r="B150">
        <v>101.08254952600269</v>
      </c>
      <c r="C150">
        <v>-0.92854952600265506</v>
      </c>
      <c r="D150">
        <v>61882.945065071137</v>
      </c>
      <c r="E150">
        <v>-1.873534259935639E-3</v>
      </c>
      <c r="F150">
        <v>100.0612095758198</v>
      </c>
      <c r="G150">
        <v>0.50379042418015274</v>
      </c>
    </row>
    <row r="151" spans="1:7" x14ac:dyDescent="0.3">
      <c r="A151" s="3">
        <v>35886</v>
      </c>
      <c r="B151">
        <v>101.3835671600214</v>
      </c>
      <c r="C151">
        <v>-0.80156716002142048</v>
      </c>
      <c r="D151">
        <v>61988.378997188462</v>
      </c>
      <c r="E151">
        <v>-1.5339447099460559E-3</v>
      </c>
      <c r="F151">
        <v>99.990607714136431</v>
      </c>
      <c r="G151">
        <v>0.59239228586356774</v>
      </c>
    </row>
    <row r="152" spans="1:7" x14ac:dyDescent="0.3">
      <c r="A152" s="3">
        <v>35977</v>
      </c>
      <c r="B152">
        <v>101.684813271585</v>
      </c>
      <c r="C152">
        <v>-1.461813271585001</v>
      </c>
      <c r="D152">
        <v>62094.940428503673</v>
      </c>
      <c r="E152">
        <v>-2.487933481727822E-3</v>
      </c>
      <c r="F152">
        <v>99.920239940909966</v>
      </c>
      <c r="G152">
        <v>0.93376005909003368</v>
      </c>
    </row>
    <row r="153" spans="1:7" x14ac:dyDescent="0.3">
      <c r="A153" s="3">
        <v>36069</v>
      </c>
      <c r="B153">
        <v>101.9839801095461</v>
      </c>
      <c r="C153">
        <v>-1.864980109546053</v>
      </c>
      <c r="D153">
        <v>62202.402979045008</v>
      </c>
      <c r="E153">
        <v>-9.938626200627354E-3</v>
      </c>
      <c r="F153">
        <v>99.850833262387852</v>
      </c>
      <c r="G153">
        <v>0.51616673761215282</v>
      </c>
    </row>
    <row r="154" spans="1:7" x14ac:dyDescent="0.3">
      <c r="A154" s="3">
        <v>36161</v>
      </c>
      <c r="B154">
        <v>102.2778462894625</v>
      </c>
      <c r="C154">
        <v>-1.717846289462472</v>
      </c>
      <c r="D154">
        <v>62310.441824001588</v>
      </c>
      <c r="E154">
        <v>-1.247136764903445E-2</v>
      </c>
      <c r="F154">
        <v>99.783698284854367</v>
      </c>
      <c r="G154">
        <v>-0.21169828485436429</v>
      </c>
    </row>
    <row r="155" spans="1:7" x14ac:dyDescent="0.3">
      <c r="A155" s="3">
        <v>36251</v>
      </c>
      <c r="B155">
        <v>102.56202481432361</v>
      </c>
      <c r="C155">
        <v>-2.1940248143236261</v>
      </c>
      <c r="D155">
        <v>62418.342158831518</v>
      </c>
      <c r="E155">
        <v>-1.1471793924430431E-2</v>
      </c>
      <c r="F155">
        <v>99.720468218804768</v>
      </c>
      <c r="G155">
        <v>0.27853178119522681</v>
      </c>
    </row>
    <row r="156" spans="1:7" x14ac:dyDescent="0.3">
      <c r="A156" s="3">
        <v>36342</v>
      </c>
      <c r="B156">
        <v>102.83105503318799</v>
      </c>
      <c r="C156">
        <v>-2.4050550331879492</v>
      </c>
      <c r="D156">
        <v>62524.896866219817</v>
      </c>
      <c r="E156">
        <v>-9.786781795341426E-3</v>
      </c>
      <c r="F156">
        <v>99.662643963306309</v>
      </c>
      <c r="G156">
        <v>0.66435603669368959</v>
      </c>
    </row>
    <row r="157" spans="1:7" x14ac:dyDescent="0.3">
      <c r="A157" s="3">
        <v>36434</v>
      </c>
      <c r="B157">
        <v>103.0781050296049</v>
      </c>
      <c r="C157">
        <v>-2.1691050296049208</v>
      </c>
      <c r="D157">
        <v>62628.441627673987</v>
      </c>
      <c r="E157">
        <v>-1.3826999832296851E-2</v>
      </c>
      <c r="F157">
        <v>99.611900499789414</v>
      </c>
      <c r="G157">
        <v>0.32609950021058859</v>
      </c>
    </row>
    <row r="158" spans="1:7" x14ac:dyDescent="0.3">
      <c r="A158" s="3">
        <v>36526</v>
      </c>
      <c r="B158">
        <v>103.2948397277282</v>
      </c>
      <c r="C158">
        <v>2.0311602722717619</v>
      </c>
      <c r="D158">
        <v>62726.917801708572</v>
      </c>
      <c r="E158">
        <v>-5.0098334298311897E-3</v>
      </c>
      <c r="F158">
        <v>99.570328032207385</v>
      </c>
      <c r="G158">
        <v>-1.875328032207392</v>
      </c>
    </row>
    <row r="159" spans="1:7" x14ac:dyDescent="0.3">
      <c r="A159" s="3">
        <v>36617</v>
      </c>
      <c r="B159">
        <v>103.47156836106799</v>
      </c>
      <c r="C159">
        <v>14.332431638931981</v>
      </c>
      <c r="D159">
        <v>62817.712019546168</v>
      </c>
      <c r="E159">
        <v>4.6719103682560707E-2</v>
      </c>
      <c r="F159">
        <v>99.540220576701202</v>
      </c>
      <c r="G159">
        <v>-2.8252205767011991</v>
      </c>
    </row>
    <row r="160" spans="1:7" x14ac:dyDescent="0.3">
      <c r="A160" s="3">
        <v>36708</v>
      </c>
      <c r="B160">
        <v>103.5998696383046</v>
      </c>
      <c r="C160">
        <v>3.3221303616953999</v>
      </c>
      <c r="D160">
        <v>62898.001299634372</v>
      </c>
      <c r="E160">
        <v>9.4755439080351778E-3</v>
      </c>
      <c r="F160">
        <v>99.522700069391647</v>
      </c>
      <c r="G160">
        <v>-1.494700069391641</v>
      </c>
    </row>
    <row r="161" spans="1:7" x14ac:dyDescent="0.3">
      <c r="A161" s="3">
        <v>36800</v>
      </c>
      <c r="B161">
        <v>103.6802800378926</v>
      </c>
      <c r="C161">
        <v>1.4327199621073701</v>
      </c>
      <c r="D161">
        <v>62966.791452426172</v>
      </c>
      <c r="E161">
        <v>8.4338997602753096E-3</v>
      </c>
      <c r="F161">
        <v>99.517122683539128</v>
      </c>
      <c r="G161">
        <v>-0.64012268353913271</v>
      </c>
    </row>
    <row r="162" spans="1:7" x14ac:dyDescent="0.3">
      <c r="A162" s="3">
        <v>36892</v>
      </c>
      <c r="B162">
        <v>103.7154123697628</v>
      </c>
      <c r="C162">
        <v>0.80558763023718427</v>
      </c>
      <c r="D162">
        <v>63023.463332263629</v>
      </c>
      <c r="E162">
        <v>1.23590052663598E-2</v>
      </c>
      <c r="F162">
        <v>99.52191040486062</v>
      </c>
      <c r="G162">
        <v>0.71708959513938453</v>
      </c>
    </row>
    <row r="163" spans="1:7" x14ac:dyDescent="0.3">
      <c r="A163" s="3">
        <v>36982</v>
      </c>
      <c r="B163">
        <v>103.70877489382219</v>
      </c>
      <c r="C163">
        <v>0.38722510617783712</v>
      </c>
      <c r="D163">
        <v>63067.734922531323</v>
      </c>
      <c r="E163">
        <v>8.2169436044878807E-3</v>
      </c>
      <c r="F163">
        <v>99.535085142395928</v>
      </c>
      <c r="G163">
        <v>0.62791485760406829</v>
      </c>
    </row>
    <row r="164" spans="1:7" x14ac:dyDescent="0.3">
      <c r="A164" s="3">
        <v>37073</v>
      </c>
      <c r="B164">
        <v>103.66437936224661</v>
      </c>
      <c r="C164">
        <v>-4.0379362246582673E-2</v>
      </c>
      <c r="D164">
        <v>63099.818134169567</v>
      </c>
      <c r="E164">
        <v>4.5867791058498142E-3</v>
      </c>
      <c r="F164">
        <v>99.555116986181758</v>
      </c>
      <c r="G164">
        <v>-4.7116986181762847E-2</v>
      </c>
    </row>
    <row r="165" spans="1:7" x14ac:dyDescent="0.3">
      <c r="A165" s="3">
        <v>37165</v>
      </c>
      <c r="B165">
        <v>103.58647954290331</v>
      </c>
      <c r="C165">
        <v>-0.12347954290333971</v>
      </c>
      <c r="D165">
        <v>63120.256680059421</v>
      </c>
      <c r="E165">
        <v>3.3245430412680581E-3</v>
      </c>
      <c r="F165">
        <v>99.580868473040908</v>
      </c>
      <c r="G165">
        <v>-0.1418684730409154</v>
      </c>
    </row>
    <row r="166" spans="1:7" x14ac:dyDescent="0.3">
      <c r="A166" s="3">
        <v>37257</v>
      </c>
      <c r="B166">
        <v>103.47930396655831</v>
      </c>
      <c r="C166">
        <v>0.50869603344168013</v>
      </c>
      <c r="D166">
        <v>63129.782636333322</v>
      </c>
      <c r="E166">
        <v>1.023472303364059E-2</v>
      </c>
      <c r="F166">
        <v>99.611172691679769</v>
      </c>
      <c r="G166">
        <v>0.20682730832022861</v>
      </c>
    </row>
    <row r="167" spans="1:7" x14ac:dyDescent="0.3">
      <c r="A167" s="3">
        <v>37347</v>
      </c>
      <c r="B167">
        <v>103.3470039892631</v>
      </c>
      <c r="C167">
        <v>0.21999601073689229</v>
      </c>
      <c r="D167">
        <v>63129.265625307751</v>
      </c>
      <c r="E167">
        <v>4.1611108583960998E-3</v>
      </c>
      <c r="F167">
        <v>99.644774063009095</v>
      </c>
      <c r="G167">
        <v>-0.14477406300909479</v>
      </c>
    </row>
    <row r="168" spans="1:7" x14ac:dyDescent="0.3">
      <c r="A168" s="3">
        <v>37438</v>
      </c>
      <c r="B168">
        <v>103.1940489020902</v>
      </c>
      <c r="C168">
        <v>-9.6048902090174693E-2</v>
      </c>
      <c r="D168">
        <v>63119.984082181691</v>
      </c>
      <c r="E168">
        <v>4.2858952675608464E-3</v>
      </c>
      <c r="F168">
        <v>99.680546275007316</v>
      </c>
      <c r="G168">
        <v>0.61945372499268103</v>
      </c>
    </row>
    <row r="169" spans="1:7" x14ac:dyDescent="0.3">
      <c r="A169" s="3">
        <v>37530</v>
      </c>
      <c r="B169">
        <v>103.0250454936188</v>
      </c>
      <c r="C169">
        <v>-0.91304549361879594</v>
      </c>
      <c r="D169">
        <v>63103.383833960499</v>
      </c>
      <c r="E169">
        <v>-2.0600581117804499E-3</v>
      </c>
      <c r="F169">
        <v>99.717272531863557</v>
      </c>
      <c r="G169">
        <v>0.52572746813643789</v>
      </c>
    </row>
    <row r="170" spans="1:7" x14ac:dyDescent="0.3">
      <c r="A170" s="3">
        <v>37622</v>
      </c>
      <c r="B170">
        <v>102.8445405218644</v>
      </c>
      <c r="C170">
        <v>-1.375540521864451</v>
      </c>
      <c r="D170">
        <v>63081.081077739407</v>
      </c>
      <c r="E170">
        <v>-2.5996321937018512E-3</v>
      </c>
      <c r="F170">
        <v>99.754123196345049</v>
      </c>
      <c r="G170">
        <v>0.57987680365495464</v>
      </c>
    </row>
    <row r="171" spans="1:7" x14ac:dyDescent="0.3">
      <c r="A171" s="3">
        <v>37712</v>
      </c>
      <c r="B171">
        <v>102.6565100914091</v>
      </c>
      <c r="C171">
        <v>-1.3385100914090631</v>
      </c>
      <c r="D171">
        <v>63054.610426404732</v>
      </c>
      <c r="E171">
        <v>-3.3366444686446779E-3</v>
      </c>
      <c r="F171">
        <v>99.790597210886617</v>
      </c>
      <c r="G171">
        <v>0.5354027891133768</v>
      </c>
    </row>
    <row r="172" spans="1:7" x14ac:dyDescent="0.3">
      <c r="A172" s="3">
        <v>37803</v>
      </c>
      <c r="B172">
        <v>102.4640705940084</v>
      </c>
      <c r="C172">
        <v>-1.5030705940083919</v>
      </c>
      <c r="D172">
        <v>63025.402589644757</v>
      </c>
      <c r="E172">
        <v>-9.0135780751552375E-3</v>
      </c>
      <c r="F172">
        <v>99.826555940925346</v>
      </c>
      <c r="G172">
        <v>0.19944405907465071</v>
      </c>
    </row>
    <row r="173" spans="1:7" x14ac:dyDescent="0.3">
      <c r="A173" s="3">
        <v>37895</v>
      </c>
      <c r="B173">
        <v>102.269501852611</v>
      </c>
      <c r="C173">
        <v>-0.88250185261104264</v>
      </c>
      <c r="D173">
        <v>62994.754777835027</v>
      </c>
      <c r="E173">
        <v>-1.0758238515423461E-2</v>
      </c>
      <c r="F173">
        <v>99.862195378641488</v>
      </c>
      <c r="G173">
        <v>-0.51519537864149356</v>
      </c>
    </row>
    <row r="174" spans="1:7" x14ac:dyDescent="0.3">
      <c r="A174" s="3">
        <v>37987</v>
      </c>
      <c r="B174">
        <v>102.0741442710443</v>
      </c>
      <c r="C174">
        <v>-1.262144271044306</v>
      </c>
      <c r="D174">
        <v>62963.607163164772</v>
      </c>
      <c r="E174">
        <v>-1.307940532858431E-2</v>
      </c>
      <c r="F174">
        <v>99.89783616875215</v>
      </c>
      <c r="G174">
        <v>2.163831247855796E-3</v>
      </c>
    </row>
    <row r="175" spans="1:7" x14ac:dyDescent="0.3">
      <c r="A175" s="3">
        <v>38078</v>
      </c>
    </row>
    <row r="176" spans="1:7" x14ac:dyDescent="0.3">
      <c r="A176" s="3">
        <v>38169</v>
      </c>
    </row>
    <row r="177" spans="1:1" x14ac:dyDescent="0.3">
      <c r="A177" s="3">
        <v>38261</v>
      </c>
    </row>
    <row r="178" spans="1:1" x14ac:dyDescent="0.3">
      <c r="A178" s="3">
        <v>38353</v>
      </c>
    </row>
    <row r="179" spans="1:1" x14ac:dyDescent="0.3">
      <c r="A179" s="3">
        <v>38443</v>
      </c>
    </row>
    <row r="180" spans="1:1" x14ac:dyDescent="0.3">
      <c r="A180" s="3">
        <v>38534</v>
      </c>
    </row>
    <row r="181" spans="1:1" x14ac:dyDescent="0.3">
      <c r="A181" s="3">
        <v>38626</v>
      </c>
    </row>
    <row r="182" spans="1:1" x14ac:dyDescent="0.3">
      <c r="A182" s="3">
        <v>38718</v>
      </c>
    </row>
    <row r="183" spans="1:1" x14ac:dyDescent="0.3">
      <c r="A183" s="3">
        <v>38808</v>
      </c>
    </row>
    <row r="184" spans="1:1" x14ac:dyDescent="0.3">
      <c r="A184" s="3">
        <v>38899</v>
      </c>
    </row>
    <row r="185" spans="1:1" x14ac:dyDescent="0.3">
      <c r="A185" s="3">
        <v>38991</v>
      </c>
    </row>
    <row r="186" spans="1:1" x14ac:dyDescent="0.3">
      <c r="A186" s="3">
        <v>39083</v>
      </c>
    </row>
    <row r="187" spans="1:1" x14ac:dyDescent="0.3">
      <c r="A187" s="3">
        <v>39173</v>
      </c>
    </row>
    <row r="188" spans="1:1" x14ac:dyDescent="0.3">
      <c r="A188" s="3">
        <v>39264</v>
      </c>
    </row>
    <row r="189" spans="1:1" x14ac:dyDescent="0.3">
      <c r="A189" s="3">
        <v>39356</v>
      </c>
    </row>
    <row r="190" spans="1:1" x14ac:dyDescent="0.3">
      <c r="A190" s="3">
        <v>39448</v>
      </c>
    </row>
    <row r="191" spans="1:1" x14ac:dyDescent="0.3">
      <c r="A191" s="3">
        <v>39539</v>
      </c>
    </row>
    <row r="192" spans="1:1" x14ac:dyDescent="0.3">
      <c r="A192" s="3">
        <v>39630</v>
      </c>
    </row>
    <row r="193" spans="1:1" x14ac:dyDescent="0.3">
      <c r="A193" s="3">
        <v>39722</v>
      </c>
    </row>
    <row r="194" spans="1:1" x14ac:dyDescent="0.3">
      <c r="A194" s="3">
        <v>39814</v>
      </c>
    </row>
    <row r="195" spans="1:1" x14ac:dyDescent="0.3">
      <c r="A195" s="3">
        <v>39904</v>
      </c>
    </row>
    <row r="196" spans="1:1" x14ac:dyDescent="0.3">
      <c r="A196" s="3">
        <v>39995</v>
      </c>
    </row>
    <row r="197" spans="1:1" x14ac:dyDescent="0.3">
      <c r="A197" s="3">
        <v>40087</v>
      </c>
    </row>
    <row r="198" spans="1:1" x14ac:dyDescent="0.3">
      <c r="A198" s="3">
        <v>40179</v>
      </c>
    </row>
    <row r="199" spans="1:1" x14ac:dyDescent="0.3">
      <c r="A199" s="3">
        <v>40269</v>
      </c>
    </row>
    <row r="200" spans="1:1" x14ac:dyDescent="0.3">
      <c r="A200" s="3">
        <v>40360</v>
      </c>
    </row>
    <row r="201" spans="1:1" x14ac:dyDescent="0.3">
      <c r="A201" s="3">
        <v>40452</v>
      </c>
    </row>
    <row r="202" spans="1:1" x14ac:dyDescent="0.3">
      <c r="A202" s="3">
        <v>40544</v>
      </c>
    </row>
    <row r="203" spans="1:1" x14ac:dyDescent="0.3">
      <c r="A203" s="3">
        <v>40634</v>
      </c>
    </row>
    <row r="204" spans="1:1" x14ac:dyDescent="0.3">
      <c r="A204" s="3">
        <v>40725</v>
      </c>
    </row>
    <row r="205" spans="1:1" x14ac:dyDescent="0.3">
      <c r="A205" s="3">
        <v>40817</v>
      </c>
    </row>
    <row r="206" spans="1:1" x14ac:dyDescent="0.3">
      <c r="A206" s="3">
        <v>40909</v>
      </c>
    </row>
    <row r="207" spans="1:1" x14ac:dyDescent="0.3">
      <c r="A207" s="3">
        <v>41000</v>
      </c>
    </row>
    <row r="208" spans="1:1" x14ac:dyDescent="0.3">
      <c r="A208" s="3">
        <v>41091</v>
      </c>
    </row>
    <row r="209" spans="1:1" x14ac:dyDescent="0.3">
      <c r="A209" s="3">
        <v>41183</v>
      </c>
    </row>
    <row r="210" spans="1:1" x14ac:dyDescent="0.3">
      <c r="A210" s="3">
        <v>41275</v>
      </c>
    </row>
    <row r="211" spans="1:1" x14ac:dyDescent="0.3">
      <c r="A211" s="3">
        <v>41365</v>
      </c>
    </row>
    <row r="212" spans="1:1" x14ac:dyDescent="0.3">
      <c r="A212" s="3">
        <v>41456</v>
      </c>
    </row>
    <row r="213" spans="1:1" x14ac:dyDescent="0.3">
      <c r="A213" s="3">
        <v>41548</v>
      </c>
    </row>
    <row r="214" spans="1:1" x14ac:dyDescent="0.3">
      <c r="A214" s="3">
        <v>41640</v>
      </c>
    </row>
    <row r="215" spans="1:1" x14ac:dyDescent="0.3">
      <c r="A215" s="3">
        <v>41730</v>
      </c>
    </row>
    <row r="216" spans="1:1" x14ac:dyDescent="0.3">
      <c r="A216" s="3">
        <v>41821</v>
      </c>
    </row>
    <row r="217" spans="1:1" x14ac:dyDescent="0.3">
      <c r="A217" s="3">
        <v>41913</v>
      </c>
    </row>
    <row r="218" spans="1:1" x14ac:dyDescent="0.3">
      <c r="A218" s="3">
        <v>42005</v>
      </c>
    </row>
    <row r="219" spans="1:1" x14ac:dyDescent="0.3">
      <c r="A219" s="3">
        <v>42095</v>
      </c>
    </row>
    <row r="220" spans="1:1" x14ac:dyDescent="0.3">
      <c r="A220" s="3">
        <v>42186</v>
      </c>
    </row>
    <row r="221" spans="1:1" x14ac:dyDescent="0.3">
      <c r="A221" s="3">
        <v>42278</v>
      </c>
    </row>
    <row r="222" spans="1:1" x14ac:dyDescent="0.3">
      <c r="A222" s="3">
        <v>42370</v>
      </c>
    </row>
    <row r="223" spans="1:1" x14ac:dyDescent="0.3">
      <c r="A223" s="3">
        <v>42461</v>
      </c>
    </row>
    <row r="224" spans="1:1" x14ac:dyDescent="0.3">
      <c r="A224" s="3">
        <v>42552</v>
      </c>
    </row>
    <row r="225" spans="1:1" x14ac:dyDescent="0.3">
      <c r="A225" s="3">
        <v>42644</v>
      </c>
    </row>
    <row r="226" spans="1:1" x14ac:dyDescent="0.3">
      <c r="A226" s="3">
        <v>42736</v>
      </c>
    </row>
    <row r="227" spans="1:1" x14ac:dyDescent="0.3">
      <c r="A227" s="3">
        <v>42826</v>
      </c>
    </row>
    <row r="228" spans="1:1" x14ac:dyDescent="0.3">
      <c r="A228" s="3">
        <v>42917</v>
      </c>
    </row>
    <row r="229" spans="1:1" x14ac:dyDescent="0.3">
      <c r="A229" s="3">
        <v>43009</v>
      </c>
    </row>
    <row r="230" spans="1:1" x14ac:dyDescent="0.3">
      <c r="A230" s="3">
        <v>43101</v>
      </c>
    </row>
    <row r="231" spans="1:1" x14ac:dyDescent="0.3">
      <c r="A231" s="3">
        <v>43191</v>
      </c>
    </row>
    <row r="232" spans="1:1" x14ac:dyDescent="0.3">
      <c r="A232" s="3">
        <v>43282</v>
      </c>
    </row>
    <row r="233" spans="1:1" x14ac:dyDescent="0.3">
      <c r="A233" s="3">
        <v>43374</v>
      </c>
    </row>
    <row r="234" spans="1:1" x14ac:dyDescent="0.3">
      <c r="A234" s="3">
        <v>43466</v>
      </c>
    </row>
    <row r="235" spans="1:1" x14ac:dyDescent="0.3">
      <c r="A235" s="3">
        <v>43556</v>
      </c>
    </row>
    <row r="236" spans="1:1" x14ac:dyDescent="0.3">
      <c r="A236" s="3">
        <v>43647</v>
      </c>
    </row>
    <row r="237" spans="1:1" x14ac:dyDescent="0.3">
      <c r="A237" s="3">
        <v>43739</v>
      </c>
    </row>
    <row r="238" spans="1:1" x14ac:dyDescent="0.3">
      <c r="A238" s="3">
        <v>43831</v>
      </c>
    </row>
    <row r="239" spans="1:1" x14ac:dyDescent="0.3">
      <c r="A239" s="3">
        <v>43922</v>
      </c>
    </row>
    <row r="240" spans="1:1" x14ac:dyDescent="0.3">
      <c r="A240" s="3">
        <v>44013</v>
      </c>
    </row>
    <row r="241" spans="1:1" x14ac:dyDescent="0.3">
      <c r="A241" s="3">
        <v>44105</v>
      </c>
    </row>
    <row r="242" spans="1:1" x14ac:dyDescent="0.3">
      <c r="A242" s="3">
        <v>44197</v>
      </c>
    </row>
    <row r="243" spans="1:1" x14ac:dyDescent="0.3">
      <c r="A243" s="3">
        <v>44287</v>
      </c>
    </row>
    <row r="244" spans="1:1" x14ac:dyDescent="0.3">
      <c r="A244" s="3">
        <v>44378</v>
      </c>
    </row>
    <row r="245" spans="1:1" x14ac:dyDescent="0.3">
      <c r="A245" s="3">
        <v>44470</v>
      </c>
    </row>
    <row r="246" spans="1:1" x14ac:dyDescent="0.3">
      <c r="A246" s="3">
        <v>44562</v>
      </c>
    </row>
    <row r="247" spans="1:1" x14ac:dyDescent="0.3">
      <c r="A247" s="3">
        <v>44652</v>
      </c>
    </row>
    <row r="248" spans="1:1" x14ac:dyDescent="0.3">
      <c r="A248" s="3">
        <v>44743</v>
      </c>
    </row>
    <row r="249" spans="1:1" x14ac:dyDescent="0.3">
      <c r="A249" s="3">
        <v>44835</v>
      </c>
    </row>
    <row r="250" spans="1:1" x14ac:dyDescent="0.3">
      <c r="A250" s="3">
        <v>44927</v>
      </c>
    </row>
    <row r="251" spans="1:1" x14ac:dyDescent="0.3">
      <c r="A251" s="3">
        <v>45017</v>
      </c>
    </row>
    <row r="252" spans="1:1" x14ac:dyDescent="0.3">
      <c r="A252" s="3">
        <v>45108</v>
      </c>
    </row>
    <row r="253" spans="1:1" x14ac:dyDescent="0.3">
      <c r="A253" s="3">
        <v>45200</v>
      </c>
    </row>
    <row r="254" spans="1:1" x14ac:dyDescent="0.3">
      <c r="A254" s="3">
        <v>45292</v>
      </c>
    </row>
    <row r="255" spans="1:1" x14ac:dyDescent="0.3">
      <c r="A255" s="3">
        <v>45383</v>
      </c>
    </row>
    <row r="256" spans="1:1" x14ac:dyDescent="0.3">
      <c r="A256" s="3">
        <v>45474</v>
      </c>
    </row>
    <row r="257" spans="1:1" x14ac:dyDescent="0.3">
      <c r="A257" s="3">
        <v>45566</v>
      </c>
    </row>
    <row r="258" spans="1:1" x14ac:dyDescent="0.3">
      <c r="A258" s="3">
        <v>45658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1E510-4F8D-4DCA-A636-01DB4C3A2083}">
  <dimension ref="A1:J214"/>
  <sheetViews>
    <sheetView workbookViewId="0">
      <selection activeCell="E7" sqref="E7"/>
    </sheetView>
  </sheetViews>
  <sheetFormatPr defaultRowHeight="14.4" x14ac:dyDescent="0.3"/>
  <cols>
    <col min="1" max="1" width="19" customWidth="1"/>
    <col min="2" max="2" width="33.44140625" customWidth="1"/>
    <col min="3" max="3" width="31" customWidth="1"/>
    <col min="7" max="8" width="9.5546875" bestFit="1" customWidth="1"/>
    <col min="10" max="10" width="9.5546875" bestFit="1" customWidth="1"/>
  </cols>
  <sheetData>
    <row r="1" spans="1:10" x14ac:dyDescent="0.3">
      <c r="A1" s="6" t="s">
        <v>7</v>
      </c>
      <c r="B1" s="6" t="s">
        <v>274</v>
      </c>
      <c r="C1" s="6" t="s">
        <v>330</v>
      </c>
    </row>
    <row r="2" spans="1:10" x14ac:dyDescent="0.3">
      <c r="A2" t="s">
        <v>77</v>
      </c>
      <c r="B2" s="20">
        <f>'Potential Output'!H66/'Potential Output'!G66</f>
        <v>36.296554910743467</v>
      </c>
      <c r="C2" s="24">
        <f>('Potential Output'!H67-'Potential Output'!H66)/'Potential Output'!H66</f>
        <v>-1.0455760381997204E-3</v>
      </c>
    </row>
    <row r="3" spans="1:10" x14ac:dyDescent="0.3">
      <c r="A3" t="s">
        <v>78</v>
      </c>
      <c r="B3" s="20">
        <f>'Potential Output'!H67/'Potential Output'!G67</f>
        <v>35.995594366814331</v>
      </c>
      <c r="C3" s="24">
        <f>('Potential Output'!H68-'Potential Output'!H67)/'Potential Output'!H67</f>
        <v>-6.8662187648624559E-5</v>
      </c>
    </row>
    <row r="4" spans="1:10" x14ac:dyDescent="0.3">
      <c r="A4" t="s">
        <v>79</v>
      </c>
      <c r="B4" s="20">
        <f>'Potential Output'!H68/'Potential Output'!G68</f>
        <v>35.842697510158409</v>
      </c>
      <c r="C4" s="24">
        <f>('Potential Output'!H69-'Potential Output'!H68)/'Potential Output'!H68</f>
        <v>-2.0857809390749877E-3</v>
      </c>
      <c r="G4" s="8"/>
    </row>
    <row r="5" spans="1:10" x14ac:dyDescent="0.3">
      <c r="A5" t="s">
        <v>80</v>
      </c>
      <c r="B5" s="20">
        <f>'Potential Output'!H69/'Potential Output'!G69</f>
        <v>35.599377080216229</v>
      </c>
      <c r="C5" s="24">
        <f>('Potential Output'!H70-'Potential Output'!H69)/'Potential Output'!H69</f>
        <v>1.4720189360191699E-2</v>
      </c>
      <c r="G5" s="8"/>
      <c r="H5" s="8"/>
      <c r="J5" s="8"/>
    </row>
    <row r="6" spans="1:10" x14ac:dyDescent="0.3">
      <c r="A6" t="s">
        <v>81</v>
      </c>
      <c r="B6" s="20">
        <f>'Potential Output'!H70/'Potential Output'!G70</f>
        <v>35.958583818542863</v>
      </c>
      <c r="C6" s="24">
        <f>('Potential Output'!H71-'Potential Output'!H70)/'Potential Output'!H70</f>
        <v>1.8484934182222048E-3</v>
      </c>
      <c r="G6" s="8"/>
      <c r="H6" s="8"/>
      <c r="J6" s="8"/>
    </row>
    <row r="7" spans="1:10" x14ac:dyDescent="0.3">
      <c r="A7" t="s">
        <v>82</v>
      </c>
      <c r="B7" s="20">
        <f>'Potential Output'!H71/'Potential Output'!G71</f>
        <v>35.901014758595096</v>
      </c>
      <c r="C7" s="24">
        <f>('Potential Output'!H72-'Potential Output'!H71)/'Potential Output'!H71</f>
        <v>-6.376837137519795E-4</v>
      </c>
      <c r="G7" s="8"/>
      <c r="H7" s="8"/>
      <c r="J7" s="8"/>
    </row>
    <row r="8" spans="1:10" x14ac:dyDescent="0.3">
      <c r="A8" t="s">
        <v>83</v>
      </c>
      <c r="B8" s="20">
        <f>'Potential Output'!H72/'Potential Output'!G72</f>
        <v>35.789585361759251</v>
      </c>
      <c r="C8" s="24">
        <f>('Potential Output'!H73-'Potential Output'!H72)/'Potential Output'!H72</f>
        <v>3.8576245543112185E-3</v>
      </c>
      <c r="G8" s="8"/>
      <c r="H8" s="8"/>
      <c r="J8" s="8"/>
    </row>
    <row r="9" spans="1:10" x14ac:dyDescent="0.3">
      <c r="A9" t="s">
        <v>84</v>
      </c>
      <c r="B9" s="20">
        <f>'Potential Output'!H73/'Potential Output'!G73</f>
        <v>35.740814343017973</v>
      </c>
      <c r="C9" s="24">
        <f>('Potential Output'!H74-'Potential Output'!H73)/'Potential Output'!H73</f>
        <v>1.782946533284117E-2</v>
      </c>
      <c r="G9" s="8"/>
      <c r="H9" s="8"/>
      <c r="J9" s="8"/>
    </row>
    <row r="10" spans="1:10" x14ac:dyDescent="0.3">
      <c r="A10" t="s">
        <v>85</v>
      </c>
      <c r="B10" s="20">
        <f>'Potential Output'!H74/'Potential Output'!G74</f>
        <v>36.088652388273516</v>
      </c>
      <c r="C10" s="24">
        <f>('Potential Output'!H75-'Potential Output'!H74)/'Potential Output'!H74</f>
        <v>1.1747689371975973E-2</v>
      </c>
      <c r="G10" s="8"/>
      <c r="H10" s="8"/>
      <c r="J10" s="8"/>
    </row>
    <row r="11" spans="1:10" x14ac:dyDescent="0.3">
      <c r="A11" t="s">
        <v>86</v>
      </c>
      <c r="B11" s="20">
        <f>'Potential Output'!H75/'Potential Output'!G75</f>
        <v>36.150634780041329</v>
      </c>
      <c r="C11" s="24">
        <f>('Potential Output'!H76-'Potential Output'!H75)/'Potential Output'!H75</f>
        <v>1.446423972562846E-2</v>
      </c>
      <c r="G11" s="8"/>
      <c r="H11" s="8"/>
      <c r="J11" s="8"/>
    </row>
    <row r="12" spans="1:10" x14ac:dyDescent="0.3">
      <c r="A12" t="s">
        <v>87</v>
      </c>
      <c r="B12" s="20">
        <f>'Potential Output'!H76/'Potential Output'!G76</f>
        <v>36.239597380705625</v>
      </c>
      <c r="C12" s="24">
        <f>('Potential Output'!H77-'Potential Output'!H76)/'Potential Output'!H76</f>
        <v>9.4552459118015745E-3</v>
      </c>
      <c r="G12" s="8"/>
      <c r="H12" s="8"/>
      <c r="J12" s="8"/>
    </row>
    <row r="13" spans="1:10" x14ac:dyDescent="0.3">
      <c r="A13" t="s">
        <v>88</v>
      </c>
      <c r="B13" s="20">
        <f>'Potential Output'!H77/'Potential Output'!G77</f>
        <v>36.187738701846996</v>
      </c>
      <c r="C13" s="24">
        <f>('Potential Output'!H78-'Potential Output'!H77)/'Potential Output'!H77</f>
        <v>6.3418412562689193E-3</v>
      </c>
      <c r="G13" s="8"/>
      <c r="H13" s="8"/>
      <c r="J13" s="8"/>
    </row>
    <row r="14" spans="1:10" x14ac:dyDescent="0.3">
      <c r="A14" t="s">
        <v>89</v>
      </c>
      <c r="B14" s="20">
        <f>'Potential Output'!H78/'Potential Output'!G78</f>
        <v>36.041956266463487</v>
      </c>
      <c r="C14" s="24">
        <f>('Potential Output'!H79-'Potential Output'!H78)/'Potential Output'!H78</f>
        <v>1.2065819806524238E-2</v>
      </c>
      <c r="G14" s="8"/>
      <c r="H14" s="8"/>
      <c r="J14" s="8"/>
    </row>
    <row r="15" spans="1:10" x14ac:dyDescent="0.3">
      <c r="A15" t="s">
        <v>90</v>
      </c>
      <c r="B15" s="20">
        <f>'Potential Output'!H79/'Potential Output'!G79</f>
        <v>36.123041964196084</v>
      </c>
      <c r="C15" s="24">
        <f>('Potential Output'!H80-'Potential Output'!H79)/'Potential Output'!H79</f>
        <v>4.8171638106301803E-3</v>
      </c>
      <c r="G15" s="8"/>
      <c r="H15" s="8"/>
      <c r="J15" s="8"/>
    </row>
    <row r="16" spans="1:10" x14ac:dyDescent="0.3">
      <c r="A16" t="s">
        <v>91</v>
      </c>
      <c r="B16" s="20">
        <f>'Potential Output'!H80/'Potential Output'!G80</f>
        <v>35.865217215775033</v>
      </c>
      <c r="C16" s="24">
        <f>('Potential Output'!H81-'Potential Output'!H80)/'Potential Output'!H80</f>
        <v>-1.639124099878895E-4</v>
      </c>
      <c r="G16" s="8"/>
      <c r="H16" s="8"/>
      <c r="J16" s="8"/>
    </row>
    <row r="17" spans="1:10" x14ac:dyDescent="0.3">
      <c r="A17" t="s">
        <v>92</v>
      </c>
      <c r="B17" s="20">
        <f>'Potential Output'!H81/'Potential Output'!G81</f>
        <v>35.517954365091676</v>
      </c>
      <c r="C17" s="24">
        <f>('Potential Output'!H82-'Potential Output'!H81)/'Potential Output'!H81</f>
        <v>4.4054027043304691E-3</v>
      </c>
      <c r="G17" s="8"/>
      <c r="H17" s="8"/>
      <c r="J17" s="8"/>
    </row>
    <row r="18" spans="1:10" x14ac:dyDescent="0.3">
      <c r="A18" t="s">
        <v>93</v>
      </c>
      <c r="B18" s="20">
        <f>'Potential Output'!H82/'Potential Output'!G82</f>
        <v>35.485483412017835</v>
      </c>
      <c r="C18" s="24">
        <f>('Potential Output'!H83-'Potential Output'!H82)/'Potential Output'!H82</f>
        <v>3.7504439409210655E-3</v>
      </c>
      <c r="G18" s="8"/>
      <c r="H18" s="8"/>
      <c r="J18" s="8"/>
    </row>
    <row r="19" spans="1:10" x14ac:dyDescent="0.3">
      <c r="A19" t="s">
        <v>94</v>
      </c>
      <c r="B19" s="20">
        <f>'Potential Output'!H83/'Potential Output'!G83</f>
        <v>35.527910958381604</v>
      </c>
      <c r="C19" s="24">
        <f>('Potential Output'!H84-'Potential Output'!H83)/'Potential Output'!H83</f>
        <v>1.3190252242786051E-2</v>
      </c>
      <c r="G19" s="8"/>
      <c r="H19" s="8"/>
      <c r="J19" s="8"/>
    </row>
    <row r="20" spans="1:10" x14ac:dyDescent="0.3">
      <c r="A20" t="s">
        <v>95</v>
      </c>
      <c r="B20" s="20">
        <f>'Potential Output'!H84/'Potential Output'!G84</f>
        <v>35.788465039505859</v>
      </c>
      <c r="C20" s="24">
        <f>('Potential Output'!H85-'Potential Output'!H84)/'Potential Output'!H84</f>
        <v>1.1871426202361163E-2</v>
      </c>
      <c r="G20" s="8"/>
      <c r="H20" s="8"/>
      <c r="J20" s="8"/>
    </row>
    <row r="21" spans="1:10" x14ac:dyDescent="0.3">
      <c r="A21" t="s">
        <v>96</v>
      </c>
      <c r="B21" s="20">
        <f>'Potential Output'!H85/'Potential Output'!G85</f>
        <v>35.786693293273771</v>
      </c>
      <c r="C21" s="24">
        <f>('Potential Output'!H86-'Potential Output'!H85)/'Potential Output'!H85</f>
        <v>4.0295275250789783E-3</v>
      </c>
      <c r="G21" s="8"/>
      <c r="H21" s="8"/>
      <c r="J21" s="8"/>
    </row>
    <row r="22" spans="1:10" x14ac:dyDescent="0.3">
      <c r="A22" t="s">
        <v>97</v>
      </c>
      <c r="B22" s="20">
        <f>'Potential Output'!H86/'Potential Output'!G86</f>
        <v>35.48570413254977</v>
      </c>
      <c r="C22" s="24">
        <f>('Potential Output'!H87-'Potential Output'!H86)/'Potential Output'!H86</f>
        <v>-1.3650182466996405E-3</v>
      </c>
      <c r="G22" s="8"/>
      <c r="H22" s="8"/>
      <c r="J22" s="8"/>
    </row>
    <row r="23" spans="1:10" x14ac:dyDescent="0.3">
      <c r="A23" t="s">
        <v>98</v>
      </c>
      <c r="B23" s="20">
        <f>'Potential Output'!H87/'Potential Output'!G87</f>
        <v>35.15751295641244</v>
      </c>
      <c r="C23" s="24">
        <f>('Potential Output'!H88-'Potential Output'!H87)/'Potential Output'!H87</f>
        <v>-8.7057905093262666E-3</v>
      </c>
      <c r="G23" s="8"/>
      <c r="H23" s="8"/>
      <c r="J23" s="8"/>
    </row>
    <row r="24" spans="1:10" x14ac:dyDescent="0.3">
      <c r="A24" t="s">
        <v>99</v>
      </c>
      <c r="B24" s="20">
        <f>'Potential Output'!H88/'Potential Output'!G88</f>
        <v>34.870186866712402</v>
      </c>
      <c r="C24" s="24">
        <f>('Potential Output'!H89-'Potential Output'!H88)/'Potential Output'!H88</f>
        <v>-1.3743699237949486E-2</v>
      </c>
      <c r="G24" s="8"/>
      <c r="H24" s="8"/>
      <c r="J24" s="8"/>
    </row>
    <row r="25" spans="1:10" x14ac:dyDescent="0.3">
      <c r="A25" t="s">
        <v>100</v>
      </c>
      <c r="B25" s="20">
        <f>'Potential Output'!H89/'Potential Output'!G89</f>
        <v>34.585427284229588</v>
      </c>
      <c r="C25" s="24">
        <f>('Potential Output'!H90-'Potential Output'!H89)/'Potential Output'!H89</f>
        <v>-2.0517598308290471E-2</v>
      </c>
      <c r="G25" s="8"/>
      <c r="H25" s="8"/>
      <c r="J25" s="8"/>
    </row>
    <row r="26" spans="1:10" x14ac:dyDescent="0.3">
      <c r="A26" t="s">
        <v>101</v>
      </c>
      <c r="B26" s="20">
        <f>'Potential Output'!H90/'Potential Output'!G90</f>
        <v>34.193823292453679</v>
      </c>
      <c r="C26" s="24">
        <f>('Potential Output'!H91-'Potential Output'!H90)/'Potential Output'!H90</f>
        <v>-1.8303527172859151E-2</v>
      </c>
      <c r="G26" s="8"/>
      <c r="H26" s="8"/>
      <c r="J26" s="8"/>
    </row>
    <row r="27" spans="1:10" x14ac:dyDescent="0.3">
      <c r="A27" t="s">
        <v>102</v>
      </c>
      <c r="B27" s="20">
        <f>'Potential Output'!H91/'Potential Output'!G91</f>
        <v>34.049750596268701</v>
      </c>
      <c r="C27" s="24">
        <f>('Potential Output'!H92-'Potential Output'!H91)/'Potential Output'!H91</f>
        <v>-7.3251304554124196E-3</v>
      </c>
      <c r="G27" s="8"/>
      <c r="H27" s="8"/>
      <c r="J27" s="8"/>
    </row>
    <row r="28" spans="1:10" x14ac:dyDescent="0.3">
      <c r="A28" t="s">
        <v>103</v>
      </c>
      <c r="B28" s="20">
        <f>'Potential Output'!H92/'Potential Output'!G92</f>
        <v>34.322037336415093</v>
      </c>
      <c r="C28" s="24">
        <f>('Potential Output'!H93-'Potential Output'!H92)/'Potential Output'!H92</f>
        <v>7.2542648020591652E-4</v>
      </c>
      <c r="G28" s="8"/>
      <c r="H28" s="8"/>
      <c r="J28" s="8"/>
    </row>
    <row r="29" spans="1:10" x14ac:dyDescent="0.3">
      <c r="A29" t="s">
        <v>104</v>
      </c>
      <c r="B29" s="20">
        <f>'Potential Output'!H93/'Potential Output'!G93</f>
        <v>34.571343278041496</v>
      </c>
      <c r="C29" s="24">
        <f>('Potential Output'!H94-'Potential Output'!H93)/'Potential Output'!H93</f>
        <v>2.208418994525882E-2</v>
      </c>
      <c r="G29" s="8"/>
      <c r="H29" s="8"/>
      <c r="J29" s="8"/>
    </row>
    <row r="30" spans="1:10" x14ac:dyDescent="0.3">
      <c r="A30" t="s">
        <v>105</v>
      </c>
      <c r="B30" s="20">
        <f>'Potential Output'!H94/'Potential Output'!G94</f>
        <v>35.151266995340677</v>
      </c>
      <c r="C30" s="24">
        <f>('Potential Output'!H95-'Potential Output'!H94)/'Potential Output'!H94</f>
        <v>1.357304592149905E-2</v>
      </c>
      <c r="G30" s="8"/>
      <c r="H30" s="8"/>
      <c r="J30" s="8"/>
    </row>
    <row r="31" spans="1:10" x14ac:dyDescent="0.3">
      <c r="A31" t="s">
        <v>106</v>
      </c>
      <c r="B31" s="20">
        <f>'Potential Output'!H95/'Potential Output'!G95</f>
        <v>35.181973166395807</v>
      </c>
      <c r="C31" s="24">
        <f>('Potential Output'!H96-'Potential Output'!H95)/'Potential Output'!H95</f>
        <v>-1.124196650716322E-3</v>
      </c>
      <c r="G31" s="8"/>
      <c r="H31" s="8"/>
      <c r="J31" s="8"/>
    </row>
    <row r="32" spans="1:10" x14ac:dyDescent="0.3">
      <c r="A32" t="s">
        <v>107</v>
      </c>
      <c r="B32" s="20">
        <f>'Potential Output'!H96/'Potential Output'!G96</f>
        <v>34.64994217089852</v>
      </c>
      <c r="C32" s="24">
        <f>('Potential Output'!H97-'Potential Output'!H96)/'Potential Output'!H96</f>
        <v>5.1478099410946715E-3</v>
      </c>
      <c r="G32" s="8"/>
      <c r="H32" s="8"/>
      <c r="J32" s="8"/>
    </row>
    <row r="33" spans="1:10" x14ac:dyDescent="0.3">
      <c r="A33" t="s">
        <v>108</v>
      </c>
      <c r="B33" s="20">
        <f>'Potential Output'!H97/'Potential Output'!G97</f>
        <v>34.684376370749</v>
      </c>
      <c r="C33" s="24">
        <f>('Potential Output'!H98-'Potential Output'!H97)/'Potential Output'!H97</f>
        <v>5.66550791053793E-3</v>
      </c>
      <c r="G33" s="8"/>
      <c r="H33" s="8"/>
      <c r="J33" s="8"/>
    </row>
    <row r="34" spans="1:10" x14ac:dyDescent="0.3">
      <c r="A34" t="s">
        <v>109</v>
      </c>
      <c r="B34" s="20">
        <f>'Potential Output'!H98/'Potential Output'!G98</f>
        <v>34.812632525671241</v>
      </c>
      <c r="C34" s="24">
        <f>('Potential Output'!H99-'Potential Output'!H98)/'Potential Output'!H98</f>
        <v>1.3419364773163134E-2</v>
      </c>
      <c r="G34" s="8"/>
      <c r="H34" s="8"/>
      <c r="J34" s="8"/>
    </row>
    <row r="35" spans="1:10" x14ac:dyDescent="0.3">
      <c r="A35" t="s">
        <v>110</v>
      </c>
      <c r="B35" s="20">
        <f>'Potential Output'!H99/'Potential Output'!G99</f>
        <v>35.09157989839607</v>
      </c>
      <c r="C35" s="24">
        <f>('Potential Output'!H100-'Potential Output'!H99)/'Potential Output'!H99</f>
        <v>8.3630533552369619E-3</v>
      </c>
      <c r="G35" s="8"/>
      <c r="H35" s="8"/>
      <c r="J35" s="8"/>
    </row>
    <row r="36" spans="1:10" x14ac:dyDescent="0.3">
      <c r="A36" t="s">
        <v>111</v>
      </c>
      <c r="B36" s="20">
        <f>'Potential Output'!H100/'Potential Output'!G100</f>
        <v>35.051549749557651</v>
      </c>
      <c r="C36" s="24">
        <f>('Potential Output'!H101-'Potential Output'!H100)/'Potential Output'!H100</f>
        <v>8.2976273083748223E-3</v>
      </c>
      <c r="G36" s="8"/>
      <c r="H36" s="8"/>
      <c r="J36" s="8"/>
    </row>
    <row r="37" spans="1:10" x14ac:dyDescent="0.3">
      <c r="A37" t="s">
        <v>112</v>
      </c>
      <c r="B37" s="20">
        <f>'Potential Output'!H101/'Potential Output'!G101</f>
        <v>35.208707624579468</v>
      </c>
      <c r="C37" s="24">
        <f>('Potential Output'!H102-'Potential Output'!H101)/'Potential Output'!H101</f>
        <v>8.179445330690583E-3</v>
      </c>
      <c r="G37" s="8"/>
      <c r="H37" s="8"/>
      <c r="J37" s="8"/>
    </row>
    <row r="38" spans="1:10" x14ac:dyDescent="0.3">
      <c r="A38" t="s">
        <v>113</v>
      </c>
      <c r="B38" s="20">
        <f>'Potential Output'!H102/'Potential Output'!G102</f>
        <v>35.177610271325896</v>
      </c>
      <c r="C38" s="24">
        <f>('Potential Output'!H103-'Potential Output'!H102)/'Potential Output'!H102</f>
        <v>1.0984921478039379E-2</v>
      </c>
      <c r="G38" s="8"/>
      <c r="H38" s="8"/>
      <c r="J38" s="8"/>
    </row>
    <row r="39" spans="1:10" x14ac:dyDescent="0.3">
      <c r="A39" t="s">
        <v>114</v>
      </c>
      <c r="B39" s="20">
        <f>'Potential Output'!H103/'Potential Output'!G103</f>
        <v>35.264910002815249</v>
      </c>
      <c r="C39" s="24">
        <f>('Potential Output'!H104-'Potential Output'!H103)/'Potential Output'!H103</f>
        <v>1.2784271987817166E-2</v>
      </c>
      <c r="G39" s="8"/>
      <c r="H39" s="8"/>
      <c r="J39" s="8"/>
    </row>
    <row r="40" spans="1:10" x14ac:dyDescent="0.3">
      <c r="A40" t="s">
        <v>115</v>
      </c>
      <c r="B40" s="20">
        <f>'Potential Output'!H104/'Potential Output'!G104</f>
        <v>35.406253470590663</v>
      </c>
      <c r="C40" s="24">
        <f>('Potential Output'!H105-'Potential Output'!H104)/'Potential Output'!H104</f>
        <v>1.0034956545001274E-2</v>
      </c>
      <c r="G40" s="8"/>
      <c r="H40" s="8"/>
      <c r="J40" s="8"/>
    </row>
    <row r="41" spans="1:10" x14ac:dyDescent="0.3">
      <c r="A41" t="s">
        <v>116</v>
      </c>
      <c r="B41" s="20">
        <f>'Potential Output'!H105/'Potential Output'!G105</f>
        <v>35.441618807061253</v>
      </c>
      <c r="C41" s="24">
        <f>('Potential Output'!H106-'Potential Output'!H105)/'Potential Output'!H105</f>
        <v>1.101988612067653E-3</v>
      </c>
      <c r="G41" s="8"/>
      <c r="H41" s="8"/>
      <c r="J41" s="8"/>
    </row>
    <row r="42" spans="1:10" x14ac:dyDescent="0.3">
      <c r="A42" t="s">
        <v>117</v>
      </c>
      <c r="B42" s="20">
        <f>'Potential Output'!H106/'Potential Output'!G106</f>
        <v>35.168822050089879</v>
      </c>
      <c r="C42" s="24">
        <f>('Potential Output'!H107-'Potential Output'!H106)/'Potential Output'!H106</f>
        <v>-2.2482420322214622E-3</v>
      </c>
      <c r="G42" s="8"/>
      <c r="H42" s="8"/>
      <c r="J42" s="8"/>
    </row>
    <row r="43" spans="1:10" x14ac:dyDescent="0.3">
      <c r="A43" t="s">
        <v>118</v>
      </c>
      <c r="B43" s="20">
        <f>'Potential Output'!H107/'Potential Output'!G107</f>
        <v>34.841704118081765</v>
      </c>
      <c r="C43" s="24">
        <f>('Potential Output'!H108-'Potential Output'!H107)/'Potential Output'!H107</f>
        <v>1.0928523937760387E-2</v>
      </c>
      <c r="G43" s="8"/>
      <c r="H43" s="8"/>
      <c r="J43" s="8"/>
    </row>
    <row r="44" spans="1:10" x14ac:dyDescent="0.3">
      <c r="A44" t="s">
        <v>119</v>
      </c>
      <c r="B44" s="20">
        <f>'Potential Output'!H108/'Potential Output'!G108</f>
        <v>35.149444244255534</v>
      </c>
      <c r="C44" s="24">
        <f>('Potential Output'!H109-'Potential Output'!H108)/'Potential Output'!H108</f>
        <v>9.7028081286245609E-3</v>
      </c>
      <c r="G44" s="8"/>
      <c r="H44" s="8"/>
      <c r="J44" s="8"/>
    </row>
    <row r="45" spans="1:10" x14ac:dyDescent="0.3">
      <c r="A45" t="s">
        <v>120</v>
      </c>
      <c r="B45" s="20">
        <f>'Potential Output'!H109/'Potential Output'!G109</f>
        <v>35.349103980254881</v>
      </c>
      <c r="C45" s="24">
        <f>('Potential Output'!H110-'Potential Output'!H109)/'Potential Output'!H109</f>
        <v>9.2937271871346566E-3</v>
      </c>
      <c r="G45" s="8"/>
      <c r="H45" s="8"/>
      <c r="J45" s="8"/>
    </row>
    <row r="46" spans="1:10" x14ac:dyDescent="0.3">
      <c r="A46" t="s">
        <v>121</v>
      </c>
      <c r="B46" s="20">
        <f>'Potential Output'!H110/'Potential Output'!G110</f>
        <v>35.487461348770168</v>
      </c>
      <c r="C46" s="24">
        <f>('Potential Output'!H111-'Potential Output'!H110)/'Potential Output'!H110</f>
        <v>1.1758118397719749E-2</v>
      </c>
      <c r="G46" s="8"/>
      <c r="H46" s="8"/>
      <c r="J46" s="8"/>
    </row>
    <row r="47" spans="1:10" x14ac:dyDescent="0.3">
      <c r="A47" t="s">
        <v>122</v>
      </c>
      <c r="B47" s="20">
        <f>'Potential Output'!H111/'Potential Output'!G111</f>
        <v>35.496109636048978</v>
      </c>
      <c r="C47" s="24">
        <f>('Potential Output'!H112-'Potential Output'!H111)/'Potential Output'!H111</f>
        <v>1.3488644229187314E-2</v>
      </c>
      <c r="G47" s="8"/>
      <c r="H47" s="8"/>
      <c r="J47" s="8"/>
    </row>
    <row r="48" spans="1:10" x14ac:dyDescent="0.3">
      <c r="A48" t="s">
        <v>123</v>
      </c>
      <c r="B48" s="20">
        <f>'Potential Output'!H112/'Potential Output'!G112</f>
        <v>35.675626487470481</v>
      </c>
      <c r="C48" s="24">
        <f>('Potential Output'!H113-'Potential Output'!H112)/'Potential Output'!H112</f>
        <v>4.4465366639678018E-3</v>
      </c>
      <c r="G48" s="8"/>
      <c r="H48" s="8"/>
      <c r="J48" s="8"/>
    </row>
    <row r="49" spans="1:10" x14ac:dyDescent="0.3">
      <c r="A49" t="s">
        <v>124</v>
      </c>
      <c r="B49" s="20">
        <f>'Potential Output'!H113/'Potential Output'!G113</f>
        <v>35.408615566332692</v>
      </c>
      <c r="C49" s="24">
        <f>('Potential Output'!H114-'Potential Output'!H113)/'Potential Output'!H113</f>
        <v>1.0455492033363432E-2</v>
      </c>
      <c r="G49" s="8"/>
      <c r="H49" s="8"/>
      <c r="J49" s="8"/>
    </row>
    <row r="50" spans="1:10" x14ac:dyDescent="0.3">
      <c r="A50" t="s">
        <v>125</v>
      </c>
      <c r="B50" s="20">
        <f>'Potential Output'!H114/'Potential Output'!G114</f>
        <v>35.479627826977257</v>
      </c>
      <c r="C50" s="24">
        <f>('Potential Output'!H115-'Potential Output'!H114)/'Potential Output'!H114</f>
        <v>1.1051134416078816E-3</v>
      </c>
      <c r="G50" s="8"/>
      <c r="H50" s="8"/>
      <c r="J50" s="8"/>
    </row>
    <row r="51" spans="1:10" x14ac:dyDescent="0.3">
      <c r="A51" t="s">
        <v>126</v>
      </c>
      <c r="B51" s="20">
        <f>'Potential Output'!H115/'Potential Output'!G115</f>
        <v>35.381909296837584</v>
      </c>
      <c r="C51" s="24">
        <f>('Potential Output'!H116-'Potential Output'!H115)/'Potential Output'!H115</f>
        <v>5.3142561203783972E-3</v>
      </c>
      <c r="G51" s="8"/>
      <c r="H51" s="8"/>
      <c r="J51" s="8"/>
    </row>
    <row r="52" spans="1:10" x14ac:dyDescent="0.3">
      <c r="A52" t="s">
        <v>127</v>
      </c>
      <c r="B52" s="20">
        <f>'Potential Output'!H116/'Potential Output'!G116</f>
        <v>35.466670684351534</v>
      </c>
      <c r="C52" s="24">
        <f>('Potential Output'!H117-'Potential Output'!H116)/'Potential Output'!H116</f>
        <v>6.7581958925983215E-3</v>
      </c>
      <c r="G52" s="8"/>
      <c r="H52" s="8"/>
      <c r="J52" s="8"/>
    </row>
    <row r="53" spans="1:10" x14ac:dyDescent="0.3">
      <c r="A53" t="s">
        <v>128</v>
      </c>
      <c r="B53" s="20">
        <f>'Potential Output'!H117/'Potential Output'!G117</f>
        <v>35.47805010127513</v>
      </c>
      <c r="C53" s="24">
        <f>('Potential Output'!H118-'Potential Output'!H117)/'Potential Output'!H117</f>
        <v>6.1832263291266348E-3</v>
      </c>
      <c r="G53" s="8"/>
      <c r="H53" s="8"/>
      <c r="J53" s="8"/>
    </row>
    <row r="54" spans="1:10" x14ac:dyDescent="0.3">
      <c r="A54" t="s">
        <v>129</v>
      </c>
      <c r="B54" s="20">
        <f>'Potential Output'!H118/'Potential Output'!G118</f>
        <v>35.301303770223527</v>
      </c>
      <c r="C54" s="24">
        <f>('Potential Output'!H119-'Potential Output'!H118)/'Potential Output'!H118</f>
        <v>8.3406933621170166E-3</v>
      </c>
      <c r="G54" s="8"/>
      <c r="H54" s="8"/>
      <c r="J54" s="8"/>
    </row>
    <row r="55" spans="1:10" x14ac:dyDescent="0.3">
      <c r="A55" t="s">
        <v>130</v>
      </c>
      <c r="B55" s="20">
        <f>'Potential Output'!H119/'Potential Output'!G119</f>
        <v>35.540565273832783</v>
      </c>
      <c r="C55" s="24">
        <f>('Potential Output'!H120-'Potential Output'!H119)/'Potential Output'!H119</f>
        <v>-4.8817382384674013E-3</v>
      </c>
      <c r="G55" s="8"/>
      <c r="H55" s="8"/>
      <c r="J55" s="8"/>
    </row>
    <row r="56" spans="1:10" x14ac:dyDescent="0.3">
      <c r="A56" t="s">
        <v>131</v>
      </c>
      <c r="B56" s="20">
        <f>'Potential Output'!H120/'Potential Output'!G120</f>
        <v>35.243040186073173</v>
      </c>
      <c r="C56" s="24">
        <f>('Potential Output'!H121-'Potential Output'!H120)/'Potential Output'!H120</f>
        <v>4.1947711780762585E-3</v>
      </c>
      <c r="G56" s="8"/>
      <c r="H56" s="8"/>
      <c r="J56" s="8"/>
    </row>
    <row r="57" spans="1:10" x14ac:dyDescent="0.3">
      <c r="A57" t="s">
        <v>132</v>
      </c>
      <c r="B57" s="20">
        <f>'Potential Output'!H121/'Potential Output'!G121</f>
        <v>35.280079671101454</v>
      </c>
      <c r="C57" s="24">
        <f>('Potential Output'!H122-'Potential Output'!H121)/'Potential Output'!H121</f>
        <v>-4.8974264101291987E-3</v>
      </c>
      <c r="G57" s="8"/>
      <c r="H57" s="8"/>
      <c r="J57" s="8"/>
    </row>
    <row r="58" spans="1:10" x14ac:dyDescent="0.3">
      <c r="A58" t="s">
        <v>133</v>
      </c>
      <c r="B58" s="20">
        <f>'Potential Output'!H122/'Potential Output'!G122</f>
        <v>34.927669552669499</v>
      </c>
      <c r="C58" s="24">
        <f>('Potential Output'!H123-'Potential Output'!H122)/'Potential Output'!H122</f>
        <v>5.3359056627158704E-4</v>
      </c>
      <c r="G58" s="8"/>
      <c r="H58" s="8"/>
      <c r="J58" s="8"/>
    </row>
    <row r="59" spans="1:10" x14ac:dyDescent="0.3">
      <c r="A59" t="s">
        <v>134</v>
      </c>
      <c r="B59" s="20">
        <f>'Potential Output'!H123/'Potential Output'!G123</f>
        <v>34.93281713461478</v>
      </c>
      <c r="C59" s="24">
        <f>('Potential Output'!H124-'Potential Output'!H123)/'Potential Output'!H123</f>
        <v>-1.2968437459222945E-2</v>
      </c>
      <c r="G59" s="8"/>
      <c r="H59" s="8"/>
      <c r="J59" s="8"/>
    </row>
    <row r="60" spans="1:10" x14ac:dyDescent="0.3">
      <c r="A60" t="s">
        <v>135</v>
      </c>
      <c r="B60" s="20">
        <f>'Potential Output'!H124/'Potential Output'!G124</f>
        <v>34.544886701913867</v>
      </c>
      <c r="C60" s="24">
        <f>('Potential Output'!H125-'Potential Output'!H124)/'Potential Output'!H124</f>
        <v>-1.5138044598655231E-2</v>
      </c>
      <c r="G60" s="8"/>
      <c r="H60" s="8"/>
      <c r="J60" s="8"/>
    </row>
    <row r="61" spans="1:10" x14ac:dyDescent="0.3">
      <c r="A61" t="s">
        <v>136</v>
      </c>
      <c r="B61" s="20">
        <f>'Potential Output'!H125/'Potential Output'!G125</f>
        <v>34.322436491415459</v>
      </c>
      <c r="C61" s="24">
        <f>('Potential Output'!H126-'Potential Output'!H125)/'Potential Output'!H125</f>
        <v>-3.7185772037403994E-3</v>
      </c>
      <c r="G61" s="8"/>
      <c r="H61" s="8"/>
      <c r="J61" s="8"/>
    </row>
    <row r="62" spans="1:10" x14ac:dyDescent="0.3">
      <c r="A62" t="s">
        <v>137</v>
      </c>
      <c r="B62" s="20">
        <f>'Potential Output'!H126/'Potential Output'!G126</f>
        <v>34.559209826582048</v>
      </c>
      <c r="C62" s="24">
        <f>('Potential Output'!H127-'Potential Output'!H126)/'Potential Output'!H126</f>
        <v>-1.9320589905883951E-3</v>
      </c>
      <c r="G62" s="8"/>
      <c r="H62" s="8"/>
      <c r="J62" s="8"/>
    </row>
    <row r="63" spans="1:10" x14ac:dyDescent="0.3">
      <c r="A63" t="s">
        <v>138</v>
      </c>
      <c r="B63" s="20">
        <f>'Potential Output'!H127/'Potential Output'!G127</f>
        <v>34.431344825711022</v>
      </c>
      <c r="C63" s="24">
        <f>('Potential Output'!H128-'Potential Output'!H127)/'Potential Output'!H127</f>
        <v>-2.6462213072836124E-3</v>
      </c>
      <c r="G63" s="8"/>
      <c r="H63" s="8"/>
      <c r="J63" s="8"/>
    </row>
    <row r="64" spans="1:10" x14ac:dyDescent="0.3">
      <c r="A64" t="s">
        <v>139</v>
      </c>
      <c r="B64" s="20">
        <f>'Potential Output'!H128/'Potential Output'!G128</f>
        <v>34.351796062056032</v>
      </c>
      <c r="C64" s="24">
        <f>('Potential Output'!H129-'Potential Output'!H128)/'Potential Output'!H128</f>
        <v>-4.7774952562492793E-3</v>
      </c>
      <c r="G64" s="8"/>
      <c r="H64" s="8"/>
      <c r="J64" s="8"/>
    </row>
    <row r="65" spans="1:10" x14ac:dyDescent="0.3">
      <c r="A65" t="s">
        <v>140</v>
      </c>
      <c r="B65" s="20">
        <f>'Potential Output'!H129/'Potential Output'!G129</f>
        <v>34.284929756016609</v>
      </c>
      <c r="C65" s="24">
        <f>('Potential Output'!H130-'Potential Output'!H129)/'Potential Output'!H129</f>
        <v>-9.6950410894924427E-3</v>
      </c>
      <c r="G65" s="8"/>
      <c r="H65" s="8"/>
      <c r="J65" s="8"/>
    </row>
    <row r="66" spans="1:10" x14ac:dyDescent="0.3">
      <c r="A66" t="s">
        <v>141</v>
      </c>
      <c r="B66" s="20">
        <f>'Potential Output'!H130/'Potential Output'!G130</f>
        <v>34.119168076352757</v>
      </c>
      <c r="C66" s="24">
        <f>('Potential Output'!H131-'Potential Output'!H130)/'Potential Output'!H130</f>
        <v>1.2891526856701298E-3</v>
      </c>
      <c r="G66" s="8"/>
      <c r="H66" s="8"/>
      <c r="J66" s="8"/>
    </row>
    <row r="67" spans="1:10" x14ac:dyDescent="0.3">
      <c r="A67" t="s">
        <v>142</v>
      </c>
      <c r="B67" s="20">
        <f>'Potential Output'!H131/'Potential Output'!G131</f>
        <v>34.271945905177056</v>
      </c>
      <c r="C67" s="24">
        <f>('Potential Output'!H132-'Potential Output'!H131)/'Potential Output'!H131</f>
        <v>1.3947012052107914E-3</v>
      </c>
      <c r="G67" s="8"/>
      <c r="H67" s="8"/>
      <c r="J67" s="8"/>
    </row>
    <row r="68" spans="1:10" x14ac:dyDescent="0.3">
      <c r="A68" t="s">
        <v>143</v>
      </c>
      <c r="B68" s="20">
        <f>'Potential Output'!H132/'Potential Output'!G132</f>
        <v>34.372404350802597</v>
      </c>
      <c r="C68" s="24">
        <f>('Potential Output'!H133-'Potential Output'!H132)/'Potential Output'!H132</f>
        <v>7.1537985029446289E-3</v>
      </c>
      <c r="G68" s="8"/>
      <c r="H68" s="8"/>
      <c r="J68" s="8"/>
    </row>
    <row r="69" spans="1:10" x14ac:dyDescent="0.3">
      <c r="A69" t="s">
        <v>144</v>
      </c>
      <c r="B69" s="20">
        <f>'Potential Output'!H133/'Potential Output'!G133</f>
        <v>34.606134814904188</v>
      </c>
      <c r="C69" s="24">
        <f>('Potential Output'!H134-'Potential Output'!H133)/'Potential Output'!H133</f>
        <v>1.1929226840647043E-3</v>
      </c>
      <c r="G69" s="8"/>
      <c r="H69" s="8"/>
      <c r="J69" s="8"/>
    </row>
    <row r="70" spans="1:10" x14ac:dyDescent="0.3">
      <c r="A70" t="s">
        <v>145</v>
      </c>
      <c r="B70" s="20">
        <f>'Potential Output'!H134/'Potential Output'!G134</f>
        <v>34.503395658883157</v>
      </c>
      <c r="C70" s="24">
        <f>('Potential Output'!H135-'Potential Output'!H134)/'Potential Output'!H134</f>
        <v>1.8585755667977907E-3</v>
      </c>
      <c r="G70" s="8"/>
      <c r="H70" s="8"/>
      <c r="J70" s="8"/>
    </row>
    <row r="71" spans="1:10" x14ac:dyDescent="0.3">
      <c r="A71" t="s">
        <v>146</v>
      </c>
      <c r="B71" s="20">
        <f>'Potential Output'!H135/'Potential Output'!G135</f>
        <v>34.580344106131299</v>
      </c>
      <c r="C71" s="24">
        <f>('Potential Output'!H136-'Potential Output'!H135)/'Potential Output'!H135</f>
        <v>6.2840183848001706E-3</v>
      </c>
      <c r="G71" s="8"/>
      <c r="H71" s="8"/>
      <c r="J71" s="8"/>
    </row>
    <row r="72" spans="1:10" x14ac:dyDescent="0.3">
      <c r="A72" t="s">
        <v>147</v>
      </c>
      <c r="B72" s="20">
        <f>'Potential Output'!H136/'Potential Output'!G136</f>
        <v>34.658685890598505</v>
      </c>
      <c r="C72" s="24">
        <f>('Potential Output'!H137-'Potential Output'!H136)/'Potential Output'!H136</f>
        <v>4.6367804056004613E-3</v>
      </c>
      <c r="G72" s="8"/>
      <c r="H72" s="8"/>
      <c r="J72" s="8"/>
    </row>
    <row r="73" spans="1:10" x14ac:dyDescent="0.3">
      <c r="A73" t="s">
        <v>148</v>
      </c>
      <c r="B73" s="20">
        <f>'Potential Output'!H137/'Potential Output'!G137</f>
        <v>34.720571449325206</v>
      </c>
      <c r="C73" s="24">
        <f>('Potential Output'!H138-'Potential Output'!H137)/'Potential Output'!H137</f>
        <v>1.1893950267436847E-2</v>
      </c>
      <c r="G73" s="8"/>
      <c r="H73" s="8"/>
      <c r="J73" s="8"/>
    </row>
    <row r="74" spans="1:10" x14ac:dyDescent="0.3">
      <c r="A74" t="s">
        <v>149</v>
      </c>
      <c r="B74" s="20">
        <f>'Potential Output'!H138/'Potential Output'!G138</f>
        <v>35.018254922494123</v>
      </c>
      <c r="C74" s="24">
        <f>('Potential Output'!H139-'Potential Output'!H138)/'Potential Output'!H138</f>
        <v>1.2154497463105854E-2</v>
      </c>
      <c r="G74" s="8"/>
      <c r="H74" s="8"/>
      <c r="J74" s="8"/>
    </row>
    <row r="75" spans="1:10" x14ac:dyDescent="0.3">
      <c r="A75" t="s">
        <v>150</v>
      </c>
      <c r="B75" s="20">
        <f>'Potential Output'!H139/'Potential Output'!G139</f>
        <v>35.15293143153179</v>
      </c>
      <c r="C75" s="24">
        <f>('Potential Output'!H140-'Potential Output'!H139)/'Potential Output'!H139</f>
        <v>9.1713844983247559E-3</v>
      </c>
      <c r="G75" s="8"/>
      <c r="H75" s="8"/>
      <c r="J75" s="8"/>
    </row>
    <row r="76" spans="1:10" x14ac:dyDescent="0.3">
      <c r="A76" t="s">
        <v>151</v>
      </c>
      <c r="B76" s="20">
        <f>'Potential Output'!H140/'Potential Output'!G140</f>
        <v>35.118693292308528</v>
      </c>
      <c r="C76" s="24">
        <f>('Potential Output'!H141-'Potential Output'!H140)/'Potential Output'!H140</f>
        <v>-1.4522754387461924E-3</v>
      </c>
      <c r="G76" s="8"/>
      <c r="H76" s="8"/>
      <c r="J76" s="8"/>
    </row>
    <row r="77" spans="1:10" x14ac:dyDescent="0.3">
      <c r="A77" t="s">
        <v>152</v>
      </c>
      <c r="B77" s="20">
        <f>'Potential Output'!H141/'Potential Output'!G141</f>
        <v>34.817370657713653</v>
      </c>
      <c r="C77" s="24">
        <f>('Potential Output'!H142-'Potential Output'!H141)/'Potential Output'!H141</f>
        <v>-5.3186860791584276E-3</v>
      </c>
      <c r="G77" s="8"/>
      <c r="H77" s="8"/>
      <c r="J77" s="8"/>
    </row>
    <row r="78" spans="1:10" x14ac:dyDescent="0.3">
      <c r="A78" t="s">
        <v>153</v>
      </c>
      <c r="B78" s="20">
        <f>'Potential Output'!H142/'Potential Output'!G142</f>
        <v>34.50304226526341</v>
      </c>
      <c r="C78" s="24">
        <f>('Potential Output'!H143-'Potential Output'!H142)/'Potential Output'!H142</f>
        <v>7.2616222601247764E-3</v>
      </c>
      <c r="G78" s="8"/>
      <c r="H78" s="8"/>
      <c r="J78" s="8"/>
    </row>
    <row r="79" spans="1:10" x14ac:dyDescent="0.3">
      <c r="A79" t="s">
        <v>154</v>
      </c>
      <c r="B79" s="20">
        <f>'Potential Output'!H143/'Potential Output'!G143</f>
        <v>34.761795799853964</v>
      </c>
      <c r="C79" s="24">
        <f>('Potential Output'!H144-'Potential Output'!H143)/'Potential Output'!H143</f>
        <v>-6.9654794738399514E-5</v>
      </c>
      <c r="G79" s="8"/>
      <c r="H79" s="8"/>
      <c r="J79" s="8"/>
    </row>
    <row r="80" spans="1:10" x14ac:dyDescent="0.3">
      <c r="A80" t="s">
        <v>155</v>
      </c>
      <c r="B80" s="20">
        <f>'Potential Output'!H144/'Potential Output'!G144</f>
        <v>34.675153346563491</v>
      </c>
      <c r="C80" s="24">
        <f>('Potential Output'!H145-'Potential Output'!H144)/'Potential Output'!H144</f>
        <v>5.8300210677068413E-3</v>
      </c>
      <c r="G80" s="8"/>
      <c r="H80" s="8"/>
      <c r="J80" s="8"/>
    </row>
    <row r="81" spans="1:10" x14ac:dyDescent="0.3">
      <c r="A81" t="s">
        <v>156</v>
      </c>
      <c r="B81" s="20">
        <f>'Potential Output'!H145/'Potential Output'!G145</f>
        <v>34.782139894249681</v>
      </c>
      <c r="C81" s="24">
        <f>('Potential Output'!H146-'Potential Output'!H145)/'Potential Output'!H145</f>
        <v>2.2597964925918129E-3</v>
      </c>
      <c r="G81" s="8"/>
      <c r="H81" s="8"/>
      <c r="J81" s="8"/>
    </row>
    <row r="82" spans="1:10" x14ac:dyDescent="0.3">
      <c r="A82" t="s">
        <v>157</v>
      </c>
      <c r="B82" s="20">
        <f>'Potential Output'!H146/'Potential Output'!G146</f>
        <v>34.745872466757064</v>
      </c>
      <c r="C82" s="24">
        <f>('Potential Output'!H147-'Potential Output'!H146)/'Potential Output'!H146</f>
        <v>7.5565288136565205E-3</v>
      </c>
      <c r="G82" s="8"/>
      <c r="H82" s="8"/>
      <c r="J82" s="8"/>
    </row>
    <row r="83" spans="1:10" x14ac:dyDescent="0.3">
      <c r="A83" t="s">
        <v>158</v>
      </c>
      <c r="B83" s="20">
        <f>'Potential Output'!H147/'Potential Output'!G147</f>
        <v>34.928831636127128</v>
      </c>
      <c r="C83" s="24">
        <f>('Potential Output'!H148-'Potential Output'!H147)/'Potential Output'!H147</f>
        <v>-1.5657781189455206E-3</v>
      </c>
      <c r="G83" s="8"/>
      <c r="H83" s="8"/>
      <c r="J83" s="8"/>
    </row>
    <row r="84" spans="1:10" x14ac:dyDescent="0.3">
      <c r="A84" t="s">
        <v>159</v>
      </c>
      <c r="B84" s="20">
        <f>'Potential Output'!H148/'Potential Output'!G148</f>
        <v>34.81462067802169</v>
      </c>
      <c r="C84" s="24">
        <f>('Potential Output'!H149-'Potential Output'!H148)/'Potential Output'!H148</f>
        <v>4.8305357866708426E-3</v>
      </c>
      <c r="G84" s="8"/>
      <c r="H84" s="8"/>
      <c r="J84" s="8"/>
    </row>
    <row r="85" spans="1:10" x14ac:dyDescent="0.3">
      <c r="A85" t="s">
        <v>160</v>
      </c>
      <c r="B85" s="20">
        <f>'Potential Output'!H149/'Potential Output'!G149</f>
        <v>34.975332341269791</v>
      </c>
      <c r="C85" s="24">
        <f>('Potential Output'!H150-'Potential Output'!H149)/'Potential Output'!H149</f>
        <v>5.4968588263809518E-3</v>
      </c>
      <c r="G85" s="8"/>
      <c r="H85" s="8"/>
      <c r="J85" s="8"/>
    </row>
    <row r="86" spans="1:10" x14ac:dyDescent="0.3">
      <c r="A86" t="s">
        <v>161</v>
      </c>
      <c r="B86" s="20">
        <f>'Potential Output'!H150/'Potential Output'!G150</f>
        <v>34.887414562614751</v>
      </c>
      <c r="C86" s="24">
        <f>('Potential Output'!H151-'Potential Output'!H150)/'Potential Output'!H150</f>
        <v>1.3456542514580352E-2</v>
      </c>
      <c r="G86" s="8"/>
      <c r="H86" s="8"/>
      <c r="J86" s="8"/>
    </row>
    <row r="87" spans="1:10" x14ac:dyDescent="0.3">
      <c r="A87" t="s">
        <v>162</v>
      </c>
      <c r="B87" s="20">
        <f>'Potential Output'!H151/'Potential Output'!G151</f>
        <v>35.136775521780784</v>
      </c>
      <c r="C87" s="24">
        <f>('Potential Output'!H152-'Potential Output'!H151)/'Potential Output'!H151</f>
        <v>6.8892407082645039E-3</v>
      </c>
      <c r="G87" s="8"/>
      <c r="H87" s="8"/>
      <c r="J87" s="8"/>
    </row>
    <row r="88" spans="1:10" x14ac:dyDescent="0.3">
      <c r="A88" t="s">
        <v>163</v>
      </c>
      <c r="B88" s="20">
        <f>'Potential Output'!H152/'Potential Output'!G152</f>
        <v>34.995586062114334</v>
      </c>
      <c r="C88" s="24">
        <f>('Potential Output'!H153-'Potential Output'!H152)/'Potential Output'!H152</f>
        <v>-4.2107540198680965E-3</v>
      </c>
      <c r="G88" s="8"/>
      <c r="H88" s="8"/>
      <c r="J88" s="8"/>
    </row>
    <row r="89" spans="1:10" x14ac:dyDescent="0.3">
      <c r="A89" t="s">
        <v>164</v>
      </c>
      <c r="B89" s="20">
        <f>'Potential Output'!H153/'Potential Output'!G153</f>
        <v>34.662784627413281</v>
      </c>
      <c r="C89" s="24">
        <f>('Potential Output'!H154-'Potential Output'!H153)/'Potential Output'!H153</f>
        <v>6.8752002730632575E-3</v>
      </c>
      <c r="G89" s="8"/>
      <c r="H89" s="8"/>
      <c r="J89" s="8"/>
    </row>
    <row r="90" spans="1:10" x14ac:dyDescent="0.3">
      <c r="A90" t="s">
        <v>165</v>
      </c>
      <c r="B90" s="20">
        <f>'Potential Output'!H154/'Potential Output'!G154</f>
        <v>34.766273571906311</v>
      </c>
      <c r="C90" s="24">
        <f>('Potential Output'!H155-'Potential Output'!H154)/'Potential Output'!H154</f>
        <v>9.4328359772722133E-3</v>
      </c>
      <c r="G90" s="8"/>
      <c r="H90" s="8"/>
      <c r="J90" s="8"/>
    </row>
    <row r="91" spans="1:10" x14ac:dyDescent="0.3">
      <c r="A91" t="s">
        <v>166</v>
      </c>
      <c r="B91" s="20">
        <f>'Potential Output'!H155/'Potential Output'!G155</f>
        <v>34.886880102533105</v>
      </c>
      <c r="C91" s="24">
        <f>('Potential Output'!H156-'Potential Output'!H155)/'Potential Output'!H155</f>
        <v>7.5720613552213382E-3</v>
      </c>
      <c r="G91" s="8"/>
      <c r="H91" s="8"/>
      <c r="J91" s="8"/>
    </row>
    <row r="92" spans="1:10" x14ac:dyDescent="0.3">
      <c r="A92" t="s">
        <v>167</v>
      </c>
      <c r="B92" s="20">
        <f>'Potential Output'!H156/'Potential Output'!G156</f>
        <v>34.877273307458623</v>
      </c>
      <c r="C92" s="24">
        <f>('Potential Output'!H157-'Potential Output'!H156)/'Potential Output'!H156</f>
        <v>-2.5217466679145623E-3</v>
      </c>
      <c r="G92" s="8"/>
      <c r="H92" s="8"/>
      <c r="J92" s="8"/>
    </row>
    <row r="93" spans="1:10" x14ac:dyDescent="0.3">
      <c r="A93" t="s">
        <v>168</v>
      </c>
      <c r="B93" s="20">
        <f>'Potential Output'!H157/'Potential Output'!G157</f>
        <v>34.583242281764051</v>
      </c>
      <c r="C93" s="24">
        <f>('Potential Output'!H158-'Potential Output'!H157)/'Potential Output'!H157</f>
        <v>1.7212346209141919E-2</v>
      </c>
      <c r="G93" s="8"/>
      <c r="H93" s="8"/>
      <c r="J93" s="8"/>
    </row>
    <row r="94" spans="1:10" x14ac:dyDescent="0.3">
      <c r="A94" t="s">
        <v>169</v>
      </c>
      <c r="B94" s="20">
        <f>'Potential Output'!H158/'Potential Output'!G158</f>
        <v>34.967341114041147</v>
      </c>
      <c r="C94" s="24">
        <f>('Potential Output'!H159-'Potential Output'!H158)/'Potential Output'!H158</f>
        <v>2.2072793328487901E-3</v>
      </c>
      <c r="G94" s="8"/>
      <c r="H94" s="8"/>
      <c r="J94" s="8"/>
    </row>
    <row r="95" spans="1:10" x14ac:dyDescent="0.3">
      <c r="A95" t="s">
        <v>170</v>
      </c>
      <c r="B95" s="20">
        <f>'Potential Output'!H159/'Potential Output'!G159</f>
        <v>34.859703129247315</v>
      </c>
      <c r="C95" s="24">
        <f>('Potential Output'!H160-'Potential Output'!H159)/'Potential Output'!H159</f>
        <v>1.4379298150718601E-2</v>
      </c>
      <c r="G95" s="8"/>
      <c r="H95" s="8"/>
      <c r="J95" s="8"/>
    </row>
    <row r="96" spans="1:10" x14ac:dyDescent="0.3">
      <c r="A96" t="s">
        <v>171</v>
      </c>
      <c r="B96" s="20">
        <f>'Potential Output'!H160/'Potential Output'!G160</f>
        <v>35.104056295018431</v>
      </c>
      <c r="C96" s="24">
        <f>('Potential Output'!H161-'Potential Output'!H160)/'Potential Output'!H160</f>
        <v>4.3084272837664393E-3</v>
      </c>
      <c r="G96" s="8"/>
      <c r="H96" s="8"/>
      <c r="J96" s="8"/>
    </row>
    <row r="97" spans="1:10" x14ac:dyDescent="0.3">
      <c r="A97" t="s">
        <v>172</v>
      </c>
      <c r="B97" s="20">
        <f>'Potential Output'!H161/'Potential Output'!G161</f>
        <v>34.998525485742661</v>
      </c>
      <c r="C97" s="24">
        <f>('Potential Output'!H162-'Potential Output'!H161)/'Potential Output'!H161</f>
        <v>3.9141694491070141E-3</v>
      </c>
      <c r="G97" s="8"/>
      <c r="H97" s="8"/>
      <c r="J97" s="8"/>
    </row>
    <row r="98" spans="1:10" x14ac:dyDescent="0.3">
      <c r="A98" t="s">
        <v>173</v>
      </c>
      <c r="B98" s="20">
        <f>'Potential Output'!H162/'Potential Output'!G162</f>
        <v>34.858565184996785</v>
      </c>
      <c r="C98" s="24">
        <f>('Potential Output'!H163-'Potential Output'!H162)/'Potential Output'!H162</f>
        <v>1.074707063800185E-3</v>
      </c>
      <c r="G98" s="8"/>
      <c r="H98" s="8"/>
      <c r="J98" s="8"/>
    </row>
    <row r="99" spans="1:10" x14ac:dyDescent="0.3">
      <c r="A99" t="s">
        <v>174</v>
      </c>
      <c r="B99" s="20">
        <f>'Potential Output'!H163/'Potential Output'!G163</f>
        <v>34.75117348589211</v>
      </c>
      <c r="C99" s="24">
        <f>('Potential Output'!H164-'Potential Output'!H163)/'Potential Output'!H163</f>
        <v>7.404601554648089E-3</v>
      </c>
      <c r="G99" s="8"/>
      <c r="H99" s="8"/>
      <c r="J99" s="8"/>
    </row>
    <row r="100" spans="1:10" x14ac:dyDescent="0.3">
      <c r="A100" t="s">
        <v>175</v>
      </c>
      <c r="B100" s="20">
        <f>'Potential Output'!H164/'Potential Output'!G164</f>
        <v>34.908203614020344</v>
      </c>
      <c r="C100" s="24">
        <f>('Potential Output'!H165-'Potential Output'!H164)/'Potential Output'!H164</f>
        <v>4.9735655347287377E-4</v>
      </c>
      <c r="G100" s="8"/>
      <c r="H100" s="8"/>
      <c r="J100" s="8"/>
    </row>
    <row r="101" spans="1:10" x14ac:dyDescent="0.3">
      <c r="A101" t="s">
        <v>176</v>
      </c>
      <c r="B101" s="20">
        <f>'Potential Output'!H165/'Potential Output'!G165</f>
        <v>34.695632883453335</v>
      </c>
      <c r="C101" s="24">
        <f>('Potential Output'!H166-'Potential Output'!H165)/'Potential Output'!H165</f>
        <v>-1.5250412115698428E-3</v>
      </c>
      <c r="G101" s="8"/>
      <c r="H101" s="8"/>
      <c r="J101" s="8"/>
    </row>
    <row r="102" spans="1:10" x14ac:dyDescent="0.3">
      <c r="A102" t="s">
        <v>177</v>
      </c>
      <c r="B102" s="20">
        <f>'Potential Output'!H166/'Potential Output'!G166</f>
        <v>34.61146483981463</v>
      </c>
      <c r="C102" s="24">
        <f>('Potential Output'!H167-'Potential Output'!H166)/'Potential Output'!H166</f>
        <v>-3.3008615901418642E-3</v>
      </c>
      <c r="G102" s="8"/>
      <c r="H102" s="8"/>
      <c r="J102" s="8"/>
    </row>
    <row r="103" spans="1:10" x14ac:dyDescent="0.3">
      <c r="A103" t="s">
        <v>178</v>
      </c>
      <c r="B103" s="20">
        <f>'Potential Output'!H167/'Potential Output'!G167</f>
        <v>34.401714630171277</v>
      </c>
      <c r="C103" s="24">
        <f>('Potential Output'!H168-'Potential Output'!H167)/'Potential Output'!H167</f>
        <v>-3.8090393638152138E-3</v>
      </c>
      <c r="G103" s="8"/>
      <c r="H103" s="8"/>
      <c r="J103" s="8"/>
    </row>
    <row r="104" spans="1:10" x14ac:dyDescent="0.3">
      <c r="A104" t="s">
        <v>179</v>
      </c>
      <c r="B104" s="20">
        <f>'Potential Output'!H168/'Potential Output'!G168</f>
        <v>34.212168691884699</v>
      </c>
      <c r="C104" s="24">
        <f>('Potential Output'!H169-'Potential Output'!H168)/'Potential Output'!H168</f>
        <v>7.9956722328781565E-3</v>
      </c>
      <c r="G104" s="8"/>
      <c r="H104" s="8"/>
      <c r="J104" s="8"/>
    </row>
    <row r="105" spans="1:10" x14ac:dyDescent="0.3">
      <c r="A105" t="s">
        <v>180</v>
      </c>
      <c r="B105" s="20">
        <f>'Potential Output'!H169/'Potential Output'!G169</f>
        <v>34.435677278068582</v>
      </c>
      <c r="C105" s="24">
        <f>('Potential Output'!H170-'Potential Output'!H169)/'Potential Output'!H169</f>
        <v>8.239818304425375E-3</v>
      </c>
      <c r="G105" s="8"/>
      <c r="H105" s="8"/>
      <c r="J105" s="8"/>
    </row>
    <row r="106" spans="1:10" x14ac:dyDescent="0.3">
      <c r="A106" t="s">
        <v>181</v>
      </c>
      <c r="B106" s="20">
        <f>'Potential Output'!H170/'Potential Output'!G170</f>
        <v>34.527774211968506</v>
      </c>
      <c r="C106" s="24">
        <f>('Potential Output'!H171-'Potential Output'!H170)/'Potential Output'!H170</f>
        <v>6.145223894144374E-3</v>
      </c>
      <c r="G106" s="8"/>
      <c r="H106" s="8"/>
      <c r="J106" s="8"/>
    </row>
    <row r="107" spans="1:10" x14ac:dyDescent="0.3">
      <c r="A107" t="s">
        <v>182</v>
      </c>
      <c r="B107" s="20">
        <f>'Potential Output'!H171/'Potential Output'!G171</f>
        <v>34.365662965825571</v>
      </c>
      <c r="C107" s="24">
        <f>('Potential Output'!H172-'Potential Output'!H171)/'Potential Output'!H171</f>
        <v>5.8546371126501819E-3</v>
      </c>
      <c r="G107" s="8"/>
      <c r="H107" s="8"/>
      <c r="J107" s="8"/>
    </row>
    <row r="108" spans="1:10" x14ac:dyDescent="0.3">
      <c r="A108" t="s">
        <v>183</v>
      </c>
      <c r="B108" s="20">
        <f>'Potential Output'!H172/'Potential Output'!G172</f>
        <v>34.220715575371386</v>
      </c>
      <c r="C108" s="24">
        <f>('Potential Output'!H173-'Potential Output'!H172)/'Potential Output'!H172</f>
        <v>8.3204692728195938E-3</v>
      </c>
      <c r="G108" s="8"/>
      <c r="H108" s="8"/>
      <c r="J108" s="8"/>
    </row>
    <row r="109" spans="1:10" x14ac:dyDescent="0.3">
      <c r="A109" t="s">
        <v>184</v>
      </c>
      <c r="B109" s="20">
        <f>'Potential Output'!H173/'Potential Output'!G173</f>
        <v>34.301215229148319</v>
      </c>
      <c r="C109" s="24">
        <f>('Potential Output'!H174-'Potential Output'!H173)/'Potential Output'!H173</f>
        <v>-4.6412781979777891E-3</v>
      </c>
      <c r="G109" s="8"/>
      <c r="H109" s="8"/>
      <c r="J109" s="8"/>
    </row>
    <row r="110" spans="1:10" x14ac:dyDescent="0.3">
      <c r="A110" t="s">
        <v>185</v>
      </c>
      <c r="B110" s="20">
        <f>'Potential Output'!H174/'Potential Output'!G174</f>
        <v>33.890451390745596</v>
      </c>
      <c r="C110" s="24">
        <f>('Potential Output'!H175-'Potential Output'!H174)/'Potential Output'!H174</f>
        <v>-2.6705120963810727E-3</v>
      </c>
      <c r="G110" s="8"/>
      <c r="H110" s="8"/>
      <c r="J110" s="8"/>
    </row>
    <row r="111" spans="1:10" x14ac:dyDescent="0.3">
      <c r="A111" t="s">
        <v>186</v>
      </c>
      <c r="B111" s="20">
        <f>'Potential Output'!H175/'Potential Output'!G175</f>
        <v>33.771343580845084</v>
      </c>
      <c r="C111" s="24">
        <f>('Potential Output'!H176-'Potential Output'!H175)/'Potential Output'!H175</f>
        <v>1.5212106508666405E-2</v>
      </c>
      <c r="G111" s="8"/>
      <c r="H111" s="8"/>
      <c r="J111" s="8"/>
    </row>
    <row r="112" spans="1:10" x14ac:dyDescent="0.3">
      <c r="A112" t="s">
        <v>187</v>
      </c>
      <c r="B112" s="20">
        <f>'Potential Output'!H176/'Potential Output'!G176</f>
        <v>34.163229845406924</v>
      </c>
      <c r="C112" s="24">
        <f>('Potential Output'!H177-'Potential Output'!H176)/'Potential Output'!H176</f>
        <v>6.0193585833107311E-3</v>
      </c>
      <c r="G112" s="8"/>
      <c r="H112" s="8"/>
      <c r="J112" s="8"/>
    </row>
    <row r="113" spans="1:10" x14ac:dyDescent="0.3">
      <c r="A113" t="s">
        <v>188</v>
      </c>
      <c r="B113" s="20">
        <f>'Potential Output'!H177/'Potential Output'!G177</f>
        <v>34.102294360129477</v>
      </c>
      <c r="C113" s="24">
        <f>('Potential Output'!H178-'Potential Output'!H177)/'Potential Output'!H177</f>
        <v>6.4241025373194226E-3</v>
      </c>
      <c r="G113" s="8"/>
      <c r="H113" s="8"/>
      <c r="J113" s="8"/>
    </row>
    <row r="114" spans="1:10" x14ac:dyDescent="0.3">
      <c r="A114" t="s">
        <v>189</v>
      </c>
      <c r="B114" s="20">
        <f>'Potential Output'!H178/'Potential Output'!G178</f>
        <v>34.210201988505382</v>
      </c>
      <c r="C114" s="24">
        <f>('Potential Output'!H179-'Potential Output'!H178)/'Potential Output'!H178</f>
        <v>1.8502220758975013E-3</v>
      </c>
      <c r="G114" s="8"/>
      <c r="H114" s="8"/>
      <c r="J114" s="8"/>
    </row>
    <row r="115" spans="1:10" x14ac:dyDescent="0.3">
      <c r="A115" t="s">
        <v>190</v>
      </c>
      <c r="B115" s="20">
        <f>'Potential Output'!H179/'Potential Output'!G179</f>
        <v>34.112143792904639</v>
      </c>
      <c r="C115" s="24">
        <f>('Potential Output'!H180-'Potential Output'!H179)/'Potential Output'!H179</f>
        <v>5.382310771916558E-3</v>
      </c>
      <c r="G115" s="8"/>
      <c r="H115" s="8"/>
      <c r="J115" s="8"/>
    </row>
    <row r="116" spans="1:10" x14ac:dyDescent="0.3">
      <c r="A116" t="s">
        <v>191</v>
      </c>
      <c r="B116" s="20">
        <f>'Potential Output'!H180/'Potential Output'!G180</f>
        <v>34.185109659248937</v>
      </c>
      <c r="C116" s="24">
        <f>('Potential Output'!H181-'Potential Output'!H180)/'Potential Output'!H180</f>
        <v>1.8856908196805168E-3</v>
      </c>
      <c r="G116" s="8"/>
      <c r="H116" s="8"/>
      <c r="J116" s="8"/>
    </row>
    <row r="117" spans="1:10" x14ac:dyDescent="0.3">
      <c r="A117" t="s">
        <v>192</v>
      </c>
      <c r="B117" s="20">
        <f>'Potential Output'!H181/'Potential Output'!G181</f>
        <v>34.136312048762285</v>
      </c>
      <c r="C117" s="24">
        <f>('Potential Output'!H182-'Potential Output'!H181)/'Potential Output'!H181</f>
        <v>1.669910427308369E-3</v>
      </c>
      <c r="G117" s="8"/>
      <c r="H117" s="8"/>
      <c r="J117" s="8"/>
    </row>
    <row r="118" spans="1:10" x14ac:dyDescent="0.3">
      <c r="A118" t="s">
        <v>193</v>
      </c>
      <c r="B118" s="20">
        <f>'Potential Output'!H182/'Potential Output'!G182</f>
        <v>34.117367165618134</v>
      </c>
      <c r="C118" s="24">
        <f>('Potential Output'!H183-'Potential Output'!H182)/'Potential Output'!H182</f>
        <v>4.5421187865670853E-3</v>
      </c>
      <c r="G118" s="8"/>
      <c r="H118" s="8"/>
      <c r="J118" s="8"/>
    </row>
    <row r="119" spans="1:10" x14ac:dyDescent="0.3">
      <c r="A119" t="s">
        <v>194</v>
      </c>
      <c r="B119" s="20">
        <f>'Potential Output'!H183/'Potential Output'!G183</f>
        <v>34.184823878567791</v>
      </c>
      <c r="C119" s="24">
        <f>('Potential Output'!H184-'Potential Output'!H183)/'Potential Output'!H183</f>
        <v>4.4182737576407621E-3</v>
      </c>
      <c r="G119" s="8"/>
      <c r="H119" s="8"/>
      <c r="J119" s="8"/>
    </row>
    <row r="120" spans="1:10" x14ac:dyDescent="0.3">
      <c r="A120" t="s">
        <v>195</v>
      </c>
      <c r="B120" s="20">
        <f>'Potential Output'!H184/'Potential Output'!G184</f>
        <v>34.158734871445908</v>
      </c>
      <c r="C120" s="24">
        <f>('Potential Output'!H185-'Potential Output'!H184)/'Potential Output'!H184</f>
        <v>3.3697045172281712E-3</v>
      </c>
      <c r="G120" s="8"/>
      <c r="H120" s="8"/>
      <c r="J120" s="8"/>
    </row>
    <row r="121" spans="1:10" x14ac:dyDescent="0.3">
      <c r="A121" t="s">
        <v>196</v>
      </c>
      <c r="B121" s="20">
        <f>'Potential Output'!H185/'Potential Output'!G185</f>
        <v>34.144164961836417</v>
      </c>
      <c r="C121" s="24">
        <f>('Potential Output'!H186-'Potential Output'!H185)/'Potential Output'!H185</f>
        <v>6.6454292220705837E-3</v>
      </c>
      <c r="G121" s="8"/>
      <c r="H121" s="8"/>
      <c r="J121" s="8"/>
    </row>
    <row r="122" spans="1:10" x14ac:dyDescent="0.3">
      <c r="A122" t="s">
        <v>197</v>
      </c>
      <c r="B122" s="20">
        <f>'Potential Output'!H186/'Potential Output'!G186</f>
        <v>34.219738039488469</v>
      </c>
      <c r="C122" s="24">
        <f>('Potential Output'!H187-'Potential Output'!H186)/'Potential Output'!H186</f>
        <v>-3.9457085892284924E-3</v>
      </c>
      <c r="G122" s="8"/>
      <c r="H122" s="8"/>
      <c r="J122" s="8"/>
    </row>
    <row r="123" spans="1:10" x14ac:dyDescent="0.3">
      <c r="A123" t="s">
        <v>198</v>
      </c>
      <c r="B123" s="20">
        <f>'Potential Output'!H187/'Potential Output'!G187</f>
        <v>33.831570806878553</v>
      </c>
      <c r="C123" s="24">
        <f>('Potential Output'!H188-'Potential Output'!H187)/'Potential Output'!H187</f>
        <v>5.6348854606995977E-4</v>
      </c>
      <c r="G123" s="8"/>
      <c r="H123" s="8"/>
      <c r="J123" s="8"/>
    </row>
    <row r="124" spans="1:10" x14ac:dyDescent="0.3">
      <c r="A124" t="s">
        <v>199</v>
      </c>
      <c r="B124" s="20">
        <f>'Potential Output'!H188/'Potential Output'!G188</f>
        <v>33.797331393216254</v>
      </c>
      <c r="C124" s="24">
        <f>('Potential Output'!H189-'Potential Output'!H188)/'Potential Output'!H188</f>
        <v>5.1684989418642321E-3</v>
      </c>
      <c r="G124" s="8"/>
      <c r="H124" s="8"/>
      <c r="J124" s="8"/>
    </row>
    <row r="125" spans="1:10" x14ac:dyDescent="0.3">
      <c r="A125" t="s">
        <v>200</v>
      </c>
      <c r="B125" s="20">
        <f>'Potential Output'!H189/'Potential Output'!G189</f>
        <v>33.848196653784115</v>
      </c>
      <c r="C125" s="24">
        <f>('Potential Output'!H190-'Potential Output'!H189)/'Potential Output'!H189</f>
        <v>1.0208024919371584E-2</v>
      </c>
      <c r="G125" s="8"/>
      <c r="H125" s="8"/>
      <c r="J125" s="8"/>
    </row>
    <row r="126" spans="1:10" x14ac:dyDescent="0.3">
      <c r="A126" t="s">
        <v>201</v>
      </c>
      <c r="B126" s="20">
        <f>'Potential Output'!H190/'Potential Output'!G190</f>
        <v>33.925465079473227</v>
      </c>
      <c r="C126" s="24">
        <f>('Potential Output'!H191-'Potential Output'!H190)/'Potential Output'!H190</f>
        <v>4.0953560356171382E-3</v>
      </c>
      <c r="G126" s="8"/>
      <c r="H126" s="8"/>
      <c r="J126" s="8"/>
    </row>
    <row r="127" spans="1:10" x14ac:dyDescent="0.3">
      <c r="A127" t="s">
        <v>202</v>
      </c>
      <c r="B127" s="20">
        <f>'Potential Output'!H191/'Potential Output'!G191</f>
        <v>33.960512413893724</v>
      </c>
      <c r="C127" s="24">
        <f>('Potential Output'!H192-'Potential Output'!H191)/'Potential Output'!H191</f>
        <v>3.9325074520743155E-3</v>
      </c>
      <c r="G127" s="8"/>
      <c r="H127" s="8"/>
      <c r="J127" s="8"/>
    </row>
    <row r="128" spans="1:10" x14ac:dyDescent="0.3">
      <c r="A128" t="s">
        <v>203</v>
      </c>
      <c r="B128" s="20">
        <f>'Potential Output'!H192/'Potential Output'!G192</f>
        <v>33.836582431283382</v>
      </c>
      <c r="C128" s="24">
        <f>('Potential Output'!H193-'Potential Output'!H192)/'Potential Output'!H192</f>
        <v>3.2301296937492594E-3</v>
      </c>
      <c r="G128" s="8"/>
      <c r="H128" s="8"/>
      <c r="J128" s="8"/>
    </row>
    <row r="129" spans="1:10" x14ac:dyDescent="0.3">
      <c r="A129" t="s">
        <v>204</v>
      </c>
      <c r="B129" s="20">
        <f>'Potential Output'!H193/'Potential Output'!G193</f>
        <v>33.781357750968596</v>
      </c>
      <c r="C129" s="24">
        <f>('Potential Output'!H194-'Potential Output'!H193)/'Potential Output'!H193</f>
        <v>-3.6892004525318397E-4</v>
      </c>
      <c r="G129" s="8"/>
      <c r="H129" s="8"/>
      <c r="J129" s="8"/>
    </row>
    <row r="130" spans="1:10" x14ac:dyDescent="0.3">
      <c r="A130" t="s">
        <v>205</v>
      </c>
      <c r="B130" s="20">
        <f>'Potential Output'!H194/'Potential Output'!G194</f>
        <v>33.651932897990704</v>
      </c>
      <c r="C130" s="24">
        <f>('Potential Output'!H195-'Potential Output'!H194)/'Potential Output'!H194</f>
        <v>1.0648772523109635E-4</v>
      </c>
      <c r="G130" s="8"/>
      <c r="H130" s="8"/>
      <c r="J130" s="8"/>
    </row>
    <row r="131" spans="1:10" x14ac:dyDescent="0.3">
      <c r="A131" t="s">
        <v>206</v>
      </c>
      <c r="B131" s="20">
        <f>'Potential Output'!H195/'Potential Output'!G195</f>
        <v>33.600695125876285</v>
      </c>
      <c r="C131" s="24">
        <f>('Potential Output'!H196-'Potential Output'!H195)/'Potential Output'!H195</f>
        <v>-7.4462798009031017E-3</v>
      </c>
      <c r="G131" s="8"/>
      <c r="H131" s="8"/>
      <c r="J131" s="8"/>
    </row>
    <row r="132" spans="1:10" x14ac:dyDescent="0.3">
      <c r="A132" t="s">
        <v>207</v>
      </c>
      <c r="B132" s="20">
        <f>'Potential Output'!H196/'Potential Output'!G196</f>
        <v>33.314666258900267</v>
      </c>
      <c r="C132" s="24">
        <f>('Potential Output'!H197-'Potential Output'!H196)/'Potential Output'!H196</f>
        <v>-1.7650563933246752E-2</v>
      </c>
      <c r="G132" s="8"/>
      <c r="H132" s="8"/>
      <c r="J132" s="8"/>
    </row>
    <row r="133" spans="1:10" x14ac:dyDescent="0.3">
      <c r="A133" t="s">
        <v>208</v>
      </c>
      <c r="B133" s="20">
        <f>'Potential Output'!H197/'Potential Output'!G197</f>
        <v>32.716445698719234</v>
      </c>
      <c r="C133" s="24">
        <f>('Potential Output'!H198-'Potential Output'!H197)/'Potential Output'!H197</f>
        <v>-1.1509710532036973E-2</v>
      </c>
      <c r="G133" s="8"/>
      <c r="H133" s="8"/>
      <c r="J133" s="8"/>
    </row>
    <row r="134" spans="1:10" x14ac:dyDescent="0.3">
      <c r="A134" t="s">
        <v>209</v>
      </c>
      <c r="B134" s="20">
        <f>'Potential Output'!H198/'Potential Output'!G198</f>
        <v>32.764978605537806</v>
      </c>
      <c r="C134" s="24">
        <f>('Potential Output'!H199-'Potential Output'!H198)/'Potential Output'!H198</f>
        <v>2.5183027817318577E-3</v>
      </c>
      <c r="G134" s="8"/>
      <c r="H134" s="8"/>
      <c r="J134" s="8"/>
    </row>
    <row r="135" spans="1:10" x14ac:dyDescent="0.3">
      <c r="A135" t="s">
        <v>210</v>
      </c>
      <c r="B135" s="20">
        <f>'Potential Output'!H199/'Potential Output'!G199</f>
        <v>32.964849494462527</v>
      </c>
      <c r="C135" s="24">
        <f>('Potential Output'!H200-'Potential Output'!H199)/'Potential Output'!H199</f>
        <v>3.5275636206070714E-3</v>
      </c>
      <c r="G135" s="8"/>
      <c r="H135" s="8"/>
      <c r="J135" s="8"/>
    </row>
    <row r="136" spans="1:10" x14ac:dyDescent="0.3">
      <c r="A136" t="s">
        <v>211</v>
      </c>
      <c r="B136" s="20">
        <f>'Potential Output'!H200/'Potential Output'!G200</f>
        <v>33.104156987236159</v>
      </c>
      <c r="C136" s="24">
        <f>('Potential Output'!H201-'Potential Output'!H200)/'Potential Output'!H200</f>
        <v>1.316103728680466E-2</v>
      </c>
      <c r="G136" s="8"/>
      <c r="H136" s="8"/>
      <c r="J136" s="8"/>
    </row>
    <row r="137" spans="1:10" x14ac:dyDescent="0.3">
      <c r="A137" t="s">
        <v>212</v>
      </c>
      <c r="B137" s="20">
        <f>'Potential Output'!H201/'Potential Output'!G201</f>
        <v>33.389305097329235</v>
      </c>
      <c r="C137" s="24">
        <f>('Potential Output'!H202-'Potential Output'!H201)/'Potential Output'!H201</f>
        <v>6.0376946581908904E-3</v>
      </c>
      <c r="G137" s="8"/>
      <c r="H137" s="8"/>
      <c r="J137" s="8"/>
    </row>
    <row r="138" spans="1:10" x14ac:dyDescent="0.3">
      <c r="A138" t="s">
        <v>213</v>
      </c>
      <c r="B138" s="20">
        <f>'Potential Output'!H202/'Potential Output'!G202</f>
        <v>33.504901524016738</v>
      </c>
      <c r="C138" s="24">
        <f>('Potential Output'!H203-'Potential Output'!H202)/'Potential Output'!H202</f>
        <v>-1.5760967523664802E-4</v>
      </c>
      <c r="G138" s="8"/>
      <c r="H138" s="8"/>
      <c r="J138" s="8"/>
    </row>
    <row r="139" spans="1:10" x14ac:dyDescent="0.3">
      <c r="A139" t="s">
        <v>214</v>
      </c>
      <c r="B139" s="20">
        <f>'Potential Output'!H203/'Potential Output'!G203</f>
        <v>33.239521099255626</v>
      </c>
      <c r="C139" s="24">
        <f>('Potential Output'!H204-'Potential Output'!H203)/'Potential Output'!H203</f>
        <v>7.3207551586012007E-3</v>
      </c>
      <c r="G139" s="8"/>
      <c r="H139" s="8"/>
      <c r="J139" s="8"/>
    </row>
    <row r="140" spans="1:10" x14ac:dyDescent="0.3">
      <c r="A140" t="s">
        <v>215</v>
      </c>
      <c r="B140" s="20">
        <f>'Potential Output'!H204/'Potential Output'!G204</f>
        <v>33.314584514338279</v>
      </c>
      <c r="C140" s="24">
        <f>('Potential Output'!H205-'Potential Output'!H204)/'Potential Output'!H204</f>
        <v>1.1809719351480686E-3</v>
      </c>
      <c r="G140" s="8"/>
      <c r="H140" s="8"/>
      <c r="J140" s="8"/>
    </row>
    <row r="141" spans="1:10" x14ac:dyDescent="0.3">
      <c r="A141" t="s">
        <v>216</v>
      </c>
      <c r="B141" s="20">
        <f>'Potential Output'!H205/'Potential Output'!G205</f>
        <v>33.292688352054824</v>
      </c>
      <c r="C141" s="24">
        <f>('Potential Output'!H206-'Potential Output'!H205)/'Potential Output'!H205</f>
        <v>1.5751161191011579E-3</v>
      </c>
      <c r="G141" s="8"/>
      <c r="H141" s="8"/>
      <c r="J141" s="8"/>
    </row>
    <row r="142" spans="1:10" x14ac:dyDescent="0.3">
      <c r="A142" t="s">
        <v>217</v>
      </c>
      <c r="B142" s="20">
        <f>'Potential Output'!H206/'Potential Output'!G206</f>
        <v>33.160983551208282</v>
      </c>
      <c r="C142" s="24">
        <f>('Potential Output'!H207-'Potential Output'!H206)/'Potential Output'!H206</f>
        <v>7.1593227400413555E-3</v>
      </c>
      <c r="G142" s="8"/>
      <c r="H142" s="8"/>
      <c r="J142" s="8"/>
    </row>
    <row r="143" spans="1:10" x14ac:dyDescent="0.3">
      <c r="A143" t="s">
        <v>218</v>
      </c>
      <c r="B143" s="20">
        <f>'Potential Output'!H207/'Potential Output'!G207</f>
        <v>33.338490711489669</v>
      </c>
      <c r="C143" s="24">
        <f>('Potential Output'!H208-'Potential Output'!H207)/'Potential Output'!H207</f>
        <v>2.0693586649749513E-3</v>
      </c>
      <c r="G143" s="8"/>
      <c r="H143" s="8"/>
      <c r="J143" s="8"/>
    </row>
    <row r="144" spans="1:10" x14ac:dyDescent="0.3">
      <c r="A144" t="s">
        <v>219</v>
      </c>
      <c r="B144" s="20">
        <f>'Potential Output'!H208/'Potential Output'!G208</f>
        <v>33.298159381286467</v>
      </c>
      <c r="C144" s="24">
        <f>('Potential Output'!H209-'Potential Output'!H208)/'Potential Output'!H208</f>
        <v>2.8240264188072006E-3</v>
      </c>
      <c r="G144" s="8"/>
      <c r="H144" s="8"/>
      <c r="J144" s="8"/>
    </row>
    <row r="145" spans="1:10" x14ac:dyDescent="0.3">
      <c r="A145" t="s">
        <v>220</v>
      </c>
      <c r="B145" s="20">
        <f>'Potential Output'!H209/'Potential Output'!G209</f>
        <v>33.418129897831498</v>
      </c>
      <c r="C145" s="24">
        <f>('Potential Output'!H210-'Potential Output'!H209)/'Potential Output'!H209</f>
        <v>8.5328052241081167E-3</v>
      </c>
      <c r="G145" s="8"/>
      <c r="H145" s="8"/>
      <c r="J145" s="8"/>
    </row>
    <row r="146" spans="1:10" x14ac:dyDescent="0.3">
      <c r="A146" t="s">
        <v>221</v>
      </c>
      <c r="B146" s="20">
        <f>'Potential Output'!H210/'Potential Output'!G210</f>
        <v>33.640818302262034</v>
      </c>
      <c r="C146" s="24">
        <f>('Potential Output'!H211-'Potential Output'!H210)/'Potential Output'!H210</f>
        <v>4.3652236134491453E-3</v>
      </c>
      <c r="G146" s="8"/>
      <c r="H146" s="8"/>
      <c r="J146" s="8"/>
    </row>
    <row r="147" spans="1:10" x14ac:dyDescent="0.3">
      <c r="A147" t="s">
        <v>222</v>
      </c>
      <c r="B147" s="20">
        <f>'Potential Output'!H211/'Potential Output'!G211</f>
        <v>33.535827697820508</v>
      </c>
      <c r="C147" s="24">
        <f>('Potential Output'!H212-'Potential Output'!H211)/'Potential Output'!H211</f>
        <v>5.232830118619585E-4</v>
      </c>
      <c r="G147" s="8"/>
      <c r="H147" s="8"/>
      <c r="J147" s="8"/>
    </row>
    <row r="148" spans="1:10" x14ac:dyDescent="0.3">
      <c r="A148" t="s">
        <v>223</v>
      </c>
      <c r="B148" s="20">
        <f>'Potential Output'!H212/'Potential Output'!G212</f>
        <v>33.414456265023333</v>
      </c>
      <c r="C148" s="24">
        <f>('Potential Output'!H213-'Potential Output'!H212)/'Potential Output'!H212</f>
        <v>3.9279894649679268E-3</v>
      </c>
      <c r="G148" s="8"/>
      <c r="H148" s="8"/>
      <c r="J148" s="8"/>
    </row>
    <row r="149" spans="1:10" x14ac:dyDescent="0.3">
      <c r="A149" t="s">
        <v>224</v>
      </c>
      <c r="B149" s="20">
        <f>'Potential Output'!H213/'Potential Output'!G213</f>
        <v>33.382677150417891</v>
      </c>
      <c r="C149" s="24">
        <f>('Potential Output'!H214-'Potential Output'!H213)/'Potential Output'!H213</f>
        <v>2.2496645817734529E-3</v>
      </c>
      <c r="G149" s="8"/>
      <c r="H149" s="8"/>
      <c r="J149" s="8"/>
    </row>
    <row r="150" spans="1:10" x14ac:dyDescent="0.3">
      <c r="A150" t="s">
        <v>225</v>
      </c>
      <c r="B150" s="20">
        <f>'Potential Output'!H214/'Potential Output'!G214</f>
        <v>33.349787850368436</v>
      </c>
      <c r="C150" s="24">
        <f>('Potential Output'!H215-'Potential Output'!H214)/'Potential Output'!H214</f>
        <v>-2.6387124131180052E-3</v>
      </c>
      <c r="G150" s="8"/>
      <c r="H150" s="8"/>
      <c r="J150" s="8"/>
    </row>
    <row r="151" spans="1:10" x14ac:dyDescent="0.3">
      <c r="A151" t="s">
        <v>226</v>
      </c>
      <c r="B151" s="20">
        <f>'Potential Output'!H215/'Potential Output'!G215</f>
        <v>33.181041913841028</v>
      </c>
      <c r="C151" s="24">
        <f>('Potential Output'!H216-'Potential Output'!H215)/'Potential Output'!H215</f>
        <v>2.2777261485098905E-3</v>
      </c>
      <c r="G151" s="8"/>
      <c r="H151" s="8"/>
      <c r="J151" s="8"/>
    </row>
    <row r="152" spans="1:10" x14ac:dyDescent="0.3">
      <c r="A152" t="s">
        <v>227</v>
      </c>
      <c r="B152" s="20">
        <f>'Potential Output'!H216/'Potential Output'!G216</f>
        <v>33.274381175973268</v>
      </c>
      <c r="C152" s="24">
        <f>('Potential Output'!H217-'Potential Output'!H216)/'Potential Output'!H216</f>
        <v>2.9513428848350559E-3</v>
      </c>
      <c r="G152" s="8"/>
      <c r="H152" s="8"/>
      <c r="J152" s="8"/>
    </row>
    <row r="153" spans="1:10" x14ac:dyDescent="0.3">
      <c r="A153" t="s">
        <v>228</v>
      </c>
      <c r="B153" s="20">
        <f>'Potential Output'!H217/'Potential Output'!G217</f>
        <v>33.349298250246243</v>
      </c>
      <c r="C153" s="24">
        <f>('Potential Output'!H218-'Potential Output'!H217)/'Potential Output'!H217</f>
        <v>-7.4295387317277872E-3</v>
      </c>
      <c r="G153" s="8"/>
      <c r="H153" s="8"/>
      <c r="J153" s="8"/>
    </row>
    <row r="154" spans="1:10" x14ac:dyDescent="0.3">
      <c r="A154" t="s">
        <v>229</v>
      </c>
      <c r="B154" s="20">
        <f>'Potential Output'!H218/'Potential Output'!G218</f>
        <v>33.099093883477877</v>
      </c>
      <c r="C154" s="24">
        <f>('Potential Output'!H219-'Potential Output'!H218)/'Potential Output'!H218</f>
        <v>3.8403703565056254E-3</v>
      </c>
      <c r="G154" s="8"/>
      <c r="H154" s="8"/>
      <c r="J154" s="8"/>
    </row>
    <row r="155" spans="1:10" x14ac:dyDescent="0.3">
      <c r="A155" t="s">
        <v>230</v>
      </c>
      <c r="B155" s="20">
        <f>'Potential Output'!H219/'Potential Output'!G219</f>
        <v>33.181841979382028</v>
      </c>
      <c r="C155" s="24">
        <f>('Potential Output'!H220-'Potential Output'!H219)/'Potential Output'!H219</f>
        <v>3.5050083263540289E-3</v>
      </c>
      <c r="G155" s="8"/>
      <c r="H155" s="8"/>
      <c r="J155" s="8"/>
    </row>
    <row r="156" spans="1:10" x14ac:dyDescent="0.3">
      <c r="A156" t="s">
        <v>231</v>
      </c>
      <c r="B156" s="20">
        <f>'Potential Output'!H220/'Potential Output'!G220</f>
        <v>33.202974182935414</v>
      </c>
      <c r="C156" s="24">
        <f>('Potential Output'!H221-'Potential Output'!H220)/'Potential Output'!H220</f>
        <v>-1.290190126584251E-3</v>
      </c>
      <c r="G156" s="8"/>
      <c r="H156" s="8"/>
      <c r="J156" s="8"/>
    </row>
    <row r="157" spans="1:10" x14ac:dyDescent="0.3">
      <c r="A157" t="s">
        <v>232</v>
      </c>
      <c r="B157" s="20">
        <f>'Potential Output'!H221/'Potential Output'!G221</f>
        <v>33.075168014025579</v>
      </c>
      <c r="C157" s="24">
        <f>('Potential Output'!H222-'Potential Output'!H221)/'Potential Output'!H221</f>
        <v>5.9013031999723912E-3</v>
      </c>
      <c r="G157" s="8"/>
      <c r="H157" s="8"/>
      <c r="J157" s="8"/>
    </row>
    <row r="158" spans="1:10" x14ac:dyDescent="0.3">
      <c r="A158" t="s">
        <v>233</v>
      </c>
      <c r="B158" s="20">
        <f>'Potential Output'!H222/'Potential Output'!G222</f>
        <v>33.204428874798197</v>
      </c>
      <c r="C158" s="24">
        <f>('Potential Output'!H223-'Potential Output'!H222)/'Potential Output'!H222</f>
        <v>2.6102166867186713E-3</v>
      </c>
      <c r="G158" s="8"/>
      <c r="H158" s="8"/>
      <c r="J158" s="8"/>
    </row>
    <row r="159" spans="1:10" x14ac:dyDescent="0.3">
      <c r="A159" t="s">
        <v>234</v>
      </c>
      <c r="B159" s="20">
        <f>'Potential Output'!H223/'Potential Output'!G223</f>
        <v>33.287739393418391</v>
      </c>
      <c r="C159" s="24">
        <f>('Potential Output'!H224-'Potential Output'!H223)/'Potential Output'!H223</f>
        <v>-6.8870159899040416E-4</v>
      </c>
      <c r="G159" s="8"/>
      <c r="H159" s="8"/>
      <c r="J159" s="8"/>
    </row>
    <row r="160" spans="1:10" x14ac:dyDescent="0.3">
      <c r="A160" t="s">
        <v>235</v>
      </c>
      <c r="B160" s="20">
        <f>'Potential Output'!H224/'Potential Output'!G224</f>
        <v>33.176322878314778</v>
      </c>
      <c r="C160" s="24">
        <f>('Potential Output'!H225-'Potential Output'!H224)/'Potential Output'!H224</f>
        <v>2.6088116000093507E-3</v>
      </c>
      <c r="G160" s="8"/>
      <c r="H160" s="8"/>
      <c r="J160" s="8"/>
    </row>
    <row r="161" spans="1:10" x14ac:dyDescent="0.3">
      <c r="A161" t="s">
        <v>236</v>
      </c>
      <c r="B161" s="20">
        <f>'Potential Output'!H225/'Potential Output'!G225</f>
        <v>33.264982074643314</v>
      </c>
      <c r="C161" s="24">
        <f>('Potential Output'!H226-'Potential Output'!H225)/'Potential Output'!H225</f>
        <v>-3.7780563925305993E-3</v>
      </c>
      <c r="G161" s="8"/>
      <c r="H161" s="8"/>
      <c r="J161" s="8"/>
    </row>
    <row r="162" spans="1:10" x14ac:dyDescent="0.3">
      <c r="A162" t="s">
        <v>237</v>
      </c>
      <c r="B162" s="20">
        <f>'Potential Output'!H226/'Potential Output'!G226</f>
        <v>33.130472626152404</v>
      </c>
      <c r="C162" s="24">
        <f>('Potential Output'!H227-'Potential Output'!H226)/'Potential Output'!H226</f>
        <v>-1.5128019408606687E-3</v>
      </c>
      <c r="G162" s="8"/>
      <c r="H162" s="8"/>
      <c r="J162" s="8"/>
    </row>
    <row r="163" spans="1:10" x14ac:dyDescent="0.3">
      <c r="A163" t="s">
        <v>238</v>
      </c>
      <c r="B163" s="20">
        <f>'Potential Output'!H227/'Potential Output'!G227</f>
        <v>32.976972070692831</v>
      </c>
      <c r="C163" s="24">
        <f>('Potential Output'!H228-'Potential Output'!H227)/'Potential Output'!H227</f>
        <v>3.8331184635485658E-3</v>
      </c>
      <c r="G163" s="8"/>
      <c r="H163" s="8"/>
      <c r="J163" s="8"/>
    </row>
    <row r="164" spans="1:10" x14ac:dyDescent="0.3">
      <c r="A164" t="s">
        <v>239</v>
      </c>
      <c r="B164" s="20">
        <f>'Potential Output'!H228/'Potential Output'!G228</f>
        <v>33.012414327245473</v>
      </c>
      <c r="C164" s="24">
        <f>('Potential Output'!H229-'Potential Output'!H228)/'Potential Output'!H228</f>
        <v>1.3891970411909918E-3</v>
      </c>
      <c r="G164" s="8"/>
      <c r="H164" s="8"/>
      <c r="J164" s="8"/>
    </row>
    <row r="165" spans="1:10" x14ac:dyDescent="0.3">
      <c r="A165" t="s">
        <v>240</v>
      </c>
      <c r="B165" s="20">
        <f>'Potential Output'!H229/'Potential Output'!G229</f>
        <v>32.898991724321142</v>
      </c>
      <c r="C165" s="24">
        <f>('Potential Output'!H230-'Potential Output'!H229)/'Potential Output'!H229</f>
        <v>1.2781535741521598E-2</v>
      </c>
      <c r="G165" s="8"/>
      <c r="H165" s="8"/>
      <c r="J165" s="8"/>
    </row>
    <row r="166" spans="1:10" x14ac:dyDescent="0.3">
      <c r="A166" t="s">
        <v>241</v>
      </c>
      <c r="B166" s="20">
        <f>'Potential Output'!H230/'Potential Output'!G230</f>
        <v>33.075895194268377</v>
      </c>
      <c r="C166" s="24">
        <f>('Potential Output'!H231-'Potential Output'!H230)/'Potential Output'!H230</f>
        <v>8.3786766252188071E-3</v>
      </c>
      <c r="G166" s="8"/>
      <c r="H166" s="8"/>
      <c r="J166" s="8"/>
    </row>
    <row r="167" spans="1:10" x14ac:dyDescent="0.3">
      <c r="A167" t="s">
        <v>242</v>
      </c>
      <c r="B167" s="20">
        <f>'Potential Output'!H231/'Potential Output'!G231</f>
        <v>33.155601127449472</v>
      </c>
      <c r="C167" s="24">
        <f>('Potential Output'!H232-'Potential Output'!H231)/'Potential Output'!H231</f>
        <v>2.9795907010179939E-3</v>
      </c>
      <c r="G167" s="8"/>
      <c r="H167" s="8"/>
      <c r="J167" s="8"/>
    </row>
    <row r="168" spans="1:10" x14ac:dyDescent="0.3">
      <c r="A168" t="s">
        <v>243</v>
      </c>
      <c r="B168" s="20">
        <f>'Potential Output'!H232/'Potential Output'!G232</f>
        <v>33.04997847937824</v>
      </c>
      <c r="C168" s="24">
        <f>('Potential Output'!H233-'Potential Output'!H232)/'Potential Output'!H232</f>
        <v>5.8252554684614056E-3</v>
      </c>
      <c r="G168" s="8"/>
      <c r="H168" s="8"/>
      <c r="J168" s="8"/>
    </row>
    <row r="169" spans="1:10" x14ac:dyDescent="0.3">
      <c r="A169" t="s">
        <v>244</v>
      </c>
      <c r="B169" s="20">
        <f>'Potential Output'!H233/'Potential Output'!G233</f>
        <v>33.033711742051942</v>
      </c>
      <c r="C169" s="24">
        <f>('Potential Output'!H234-'Potential Output'!H233)/'Potential Output'!H233</f>
        <v>2.0858235807025816E-3</v>
      </c>
      <c r="G169" s="8"/>
      <c r="H169" s="8"/>
      <c r="J169" s="8"/>
    </row>
    <row r="170" spans="1:10" x14ac:dyDescent="0.3">
      <c r="A170" t="s">
        <v>245</v>
      </c>
      <c r="B170" s="20">
        <f>'Potential Output'!H234/'Potential Output'!G234</f>
        <v>33.024334315813789</v>
      </c>
      <c r="C170" s="24">
        <f>('Potential Output'!H235-'Potential Output'!H234)/'Potential Output'!H234</f>
        <v>8.4440057678452536E-3</v>
      </c>
      <c r="G170" s="8"/>
      <c r="H170" s="8"/>
      <c r="J170" s="8"/>
    </row>
    <row r="171" spans="1:10" x14ac:dyDescent="0.3">
      <c r="A171" t="s">
        <v>246</v>
      </c>
      <c r="B171" s="20">
        <f>'Potential Output'!H235/'Potential Output'!G235</f>
        <v>33.222722012866598</v>
      </c>
      <c r="C171" s="24">
        <f>('Potential Output'!H236-'Potential Output'!H235)/'Potential Output'!H235</f>
        <v>2.7739633329507177E-3</v>
      </c>
      <c r="G171" s="8"/>
      <c r="H171" s="8"/>
      <c r="J171" s="8"/>
    </row>
    <row r="172" spans="1:10" x14ac:dyDescent="0.3">
      <c r="A172" t="s">
        <v>247</v>
      </c>
      <c r="B172" s="20">
        <f>'Potential Output'!H236/'Potential Output'!G236</f>
        <v>33.105397388480888</v>
      </c>
      <c r="C172" s="24">
        <f>('Potential Output'!H237-'Potential Output'!H236)/'Potential Output'!H236</f>
        <v>-3.8278604159651692E-3</v>
      </c>
      <c r="G172" s="8"/>
      <c r="H172" s="8"/>
      <c r="J172" s="8"/>
    </row>
    <row r="173" spans="1:10" x14ac:dyDescent="0.3">
      <c r="A173" t="s">
        <v>248</v>
      </c>
      <c r="B173" s="20">
        <f>'Potential Output'!H237/'Potential Output'!G237</f>
        <v>32.797393291632162</v>
      </c>
      <c r="C173" s="24">
        <f>('Potential Output'!H238-'Potential Output'!H237)/'Potential Output'!H237</f>
        <v>1.2262625611574478E-2</v>
      </c>
      <c r="G173" s="8"/>
      <c r="H173" s="8"/>
      <c r="J173" s="8"/>
    </row>
    <row r="174" spans="1:10" x14ac:dyDescent="0.3">
      <c r="A174" t="s">
        <v>249</v>
      </c>
      <c r="B174" s="20">
        <f>'Potential Output'!H238/'Potential Output'!G238</f>
        <v>33.058174099906545</v>
      </c>
      <c r="C174" s="24">
        <f>('Potential Output'!H239-'Potential Output'!H238)/'Potential Output'!H238</f>
        <v>2.8928801172218937E-3</v>
      </c>
      <c r="G174" s="8"/>
      <c r="H174" s="8"/>
      <c r="J174" s="8"/>
    </row>
    <row r="175" spans="1:10" x14ac:dyDescent="0.3">
      <c r="A175" t="s">
        <v>250</v>
      </c>
      <c r="B175" s="20">
        <f>'Potential Output'!H239/'Potential Output'!G239</f>
        <v>32.933263519325337</v>
      </c>
      <c r="C175" s="24">
        <f>('Potential Output'!H240-'Potential Output'!H239)/'Potential Output'!H239</f>
        <v>-1.1278980788250051E-3</v>
      </c>
      <c r="G175" s="8"/>
      <c r="H175" s="8"/>
      <c r="J175" s="8"/>
    </row>
    <row r="176" spans="1:10" x14ac:dyDescent="0.3">
      <c r="A176" t="s">
        <v>251</v>
      </c>
      <c r="B176" s="20">
        <f>'Potential Output'!H240/'Potential Output'!G240</f>
        <v>32.81036319663265</v>
      </c>
      <c r="C176" s="24">
        <f>('Potential Output'!H241-'Potential Output'!H240)/'Potential Output'!H240</f>
        <v>-5.1058680150473094E-2</v>
      </c>
      <c r="G176" s="8"/>
      <c r="H176" s="8"/>
      <c r="J176" s="8"/>
    </row>
    <row r="177" spans="1:10" x14ac:dyDescent="0.3">
      <c r="A177" t="s">
        <v>252</v>
      </c>
      <c r="B177" s="20">
        <f>'Potential Output'!H241/'Potential Output'!G241</f>
        <v>31.099806319691023</v>
      </c>
      <c r="C177" s="24">
        <f>('Potential Output'!H242-'Potential Output'!H241)/'Potential Output'!H241</f>
        <v>-0.17285741447901354</v>
      </c>
      <c r="G177" s="8"/>
      <c r="H177" s="8"/>
      <c r="J177" s="8"/>
    </row>
    <row r="178" spans="1:10" x14ac:dyDescent="0.3">
      <c r="A178" t="s">
        <v>253</v>
      </c>
      <c r="B178" s="20">
        <f>'Potential Output'!H242/'Potential Output'!G242</f>
        <v>26.156034272072681</v>
      </c>
      <c r="C178" s="24">
        <f>('Potential Output'!H243-'Potential Output'!H242)/'Potential Output'!H242</f>
        <v>0.18038522564572426</v>
      </c>
      <c r="G178" s="8"/>
      <c r="H178" s="8"/>
      <c r="J178" s="8"/>
    </row>
    <row r="179" spans="1:10" x14ac:dyDescent="0.3">
      <c r="A179" t="s">
        <v>254</v>
      </c>
      <c r="B179" s="20">
        <f>'Potential Output'!H243/'Potential Output'!G243</f>
        <v>34.890519334185875</v>
      </c>
      <c r="C179" s="24">
        <f>('Potential Output'!H244-'Potential Output'!H243)/'Potential Output'!H243</f>
        <v>3.3630575674389179E-2</v>
      </c>
      <c r="G179" s="8"/>
      <c r="H179" s="8"/>
      <c r="J179" s="8"/>
    </row>
    <row r="180" spans="1:10" x14ac:dyDescent="0.3">
      <c r="A180" t="s">
        <v>255</v>
      </c>
      <c r="B180" s="20">
        <f>'Potential Output'!H244/'Potential Output'!G244</f>
        <v>33.014702999411995</v>
      </c>
      <c r="C180" s="24">
        <f>('Potential Output'!H245-'Potential Output'!H244)/'Potential Output'!H244</f>
        <v>1.7189617826222255E-2</v>
      </c>
      <c r="G180" s="8"/>
      <c r="H180" s="8"/>
      <c r="J180" s="8"/>
    </row>
    <row r="181" spans="1:10" x14ac:dyDescent="0.3">
      <c r="A181" t="s">
        <v>256</v>
      </c>
      <c r="B181" s="20">
        <f>'Potential Output'!H245/'Potential Output'!G245</f>
        <v>32.814232850741533</v>
      </c>
      <c r="C181" s="24">
        <f>('Potential Output'!H246-'Potential Output'!H245)/'Potential Output'!H245</f>
        <v>-4.4218560916961525E-4</v>
      </c>
      <c r="G181" s="8"/>
      <c r="H181" s="8"/>
      <c r="J181" s="8"/>
    </row>
    <row r="182" spans="1:10" x14ac:dyDescent="0.3">
      <c r="A182" t="s">
        <v>257</v>
      </c>
      <c r="B182" s="20">
        <f>'Potential Output'!H246/'Potential Output'!G246</f>
        <v>32.776838154394497</v>
      </c>
      <c r="C182" s="24">
        <f>('Potential Output'!H247-'Potential Output'!H246)/'Potential Output'!H246</f>
        <v>1.6448994727558685E-2</v>
      </c>
      <c r="G182" s="8"/>
      <c r="H182" s="8"/>
      <c r="J182" s="8"/>
    </row>
    <row r="183" spans="1:10" x14ac:dyDescent="0.3">
      <c r="A183" t="s">
        <v>258</v>
      </c>
      <c r="B183" s="20">
        <f>'Potential Output'!H247/'Potential Output'!G247</f>
        <v>33.141257265294918</v>
      </c>
      <c r="C183" s="24">
        <f>('Potential Output'!H248-'Potential Output'!H247)/'Potential Output'!H247</f>
        <v>2.2567764051437001E-2</v>
      </c>
      <c r="G183" s="8"/>
      <c r="H183" s="8"/>
      <c r="J183" s="8"/>
    </row>
    <row r="184" spans="1:10" x14ac:dyDescent="0.3">
      <c r="A184" t="s">
        <v>259</v>
      </c>
      <c r="B184" s="20">
        <f>'Potential Output'!H248/'Potential Output'!G248</f>
        <v>33.205184718906821</v>
      </c>
      <c r="C184" s="24">
        <f>('Potential Output'!H249-'Potential Output'!H248)/'Potential Output'!H248</f>
        <v>2.140005580020476E-3</v>
      </c>
      <c r="G184" s="8"/>
      <c r="H184" s="8"/>
      <c r="J184" s="8"/>
    </row>
    <row r="185" spans="1:10" x14ac:dyDescent="0.3">
      <c r="A185" t="s">
        <v>260</v>
      </c>
      <c r="B185" s="20">
        <f>'Potential Output'!H249/'Potential Output'!G249</f>
        <v>32.770593568727826</v>
      </c>
      <c r="C185" s="24">
        <f>('Potential Output'!H250-'Potential Output'!H249)/'Potential Output'!H249</f>
        <v>7.7677313295697742E-3</v>
      </c>
      <c r="G185" s="8"/>
      <c r="H185" s="8"/>
      <c r="J185" s="8"/>
    </row>
    <row r="186" spans="1:10" x14ac:dyDescent="0.3">
      <c r="A186" t="s">
        <v>261</v>
      </c>
      <c r="B186" s="20">
        <f>'Potential Output'!H250/'Potential Output'!G250</f>
        <v>32.828965112269749</v>
      </c>
      <c r="C186" s="24">
        <f>('Potential Output'!H251-'Potential Output'!H250)/'Potential Output'!H250</f>
        <v>6.2592781899684204E-3</v>
      </c>
      <c r="G186" s="8"/>
      <c r="H186" s="8"/>
      <c r="J186" s="8"/>
    </row>
    <row r="187" spans="1:10" x14ac:dyDescent="0.3">
      <c r="A187" t="s">
        <v>262</v>
      </c>
      <c r="B187" s="20">
        <f>'Potential Output'!H251/'Potential Output'!G251</f>
        <v>32.676517419487723</v>
      </c>
      <c r="C187" s="24">
        <f>('Potential Output'!H252-'Potential Output'!H251)/'Potential Output'!H251</f>
        <v>7.5992486270887883E-3</v>
      </c>
      <c r="G187" s="8"/>
      <c r="H187" s="8"/>
      <c r="J187" s="8"/>
    </row>
    <row r="188" spans="1:10" x14ac:dyDescent="0.3">
      <c r="A188" t="s">
        <v>263</v>
      </c>
      <c r="B188" s="20">
        <f>'Potential Output'!H252/'Potential Output'!G252</f>
        <v>32.846688610085529</v>
      </c>
      <c r="C188" s="24">
        <f>('Potential Output'!H253-'Potential Output'!H252)/'Potential Output'!H252</f>
        <v>1.2721589839999495E-2</v>
      </c>
      <c r="G188" s="8"/>
      <c r="H188" s="8"/>
      <c r="J188" s="8"/>
    </row>
    <row r="189" spans="1:10" x14ac:dyDescent="0.3">
      <c r="A189" t="s">
        <v>264</v>
      </c>
      <c r="B189" s="20">
        <f>'Potential Output'!H253/'Potential Output'!G253</f>
        <v>33.019648825936251</v>
      </c>
      <c r="C189" s="24">
        <f>('Potential Output'!H254-'Potential Output'!H253)/'Potential Output'!H253</f>
        <v>5.0492636157188553E-3</v>
      </c>
      <c r="G189" s="8"/>
      <c r="H189" s="8"/>
      <c r="J189" s="8"/>
    </row>
    <row r="190" spans="1:10" x14ac:dyDescent="0.3">
      <c r="A190" t="s">
        <v>265</v>
      </c>
      <c r="B190" s="20">
        <f>'Potential Output'!H254/'Potential Output'!G254</f>
        <v>32.815556646809128</v>
      </c>
      <c r="C190" s="24">
        <f>('Potential Output'!H255-'Potential Output'!H254)/'Potential Output'!H254</f>
        <v>4.4182175531154912E-3</v>
      </c>
      <c r="G190" s="8"/>
      <c r="H190" s="8"/>
      <c r="J190" s="8"/>
    </row>
    <row r="191" spans="1:10" x14ac:dyDescent="0.3">
      <c r="A191" t="s">
        <v>266</v>
      </c>
      <c r="B191" s="20">
        <f>'Potential Output'!H255/'Potential Output'!G255</f>
        <v>32.767398015036839</v>
      </c>
      <c r="C191" s="24">
        <f>('Potential Output'!H256-'Potential Output'!H255)/'Potential Output'!H255</f>
        <v>-1.020725882178628E-3</v>
      </c>
      <c r="G191" s="8"/>
      <c r="H191" s="8"/>
      <c r="J191" s="8"/>
    </row>
    <row r="192" spans="1:10" x14ac:dyDescent="0.3">
      <c r="A192" t="s">
        <v>267</v>
      </c>
      <c r="B192" s="20">
        <f>'Potential Output'!H256/'Potential Output'!G256</f>
        <v>32.524330592279888</v>
      </c>
      <c r="C192" s="24">
        <f>('Potential Output'!H257-'Potential Output'!H256)/'Potential Output'!H256</f>
        <v>7.523368040900316E-3</v>
      </c>
      <c r="G192" s="8"/>
      <c r="H192" s="8"/>
      <c r="J192" s="8"/>
    </row>
    <row r="193" spans="1:10" x14ac:dyDescent="0.3">
      <c r="A193" t="s">
        <v>268</v>
      </c>
      <c r="B193" s="20">
        <f>'Potential Output'!H257/'Potential Output'!G257</f>
        <v>32.600932322910701</v>
      </c>
      <c r="C193" s="24">
        <f>('Potential Output'!H258-'Potential Output'!H257)/'Potential Output'!H257</f>
        <v>4.8047007250547015E-3</v>
      </c>
      <c r="G193" s="8"/>
      <c r="H193" s="8"/>
      <c r="J193" s="8"/>
    </row>
    <row r="194" spans="1:10" x14ac:dyDescent="0.3">
      <c r="A194" t="s">
        <v>269</v>
      </c>
      <c r="B194" s="20">
        <f>'Potential Output'!H258/'Potential Output'!G258</f>
        <v>32.622880841692471</v>
      </c>
      <c r="C194" s="24">
        <f>('Potential Output'!H259-'Potential Output'!H258)/'Potential Output'!H258</f>
        <v>5.1391042141765301E-3</v>
      </c>
      <c r="G194" s="8"/>
      <c r="H194" s="8"/>
      <c r="J194" s="8"/>
    </row>
    <row r="195" spans="1:10" x14ac:dyDescent="0.3">
      <c r="A195" t="s">
        <v>270</v>
      </c>
      <c r="B195" s="20">
        <f>'Potential Output'!H259/'Potential Output'!G259</f>
        <v>32.624032636397004</v>
      </c>
      <c r="C195" s="24">
        <f>('Potential Output'!H260-'Potential Output'!H259)/'Potential Output'!H259</f>
        <v>-1.8746743043932101E-3</v>
      </c>
      <c r="G195" s="8"/>
      <c r="H195" s="8"/>
      <c r="J195" s="8"/>
    </row>
    <row r="196" spans="1:10" x14ac:dyDescent="0.3">
      <c r="A196" t="s">
        <v>271</v>
      </c>
      <c r="B196" s="20">
        <f>'Potential Output'!H260/'Potential Output'!G260</f>
        <v>32.500033743179088</v>
      </c>
      <c r="C196" s="24">
        <f>('Potential Output'!H261-'Potential Output'!H260)/'Potential Output'!H260</f>
        <v>4.9197751188789877E-3</v>
      </c>
      <c r="G196" s="8"/>
      <c r="H196" s="8"/>
      <c r="J196" s="8"/>
    </row>
    <row r="197" spans="1:10" x14ac:dyDescent="0.3">
      <c r="A197" t="s">
        <v>272</v>
      </c>
      <c r="B197" s="20">
        <f>'Potential Output'!H261/'Potential Output'!G261</f>
        <v>32.507612784359942</v>
      </c>
      <c r="C197" s="24">
        <f>('Potential Output'!H262-'Potential Output'!H261)/'Potential Output'!H261</f>
        <v>3.1955874886351217E-3</v>
      </c>
      <c r="G197" s="8"/>
      <c r="H197" s="8"/>
      <c r="J197" s="8"/>
    </row>
    <row r="198" spans="1:10" x14ac:dyDescent="0.3">
      <c r="A198" t="s">
        <v>273</v>
      </c>
      <c r="B198" s="20">
        <f>'Potential Output'!H262/'Potential Output'!G262</f>
        <v>32.392148982204965</v>
      </c>
      <c r="C198" s="24">
        <f>('Potential Output'!H263-'Potential Output'!H262)/'Potential Output'!H262</f>
        <v>0</v>
      </c>
      <c r="G198" s="8"/>
      <c r="H198" s="8"/>
      <c r="J198" s="8"/>
    </row>
    <row r="199" spans="1:10" x14ac:dyDescent="0.3">
      <c r="A199" s="18" t="s">
        <v>315</v>
      </c>
      <c r="B199" s="20">
        <f>'Potential Output'!H263/'Potential Output'!G263</f>
        <v>32.392148982204965</v>
      </c>
      <c r="G199" s="8"/>
      <c r="H199" s="8"/>
      <c r="J199" s="8"/>
    </row>
    <row r="200" spans="1:10" x14ac:dyDescent="0.3">
      <c r="A200" s="18" t="s">
        <v>316</v>
      </c>
      <c r="B200" s="20">
        <f>'Potential Output'!H264/'Potential Output'!G264</f>
        <v>32.392148982204965</v>
      </c>
      <c r="G200" s="8"/>
      <c r="H200" s="8"/>
      <c r="J200" s="8"/>
    </row>
    <row r="201" spans="1:10" x14ac:dyDescent="0.3">
      <c r="A201" s="18" t="s">
        <v>317</v>
      </c>
      <c r="B201" s="20">
        <f>'Potential Output'!H265/'Potential Output'!G265</f>
        <v>32.392148982204965</v>
      </c>
      <c r="H201" s="8"/>
      <c r="J201" s="8"/>
    </row>
    <row r="202" spans="1:10" x14ac:dyDescent="0.3">
      <c r="A202" s="18" t="s">
        <v>318</v>
      </c>
      <c r="B202" s="20">
        <f>'Potential Output'!H266/'Potential Output'!G266</f>
        <v>32.21575609170781</v>
      </c>
      <c r="J202" s="8"/>
    </row>
    <row r="203" spans="1:10" x14ac:dyDescent="0.3">
      <c r="A203" s="18" t="s">
        <v>319</v>
      </c>
      <c r="B203" s="20">
        <f>'Potential Output'!H267/'Potential Output'!G267</f>
        <v>32.21575609170781</v>
      </c>
    </row>
    <row r="204" spans="1:10" x14ac:dyDescent="0.3">
      <c r="A204" s="18" t="s">
        <v>320</v>
      </c>
      <c r="B204" s="20">
        <f>'Potential Output'!H268/'Potential Output'!G268</f>
        <v>32.21575609170781</v>
      </c>
    </row>
    <row r="205" spans="1:10" x14ac:dyDescent="0.3">
      <c r="A205" s="18" t="s">
        <v>321</v>
      </c>
      <c r="B205" s="20">
        <f>'Potential Output'!H269/'Potential Output'!G269</f>
        <v>32.21575609170781</v>
      </c>
    </row>
    <row r="206" spans="1:10" x14ac:dyDescent="0.3">
      <c r="A206" s="18" t="s">
        <v>322</v>
      </c>
      <c r="B206" s="20">
        <f>'Potential Output'!H270/'Potential Output'!G270</f>
        <v>32.040323756554947</v>
      </c>
    </row>
    <row r="207" spans="1:10" x14ac:dyDescent="0.3">
      <c r="A207" s="18" t="s">
        <v>323</v>
      </c>
      <c r="B207" s="20">
        <f>'Potential Output'!H271/'Potential Output'!G271</f>
        <v>32.040323756554947</v>
      </c>
    </row>
    <row r="208" spans="1:10" x14ac:dyDescent="0.3">
      <c r="A208" s="18" t="s">
        <v>324</v>
      </c>
      <c r="B208" s="20">
        <f>'Potential Output'!H272/'Potential Output'!G272</f>
        <v>32.040323756554947</v>
      </c>
    </row>
    <row r="209" spans="1:2" x14ac:dyDescent="0.3">
      <c r="A209" s="18" t="s">
        <v>325</v>
      </c>
      <c r="B209" s="20">
        <f>'Potential Output'!H273/'Potential Output'!G273</f>
        <v>32.040323756554947</v>
      </c>
    </row>
    <row r="210" spans="1:2" x14ac:dyDescent="0.3">
      <c r="A210" s="18" t="s">
        <v>326</v>
      </c>
      <c r="B210" s="20">
        <f>'Potential Output'!H274/'Potential Output'!G274</f>
        <v>31.865846745999445</v>
      </c>
    </row>
    <row r="211" spans="1:2" x14ac:dyDescent="0.3">
      <c r="A211" s="18" t="s">
        <v>327</v>
      </c>
      <c r="B211" s="20">
        <f>'Potential Output'!H275/'Potential Output'!G275</f>
        <v>31.865846745999445</v>
      </c>
    </row>
    <row r="212" spans="1:2" x14ac:dyDescent="0.3">
      <c r="A212" s="18" t="s">
        <v>328</v>
      </c>
      <c r="B212" s="20">
        <f>'Potential Output'!H276/'Potential Output'!G276</f>
        <v>31.865846745999445</v>
      </c>
    </row>
    <row r="213" spans="1:2" x14ac:dyDescent="0.3">
      <c r="A213" s="18" t="s">
        <v>329</v>
      </c>
      <c r="B213" s="20">
        <f>'Potential Output'!H277/'Potential Output'!G277</f>
        <v>31.865846745999445</v>
      </c>
    </row>
    <row r="214" spans="1:2" x14ac:dyDescent="0.3">
      <c r="A214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DB580-7C1B-4F7C-9592-36E15EE95414}">
  <dimension ref="A1:L277"/>
  <sheetViews>
    <sheetView topLeftCell="B1" workbookViewId="0">
      <selection activeCell="D97" sqref="D97"/>
    </sheetView>
  </sheetViews>
  <sheetFormatPr defaultRowHeight="14.4" x14ac:dyDescent="0.3"/>
  <cols>
    <col min="1" max="1" width="19" customWidth="1"/>
    <col min="2" max="2" width="21.6640625" customWidth="1"/>
    <col min="3" max="3" width="28.5546875" customWidth="1"/>
    <col min="4" max="5" width="23.109375" customWidth="1"/>
    <col min="6" max="8" width="21.6640625" customWidth="1"/>
    <col min="9" max="9" width="22" customWidth="1"/>
    <col min="10" max="10" width="24.21875" customWidth="1"/>
    <col min="11" max="11" width="21.6640625" customWidth="1"/>
    <col min="12" max="12" width="21.77734375" customWidth="1"/>
  </cols>
  <sheetData>
    <row r="1" spans="1:12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314</v>
      </c>
      <c r="F1" s="15" t="s">
        <v>11</v>
      </c>
      <c r="G1" s="15" t="s">
        <v>313</v>
      </c>
      <c r="H1" s="15" t="s">
        <v>312</v>
      </c>
      <c r="I1" s="15" t="s">
        <v>303</v>
      </c>
      <c r="J1" s="15" t="s">
        <v>293</v>
      </c>
      <c r="K1" s="15" t="s">
        <v>294</v>
      </c>
      <c r="L1" s="15" t="s">
        <v>295</v>
      </c>
    </row>
    <row r="2" spans="1:12" x14ac:dyDescent="0.3">
      <c r="A2" s="18" t="s">
        <v>12</v>
      </c>
      <c r="B2">
        <v>17710000</v>
      </c>
      <c r="C2" t="s">
        <v>13</v>
      </c>
      <c r="D2" s="4">
        <v>7.0618095257452236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</row>
    <row r="3" spans="1:12" x14ac:dyDescent="0.3">
      <c r="A3" t="s">
        <v>14</v>
      </c>
      <c r="B3">
        <v>17793000</v>
      </c>
      <c r="C3" t="s">
        <v>13</v>
      </c>
      <c r="D3" s="4">
        <v>6.8598681376617678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 t="s">
        <v>13</v>
      </c>
    </row>
    <row r="4" spans="1:12" x14ac:dyDescent="0.3">
      <c r="A4" t="s">
        <v>15</v>
      </c>
      <c r="B4">
        <v>17909000</v>
      </c>
      <c r="C4" t="s">
        <v>13</v>
      </c>
      <c r="D4" s="4">
        <v>6.6582839517497208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  <c r="L4" t="s">
        <v>13</v>
      </c>
    </row>
    <row r="5" spans="1:12" x14ac:dyDescent="0.3">
      <c r="A5" t="s">
        <v>16</v>
      </c>
      <c r="B5">
        <v>18009000</v>
      </c>
      <c r="C5" t="s">
        <v>13</v>
      </c>
      <c r="D5" s="4">
        <v>6.4578350857194522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</row>
    <row r="6" spans="1:12" x14ac:dyDescent="0.3">
      <c r="A6" t="s">
        <v>17</v>
      </c>
      <c r="B6">
        <v>18092000</v>
      </c>
      <c r="C6" t="s">
        <v>13</v>
      </c>
      <c r="D6" s="4">
        <v>6.2594923966864879</v>
      </c>
      <c r="E6">
        <v>363923</v>
      </c>
      <c r="F6" t="s">
        <v>13</v>
      </c>
      <c r="G6" t="s">
        <v>13</v>
      </c>
      <c r="H6" t="s">
        <v>13</v>
      </c>
      <c r="I6" s="4">
        <v>7.6333330000000004</v>
      </c>
      <c r="J6" t="s">
        <v>13</v>
      </c>
      <c r="K6" t="s">
        <v>13</v>
      </c>
      <c r="L6" t="s">
        <v>13</v>
      </c>
    </row>
    <row r="7" spans="1:12" x14ac:dyDescent="0.3">
      <c r="A7" t="s">
        <v>18</v>
      </c>
      <c r="B7">
        <v>18172000</v>
      </c>
      <c r="C7" t="s">
        <v>13</v>
      </c>
      <c r="D7" s="4">
        <v>6.0640655948377793</v>
      </c>
      <c r="E7">
        <v>373138</v>
      </c>
      <c r="F7" t="s">
        <v>13</v>
      </c>
      <c r="G7" t="s">
        <v>13</v>
      </c>
      <c r="H7" t="s">
        <v>13</v>
      </c>
      <c r="I7" s="4">
        <v>7.5333329999999998</v>
      </c>
      <c r="J7" t="s">
        <v>13</v>
      </c>
      <c r="K7" t="s">
        <v>13</v>
      </c>
      <c r="L7" t="s">
        <v>13</v>
      </c>
    </row>
    <row r="8" spans="1:12" x14ac:dyDescent="0.3">
      <c r="A8" t="s">
        <v>19</v>
      </c>
      <c r="B8">
        <v>18271000</v>
      </c>
      <c r="C8" t="s">
        <v>13</v>
      </c>
      <c r="D8" s="4">
        <v>5.8722438744873502</v>
      </c>
      <c r="E8">
        <v>382218</v>
      </c>
      <c r="F8" t="s">
        <v>13</v>
      </c>
      <c r="G8" t="s">
        <v>13</v>
      </c>
      <c r="H8" t="s">
        <v>13</v>
      </c>
      <c r="I8" s="4">
        <v>6.9666670000000002</v>
      </c>
      <c r="J8" t="s">
        <v>13</v>
      </c>
      <c r="K8" t="s">
        <v>13</v>
      </c>
      <c r="L8" t="s">
        <v>13</v>
      </c>
    </row>
    <row r="9" spans="1:12" x14ac:dyDescent="0.3">
      <c r="A9" t="s">
        <v>20</v>
      </c>
      <c r="B9">
        <v>18363000</v>
      </c>
      <c r="C9" t="s">
        <v>13</v>
      </c>
      <c r="D9" s="4">
        <v>5.6845097220774461</v>
      </c>
      <c r="E9">
        <v>387418</v>
      </c>
      <c r="F9" t="s">
        <v>13</v>
      </c>
      <c r="G9" t="s">
        <v>13</v>
      </c>
      <c r="H9" t="s">
        <v>13</v>
      </c>
      <c r="I9" s="4">
        <v>6.2</v>
      </c>
      <c r="J9" t="s">
        <v>13</v>
      </c>
      <c r="K9" t="s">
        <v>13</v>
      </c>
      <c r="L9" t="s">
        <v>13</v>
      </c>
    </row>
    <row r="10" spans="1:12" x14ac:dyDescent="0.3">
      <c r="A10" t="s">
        <v>21</v>
      </c>
      <c r="B10">
        <v>18442000</v>
      </c>
      <c r="C10" t="s">
        <v>13</v>
      </c>
      <c r="D10" s="4">
        <v>5.5013004716287641</v>
      </c>
      <c r="E10">
        <v>397727</v>
      </c>
      <c r="F10" t="s">
        <v>13</v>
      </c>
      <c r="G10" t="s">
        <v>13</v>
      </c>
      <c r="H10" t="s">
        <v>13</v>
      </c>
      <c r="I10" s="4">
        <v>6.0666669999999998</v>
      </c>
      <c r="J10" t="s">
        <v>13</v>
      </c>
      <c r="K10" t="s">
        <v>13</v>
      </c>
      <c r="L10" t="s">
        <v>13</v>
      </c>
    </row>
    <row r="11" spans="1:12" x14ac:dyDescent="0.3">
      <c r="A11" t="s">
        <v>22</v>
      </c>
      <c r="B11">
        <v>18519000</v>
      </c>
      <c r="C11" t="s">
        <v>13</v>
      </c>
      <c r="D11" s="4">
        <v>5.3231673054607009</v>
      </c>
      <c r="E11">
        <v>400888</v>
      </c>
      <c r="F11" t="s">
        <v>13</v>
      </c>
      <c r="G11" t="s">
        <v>13</v>
      </c>
      <c r="H11" t="s">
        <v>13</v>
      </c>
      <c r="I11" s="4">
        <v>5.733333</v>
      </c>
      <c r="J11" t="s">
        <v>13</v>
      </c>
      <c r="K11" t="s">
        <v>13</v>
      </c>
      <c r="L11" t="s">
        <v>13</v>
      </c>
    </row>
    <row r="12" spans="1:12" x14ac:dyDescent="0.3">
      <c r="A12" t="s">
        <v>23</v>
      </c>
      <c r="B12">
        <v>18614000</v>
      </c>
      <c r="C12" t="s">
        <v>13</v>
      </c>
      <c r="D12" s="4">
        <v>5.1508897599728893</v>
      </c>
      <c r="E12">
        <v>406015</v>
      </c>
      <c r="F12" t="s">
        <v>13</v>
      </c>
      <c r="G12" t="s">
        <v>13</v>
      </c>
      <c r="H12" t="s">
        <v>13</v>
      </c>
      <c r="I12" s="4">
        <v>5.8</v>
      </c>
      <c r="J12" t="s">
        <v>13</v>
      </c>
      <c r="K12" t="s">
        <v>13</v>
      </c>
      <c r="L12" t="s">
        <v>13</v>
      </c>
    </row>
    <row r="13" spans="1:12" x14ac:dyDescent="0.3">
      <c r="A13" t="s">
        <v>24</v>
      </c>
      <c r="B13">
        <v>18708000</v>
      </c>
      <c r="C13" t="s">
        <v>13</v>
      </c>
      <c r="D13" s="4">
        <v>4.9854412251240481</v>
      </c>
      <c r="E13">
        <v>413982</v>
      </c>
      <c r="F13" t="s">
        <v>13</v>
      </c>
      <c r="G13" t="s">
        <v>13</v>
      </c>
      <c r="H13" t="s">
        <v>13</v>
      </c>
      <c r="I13" s="4">
        <v>5.8666669999999996</v>
      </c>
      <c r="J13" t="s">
        <v>13</v>
      </c>
      <c r="K13" t="s">
        <v>13</v>
      </c>
      <c r="L13" t="s">
        <v>13</v>
      </c>
    </row>
    <row r="14" spans="1:12" x14ac:dyDescent="0.3">
      <c r="A14" t="s">
        <v>25</v>
      </c>
      <c r="B14">
        <v>18787000</v>
      </c>
      <c r="C14" t="s">
        <v>13</v>
      </c>
      <c r="D14" s="4">
        <v>4.8279091178979101</v>
      </c>
      <c r="E14">
        <v>416607</v>
      </c>
      <c r="F14" t="s">
        <v>13</v>
      </c>
      <c r="G14" t="s">
        <v>13</v>
      </c>
      <c r="H14" t="s">
        <v>13</v>
      </c>
      <c r="I14" s="4">
        <v>5.8666669999999996</v>
      </c>
      <c r="J14" t="s">
        <v>13</v>
      </c>
      <c r="K14" t="s">
        <v>13</v>
      </c>
      <c r="L14" t="s">
        <v>13</v>
      </c>
    </row>
    <row r="15" spans="1:12" x14ac:dyDescent="0.3">
      <c r="A15" t="s">
        <v>26</v>
      </c>
      <c r="B15">
        <v>18864000</v>
      </c>
      <c r="C15" t="s">
        <v>13</v>
      </c>
      <c r="D15" s="4">
        <v>4.6794524545125116</v>
      </c>
      <c r="E15">
        <v>422666</v>
      </c>
      <c r="F15" t="s">
        <v>13</v>
      </c>
      <c r="G15" t="s">
        <v>13</v>
      </c>
      <c r="H15" t="s">
        <v>13</v>
      </c>
      <c r="I15" s="4">
        <v>5.6333330000000004</v>
      </c>
      <c r="J15" t="s">
        <v>13</v>
      </c>
      <c r="K15" t="s">
        <v>13</v>
      </c>
      <c r="L15" t="s">
        <v>13</v>
      </c>
    </row>
    <row r="16" spans="1:12" x14ac:dyDescent="0.3">
      <c r="A16" t="s">
        <v>27</v>
      </c>
      <c r="B16">
        <v>18964000</v>
      </c>
      <c r="C16" t="s">
        <v>13</v>
      </c>
      <c r="D16" s="4">
        <v>4.541254474862205</v>
      </c>
      <c r="E16">
        <v>425878</v>
      </c>
      <c r="F16" t="s">
        <v>13</v>
      </c>
      <c r="G16" t="s">
        <v>13</v>
      </c>
      <c r="H16" t="s">
        <v>13</v>
      </c>
      <c r="I16" s="4">
        <v>5.3333330000000014</v>
      </c>
      <c r="J16" t="s">
        <v>13</v>
      </c>
      <c r="K16" t="s">
        <v>13</v>
      </c>
      <c r="L16" t="s">
        <v>13</v>
      </c>
    </row>
    <row r="17" spans="1:12" x14ac:dyDescent="0.3">
      <c r="A17" t="s">
        <v>28</v>
      </c>
      <c r="B17">
        <v>19061000</v>
      </c>
      <c r="C17" t="s">
        <v>13</v>
      </c>
      <c r="D17" s="4">
        <v>4.4145529279322719</v>
      </c>
      <c r="E17">
        <v>439206</v>
      </c>
      <c r="F17" t="s">
        <v>13</v>
      </c>
      <c r="G17" t="s">
        <v>13</v>
      </c>
      <c r="H17" t="s">
        <v>13</v>
      </c>
      <c r="I17" s="4">
        <v>5.0999999999999996</v>
      </c>
      <c r="J17" t="s">
        <v>13</v>
      </c>
      <c r="K17" t="s">
        <v>13</v>
      </c>
      <c r="L17" t="s">
        <v>13</v>
      </c>
    </row>
    <row r="18" spans="1:12" x14ac:dyDescent="0.3">
      <c r="A18" t="s">
        <v>29</v>
      </c>
      <c r="B18">
        <v>19142000</v>
      </c>
      <c r="C18" t="s">
        <v>13</v>
      </c>
      <c r="D18" s="4">
        <v>4.3006014455362056</v>
      </c>
      <c r="E18">
        <v>450201</v>
      </c>
      <c r="F18" t="s">
        <v>13</v>
      </c>
      <c r="G18" t="s">
        <v>13</v>
      </c>
      <c r="H18" t="s">
        <v>13</v>
      </c>
      <c r="I18" s="4">
        <v>4.8666669999999996</v>
      </c>
      <c r="J18" t="s">
        <v>13</v>
      </c>
      <c r="K18" t="s">
        <v>13</v>
      </c>
      <c r="L18" t="s">
        <v>13</v>
      </c>
    </row>
    <row r="19" spans="1:12" x14ac:dyDescent="0.3">
      <c r="A19" t="s">
        <v>30</v>
      </c>
      <c r="B19">
        <v>19222000</v>
      </c>
      <c r="C19" t="s">
        <v>13</v>
      </c>
      <c r="D19" s="4">
        <v>4.2006653970325436</v>
      </c>
      <c r="E19">
        <v>451887</v>
      </c>
      <c r="F19" t="s">
        <v>13</v>
      </c>
      <c r="G19" t="s">
        <v>13</v>
      </c>
      <c r="H19" t="s">
        <v>13</v>
      </c>
      <c r="I19" s="4">
        <v>4.766667</v>
      </c>
      <c r="J19" t="s">
        <v>13</v>
      </c>
      <c r="K19" t="s">
        <v>13</v>
      </c>
      <c r="L19" t="s">
        <v>13</v>
      </c>
    </row>
    <row r="20" spans="1:12" x14ac:dyDescent="0.3">
      <c r="A20" t="s">
        <v>31</v>
      </c>
      <c r="B20">
        <v>19325000</v>
      </c>
      <c r="C20" t="s">
        <v>13</v>
      </c>
      <c r="D20" s="4">
        <v>4.1159056090013646</v>
      </c>
      <c r="E20">
        <v>456710</v>
      </c>
      <c r="F20" t="s">
        <v>13</v>
      </c>
      <c r="G20" t="s">
        <v>13</v>
      </c>
      <c r="H20" t="s">
        <v>13</v>
      </c>
      <c r="I20" s="4">
        <v>4.5666669999999998</v>
      </c>
      <c r="J20" t="s">
        <v>13</v>
      </c>
      <c r="K20" t="s">
        <v>13</v>
      </c>
      <c r="L20" t="s">
        <v>13</v>
      </c>
    </row>
    <row r="21" spans="1:12" x14ac:dyDescent="0.3">
      <c r="A21" t="s">
        <v>32</v>
      </c>
      <c r="B21">
        <v>19420000</v>
      </c>
      <c r="C21" t="s">
        <v>13</v>
      </c>
      <c r="D21" s="4">
        <v>4.0474616590245978</v>
      </c>
      <c r="E21">
        <v>459001</v>
      </c>
      <c r="F21" t="s">
        <v>13</v>
      </c>
      <c r="G21" t="s">
        <v>13</v>
      </c>
      <c r="H21" t="s">
        <v>13</v>
      </c>
      <c r="I21" s="4">
        <v>4.4333330000000002</v>
      </c>
      <c r="J21" t="s">
        <v>13</v>
      </c>
      <c r="K21" t="s">
        <v>13</v>
      </c>
      <c r="L21" t="s">
        <v>13</v>
      </c>
    </row>
    <row r="22" spans="1:12" x14ac:dyDescent="0.3">
      <c r="A22" t="s">
        <v>33</v>
      </c>
      <c r="B22">
        <v>19501000</v>
      </c>
      <c r="C22" t="s">
        <v>13</v>
      </c>
      <c r="D22" s="4">
        <v>3.9962548505535489</v>
      </c>
      <c r="E22">
        <v>473602</v>
      </c>
      <c r="F22" t="s">
        <v>13</v>
      </c>
      <c r="G22" t="s">
        <v>13</v>
      </c>
      <c r="H22" t="s">
        <v>13</v>
      </c>
      <c r="I22" s="4">
        <v>4.1333330000000004</v>
      </c>
      <c r="J22" t="s">
        <v>13</v>
      </c>
      <c r="K22" t="s">
        <v>13</v>
      </c>
      <c r="L22" t="s">
        <v>13</v>
      </c>
    </row>
    <row r="23" spans="1:12" x14ac:dyDescent="0.3">
      <c r="A23" t="s">
        <v>34</v>
      </c>
      <c r="B23">
        <v>19578000</v>
      </c>
      <c r="C23" t="s">
        <v>13</v>
      </c>
      <c r="D23" s="4">
        <v>3.9628018235026352</v>
      </c>
      <c r="E23">
        <v>477938</v>
      </c>
      <c r="F23" t="s">
        <v>13</v>
      </c>
      <c r="G23" t="s">
        <v>13</v>
      </c>
      <c r="H23" t="s">
        <v>13</v>
      </c>
      <c r="I23" s="4">
        <v>4.1666669999999986</v>
      </c>
      <c r="J23" t="s">
        <v>13</v>
      </c>
      <c r="K23" t="s">
        <v>13</v>
      </c>
      <c r="L23" t="s">
        <v>13</v>
      </c>
    </row>
    <row r="24" spans="1:12" x14ac:dyDescent="0.3">
      <c r="A24" t="s">
        <v>35</v>
      </c>
      <c r="B24">
        <v>19678000</v>
      </c>
      <c r="C24" t="s">
        <v>13</v>
      </c>
      <c r="D24" s="4">
        <v>3.947225725379675</v>
      </c>
      <c r="E24">
        <v>484608</v>
      </c>
      <c r="F24" t="s">
        <v>13</v>
      </c>
      <c r="G24" t="s">
        <v>13</v>
      </c>
      <c r="H24" t="s">
        <v>13</v>
      </c>
      <c r="I24" s="4">
        <v>3.766667</v>
      </c>
      <c r="J24" t="s">
        <v>13</v>
      </c>
      <c r="K24" t="s">
        <v>13</v>
      </c>
      <c r="L24" t="s">
        <v>13</v>
      </c>
    </row>
    <row r="25" spans="1:12" x14ac:dyDescent="0.3">
      <c r="A25" t="s">
        <v>36</v>
      </c>
      <c r="B25">
        <v>19777000</v>
      </c>
      <c r="C25" t="s">
        <v>13</v>
      </c>
      <c r="D25" s="4">
        <v>3.949110452552798</v>
      </c>
      <c r="E25">
        <v>496485</v>
      </c>
      <c r="F25" t="s">
        <v>13</v>
      </c>
      <c r="G25" t="s">
        <v>13</v>
      </c>
      <c r="H25" t="s">
        <v>13</v>
      </c>
      <c r="I25" s="4">
        <v>3.4</v>
      </c>
      <c r="J25" t="s">
        <v>13</v>
      </c>
      <c r="K25" t="s">
        <v>13</v>
      </c>
      <c r="L25" t="s">
        <v>13</v>
      </c>
    </row>
    <row r="26" spans="1:12" x14ac:dyDescent="0.3">
      <c r="A26" t="s">
        <v>37</v>
      </c>
      <c r="B26">
        <v>19857000</v>
      </c>
      <c r="C26" t="s">
        <v>13</v>
      </c>
      <c r="D26" s="4">
        <v>3.967718718436775</v>
      </c>
      <c r="E26">
        <v>506146</v>
      </c>
      <c r="F26" t="s">
        <v>13</v>
      </c>
      <c r="G26" t="s">
        <v>13</v>
      </c>
      <c r="H26" t="s">
        <v>13</v>
      </c>
      <c r="I26" s="4">
        <v>3.3666670000000001</v>
      </c>
      <c r="J26" t="s">
        <v>13</v>
      </c>
      <c r="K26" t="s">
        <v>13</v>
      </c>
      <c r="L26" t="s">
        <v>13</v>
      </c>
    </row>
    <row r="27" spans="1:12" x14ac:dyDescent="0.3">
      <c r="A27" t="s">
        <v>38</v>
      </c>
      <c r="B27">
        <v>19939000</v>
      </c>
      <c r="C27" t="s">
        <v>13</v>
      </c>
      <c r="D27" s="4">
        <v>4.0019700424135261</v>
      </c>
      <c r="E27">
        <v>517072</v>
      </c>
      <c r="F27" t="s">
        <v>13</v>
      </c>
      <c r="G27" t="s">
        <v>13</v>
      </c>
      <c r="H27" t="s">
        <v>13</v>
      </c>
      <c r="I27" s="4">
        <v>3.1</v>
      </c>
      <c r="J27" t="s">
        <v>13</v>
      </c>
      <c r="K27" t="s">
        <v>13</v>
      </c>
      <c r="L27" t="s">
        <v>13</v>
      </c>
    </row>
    <row r="28" spans="1:12" x14ac:dyDescent="0.3">
      <c r="A28" t="s">
        <v>39</v>
      </c>
      <c r="B28">
        <v>20048000</v>
      </c>
      <c r="C28" t="s">
        <v>13</v>
      </c>
      <c r="D28" s="4">
        <v>4.0506166196659512</v>
      </c>
      <c r="E28">
        <v>516825</v>
      </c>
      <c r="F28" t="s">
        <v>13</v>
      </c>
      <c r="G28" t="s">
        <v>13</v>
      </c>
      <c r="H28" t="s">
        <v>13</v>
      </c>
      <c r="I28" s="4">
        <v>3.4333330000000002</v>
      </c>
      <c r="J28" t="s">
        <v>13</v>
      </c>
      <c r="K28" t="s">
        <v>13</v>
      </c>
      <c r="L28" t="s">
        <v>13</v>
      </c>
    </row>
    <row r="29" spans="1:12" x14ac:dyDescent="0.3">
      <c r="A29" t="s">
        <v>40</v>
      </c>
      <c r="B29">
        <v>20146000</v>
      </c>
      <c r="C29" t="s">
        <v>13</v>
      </c>
      <c r="D29" s="4">
        <v>4.1122427472254399</v>
      </c>
      <c r="E29">
        <v>523230</v>
      </c>
      <c r="F29" t="s">
        <v>13</v>
      </c>
      <c r="G29" t="s">
        <v>13</v>
      </c>
      <c r="H29" t="s">
        <v>13</v>
      </c>
      <c r="I29" s="4">
        <v>3.4</v>
      </c>
      <c r="J29" t="s">
        <v>13</v>
      </c>
      <c r="K29" t="s">
        <v>13</v>
      </c>
      <c r="L29" t="s">
        <v>13</v>
      </c>
    </row>
    <row r="30" spans="1:12" x14ac:dyDescent="0.3">
      <c r="A30" t="s">
        <v>41</v>
      </c>
      <c r="B30">
        <v>20228000</v>
      </c>
      <c r="C30" t="s">
        <v>13</v>
      </c>
      <c r="D30" s="4">
        <v>4.1851927536110924</v>
      </c>
      <c r="E30">
        <v>522051</v>
      </c>
      <c r="F30" t="s">
        <v>13</v>
      </c>
      <c r="G30" t="s">
        <v>13</v>
      </c>
      <c r="H30" t="s">
        <v>13</v>
      </c>
      <c r="I30" s="4">
        <v>3.7</v>
      </c>
      <c r="J30" t="s">
        <v>13</v>
      </c>
      <c r="K30" t="s">
        <v>13</v>
      </c>
      <c r="L30" t="s">
        <v>13</v>
      </c>
    </row>
    <row r="31" spans="1:12" x14ac:dyDescent="0.3">
      <c r="A31" t="s">
        <v>42</v>
      </c>
      <c r="B31">
        <v>20306000</v>
      </c>
      <c r="C31" t="s">
        <v>13</v>
      </c>
      <c r="D31" s="4">
        <v>4.2678449824999909</v>
      </c>
      <c r="E31">
        <v>532927</v>
      </c>
      <c r="F31" t="s">
        <v>13</v>
      </c>
      <c r="G31" t="s">
        <v>13</v>
      </c>
      <c r="H31" t="s">
        <v>13</v>
      </c>
      <c r="I31" s="4">
        <v>3.733333</v>
      </c>
      <c r="J31" t="s">
        <v>13</v>
      </c>
      <c r="K31" t="s">
        <v>13</v>
      </c>
      <c r="L31" t="s">
        <v>13</v>
      </c>
    </row>
    <row r="32" spans="1:12" x14ac:dyDescent="0.3">
      <c r="A32" t="s">
        <v>43</v>
      </c>
      <c r="B32">
        <v>20412000</v>
      </c>
      <c r="C32" t="s">
        <v>13</v>
      </c>
      <c r="D32" s="4">
        <v>4.3587328652232094</v>
      </c>
      <c r="E32">
        <v>534607</v>
      </c>
      <c r="F32" t="s">
        <v>13</v>
      </c>
      <c r="G32" t="s">
        <v>13</v>
      </c>
      <c r="H32" t="s">
        <v>13</v>
      </c>
      <c r="I32" s="4">
        <v>3.6666669999999999</v>
      </c>
      <c r="J32" t="s">
        <v>13</v>
      </c>
      <c r="K32" t="s">
        <v>13</v>
      </c>
      <c r="L32" t="s">
        <v>13</v>
      </c>
    </row>
    <row r="33" spans="1:12" x14ac:dyDescent="0.3">
      <c r="A33" t="s">
        <v>44</v>
      </c>
      <c r="B33">
        <v>20509000</v>
      </c>
      <c r="C33" t="s">
        <v>13</v>
      </c>
      <c r="D33" s="4">
        <v>4.4565557631227577</v>
      </c>
      <c r="E33">
        <v>536936</v>
      </c>
      <c r="F33" t="s">
        <v>13</v>
      </c>
      <c r="G33" t="s">
        <v>13</v>
      </c>
      <c r="H33" t="s">
        <v>13</v>
      </c>
      <c r="I33" s="4">
        <v>4.1666669999999986</v>
      </c>
      <c r="J33" t="s">
        <v>13</v>
      </c>
      <c r="K33" t="s">
        <v>13</v>
      </c>
      <c r="L33" t="s">
        <v>13</v>
      </c>
    </row>
    <row r="34" spans="1:12" x14ac:dyDescent="0.3">
      <c r="A34" t="s">
        <v>45</v>
      </c>
      <c r="B34">
        <v>20581000</v>
      </c>
      <c r="C34" t="s">
        <v>13</v>
      </c>
      <c r="D34" s="4">
        <v>4.5601221626248822</v>
      </c>
      <c r="E34">
        <v>541513</v>
      </c>
      <c r="F34" t="s">
        <v>13</v>
      </c>
      <c r="G34" t="s">
        <v>13</v>
      </c>
      <c r="H34" t="s">
        <v>13</v>
      </c>
      <c r="I34" s="4">
        <v>4.4333330000000002</v>
      </c>
      <c r="J34" t="s">
        <v>13</v>
      </c>
      <c r="K34" t="s">
        <v>13</v>
      </c>
      <c r="L34" t="s">
        <v>13</v>
      </c>
    </row>
    <row r="35" spans="1:12" x14ac:dyDescent="0.3">
      <c r="A35" t="s">
        <v>46</v>
      </c>
      <c r="B35">
        <v>20644000</v>
      </c>
      <c r="C35" t="s">
        <v>13</v>
      </c>
      <c r="D35" s="4">
        <v>4.6682468696788799</v>
      </c>
      <c r="E35">
        <v>556071</v>
      </c>
      <c r="F35" t="s">
        <v>13</v>
      </c>
      <c r="G35" t="s">
        <v>13</v>
      </c>
      <c r="H35" t="s">
        <v>13</v>
      </c>
      <c r="I35" s="4">
        <v>4.5333329999999998</v>
      </c>
      <c r="J35" t="s">
        <v>13</v>
      </c>
      <c r="K35" t="s">
        <v>13</v>
      </c>
      <c r="L35" t="s">
        <v>13</v>
      </c>
    </row>
    <row r="36" spans="1:12" x14ac:dyDescent="0.3">
      <c r="A36" t="s">
        <v>47</v>
      </c>
      <c r="B36">
        <v>20729000</v>
      </c>
      <c r="C36" t="s">
        <v>13</v>
      </c>
      <c r="D36" s="4">
        <v>4.7795612807574033</v>
      </c>
      <c r="E36">
        <v>563816</v>
      </c>
      <c r="F36" t="s">
        <v>13</v>
      </c>
      <c r="G36" t="s">
        <v>13</v>
      </c>
      <c r="H36" t="s">
        <v>13</v>
      </c>
      <c r="I36" s="4">
        <v>4.5333329999999998</v>
      </c>
      <c r="J36" t="s">
        <v>13</v>
      </c>
      <c r="K36" t="s">
        <v>13</v>
      </c>
      <c r="L36" t="s">
        <v>13</v>
      </c>
    </row>
    <row r="37" spans="1:12" x14ac:dyDescent="0.3">
      <c r="A37" t="s">
        <v>48</v>
      </c>
      <c r="B37">
        <v>20814000</v>
      </c>
      <c r="C37" t="s">
        <v>13</v>
      </c>
      <c r="D37" s="4">
        <v>4.892508304914557</v>
      </c>
      <c r="E37">
        <v>571623</v>
      </c>
      <c r="F37" t="s">
        <v>13</v>
      </c>
      <c r="G37" t="s">
        <v>13</v>
      </c>
      <c r="H37" t="s">
        <v>13</v>
      </c>
      <c r="I37" s="4">
        <v>4.4666670000000002</v>
      </c>
      <c r="J37" t="s">
        <v>13</v>
      </c>
      <c r="K37" t="s">
        <v>13</v>
      </c>
      <c r="L37" t="s">
        <v>13</v>
      </c>
    </row>
    <row r="38" spans="1:12" x14ac:dyDescent="0.3">
      <c r="A38" t="s">
        <v>49</v>
      </c>
      <c r="B38">
        <v>20888000</v>
      </c>
      <c r="C38" t="s">
        <v>13</v>
      </c>
      <c r="D38" s="4">
        <v>5.0052936254039739</v>
      </c>
      <c r="E38">
        <v>579449</v>
      </c>
      <c r="F38" t="s">
        <v>13</v>
      </c>
      <c r="G38" t="s">
        <v>13</v>
      </c>
      <c r="H38" t="s">
        <v>13</v>
      </c>
      <c r="I38" s="4">
        <v>4.266667</v>
      </c>
      <c r="J38" t="s">
        <v>13</v>
      </c>
      <c r="K38" t="s">
        <v>13</v>
      </c>
      <c r="L38" t="s">
        <v>13</v>
      </c>
    </row>
    <row r="39" spans="1:12" x14ac:dyDescent="0.3">
      <c r="A39" t="s">
        <v>50</v>
      </c>
      <c r="B39">
        <v>20950000</v>
      </c>
      <c r="C39" t="s">
        <v>13</v>
      </c>
      <c r="D39" s="4">
        <v>5.1159401077887159</v>
      </c>
      <c r="E39">
        <v>581833</v>
      </c>
      <c r="F39" t="s">
        <v>13</v>
      </c>
      <c r="G39" t="s">
        <v>13</v>
      </c>
      <c r="H39" t="s">
        <v>13</v>
      </c>
      <c r="I39" s="4">
        <v>4.3666669999999996</v>
      </c>
      <c r="J39" t="s">
        <v>13</v>
      </c>
      <c r="K39" t="s">
        <v>13</v>
      </c>
      <c r="L39" t="s">
        <v>13</v>
      </c>
    </row>
    <row r="40" spans="1:12" x14ac:dyDescent="0.3">
      <c r="A40" t="s">
        <v>51</v>
      </c>
      <c r="B40">
        <v>21028000</v>
      </c>
      <c r="C40" t="s">
        <v>13</v>
      </c>
      <c r="D40" s="4">
        <v>5.2223839759909678</v>
      </c>
      <c r="E40">
        <v>588288</v>
      </c>
      <c r="F40" t="s">
        <v>13</v>
      </c>
      <c r="G40" t="s">
        <v>13</v>
      </c>
      <c r="H40" t="s">
        <v>13</v>
      </c>
      <c r="I40" s="4">
        <v>4.4000000000000004</v>
      </c>
      <c r="J40" t="s">
        <v>13</v>
      </c>
      <c r="K40" t="s">
        <v>13</v>
      </c>
      <c r="L40" t="s">
        <v>13</v>
      </c>
    </row>
    <row r="41" spans="1:12" x14ac:dyDescent="0.3">
      <c r="A41" t="s">
        <v>52</v>
      </c>
      <c r="B41">
        <v>21111000</v>
      </c>
      <c r="C41" t="s">
        <v>13</v>
      </c>
      <c r="D41" s="4">
        <v>5.322968158240549</v>
      </c>
      <c r="E41">
        <v>596601</v>
      </c>
      <c r="F41" t="s">
        <v>13</v>
      </c>
      <c r="G41" t="s">
        <v>13</v>
      </c>
      <c r="H41" t="s">
        <v>13</v>
      </c>
      <c r="I41" s="4">
        <v>4.5999999999999996</v>
      </c>
      <c r="J41" t="s">
        <v>13</v>
      </c>
      <c r="K41" t="s">
        <v>13</v>
      </c>
      <c r="L41" t="s">
        <v>13</v>
      </c>
    </row>
    <row r="42" spans="1:12" x14ac:dyDescent="0.3">
      <c r="A42" t="s">
        <v>53</v>
      </c>
      <c r="B42">
        <v>21182000</v>
      </c>
      <c r="C42" t="s">
        <v>13</v>
      </c>
      <c r="D42" s="4">
        <v>5.4166257596572827</v>
      </c>
      <c r="E42">
        <v>600288</v>
      </c>
      <c r="F42" t="s">
        <v>13</v>
      </c>
      <c r="G42" t="s">
        <v>13</v>
      </c>
      <c r="H42" t="s">
        <v>13</v>
      </c>
      <c r="I42" s="4">
        <v>4.8666669999999996</v>
      </c>
      <c r="J42" t="s">
        <v>13</v>
      </c>
      <c r="K42" t="s">
        <v>13</v>
      </c>
      <c r="L42" t="s">
        <v>13</v>
      </c>
    </row>
    <row r="43" spans="1:12" x14ac:dyDescent="0.3">
      <c r="A43" t="s">
        <v>54</v>
      </c>
      <c r="B43">
        <v>21244000</v>
      </c>
      <c r="C43" t="s">
        <v>13</v>
      </c>
      <c r="D43" s="4">
        <v>5.5027755302620953</v>
      </c>
      <c r="E43">
        <v>600338</v>
      </c>
      <c r="F43" t="s">
        <v>13</v>
      </c>
      <c r="G43" t="s">
        <v>13</v>
      </c>
      <c r="H43" t="s">
        <v>13</v>
      </c>
      <c r="I43" s="4">
        <v>5.766667</v>
      </c>
      <c r="J43" t="s">
        <v>13</v>
      </c>
      <c r="K43" t="s">
        <v>13</v>
      </c>
      <c r="L43" t="s">
        <v>13</v>
      </c>
    </row>
    <row r="44" spans="1:12" x14ac:dyDescent="0.3">
      <c r="A44" t="s">
        <v>55</v>
      </c>
      <c r="B44">
        <v>21324000</v>
      </c>
      <c r="C44" t="s">
        <v>13</v>
      </c>
      <c r="D44" s="4">
        <v>5.5813466621011258</v>
      </c>
      <c r="E44">
        <v>606551</v>
      </c>
      <c r="F44" t="s">
        <v>13</v>
      </c>
      <c r="G44" t="s">
        <v>13</v>
      </c>
      <c r="H44" t="s">
        <v>13</v>
      </c>
      <c r="I44" s="4">
        <v>6.1666669999999986</v>
      </c>
      <c r="J44" t="s">
        <v>13</v>
      </c>
      <c r="K44" t="s">
        <v>13</v>
      </c>
      <c r="L44" t="s">
        <v>13</v>
      </c>
    </row>
    <row r="45" spans="1:12" x14ac:dyDescent="0.3">
      <c r="A45" t="s">
        <v>56</v>
      </c>
      <c r="B45">
        <v>21400000</v>
      </c>
      <c r="C45" t="s">
        <v>13</v>
      </c>
      <c r="D45" s="4">
        <v>5.6527457793891021</v>
      </c>
      <c r="E45">
        <v>607472</v>
      </c>
      <c r="F45" t="s">
        <v>13</v>
      </c>
      <c r="G45" t="s">
        <v>13</v>
      </c>
      <c r="H45" t="s">
        <v>13</v>
      </c>
      <c r="I45" s="4">
        <v>6.1</v>
      </c>
      <c r="J45" t="s">
        <v>13</v>
      </c>
      <c r="K45" t="s">
        <v>13</v>
      </c>
      <c r="L45" t="s">
        <v>13</v>
      </c>
    </row>
    <row r="46" spans="1:12" x14ac:dyDescent="0.3">
      <c r="A46" t="s">
        <v>57</v>
      </c>
      <c r="B46">
        <v>21465000</v>
      </c>
      <c r="C46" t="s">
        <v>13</v>
      </c>
      <c r="D46" s="4">
        <v>5.7177036646769359</v>
      </c>
      <c r="E46">
        <v>604347</v>
      </c>
      <c r="F46" t="s">
        <v>13</v>
      </c>
      <c r="G46" t="s">
        <v>13</v>
      </c>
      <c r="H46" t="s">
        <v>13</v>
      </c>
      <c r="I46" s="4">
        <v>6.233333</v>
      </c>
      <c r="J46" t="s">
        <v>13</v>
      </c>
      <c r="K46" t="s">
        <v>13</v>
      </c>
      <c r="L46" t="s">
        <v>13</v>
      </c>
    </row>
    <row r="47" spans="1:12" x14ac:dyDescent="0.3">
      <c r="A47" t="s">
        <v>58</v>
      </c>
      <c r="B47">
        <v>21523000</v>
      </c>
      <c r="C47" t="s">
        <v>13</v>
      </c>
      <c r="D47" s="4">
        <v>5.7772514675284254</v>
      </c>
      <c r="E47">
        <v>621993</v>
      </c>
      <c r="F47" t="s">
        <v>13</v>
      </c>
      <c r="G47" t="s">
        <v>13</v>
      </c>
      <c r="H47" t="s">
        <v>13</v>
      </c>
      <c r="I47" s="4">
        <v>6.266667</v>
      </c>
      <c r="J47" t="s">
        <v>13</v>
      </c>
      <c r="K47" t="s">
        <v>13</v>
      </c>
      <c r="L47" t="s">
        <v>13</v>
      </c>
    </row>
    <row r="48" spans="1:12" x14ac:dyDescent="0.3">
      <c r="A48" t="s">
        <v>59</v>
      </c>
      <c r="B48">
        <v>21962032</v>
      </c>
      <c r="C48" t="s">
        <v>13</v>
      </c>
      <c r="D48" s="4">
        <v>5.8325759395919388</v>
      </c>
      <c r="E48">
        <v>639182</v>
      </c>
      <c r="F48" t="s">
        <v>13</v>
      </c>
      <c r="G48" t="s">
        <v>13</v>
      </c>
      <c r="H48" t="s">
        <v>13</v>
      </c>
      <c r="I48" s="4">
        <v>6.1</v>
      </c>
      <c r="J48" t="s">
        <v>13</v>
      </c>
      <c r="K48" t="s">
        <v>13</v>
      </c>
      <c r="L48" t="s">
        <v>13</v>
      </c>
    </row>
    <row r="49" spans="1:12" x14ac:dyDescent="0.3">
      <c r="A49" t="s">
        <v>60</v>
      </c>
      <c r="B49">
        <v>22039243</v>
      </c>
      <c r="C49" t="s">
        <v>13</v>
      </c>
      <c r="D49" s="4">
        <v>5.8850447172236446</v>
      </c>
      <c r="E49">
        <v>646168</v>
      </c>
      <c r="F49" t="s">
        <v>13</v>
      </c>
      <c r="G49" t="s">
        <v>13</v>
      </c>
      <c r="H49" t="s">
        <v>13</v>
      </c>
      <c r="I49" s="4">
        <v>6.1333330000000004</v>
      </c>
      <c r="J49" t="s">
        <v>13</v>
      </c>
      <c r="K49" t="s">
        <v>13</v>
      </c>
      <c r="L49" t="s">
        <v>13</v>
      </c>
    </row>
    <row r="50" spans="1:12" x14ac:dyDescent="0.3">
      <c r="A50" t="s">
        <v>61</v>
      </c>
      <c r="B50">
        <v>22092498</v>
      </c>
      <c r="C50" t="s">
        <v>13</v>
      </c>
      <c r="D50" s="4">
        <v>5.936359243692463</v>
      </c>
      <c r="E50">
        <v>644006</v>
      </c>
      <c r="F50" t="s">
        <v>13</v>
      </c>
      <c r="G50" t="s">
        <v>13</v>
      </c>
      <c r="H50" t="s">
        <v>13</v>
      </c>
      <c r="I50" s="4">
        <v>5.9666670000000002</v>
      </c>
      <c r="J50" t="s">
        <v>13</v>
      </c>
      <c r="K50" t="s">
        <v>13</v>
      </c>
      <c r="L50" t="s">
        <v>13</v>
      </c>
    </row>
    <row r="51" spans="1:12" x14ac:dyDescent="0.3">
      <c r="A51" t="s">
        <v>62</v>
      </c>
      <c r="B51">
        <v>22148919</v>
      </c>
      <c r="C51" t="s">
        <v>13</v>
      </c>
      <c r="D51" s="4">
        <v>5.9885844761940534</v>
      </c>
      <c r="E51">
        <v>662263</v>
      </c>
      <c r="F51" t="s">
        <v>13</v>
      </c>
      <c r="G51" t="s">
        <v>13</v>
      </c>
      <c r="H51" t="s">
        <v>13</v>
      </c>
      <c r="I51" s="4">
        <v>6.0666669999999998</v>
      </c>
      <c r="J51" t="s">
        <v>13</v>
      </c>
      <c r="K51" t="s">
        <v>13</v>
      </c>
      <c r="L51" t="s">
        <v>13</v>
      </c>
    </row>
    <row r="52" spans="1:12" x14ac:dyDescent="0.3">
      <c r="A52" t="s">
        <v>63</v>
      </c>
      <c r="B52">
        <v>22218463</v>
      </c>
      <c r="C52" t="s">
        <v>13</v>
      </c>
      <c r="D52" s="4">
        <v>6.0437418142717618</v>
      </c>
      <c r="E52">
        <v>664228</v>
      </c>
      <c r="F52" t="s">
        <v>13</v>
      </c>
      <c r="G52" t="s">
        <v>13</v>
      </c>
      <c r="H52" t="s">
        <v>13</v>
      </c>
      <c r="I52" s="4">
        <v>6.3666669999999996</v>
      </c>
      <c r="J52" t="s">
        <v>13</v>
      </c>
      <c r="K52" t="s">
        <v>13</v>
      </c>
      <c r="L52" t="s">
        <v>13</v>
      </c>
    </row>
    <row r="53" spans="1:12" x14ac:dyDescent="0.3">
      <c r="A53" t="s">
        <v>64</v>
      </c>
      <c r="B53">
        <v>22288499</v>
      </c>
      <c r="C53" t="s">
        <v>13</v>
      </c>
      <c r="D53" s="4">
        <v>6.1034847921713222</v>
      </c>
      <c r="E53">
        <v>679830</v>
      </c>
      <c r="F53" t="s">
        <v>13</v>
      </c>
      <c r="G53" t="s">
        <v>13</v>
      </c>
      <c r="H53" t="s">
        <v>13</v>
      </c>
      <c r="I53" s="4">
        <v>6.4666670000000002</v>
      </c>
      <c r="J53" t="s">
        <v>13</v>
      </c>
      <c r="K53" t="s">
        <v>13</v>
      </c>
      <c r="L53" t="s">
        <v>13</v>
      </c>
    </row>
    <row r="54" spans="1:12" x14ac:dyDescent="0.3">
      <c r="A54" t="s">
        <v>65</v>
      </c>
      <c r="B54">
        <v>22347459</v>
      </c>
      <c r="C54" t="s">
        <v>13</v>
      </c>
      <c r="D54" s="4">
        <v>6.1690646055045439</v>
      </c>
      <c r="E54">
        <v>697278</v>
      </c>
      <c r="F54" t="s">
        <v>13</v>
      </c>
      <c r="G54" t="s">
        <v>13</v>
      </c>
      <c r="H54" t="s">
        <v>13</v>
      </c>
      <c r="I54" s="4">
        <v>5.8666669999999996</v>
      </c>
      <c r="J54" t="s">
        <v>13</v>
      </c>
      <c r="K54" t="s">
        <v>13</v>
      </c>
      <c r="L54" t="s">
        <v>13</v>
      </c>
    </row>
    <row r="55" spans="1:12" x14ac:dyDescent="0.3">
      <c r="A55" t="s">
        <v>66</v>
      </c>
      <c r="B55">
        <v>22405392</v>
      </c>
      <c r="C55" t="s">
        <v>13</v>
      </c>
      <c r="D55" s="4">
        <v>6.2413761050131278</v>
      </c>
      <c r="E55">
        <v>703930</v>
      </c>
      <c r="F55" t="s">
        <v>13</v>
      </c>
      <c r="G55" t="s">
        <v>13</v>
      </c>
      <c r="H55" t="s">
        <v>13</v>
      </c>
      <c r="I55" s="4">
        <v>5.4</v>
      </c>
      <c r="J55" t="s">
        <v>13</v>
      </c>
      <c r="K55" t="s">
        <v>13</v>
      </c>
      <c r="L55" t="s">
        <v>13</v>
      </c>
    </row>
    <row r="56" spans="1:12" x14ac:dyDescent="0.3">
      <c r="A56" t="s">
        <v>67</v>
      </c>
      <c r="B56">
        <v>22491777</v>
      </c>
      <c r="C56" t="s">
        <v>13</v>
      </c>
      <c r="D56" s="4">
        <v>6.3207293091853352</v>
      </c>
      <c r="E56">
        <v>707203</v>
      </c>
      <c r="F56" t="s">
        <v>13</v>
      </c>
      <c r="G56" t="s">
        <v>13</v>
      </c>
      <c r="H56" t="s">
        <v>13</v>
      </c>
      <c r="I56" s="4">
        <v>5.4</v>
      </c>
      <c r="J56" t="s">
        <v>13</v>
      </c>
      <c r="K56" t="s">
        <v>13</v>
      </c>
      <c r="L56" t="s">
        <v>13</v>
      </c>
    </row>
    <row r="57" spans="1:12" x14ac:dyDescent="0.3">
      <c r="A57" t="s">
        <v>68</v>
      </c>
      <c r="B57">
        <v>22570338</v>
      </c>
      <c r="C57" t="s">
        <v>13</v>
      </c>
      <c r="D57" s="4">
        <v>6.4067833764437943</v>
      </c>
      <c r="E57">
        <v>720247</v>
      </c>
      <c r="F57" t="s">
        <v>13</v>
      </c>
      <c r="G57" t="s">
        <v>13</v>
      </c>
      <c r="H57" t="s">
        <v>13</v>
      </c>
      <c r="I57" s="4">
        <v>5.5333329999999998</v>
      </c>
      <c r="J57" t="s">
        <v>13</v>
      </c>
      <c r="K57" t="s">
        <v>13</v>
      </c>
      <c r="L57" t="s">
        <v>13</v>
      </c>
    </row>
    <row r="58" spans="1:12" x14ac:dyDescent="0.3">
      <c r="A58" t="s">
        <v>69</v>
      </c>
      <c r="B58">
        <v>22649538</v>
      </c>
      <c r="C58" t="s">
        <v>13</v>
      </c>
      <c r="D58" s="4">
        <v>6.4985386762678923</v>
      </c>
      <c r="E58">
        <v>726208</v>
      </c>
      <c r="F58" t="s">
        <v>13</v>
      </c>
      <c r="G58" t="s">
        <v>13</v>
      </c>
      <c r="H58" t="s">
        <v>13</v>
      </c>
      <c r="I58" s="4">
        <v>5.233333</v>
      </c>
      <c r="J58" t="s">
        <v>13</v>
      </c>
      <c r="K58" t="s">
        <v>13</v>
      </c>
      <c r="L58" t="s">
        <v>13</v>
      </c>
    </row>
    <row r="59" spans="1:12" x14ac:dyDescent="0.3">
      <c r="A59" t="s">
        <v>70</v>
      </c>
      <c r="B59">
        <v>22723274</v>
      </c>
      <c r="C59" t="s">
        <v>13</v>
      </c>
      <c r="D59" s="4">
        <v>6.5945330054017388</v>
      </c>
      <c r="E59">
        <v>733657</v>
      </c>
      <c r="F59" t="s">
        <v>13</v>
      </c>
      <c r="G59" t="s">
        <v>13</v>
      </c>
      <c r="H59" t="s">
        <v>13</v>
      </c>
      <c r="I59" s="4">
        <v>5.2</v>
      </c>
      <c r="J59" t="s">
        <v>13</v>
      </c>
      <c r="K59" t="s">
        <v>13</v>
      </c>
      <c r="L59" t="s">
        <v>13</v>
      </c>
    </row>
    <row r="60" spans="1:12" x14ac:dyDescent="0.3">
      <c r="A60" t="s">
        <v>71</v>
      </c>
      <c r="B60">
        <v>22807969</v>
      </c>
      <c r="C60" t="s">
        <v>13</v>
      </c>
      <c r="D60" s="4">
        <v>6.693430073916776</v>
      </c>
      <c r="E60">
        <v>733798</v>
      </c>
      <c r="F60" t="s">
        <v>13</v>
      </c>
      <c r="G60" t="s">
        <v>13</v>
      </c>
      <c r="H60" t="s">
        <v>13</v>
      </c>
      <c r="I60" s="4">
        <v>5.266667</v>
      </c>
      <c r="J60" t="s">
        <v>13</v>
      </c>
      <c r="K60" t="s">
        <v>13</v>
      </c>
      <c r="L60" t="s">
        <v>13</v>
      </c>
    </row>
    <row r="61" spans="1:12" x14ac:dyDescent="0.3">
      <c r="A61" t="s">
        <v>72</v>
      </c>
      <c r="B61">
        <v>22907390</v>
      </c>
      <c r="C61" t="s">
        <v>13</v>
      </c>
      <c r="D61" s="4">
        <v>6.7940428418810654</v>
      </c>
      <c r="E61">
        <v>729975</v>
      </c>
      <c r="F61" t="s">
        <v>13</v>
      </c>
      <c r="G61" t="s">
        <v>13</v>
      </c>
      <c r="H61" t="s">
        <v>13</v>
      </c>
      <c r="I61" s="4">
        <v>5.6666669999999986</v>
      </c>
      <c r="J61" t="s">
        <v>13</v>
      </c>
      <c r="K61" t="s">
        <v>13</v>
      </c>
      <c r="L61" t="s">
        <v>13</v>
      </c>
    </row>
    <row r="62" spans="1:12" x14ac:dyDescent="0.3">
      <c r="A62" t="s">
        <v>73</v>
      </c>
      <c r="B62">
        <v>22979190</v>
      </c>
      <c r="C62" t="s">
        <v>13</v>
      </c>
      <c r="D62" s="4">
        <v>6.8953550424414729</v>
      </c>
      <c r="E62">
        <v>725998</v>
      </c>
      <c r="F62" t="s">
        <v>13</v>
      </c>
      <c r="G62" t="s">
        <v>13</v>
      </c>
      <c r="H62" t="s">
        <v>13</v>
      </c>
      <c r="I62" s="4">
        <v>6.7</v>
      </c>
      <c r="J62" t="s">
        <v>13</v>
      </c>
      <c r="K62" t="s">
        <v>13</v>
      </c>
      <c r="L62" t="s">
        <v>13</v>
      </c>
    </row>
    <row r="63" spans="1:12" x14ac:dyDescent="0.3">
      <c r="A63" t="s">
        <v>74</v>
      </c>
      <c r="B63">
        <v>23048990</v>
      </c>
      <c r="C63" t="s">
        <v>13</v>
      </c>
      <c r="D63" s="4">
        <v>6.9965624650936871</v>
      </c>
      <c r="E63">
        <v>735312</v>
      </c>
      <c r="F63" t="s">
        <v>13</v>
      </c>
      <c r="G63" t="s">
        <v>13</v>
      </c>
      <c r="H63" t="s">
        <v>13</v>
      </c>
      <c r="I63" s="4">
        <v>6.8333330000000014</v>
      </c>
      <c r="J63" t="s">
        <v>13</v>
      </c>
      <c r="K63" t="s">
        <v>13</v>
      </c>
      <c r="L63" t="s">
        <v>13</v>
      </c>
    </row>
    <row r="64" spans="1:12" x14ac:dyDescent="0.3">
      <c r="A64" t="s">
        <v>75</v>
      </c>
      <c r="B64">
        <v>23143275</v>
      </c>
      <c r="C64" t="s">
        <v>13</v>
      </c>
      <c r="D64" s="4">
        <v>7.0968846355568722</v>
      </c>
      <c r="E64">
        <v>749419</v>
      </c>
      <c r="F64" t="s">
        <v>13</v>
      </c>
      <c r="G64" t="s">
        <v>13</v>
      </c>
      <c r="H64" t="s">
        <v>13</v>
      </c>
      <c r="I64" s="4">
        <v>6.9666670000000002</v>
      </c>
      <c r="J64" t="s">
        <v>13</v>
      </c>
      <c r="K64" t="s">
        <v>13</v>
      </c>
      <c r="L64" t="s">
        <v>13</v>
      </c>
    </row>
    <row r="65" spans="1:12" x14ac:dyDescent="0.3">
      <c r="A65" t="s">
        <v>76</v>
      </c>
      <c r="B65">
        <v>23240585</v>
      </c>
      <c r="C65" t="s">
        <v>13</v>
      </c>
      <c r="D65" s="4">
        <v>7.1954598948845057</v>
      </c>
      <c r="E65">
        <v>758091</v>
      </c>
      <c r="F65" t="s">
        <v>13</v>
      </c>
      <c r="G65" t="s">
        <v>13</v>
      </c>
      <c r="H65" t="s">
        <v>13</v>
      </c>
      <c r="I65" s="4">
        <v>7.1333330000000004</v>
      </c>
      <c r="J65" t="s">
        <v>13</v>
      </c>
      <c r="K65" t="s">
        <v>13</v>
      </c>
      <c r="L65" t="s">
        <v>13</v>
      </c>
    </row>
    <row r="66" spans="1:12" x14ac:dyDescent="0.3">
      <c r="A66" t="s">
        <v>77</v>
      </c>
      <c r="B66">
        <v>23304197</v>
      </c>
      <c r="C66" s="1">
        <v>61.466669999999993</v>
      </c>
      <c r="D66" s="4">
        <v>7.2914701981078416</v>
      </c>
      <c r="E66">
        <v>771302</v>
      </c>
      <c r="F66" s="1">
        <f>(E66/H66)*1000</f>
        <v>2198.2233947401091</v>
      </c>
      <c r="G66" s="19">
        <v>9666.9</v>
      </c>
      <c r="H66" s="19">
        <v>350875.16666666599</v>
      </c>
      <c r="I66" s="4">
        <v>6.9333330000000002</v>
      </c>
      <c r="J66" t="s">
        <v>13</v>
      </c>
      <c r="K66" t="s">
        <v>13</v>
      </c>
      <c r="L66" t="s">
        <v>13</v>
      </c>
    </row>
    <row r="67" spans="1:12" x14ac:dyDescent="0.3">
      <c r="A67" t="s">
        <v>78</v>
      </c>
      <c r="B67">
        <v>23369845</v>
      </c>
      <c r="C67" s="1">
        <v>61.466669999999993</v>
      </c>
      <c r="D67" s="4">
        <v>7.3842461709488383</v>
      </c>
      <c r="E67">
        <v>787935</v>
      </c>
      <c r="F67" s="1">
        <f>(E67/H67)*1000</f>
        <v>2247.9781505887308</v>
      </c>
      <c r="G67" s="19">
        <v>9737.5333333333292</v>
      </c>
      <c r="H67" s="19">
        <v>350508.3</v>
      </c>
      <c r="I67" s="4">
        <v>6.8666669999999996</v>
      </c>
      <c r="J67" t="s">
        <v>13</v>
      </c>
      <c r="K67" t="s">
        <v>13</v>
      </c>
      <c r="L67" t="s">
        <v>13</v>
      </c>
    </row>
    <row r="68" spans="1:12" x14ac:dyDescent="0.3">
      <c r="A68" t="s">
        <v>79</v>
      </c>
      <c r="B68">
        <v>23449808</v>
      </c>
      <c r="C68" s="1">
        <v>61.533330000000007</v>
      </c>
      <c r="D68" s="4">
        <v>7.4734154371306296</v>
      </c>
      <c r="E68">
        <v>791573</v>
      </c>
      <c r="F68" s="1">
        <f>(E68/H68)*1000</f>
        <v>2258.5124371262755</v>
      </c>
      <c r="G68" s="19">
        <v>9778.4</v>
      </c>
      <c r="H68" s="19">
        <v>350484.23333333299</v>
      </c>
      <c r="I68" s="4">
        <v>7.1666669999999986</v>
      </c>
      <c r="J68" t="s">
        <v>13</v>
      </c>
      <c r="K68" t="s">
        <v>13</v>
      </c>
      <c r="L68" t="s">
        <v>13</v>
      </c>
    </row>
    <row r="69" spans="1:12" x14ac:dyDescent="0.3">
      <c r="A69" t="s">
        <v>80</v>
      </c>
      <c r="B69">
        <v>23533565</v>
      </c>
      <c r="C69" s="1">
        <v>61.633339999999997</v>
      </c>
      <c r="D69" s="4">
        <v>7.558886299644513</v>
      </c>
      <c r="E69">
        <v>792852</v>
      </c>
      <c r="F69" s="1">
        <f>(E69/H69)*1000</f>
        <v>2266.8899097992526</v>
      </c>
      <c r="G69" s="19">
        <v>9824.6999999999898</v>
      </c>
      <c r="H69" s="19">
        <v>349753.2</v>
      </c>
      <c r="I69" s="4">
        <v>7.4333330000000002</v>
      </c>
      <c r="J69" t="s">
        <v>13</v>
      </c>
      <c r="K69" t="s">
        <v>13</v>
      </c>
      <c r="L69" t="s">
        <v>13</v>
      </c>
    </row>
    <row r="70" spans="1:12" x14ac:dyDescent="0.3">
      <c r="A70" t="s">
        <v>81</v>
      </c>
      <c r="B70">
        <v>23591713</v>
      </c>
      <c r="C70" s="1">
        <v>61.833329999999997</v>
      </c>
      <c r="D70" s="4">
        <v>7.6410211768335792</v>
      </c>
      <c r="E70">
        <v>805013</v>
      </c>
      <c r="F70" s="1">
        <f>(E70/H70)*1000</f>
        <v>2268.2707668575604</v>
      </c>
      <c r="G70" s="19">
        <v>9869.7333333333299</v>
      </c>
      <c r="H70" s="19">
        <v>354901.63333333301</v>
      </c>
      <c r="I70" s="4">
        <v>7.766667</v>
      </c>
      <c r="J70" t="s">
        <v>13</v>
      </c>
      <c r="K70" t="s">
        <v>13</v>
      </c>
      <c r="L70" t="s">
        <v>13</v>
      </c>
    </row>
    <row r="71" spans="1:12" x14ac:dyDescent="0.3">
      <c r="A71" t="s">
        <v>82</v>
      </c>
      <c r="B71">
        <v>23656739</v>
      </c>
      <c r="C71" s="1">
        <v>61.8</v>
      </c>
      <c r="D71" s="4">
        <v>7.7207498493536422</v>
      </c>
      <c r="E71">
        <v>809121</v>
      </c>
      <c r="F71" s="1">
        <f>(E71/H71)*1000</f>
        <v>2275.6393008916552</v>
      </c>
      <c r="G71" s="19">
        <v>9903.8333333333303</v>
      </c>
      <c r="H71" s="19">
        <v>355557.66666666599</v>
      </c>
      <c r="I71" s="4">
        <v>7.8333329999999997</v>
      </c>
      <c r="J71" t="s">
        <v>13</v>
      </c>
      <c r="K71" t="s">
        <v>13</v>
      </c>
      <c r="L71" t="s">
        <v>13</v>
      </c>
    </row>
    <row r="72" spans="1:12" x14ac:dyDescent="0.3">
      <c r="A72" t="s">
        <v>83</v>
      </c>
      <c r="B72">
        <v>23725843</v>
      </c>
      <c r="C72" s="1">
        <v>61.866660000000003</v>
      </c>
      <c r="D72" s="4">
        <v>7.7994556264999924</v>
      </c>
      <c r="E72">
        <v>813877</v>
      </c>
      <c r="F72" s="1">
        <f>(E72/H72)*1000</f>
        <v>2290.4760707577034</v>
      </c>
      <c r="G72" s="19">
        <v>9928.3333333333303</v>
      </c>
      <c r="H72" s="19">
        <v>355330.933333333</v>
      </c>
      <c r="I72" s="4">
        <v>8.1999999999999993</v>
      </c>
      <c r="J72" t="s">
        <v>13</v>
      </c>
      <c r="K72" t="s">
        <v>13</v>
      </c>
      <c r="L72" t="s">
        <v>13</v>
      </c>
    </row>
    <row r="73" spans="1:12" x14ac:dyDescent="0.3">
      <c r="A73" t="s">
        <v>84</v>
      </c>
      <c r="B73">
        <v>23801445</v>
      </c>
      <c r="C73" s="1">
        <v>62.066669999999988</v>
      </c>
      <c r="D73" s="4">
        <v>7.8789880151620793</v>
      </c>
      <c r="E73">
        <v>826774</v>
      </c>
      <c r="F73" s="1">
        <f>(E73/H73)*1000</f>
        <v>2317.8304932693563</v>
      </c>
      <c r="G73" s="19">
        <v>9980.2333333333299</v>
      </c>
      <c r="H73" s="19">
        <v>356701.66666666599</v>
      </c>
      <c r="I73" s="4">
        <v>8.466666</v>
      </c>
      <c r="J73" t="s">
        <v>13</v>
      </c>
      <c r="K73" t="s">
        <v>13</v>
      </c>
      <c r="L73" t="s">
        <v>13</v>
      </c>
    </row>
    <row r="74" spans="1:12" x14ac:dyDescent="0.3">
      <c r="A74" t="s">
        <v>85</v>
      </c>
      <c r="B74">
        <v>23849503</v>
      </c>
      <c r="C74" s="1">
        <v>62.233330000000002</v>
      </c>
      <c r="D74" s="4">
        <v>7.9615510293377891</v>
      </c>
      <c r="E74">
        <v>833914</v>
      </c>
      <c r="F74" s="1">
        <f>(E74/H74)*1000</f>
        <v>2296.894814137996</v>
      </c>
      <c r="G74" s="19">
        <v>10060.266666666599</v>
      </c>
      <c r="H74" s="19">
        <v>363061.46666666598</v>
      </c>
      <c r="I74" s="4">
        <v>8.3666669999999996</v>
      </c>
      <c r="J74" t="s">
        <v>13</v>
      </c>
      <c r="K74" t="s">
        <v>13</v>
      </c>
      <c r="L74" t="s">
        <v>13</v>
      </c>
    </row>
    <row r="75" spans="1:12" x14ac:dyDescent="0.3">
      <c r="A75" t="s">
        <v>86</v>
      </c>
      <c r="B75">
        <v>23903687</v>
      </c>
      <c r="C75" s="1">
        <v>62.6</v>
      </c>
      <c r="D75" s="4">
        <v>8.0495909817655242</v>
      </c>
      <c r="E75">
        <v>839590</v>
      </c>
      <c r="F75" s="1">
        <f>(E75/H75)*1000</f>
        <v>2285.6771058779846</v>
      </c>
      <c r="G75" s="19">
        <v>10161</v>
      </c>
      <c r="H75" s="19">
        <v>367326.6</v>
      </c>
      <c r="I75" s="4">
        <v>8.466666</v>
      </c>
      <c r="J75" t="s">
        <v>13</v>
      </c>
      <c r="K75" t="s">
        <v>13</v>
      </c>
      <c r="L75" t="s">
        <v>13</v>
      </c>
    </row>
    <row r="76" spans="1:12" x14ac:dyDescent="0.3">
      <c r="A76" t="s">
        <v>87</v>
      </c>
      <c r="B76">
        <v>23963203</v>
      </c>
      <c r="C76" s="1">
        <v>62.966669999999993</v>
      </c>
      <c r="D76" s="4">
        <v>8.1455990495403512</v>
      </c>
      <c r="E76">
        <v>847422</v>
      </c>
      <c r="F76" s="1">
        <f>(E76/H76)*1000</f>
        <v>2274.1055233782122</v>
      </c>
      <c r="G76" s="19">
        <v>10282.666666666601</v>
      </c>
      <c r="H76" s="19">
        <v>372639.7</v>
      </c>
      <c r="I76" s="4">
        <v>8.3666669999999996</v>
      </c>
      <c r="J76" t="s">
        <v>13</v>
      </c>
      <c r="K76" t="s">
        <v>13</v>
      </c>
      <c r="L76" t="s">
        <v>13</v>
      </c>
    </row>
    <row r="77" spans="1:12" x14ac:dyDescent="0.3">
      <c r="A77" t="s">
        <v>88</v>
      </c>
      <c r="B77">
        <v>24025447</v>
      </c>
      <c r="C77" s="1">
        <v>63.3</v>
      </c>
      <c r="D77" s="4">
        <v>8.2518270822687274</v>
      </c>
      <c r="E77">
        <v>855457</v>
      </c>
      <c r="F77" s="1">
        <f>(E77/H77)*1000</f>
        <v>2274.1651161424393</v>
      </c>
      <c r="G77" s="19">
        <v>10394.766666666599</v>
      </c>
      <c r="H77" s="19">
        <v>376163.1</v>
      </c>
      <c r="I77" s="4">
        <v>8.2666660000000007</v>
      </c>
      <c r="J77" t="s">
        <v>13</v>
      </c>
      <c r="K77" t="s">
        <v>13</v>
      </c>
      <c r="L77" t="s">
        <v>13</v>
      </c>
    </row>
    <row r="78" spans="1:12" x14ac:dyDescent="0.3">
      <c r="A78" t="s">
        <v>89</v>
      </c>
      <c r="B78">
        <v>24071889</v>
      </c>
      <c r="C78" s="1">
        <v>63.5</v>
      </c>
      <c r="D78" s="4">
        <v>8.3698734301511557</v>
      </c>
      <c r="E78">
        <v>862282</v>
      </c>
      <c r="F78" s="1">
        <f>(E78/H78)*1000</f>
        <v>2277.8629960392627</v>
      </c>
      <c r="G78" s="19">
        <v>10503</v>
      </c>
      <c r="H78" s="19">
        <v>378548.66666666599</v>
      </c>
      <c r="I78" s="4">
        <v>8.033334</v>
      </c>
      <c r="J78" t="s">
        <v>13</v>
      </c>
      <c r="K78" t="s">
        <v>13</v>
      </c>
      <c r="L78" t="s">
        <v>13</v>
      </c>
    </row>
    <row r="79" spans="1:12" x14ac:dyDescent="0.3">
      <c r="A79" t="s">
        <v>90</v>
      </c>
      <c r="B79">
        <v>24128180</v>
      </c>
      <c r="C79" s="1">
        <v>63.533330000000007</v>
      </c>
      <c r="D79" s="4">
        <v>8.5006790514617094</v>
      </c>
      <c r="E79">
        <v>873721</v>
      </c>
      <c r="F79" s="1">
        <f>(E79/H79)*1000</f>
        <v>2280.5641630889195</v>
      </c>
      <c r="G79" s="19">
        <v>10605.866666666599</v>
      </c>
      <c r="H79" s="19">
        <v>383116.16666666599</v>
      </c>
      <c r="I79" s="4">
        <v>7.6666670000000003</v>
      </c>
      <c r="J79" t="s">
        <v>13</v>
      </c>
      <c r="K79" t="s">
        <v>13</v>
      </c>
      <c r="L79" t="s">
        <v>13</v>
      </c>
    </row>
    <row r="80" spans="1:12" x14ac:dyDescent="0.3">
      <c r="A80" t="s">
        <v>91</v>
      </c>
      <c r="B80">
        <v>24201544</v>
      </c>
      <c r="C80" s="1">
        <v>63.633339999999997</v>
      </c>
      <c r="D80" s="4">
        <v>8.6446829004556243</v>
      </c>
      <c r="E80">
        <v>880126</v>
      </c>
      <c r="F80" s="1">
        <f>(E80/H80)*1000</f>
        <v>2286.2689976691186</v>
      </c>
      <c r="G80" s="19">
        <v>10733.5666666666</v>
      </c>
      <c r="H80" s="19">
        <v>384961.7</v>
      </c>
      <c r="I80" s="4">
        <v>7.1</v>
      </c>
      <c r="J80" t="s">
        <v>13</v>
      </c>
      <c r="K80" t="s">
        <v>13</v>
      </c>
      <c r="L80" t="s">
        <v>13</v>
      </c>
    </row>
    <row r="81" spans="1:12" x14ac:dyDescent="0.3">
      <c r="A81" t="s">
        <v>92</v>
      </c>
      <c r="B81">
        <v>24279044</v>
      </c>
      <c r="C81" s="1">
        <v>63.966669999999993</v>
      </c>
      <c r="D81" s="4">
        <v>8.8018443401059709</v>
      </c>
      <c r="E81">
        <v>886031</v>
      </c>
      <c r="F81" s="1">
        <f>(E81/H81)*1000</f>
        <v>2301.9855099498936</v>
      </c>
      <c r="G81" s="19">
        <v>10836.733333333301</v>
      </c>
      <c r="H81" s="19">
        <v>384898.6</v>
      </c>
      <c r="I81" s="4">
        <v>7.2</v>
      </c>
      <c r="J81" t="s">
        <v>13</v>
      </c>
      <c r="K81" t="s">
        <v>13</v>
      </c>
      <c r="L81" t="s">
        <v>13</v>
      </c>
    </row>
    <row r="82" spans="1:12" x14ac:dyDescent="0.3">
      <c r="A82" t="s">
        <v>93</v>
      </c>
      <c r="B82">
        <v>24345365</v>
      </c>
      <c r="C82" s="1">
        <v>64.233330000000009</v>
      </c>
      <c r="D82" s="4">
        <v>8.97140730657304</v>
      </c>
      <c r="E82">
        <v>892183</v>
      </c>
      <c r="F82" s="1">
        <f>(E82/H82)*1000</f>
        <v>2307.8021425910238</v>
      </c>
      <c r="G82" s="19">
        <v>10894.4333333333</v>
      </c>
      <c r="H82" s="19">
        <v>386594.23333333299</v>
      </c>
      <c r="I82" s="4">
        <v>7.5666669999999998</v>
      </c>
      <c r="J82" t="s">
        <v>13</v>
      </c>
      <c r="K82" t="s">
        <v>13</v>
      </c>
      <c r="L82" t="s">
        <v>13</v>
      </c>
    </row>
    <row r="83" spans="1:12" x14ac:dyDescent="0.3">
      <c r="A83" t="s">
        <v>94</v>
      </c>
      <c r="B83">
        <v>24418295</v>
      </c>
      <c r="C83" s="1">
        <v>64.233330000000009</v>
      </c>
      <c r="D83" s="4">
        <v>9.1516562501795473</v>
      </c>
      <c r="E83">
        <v>891793</v>
      </c>
      <c r="F83" s="1">
        <f>(E83/H83)*1000</f>
        <v>2298.1741595715421</v>
      </c>
      <c r="G83" s="19">
        <v>10922.233333333301</v>
      </c>
      <c r="H83" s="19">
        <v>388044.13333333301</v>
      </c>
      <c r="I83" s="4">
        <v>7.733333</v>
      </c>
      <c r="J83" t="s">
        <v>13</v>
      </c>
      <c r="K83" t="s">
        <v>13</v>
      </c>
      <c r="L83" t="s">
        <v>13</v>
      </c>
    </row>
    <row r="84" spans="1:12" x14ac:dyDescent="0.3">
      <c r="A84" t="s">
        <v>95</v>
      </c>
      <c r="B84">
        <v>24515667</v>
      </c>
      <c r="C84" s="1">
        <v>64.133330000000001</v>
      </c>
      <c r="D84" s="4">
        <v>9.3398934916816039</v>
      </c>
      <c r="E84">
        <v>891052</v>
      </c>
      <c r="F84" s="1">
        <f>(E84/H84)*1000</f>
        <v>2266.3705832939681</v>
      </c>
      <c r="G84" s="19">
        <v>10985.733333333301</v>
      </c>
      <c r="H84" s="19">
        <v>393162.53333333298</v>
      </c>
      <c r="I84" s="4">
        <v>7.5</v>
      </c>
      <c r="J84" t="s">
        <v>13</v>
      </c>
      <c r="K84" t="s">
        <v>13</v>
      </c>
      <c r="L84" t="s">
        <v>13</v>
      </c>
    </row>
    <row r="85" spans="1:12" x14ac:dyDescent="0.3">
      <c r="A85" t="s">
        <v>96</v>
      </c>
      <c r="B85">
        <v>24603534</v>
      </c>
      <c r="C85" s="1">
        <v>64.366669999999999</v>
      </c>
      <c r="D85" s="4">
        <v>9.532180733553961</v>
      </c>
      <c r="E85">
        <v>903381</v>
      </c>
      <c r="F85" s="1">
        <f>(E85/H85)*1000</f>
        <v>2270.7718155613916</v>
      </c>
      <c r="G85" s="19">
        <v>11116.699999999901</v>
      </c>
      <c r="H85" s="19">
        <v>397829.933333333</v>
      </c>
      <c r="I85" s="4">
        <v>7.266667</v>
      </c>
      <c r="J85" t="s">
        <v>13</v>
      </c>
      <c r="K85" t="s">
        <v>13</v>
      </c>
      <c r="L85" t="s">
        <v>13</v>
      </c>
    </row>
    <row r="86" spans="1:12" x14ac:dyDescent="0.3">
      <c r="A86" t="s">
        <v>97</v>
      </c>
      <c r="B86">
        <v>24665355</v>
      </c>
      <c r="C86" s="1">
        <v>65</v>
      </c>
      <c r="D86" s="4">
        <v>9.723408911714067</v>
      </c>
      <c r="E86">
        <v>922843</v>
      </c>
      <c r="F86" s="1">
        <f>(E86/H86)*1000</f>
        <v>2310.3824671471812</v>
      </c>
      <c r="G86" s="19">
        <v>11256.166666666601</v>
      </c>
      <c r="H86" s="19">
        <v>399433</v>
      </c>
      <c r="I86" s="4">
        <v>7.4</v>
      </c>
      <c r="J86" s="1">
        <v>2.8</v>
      </c>
      <c r="K86" s="1">
        <v>3.7</v>
      </c>
      <c r="L86" s="1">
        <v>2.739699915162094</v>
      </c>
    </row>
    <row r="87" spans="1:12" x14ac:dyDescent="0.3">
      <c r="A87" t="s">
        <v>98</v>
      </c>
      <c r="B87">
        <v>24732826</v>
      </c>
      <c r="C87" s="1">
        <v>65.099999999999994</v>
      </c>
      <c r="D87" s="4">
        <v>9.9077821822459065</v>
      </c>
      <c r="E87">
        <v>932933</v>
      </c>
      <c r="F87" s="1">
        <f>(E87/H87)*1000</f>
        <v>2338.8358279225276</v>
      </c>
      <c r="G87" s="19">
        <v>11345.733333333301</v>
      </c>
      <c r="H87" s="19">
        <v>398887.76666666602</v>
      </c>
      <c r="I87" s="4">
        <v>7.1666669999999986</v>
      </c>
      <c r="J87" s="1">
        <v>3.3</v>
      </c>
      <c r="K87" s="1">
        <v>3.9</v>
      </c>
      <c r="L87" s="1">
        <v>3.3561344927720178</v>
      </c>
    </row>
    <row r="88" spans="1:12" x14ac:dyDescent="0.3">
      <c r="A88" t="s">
        <v>99</v>
      </c>
      <c r="B88">
        <v>24819915</v>
      </c>
      <c r="C88" s="1">
        <v>65</v>
      </c>
      <c r="D88" s="4">
        <v>10.079010903788641</v>
      </c>
      <c r="E88">
        <v>924545</v>
      </c>
      <c r="F88" s="1">
        <f>(E88/H88)*1000</f>
        <v>2338.1629130026572</v>
      </c>
      <c r="G88" s="19">
        <v>11339.6333333333</v>
      </c>
      <c r="H88" s="19">
        <v>395415.13333333301</v>
      </c>
      <c r="I88" s="4">
        <v>7.4666670000000002</v>
      </c>
      <c r="J88" s="1">
        <v>1.8</v>
      </c>
      <c r="K88" s="1">
        <v>2</v>
      </c>
      <c r="L88" s="1">
        <v>1.9352460132145179</v>
      </c>
    </row>
    <row r="89" spans="1:12" x14ac:dyDescent="0.3">
      <c r="A89" t="s">
        <v>100</v>
      </c>
      <c r="B89">
        <v>24920120</v>
      </c>
      <c r="C89" s="1">
        <v>65.033330000000007</v>
      </c>
      <c r="D89" s="4">
        <v>10.23111307111753</v>
      </c>
      <c r="E89">
        <v>920293</v>
      </c>
      <c r="F89" s="1">
        <f>(E89/H89)*1000</f>
        <v>2359.8426246771246</v>
      </c>
      <c r="G89" s="19">
        <v>11275.866666666599</v>
      </c>
      <c r="H89" s="19">
        <v>389980.66666666599</v>
      </c>
      <c r="I89" s="4">
        <v>8.4333329999999993</v>
      </c>
      <c r="J89" s="1">
        <v>0.7</v>
      </c>
      <c r="K89" s="1">
        <v>0.7</v>
      </c>
      <c r="L89" s="1">
        <v>0.97962662655129507</v>
      </c>
    </row>
    <row r="90" spans="1:12" x14ac:dyDescent="0.3">
      <c r="A90" t="s">
        <v>101</v>
      </c>
      <c r="B90">
        <v>24979229</v>
      </c>
      <c r="C90" s="1">
        <v>64.566670000000002</v>
      </c>
      <c r="D90" s="4">
        <v>10.35936979719297</v>
      </c>
      <c r="E90">
        <v>909761</v>
      </c>
      <c r="F90" s="1">
        <f>(E90/H90)*1000</f>
        <v>2381.7029827802144</v>
      </c>
      <c r="G90" s="19">
        <v>11171</v>
      </c>
      <c r="H90" s="19">
        <v>381979.2</v>
      </c>
      <c r="I90" s="4">
        <v>8.9333329999999993</v>
      </c>
      <c r="J90" s="1">
        <v>-1</v>
      </c>
      <c r="K90" s="1">
        <v>-1.3</v>
      </c>
      <c r="L90" s="1">
        <v>-0.66381089141928828</v>
      </c>
    </row>
    <row r="91" spans="1:12" x14ac:dyDescent="0.3">
      <c r="A91" t="s">
        <v>102</v>
      </c>
      <c r="B91">
        <v>25042069</v>
      </c>
      <c r="C91" s="1">
        <v>64.466669999999993</v>
      </c>
      <c r="D91" s="4">
        <v>10.460771918055899</v>
      </c>
      <c r="E91">
        <v>899287</v>
      </c>
      <c r="F91" s="1">
        <f>(E91/H91)*1000</f>
        <v>2398.1777532396868</v>
      </c>
      <c r="G91" s="19">
        <v>11012.9333333333</v>
      </c>
      <c r="H91" s="19">
        <v>374987.63333333301</v>
      </c>
      <c r="I91" s="4">
        <v>10.4</v>
      </c>
      <c r="J91" s="1">
        <v>-2.8</v>
      </c>
      <c r="K91" s="1">
        <v>-3.2</v>
      </c>
      <c r="L91" s="1">
        <v>-2.3055218119774481</v>
      </c>
    </row>
    <row r="92" spans="1:12" x14ac:dyDescent="0.3">
      <c r="A92" t="s">
        <v>103</v>
      </c>
      <c r="B92">
        <v>25116942</v>
      </c>
      <c r="C92" s="1">
        <v>64.466669999999993</v>
      </c>
      <c r="D92" s="4">
        <v>10.53373149487401</v>
      </c>
      <c r="E92">
        <v>891312</v>
      </c>
      <c r="F92" s="1">
        <f>(E92/H92)*1000</f>
        <v>2394.4500441649602</v>
      </c>
      <c r="G92" s="19">
        <v>10845.5333333333</v>
      </c>
      <c r="H92" s="19">
        <v>372240.8</v>
      </c>
      <c r="I92" s="4">
        <v>12.1</v>
      </c>
      <c r="J92" s="1">
        <v>-4.2</v>
      </c>
      <c r="K92" s="1">
        <v>-4.8</v>
      </c>
      <c r="L92" s="1">
        <v>-3.689965245400566</v>
      </c>
    </row>
    <row r="93" spans="1:12" x14ac:dyDescent="0.3">
      <c r="A93" t="s">
        <v>104</v>
      </c>
      <c r="B93">
        <v>25193538</v>
      </c>
      <c r="C93" s="1">
        <v>64.5</v>
      </c>
      <c r="D93" s="4">
        <v>10.577872606366221</v>
      </c>
      <c r="E93">
        <v>883087</v>
      </c>
      <c r="F93" s="1">
        <f>(E93/H93)*1000</f>
        <v>2370.6344110797691</v>
      </c>
      <c r="G93" s="19">
        <v>10775.1333333333</v>
      </c>
      <c r="H93" s="19">
        <v>372510.83333333302</v>
      </c>
      <c r="I93" s="4">
        <v>12.966670000000001</v>
      </c>
      <c r="J93" s="1">
        <v>-5.7</v>
      </c>
      <c r="K93" s="1">
        <v>-6.4</v>
      </c>
      <c r="L93" s="1">
        <v>-5.1232434377849421</v>
      </c>
    </row>
    <row r="94" spans="1:12" x14ac:dyDescent="0.3">
      <c r="A94" t="s">
        <v>105</v>
      </c>
      <c r="B94">
        <v>25242830</v>
      </c>
      <c r="C94" s="1">
        <v>64.366669999999999</v>
      </c>
      <c r="D94" s="4">
        <v>10.59352741781713</v>
      </c>
      <c r="E94">
        <v>897519</v>
      </c>
      <c r="F94" s="1">
        <f>(E94/H94)*1000</f>
        <v>2357.317461911417</v>
      </c>
      <c r="G94" s="19">
        <v>10831.4</v>
      </c>
      <c r="H94" s="19">
        <v>380737.433333333</v>
      </c>
      <c r="I94" s="4">
        <v>12.633330000000001</v>
      </c>
      <c r="J94" s="1">
        <v>-4.8</v>
      </c>
      <c r="K94" s="1">
        <v>-5.5</v>
      </c>
      <c r="L94" s="1">
        <v>-4.1625781666942272</v>
      </c>
    </row>
    <row r="95" spans="1:12" x14ac:dyDescent="0.3">
      <c r="A95" t="s">
        <v>106</v>
      </c>
      <c r="B95">
        <v>25300372</v>
      </c>
      <c r="C95" s="1">
        <v>64.8</v>
      </c>
      <c r="D95" s="4">
        <v>10.58147942413239</v>
      </c>
      <c r="E95">
        <v>915225</v>
      </c>
      <c r="F95" s="1">
        <f>(E95/H95)*1000</f>
        <v>2371.6316857093398</v>
      </c>
      <c r="G95" s="19">
        <v>10968.833333333299</v>
      </c>
      <c r="H95" s="19">
        <v>385905.2</v>
      </c>
      <c r="I95" s="4">
        <v>12.4</v>
      </c>
      <c r="J95" s="1">
        <v>-3.5</v>
      </c>
      <c r="K95" s="1">
        <v>-4.3</v>
      </c>
      <c r="L95" s="1">
        <v>-2.9120241187557512</v>
      </c>
    </row>
    <row r="96" spans="1:12" x14ac:dyDescent="0.3">
      <c r="A96" t="s">
        <v>107</v>
      </c>
      <c r="B96">
        <v>25366451</v>
      </c>
      <c r="C96" s="1">
        <v>64.966669999999993</v>
      </c>
      <c r="D96" s="4">
        <v>10.542953665581511</v>
      </c>
      <c r="E96">
        <v>925507</v>
      </c>
      <c r="F96" s="1">
        <f>(E96/H96)*1000</f>
        <v>2400.9747027470562</v>
      </c>
      <c r="G96" s="19">
        <v>11124.733333333301</v>
      </c>
      <c r="H96" s="19">
        <v>385471.366666666</v>
      </c>
      <c r="I96" s="4">
        <v>11.66667</v>
      </c>
      <c r="J96" s="1">
        <v>-3.1</v>
      </c>
      <c r="K96" s="1">
        <v>-3.9</v>
      </c>
      <c r="L96" s="1">
        <v>-2.506361668066285</v>
      </c>
    </row>
    <row r="97" spans="1:12" x14ac:dyDescent="0.3">
      <c r="A97" t="s">
        <v>108</v>
      </c>
      <c r="B97">
        <v>25434150</v>
      </c>
      <c r="C97" s="1">
        <v>64.766669999999991</v>
      </c>
      <c r="D97" s="4">
        <v>10.47974925779388</v>
      </c>
      <c r="E97">
        <v>937013</v>
      </c>
      <c r="F97" s="1">
        <f>(E97/H97)*1000</f>
        <v>2418.374539334432</v>
      </c>
      <c r="G97" s="19">
        <v>11170.9</v>
      </c>
      <c r="H97" s="19">
        <v>387455.7</v>
      </c>
      <c r="I97" s="4">
        <v>11.3</v>
      </c>
      <c r="J97" s="1">
        <v>-2.6</v>
      </c>
      <c r="K97" s="1">
        <v>-3.3</v>
      </c>
      <c r="L97" s="1">
        <v>-2.023024092173336</v>
      </c>
    </row>
    <row r="98" spans="1:12" x14ac:dyDescent="0.3">
      <c r="A98" t="s">
        <v>109</v>
      </c>
      <c r="B98">
        <v>25482358</v>
      </c>
      <c r="C98" s="1">
        <v>64.666659999999993</v>
      </c>
      <c r="D98" s="4">
        <v>10.39422180160795</v>
      </c>
      <c r="E98">
        <v>953242</v>
      </c>
      <c r="F98" s="1">
        <f>(E98/H98)*1000</f>
        <v>2446.4005167019209</v>
      </c>
      <c r="G98" s="19">
        <v>11192.8</v>
      </c>
      <c r="H98" s="19">
        <v>389650.83333333302</v>
      </c>
      <c r="I98" s="4">
        <v>11.3</v>
      </c>
      <c r="J98" s="1">
        <v>-1.7</v>
      </c>
      <c r="K98" s="1">
        <v>-2.2000000000000002</v>
      </c>
      <c r="L98" s="1">
        <v>-1.09844638964809</v>
      </c>
    </row>
    <row r="99" spans="1:12" x14ac:dyDescent="0.3">
      <c r="A99" t="s">
        <v>110</v>
      </c>
      <c r="B99">
        <v>25539861</v>
      </c>
      <c r="C99" s="1">
        <v>64.966669999999993</v>
      </c>
      <c r="D99" s="4">
        <v>10.28921872332602</v>
      </c>
      <c r="E99">
        <v>971741</v>
      </c>
      <c r="F99" s="1">
        <f>(E99/H99)*1000</f>
        <v>2460.853267463483</v>
      </c>
      <c r="G99" s="19">
        <v>11252.833333333299</v>
      </c>
      <c r="H99" s="19">
        <v>394879.7</v>
      </c>
      <c r="I99" s="4">
        <v>11.5</v>
      </c>
      <c r="J99" s="1">
        <v>-0.6</v>
      </c>
      <c r="K99" s="1">
        <v>-0.9</v>
      </c>
      <c r="L99" s="1">
        <v>7.8463523467160352E-3</v>
      </c>
    </row>
    <row r="100" spans="1:12" x14ac:dyDescent="0.3">
      <c r="A100" t="s">
        <v>111</v>
      </c>
      <c r="B100">
        <v>25607053</v>
      </c>
      <c r="C100" s="1">
        <v>65.366669999999999</v>
      </c>
      <c r="D100" s="4">
        <v>10.16784106062439</v>
      </c>
      <c r="E100">
        <v>975919</v>
      </c>
      <c r="F100" s="1">
        <f>(E100/H100)*1000</f>
        <v>2450.9363931728726</v>
      </c>
      <c r="G100" s="19">
        <v>11359.9</v>
      </c>
      <c r="H100" s="19">
        <v>398182.1</v>
      </c>
      <c r="I100" s="4">
        <v>11.43333</v>
      </c>
      <c r="J100" s="1">
        <v>-0.9</v>
      </c>
      <c r="K100" s="1">
        <v>-1.1000000000000001</v>
      </c>
      <c r="L100" s="1">
        <v>-0.39792579304956471</v>
      </c>
    </row>
    <row r="101" spans="1:12" x14ac:dyDescent="0.3">
      <c r="A101" t="s">
        <v>112</v>
      </c>
      <c r="B101">
        <v>25677668</v>
      </c>
      <c r="C101" s="1">
        <v>65.266669999999991</v>
      </c>
      <c r="D101" s="4">
        <v>10.033446589477309</v>
      </c>
      <c r="E101">
        <v>991150</v>
      </c>
      <c r="F101" s="1">
        <f>(E101/H101)*1000</f>
        <v>2468.7033555834523</v>
      </c>
      <c r="G101" s="19">
        <v>11403.0333333333</v>
      </c>
      <c r="H101" s="19">
        <v>401486.06666666601</v>
      </c>
      <c r="I101" s="4">
        <v>11.26667</v>
      </c>
      <c r="J101" s="1">
        <v>-0.2</v>
      </c>
      <c r="K101" s="1">
        <v>-0.2</v>
      </c>
      <c r="L101" s="1">
        <v>0.29467563310894751</v>
      </c>
    </row>
    <row r="102" spans="1:12" x14ac:dyDescent="0.3">
      <c r="A102" t="s">
        <v>113</v>
      </c>
      <c r="B102">
        <v>25721170</v>
      </c>
      <c r="C102" s="1">
        <v>65.3</v>
      </c>
      <c r="D102" s="4">
        <v>9.8894756851960963</v>
      </c>
      <c r="E102">
        <v>1006378</v>
      </c>
      <c r="F102" s="1">
        <f>(E102/H102)*1000</f>
        <v>2486.2959211404004</v>
      </c>
      <c r="G102" s="19">
        <v>11506.4666666666</v>
      </c>
      <c r="H102" s="19">
        <v>404770</v>
      </c>
      <c r="I102" s="4">
        <v>10.8</v>
      </c>
      <c r="J102" s="1">
        <v>0.5</v>
      </c>
      <c r="K102" s="1">
        <v>0.7</v>
      </c>
      <c r="L102" s="1">
        <v>0.95382505792055927</v>
      </c>
    </row>
    <row r="103" spans="1:12" x14ac:dyDescent="0.3">
      <c r="A103" t="s">
        <v>114</v>
      </c>
      <c r="B103">
        <v>25774717</v>
      </c>
      <c r="C103" s="1">
        <v>65.633330000000001</v>
      </c>
      <c r="D103" s="4">
        <v>9.7394936502236664</v>
      </c>
      <c r="E103">
        <v>1009615</v>
      </c>
      <c r="F103" s="1">
        <f>(E103/H103)*1000</f>
        <v>2467.1911542149992</v>
      </c>
      <c r="G103" s="19">
        <v>11604.0666666666</v>
      </c>
      <c r="H103" s="19">
        <v>409216.366666666</v>
      </c>
      <c r="I103" s="4">
        <v>10.7</v>
      </c>
      <c r="J103" s="1">
        <v>0</v>
      </c>
      <c r="K103" s="1">
        <v>0.4</v>
      </c>
      <c r="L103" s="1">
        <v>0.39347931730183883</v>
      </c>
    </row>
    <row r="104" spans="1:12" x14ac:dyDescent="0.3">
      <c r="A104" t="s">
        <v>115</v>
      </c>
      <c r="B104">
        <v>25842116</v>
      </c>
      <c r="C104" s="1">
        <v>65.666659999999993</v>
      </c>
      <c r="D104" s="4">
        <v>9.5870306978246873</v>
      </c>
      <c r="E104">
        <v>1022432</v>
      </c>
      <c r="F104" s="1">
        <f>(E104/H104)*1000</f>
        <v>2466.9735327407921</v>
      </c>
      <c r="G104" s="19">
        <v>11705.5</v>
      </c>
      <c r="H104" s="19">
        <v>414447.89999999898</v>
      </c>
      <c r="I104" s="4">
        <v>10.3</v>
      </c>
      <c r="J104" s="1">
        <v>0.5</v>
      </c>
      <c r="K104" s="1">
        <v>1</v>
      </c>
      <c r="L104" s="1">
        <v>0.77671513442025863</v>
      </c>
    </row>
    <row r="105" spans="1:12" x14ac:dyDescent="0.3">
      <c r="A105" t="s">
        <v>116</v>
      </c>
      <c r="B105">
        <v>25914797</v>
      </c>
      <c r="C105" s="1">
        <v>65.966669999999993</v>
      </c>
      <c r="D105" s="4">
        <v>9.4355298577324351</v>
      </c>
      <c r="E105">
        <v>1038020</v>
      </c>
      <c r="F105" s="1">
        <f>(E105/H105)*1000</f>
        <v>2479.701320395608</v>
      </c>
      <c r="G105" s="19">
        <v>11811.166666666601</v>
      </c>
      <c r="H105" s="19">
        <v>418606.866666666</v>
      </c>
      <c r="I105" s="4">
        <v>10.23333</v>
      </c>
      <c r="J105" s="1">
        <v>1.2</v>
      </c>
      <c r="K105" s="1">
        <v>1.9</v>
      </c>
      <c r="L105" s="1">
        <v>1.418581086490097</v>
      </c>
    </row>
    <row r="106" spans="1:12" x14ac:dyDescent="0.3">
      <c r="A106" t="s">
        <v>117</v>
      </c>
      <c r="B106">
        <v>25962414</v>
      </c>
      <c r="C106" s="1">
        <v>66.099999999999994</v>
      </c>
      <c r="D106" s="4">
        <v>9.2884214323690379</v>
      </c>
      <c r="E106">
        <v>1037494</v>
      </c>
      <c r="F106" s="1">
        <f>(E106/H106)*1000</f>
        <v>2475.7165600345888</v>
      </c>
      <c r="G106" s="19">
        <v>11915.9</v>
      </c>
      <c r="H106" s="19">
        <v>419068.16666666599</v>
      </c>
      <c r="I106" s="4">
        <v>9.8333329999999997</v>
      </c>
      <c r="J106" s="1">
        <v>0.3</v>
      </c>
      <c r="K106" s="1">
        <v>1.2</v>
      </c>
      <c r="L106" s="1">
        <v>0.48780095593845441</v>
      </c>
    </row>
    <row r="107" spans="1:12" x14ac:dyDescent="0.3">
      <c r="A107" t="s">
        <v>118</v>
      </c>
      <c r="B107">
        <v>26019615</v>
      </c>
      <c r="C107" s="1">
        <v>66.166659999999993</v>
      </c>
      <c r="D107" s="4">
        <v>9.1491343511205372</v>
      </c>
      <c r="E107">
        <v>1043457</v>
      </c>
      <c r="F107" s="1">
        <f>(E107/H107)*1000</f>
        <v>2495.5563633928527</v>
      </c>
      <c r="G107" s="19">
        <v>12000.733333333301</v>
      </c>
      <c r="H107" s="19">
        <v>418126</v>
      </c>
      <c r="I107" s="4">
        <v>9.6</v>
      </c>
      <c r="J107" s="1">
        <v>0.1</v>
      </c>
      <c r="K107" s="1">
        <v>1.1000000000000001</v>
      </c>
      <c r="L107" s="1">
        <v>0.19919256146806069</v>
      </c>
    </row>
    <row r="108" spans="1:12" x14ac:dyDescent="0.3">
      <c r="A108" t="s">
        <v>119</v>
      </c>
      <c r="B108">
        <v>26100278</v>
      </c>
      <c r="C108" s="1">
        <v>66.066670000000002</v>
      </c>
      <c r="D108" s="4">
        <v>9.0212089462277429</v>
      </c>
      <c r="E108">
        <v>1044769</v>
      </c>
      <c r="F108" s="1">
        <f>(E108/H108)*1000</f>
        <v>2471.6823339732737</v>
      </c>
      <c r="G108" s="19">
        <v>12025.666666666601</v>
      </c>
      <c r="H108" s="19">
        <v>422695.5</v>
      </c>
      <c r="I108" s="4">
        <v>9.5666670000000007</v>
      </c>
      <c r="J108" s="1">
        <v>-0.5</v>
      </c>
      <c r="K108" s="1">
        <v>0.6</v>
      </c>
      <c r="L108" s="1">
        <v>-0.5207284657160246</v>
      </c>
    </row>
    <row r="109" spans="1:12" x14ac:dyDescent="0.3">
      <c r="A109" t="s">
        <v>120</v>
      </c>
      <c r="B109">
        <v>26187639</v>
      </c>
      <c r="C109" s="1">
        <v>66.066670000000002</v>
      </c>
      <c r="D109" s="4">
        <v>8.9080923409620105</v>
      </c>
      <c r="E109">
        <v>1037206</v>
      </c>
      <c r="F109" s="1">
        <f>(E109/H109)*1000</f>
        <v>2430.210158541478</v>
      </c>
      <c r="G109" s="19">
        <v>12073.766666666599</v>
      </c>
      <c r="H109" s="19">
        <v>426796.83333333302</v>
      </c>
      <c r="I109" s="4">
        <v>9.4333329999999993</v>
      </c>
      <c r="J109" s="1">
        <v>-1.9</v>
      </c>
      <c r="K109" s="1">
        <v>-0.7</v>
      </c>
      <c r="L109" s="1">
        <v>-2.0566510736150789</v>
      </c>
    </row>
    <row r="110" spans="1:12" x14ac:dyDescent="0.3">
      <c r="A110" t="s">
        <v>121</v>
      </c>
      <c r="B110">
        <v>26256140</v>
      </c>
      <c r="C110" s="1">
        <v>66.2</v>
      </c>
      <c r="D110" s="4">
        <v>8.8129475698783057</v>
      </c>
      <c r="E110">
        <v>1061180</v>
      </c>
      <c r="F110" s="1">
        <f>(E110/H110)*1000</f>
        <v>2463.487107113182</v>
      </c>
      <c r="G110" s="19">
        <v>12138.4666666666</v>
      </c>
      <c r="H110" s="19">
        <v>430763.366666666</v>
      </c>
      <c r="I110" s="4">
        <v>9.466666</v>
      </c>
      <c r="J110" s="1">
        <v>-0.4</v>
      </c>
      <c r="K110" s="1">
        <v>1</v>
      </c>
      <c r="L110" s="1">
        <v>-0.5998154763845347</v>
      </c>
    </row>
    <row r="111" spans="1:12" x14ac:dyDescent="0.3">
      <c r="A111" t="s">
        <v>122</v>
      </c>
      <c r="B111">
        <v>26346370</v>
      </c>
      <c r="C111" s="1">
        <v>66.433329999999998</v>
      </c>
      <c r="D111" s="4">
        <v>8.7384742766934931</v>
      </c>
      <c r="E111">
        <v>1074774</v>
      </c>
      <c r="F111" s="1">
        <f>(E111/H111)*1000</f>
        <v>2466.0489412880474</v>
      </c>
      <c r="G111" s="19">
        <v>12278.199999999901</v>
      </c>
      <c r="H111" s="19">
        <v>435828.33333333302</v>
      </c>
      <c r="I111" s="4">
        <v>9</v>
      </c>
      <c r="J111" s="1">
        <v>0.2</v>
      </c>
      <c r="K111" s="1">
        <v>1.7</v>
      </c>
      <c r="L111" s="1">
        <v>-0.111529356860867</v>
      </c>
    </row>
    <row r="112" spans="1:12" x14ac:dyDescent="0.3">
      <c r="A112" t="s">
        <v>123</v>
      </c>
      <c r="B112">
        <v>26446601</v>
      </c>
      <c r="C112" s="1">
        <v>66.433329999999998</v>
      </c>
      <c r="D112" s="4">
        <v>8.6868015128932683</v>
      </c>
      <c r="E112">
        <v>1091195</v>
      </c>
      <c r="F112" s="1">
        <f>(E112/H112)*1000</f>
        <v>2470.4042166105296</v>
      </c>
      <c r="G112" s="19">
        <v>12381.199999999901</v>
      </c>
      <c r="H112" s="19">
        <v>441707.06666666601</v>
      </c>
      <c r="I112" s="4">
        <v>8.5666670000000007</v>
      </c>
      <c r="J112" s="1">
        <v>1</v>
      </c>
      <c r="K112" s="1">
        <v>2.6</v>
      </c>
      <c r="L112" s="1">
        <v>0.65502024185142449</v>
      </c>
    </row>
    <row r="113" spans="1:12" x14ac:dyDescent="0.3">
      <c r="A113" t="s">
        <v>124</v>
      </c>
      <c r="B113">
        <v>26542370</v>
      </c>
      <c r="C113" s="1">
        <v>66.733330000000009</v>
      </c>
      <c r="D113" s="4">
        <v>8.6594092835403984</v>
      </c>
      <c r="E113">
        <v>1105292</v>
      </c>
      <c r="F113" s="1">
        <f>(E113/H113)*1000</f>
        <v>2491.2416358843589</v>
      </c>
      <c r="G113" s="19">
        <v>12530.0333333333</v>
      </c>
      <c r="H113" s="19">
        <v>443671.13333333301</v>
      </c>
      <c r="I113" s="4">
        <v>8.1666670000000003</v>
      </c>
      <c r="J113" s="1">
        <v>1.6</v>
      </c>
      <c r="K113" s="1">
        <v>3.3</v>
      </c>
      <c r="L113" s="1">
        <v>1.2285365471257059</v>
      </c>
    </row>
    <row r="114" spans="1:12" x14ac:dyDescent="0.3">
      <c r="A114" t="s">
        <v>125</v>
      </c>
      <c r="B114">
        <v>26602328</v>
      </c>
      <c r="C114" s="1">
        <v>66.866669999999999</v>
      </c>
      <c r="D114" s="4">
        <v>8.6572233427520899</v>
      </c>
      <c r="E114">
        <v>1121396</v>
      </c>
      <c r="F114" s="1">
        <f>(E114/H114)*1000</f>
        <v>2501.3855741764382</v>
      </c>
      <c r="G114" s="19">
        <v>12635.699999999901</v>
      </c>
      <c r="H114" s="19">
        <v>448309.933333333</v>
      </c>
      <c r="I114" s="4">
        <v>7.9</v>
      </c>
      <c r="J114" s="1">
        <v>2.5</v>
      </c>
      <c r="K114" s="1">
        <v>4.0999999999999996</v>
      </c>
      <c r="L114" s="1">
        <v>2.0134022267836591</v>
      </c>
    </row>
    <row r="115" spans="1:12" x14ac:dyDescent="0.3">
      <c r="A115" t="s">
        <v>126</v>
      </c>
      <c r="B115">
        <v>26679165</v>
      </c>
      <c r="C115" s="1">
        <v>66.766669999999991</v>
      </c>
      <c r="D115" s="4">
        <v>8.680569813843336</v>
      </c>
      <c r="E115">
        <v>1131347</v>
      </c>
      <c r="F115" s="1">
        <f>(E115/H115)*1000</f>
        <v>2520.7965056270532</v>
      </c>
      <c r="G115" s="19">
        <v>12684.6</v>
      </c>
      <c r="H115" s="19">
        <v>448805.366666666</v>
      </c>
      <c r="I115" s="4">
        <v>7.7</v>
      </c>
      <c r="J115" s="1">
        <v>2.8</v>
      </c>
      <c r="K115" s="1">
        <v>4.3</v>
      </c>
      <c r="L115" s="1">
        <v>2.2736893708383898</v>
      </c>
    </row>
    <row r="116" spans="1:12" x14ac:dyDescent="0.3">
      <c r="A116" t="s">
        <v>127</v>
      </c>
      <c r="B116">
        <v>26791747</v>
      </c>
      <c r="C116" s="1">
        <v>66.8</v>
      </c>
      <c r="D116" s="4">
        <v>8.7290723886649122</v>
      </c>
      <c r="E116">
        <v>1131515</v>
      </c>
      <c r="F116" s="1">
        <f>(E116/H116)*1000</f>
        <v>2507.8435099798603</v>
      </c>
      <c r="G116" s="19">
        <v>12721.5333333333</v>
      </c>
      <c r="H116" s="19">
        <v>451190.433333333</v>
      </c>
      <c r="I116" s="4">
        <v>7.8</v>
      </c>
      <c r="J116" s="1">
        <v>2.2000000000000002</v>
      </c>
      <c r="K116" s="1">
        <v>3.7</v>
      </c>
      <c r="L116" s="1">
        <v>1.697096961402798</v>
      </c>
    </row>
    <row r="117" spans="1:12" x14ac:dyDescent="0.3">
      <c r="A117" t="s">
        <v>128</v>
      </c>
      <c r="B117">
        <v>26932655</v>
      </c>
      <c r="C117" s="1">
        <v>66.966669999999993</v>
      </c>
      <c r="D117" s="4">
        <v>8.8017210698089503</v>
      </c>
      <c r="E117">
        <v>1139280</v>
      </c>
      <c r="F117" s="1">
        <f>(E117/H117)*1000</f>
        <v>2508.1032846830531</v>
      </c>
      <c r="G117" s="19">
        <v>12803.4</v>
      </c>
      <c r="H117" s="19">
        <v>454239.66666666599</v>
      </c>
      <c r="I117" s="4">
        <v>7.7</v>
      </c>
      <c r="J117" s="1">
        <v>2.4</v>
      </c>
      <c r="K117" s="1">
        <v>3.6</v>
      </c>
      <c r="L117" s="1">
        <v>1.8534532075513519</v>
      </c>
    </row>
    <row r="118" spans="1:12" x14ac:dyDescent="0.3">
      <c r="A118" t="s">
        <v>129</v>
      </c>
      <c r="B118">
        <v>27032356</v>
      </c>
      <c r="C118" s="1">
        <v>67.400000000000006</v>
      </c>
      <c r="D118" s="4">
        <v>8.896654356499667</v>
      </c>
      <c r="E118">
        <v>1152444</v>
      </c>
      <c r="F118" s="1">
        <f>(E118/H118)*1000</f>
        <v>2521.4926211305165</v>
      </c>
      <c r="G118" s="19">
        <v>12947.0666666666</v>
      </c>
      <c r="H118" s="19">
        <v>457048.33333333302</v>
      </c>
      <c r="I118" s="4">
        <v>7.5333329999999998</v>
      </c>
      <c r="J118" s="1">
        <v>3.1</v>
      </c>
      <c r="K118" s="1">
        <v>4.0999999999999996</v>
      </c>
      <c r="L118" s="1">
        <v>2.5371171835950612</v>
      </c>
    </row>
    <row r="119" spans="1:12" x14ac:dyDescent="0.3">
      <c r="A119" t="s">
        <v>130</v>
      </c>
      <c r="B119">
        <v>27147776</v>
      </c>
      <c r="C119" s="1">
        <v>67.333340000000007</v>
      </c>
      <c r="D119" s="4">
        <v>9.0111763391676476</v>
      </c>
      <c r="E119">
        <v>1156927</v>
      </c>
      <c r="F119" s="1">
        <f>(E119/H119)*1000</f>
        <v>2510.3630433884809</v>
      </c>
      <c r="G119" s="19">
        <v>12967.166666666601</v>
      </c>
      <c r="H119" s="19">
        <v>460860.433333333</v>
      </c>
      <c r="I119" s="4">
        <v>7.6666670000000003</v>
      </c>
      <c r="J119" s="1">
        <v>3.1</v>
      </c>
      <c r="K119" s="1">
        <v>3.8</v>
      </c>
      <c r="L119" s="1">
        <v>2.494183758583846</v>
      </c>
    </row>
    <row r="120" spans="1:12" x14ac:dyDescent="0.3">
      <c r="A120" t="s">
        <v>131</v>
      </c>
      <c r="B120">
        <v>27276781</v>
      </c>
      <c r="C120" s="1">
        <v>67.099999999999994</v>
      </c>
      <c r="D120" s="4">
        <v>9.1418015323956592</v>
      </c>
      <c r="E120">
        <v>1161104</v>
      </c>
      <c r="F120" s="1">
        <f>(E120/H120)*1000</f>
        <v>2531.7860415941823</v>
      </c>
      <c r="G120" s="19">
        <v>13012.8</v>
      </c>
      <c r="H120" s="19">
        <v>458610.63333333301</v>
      </c>
      <c r="I120" s="4">
        <v>7.3666669999999996</v>
      </c>
      <c r="J120" s="1">
        <v>3</v>
      </c>
      <c r="K120" s="1">
        <v>3.6</v>
      </c>
      <c r="L120" s="1">
        <v>2.471393931377698</v>
      </c>
    </row>
    <row r="121" spans="1:12" x14ac:dyDescent="0.3">
      <c r="A121" t="s">
        <v>132</v>
      </c>
      <c r="B121">
        <v>27402695</v>
      </c>
      <c r="C121" s="1">
        <v>67.133330000000001</v>
      </c>
      <c r="D121" s="4">
        <v>9.2842041324294957</v>
      </c>
      <c r="E121">
        <v>1158793</v>
      </c>
      <c r="F121" s="1">
        <f>(E121/H121)*1000</f>
        <v>2516.192058617125</v>
      </c>
      <c r="G121" s="19">
        <v>13053.666666666601</v>
      </c>
      <c r="H121" s="19">
        <v>460534.39999999898</v>
      </c>
      <c r="I121" s="4">
        <v>7.4666670000000002</v>
      </c>
      <c r="J121" s="1">
        <v>2.4</v>
      </c>
      <c r="K121" s="1">
        <v>2.8</v>
      </c>
      <c r="L121" s="1">
        <v>1.9214241816044699</v>
      </c>
    </row>
    <row r="122" spans="1:12" x14ac:dyDescent="0.3">
      <c r="A122" t="s">
        <v>133</v>
      </c>
      <c r="B122">
        <v>27463550</v>
      </c>
      <c r="C122" s="1">
        <v>67.366669999999999</v>
      </c>
      <c r="D122" s="4">
        <v>9.4334488764321982</v>
      </c>
      <c r="E122">
        <v>1169937</v>
      </c>
      <c r="F122" s="1">
        <f>(E122/H122)*1000</f>
        <v>2552.8926376648792</v>
      </c>
      <c r="G122" s="19">
        <v>13120.8</v>
      </c>
      <c r="H122" s="19">
        <v>458278.96666666598</v>
      </c>
      <c r="I122" s="4">
        <v>7.6333330000000004</v>
      </c>
      <c r="J122" s="1">
        <v>3.1</v>
      </c>
      <c r="K122" s="1">
        <v>3.3</v>
      </c>
      <c r="L122" s="1">
        <v>2.5928231214580708</v>
      </c>
    </row>
    <row r="123" spans="1:12" x14ac:dyDescent="0.3">
      <c r="A123" t="s">
        <v>134</v>
      </c>
      <c r="B123">
        <v>27567161</v>
      </c>
      <c r="C123" s="1">
        <v>67.133330000000001</v>
      </c>
      <c r="D123" s="4">
        <v>9.5845062071090492</v>
      </c>
      <c r="E123">
        <v>1165243</v>
      </c>
      <c r="F123" s="1">
        <f>(E123/H123)*1000</f>
        <v>2541.293957670654</v>
      </c>
      <c r="G123" s="19">
        <v>13125.866666666599</v>
      </c>
      <c r="H123" s="19">
        <v>458523.5</v>
      </c>
      <c r="I123" s="4">
        <v>7.6666670000000003</v>
      </c>
      <c r="J123" s="1">
        <v>2.2999999999999998</v>
      </c>
      <c r="K123" s="1">
        <v>2.4</v>
      </c>
      <c r="L123" s="1">
        <v>1.907103858677109</v>
      </c>
    </row>
    <row r="124" spans="1:12" x14ac:dyDescent="0.3">
      <c r="A124" t="s">
        <v>135</v>
      </c>
      <c r="B124">
        <v>27691138</v>
      </c>
      <c r="C124" s="1">
        <v>67.133330000000001</v>
      </c>
      <c r="D124" s="4">
        <v>9.7328048303675541</v>
      </c>
      <c r="E124">
        <v>1156892</v>
      </c>
      <c r="F124" s="1">
        <f>(E124/H124)*1000</f>
        <v>2556.2314787570335</v>
      </c>
      <c r="G124" s="19">
        <v>13101.1333333333</v>
      </c>
      <c r="H124" s="19">
        <v>452577.16666666599</v>
      </c>
      <c r="I124" s="4">
        <v>8.1666670000000003</v>
      </c>
      <c r="J124" s="1">
        <v>1.2</v>
      </c>
      <c r="K124" s="1">
        <v>1.2</v>
      </c>
      <c r="L124" s="1">
        <v>0.92938508969443145</v>
      </c>
    </row>
    <row r="125" spans="1:12" x14ac:dyDescent="0.3">
      <c r="A125" t="s">
        <v>136</v>
      </c>
      <c r="B125">
        <v>27807591</v>
      </c>
      <c r="C125" s="1">
        <v>67</v>
      </c>
      <c r="D125" s="4">
        <v>9.8742414669857759</v>
      </c>
      <c r="E125">
        <v>1146591</v>
      </c>
      <c r="F125" s="1">
        <f>(E125/H125)*1000</f>
        <v>2572.412007046782</v>
      </c>
      <c r="G125" s="19">
        <v>12986.4333333333</v>
      </c>
      <c r="H125" s="19">
        <v>445726.03333333298</v>
      </c>
      <c r="I125" s="4">
        <v>9.1333330000000004</v>
      </c>
      <c r="J125" s="1">
        <v>0</v>
      </c>
      <c r="K125" s="1">
        <v>-0.1</v>
      </c>
      <c r="L125" s="1">
        <v>-0.1993668069378266</v>
      </c>
    </row>
    <row r="126" spans="1:12" x14ac:dyDescent="0.3">
      <c r="A126" t="s">
        <v>137</v>
      </c>
      <c r="B126">
        <v>27854861</v>
      </c>
      <c r="C126" s="1">
        <v>66.766669999999991</v>
      </c>
      <c r="D126" s="4">
        <v>10.005150665972799</v>
      </c>
      <c r="E126">
        <v>1130096</v>
      </c>
      <c r="F126" s="1">
        <f>(E126/H126)*1000</f>
        <v>2544.8682587080993</v>
      </c>
      <c r="G126" s="19">
        <v>12849.5</v>
      </c>
      <c r="H126" s="19">
        <v>444068.56666666601</v>
      </c>
      <c r="I126" s="4">
        <v>10.16667</v>
      </c>
      <c r="J126" s="1">
        <v>-1.7</v>
      </c>
      <c r="K126" s="1">
        <v>-2</v>
      </c>
      <c r="L126" s="1">
        <v>-1.8567659327287649</v>
      </c>
    </row>
    <row r="127" spans="1:12" x14ac:dyDescent="0.3">
      <c r="A127" t="s">
        <v>138</v>
      </c>
      <c r="B127">
        <v>27928837</v>
      </c>
      <c r="C127" s="1">
        <v>66.766669999999991</v>
      </c>
      <c r="D127" s="4">
        <v>10.122153906670841</v>
      </c>
      <c r="E127">
        <v>1135520</v>
      </c>
      <c r="F127" s="1">
        <f>(E127/H127)*1000</f>
        <v>2562.0325867657502</v>
      </c>
      <c r="G127" s="19">
        <v>12872.3</v>
      </c>
      <c r="H127" s="19">
        <v>443210.6</v>
      </c>
      <c r="I127" s="4">
        <v>10.33333</v>
      </c>
      <c r="J127" s="1">
        <v>-1.6</v>
      </c>
      <c r="K127" s="1">
        <v>-1.9</v>
      </c>
      <c r="L127" s="1">
        <v>-1.612911173847255</v>
      </c>
    </row>
    <row r="128" spans="1:12" x14ac:dyDescent="0.3">
      <c r="A128" t="s">
        <v>139</v>
      </c>
      <c r="B128">
        <v>28037420</v>
      </c>
      <c r="C128" s="1">
        <v>66.599999999999994</v>
      </c>
      <c r="D128" s="4">
        <v>10.22224444925588</v>
      </c>
      <c r="E128">
        <v>1137026</v>
      </c>
      <c r="F128" s="1">
        <f>(E128/H128)*1000</f>
        <v>2572.2372289004306</v>
      </c>
      <c r="G128" s="19">
        <v>12867.9666666666</v>
      </c>
      <c r="H128" s="19">
        <v>442037.76666666602</v>
      </c>
      <c r="I128" s="4">
        <v>10.43333</v>
      </c>
      <c r="J128" s="1">
        <v>-1.7</v>
      </c>
      <c r="K128" s="1">
        <v>-2.1</v>
      </c>
      <c r="L128" s="1">
        <v>-1.722777734883026</v>
      </c>
    </row>
    <row r="129" spans="1:12" x14ac:dyDescent="0.3">
      <c r="A129" t="s">
        <v>140</v>
      </c>
      <c r="B129">
        <v>28127327</v>
      </c>
      <c r="C129" s="1">
        <v>66.099999999999994</v>
      </c>
      <c r="D129" s="4">
        <v>10.302964207712231</v>
      </c>
      <c r="E129">
        <v>1139024</v>
      </c>
      <c r="F129" s="1">
        <f>(E129/H129)*1000</f>
        <v>2589.1267454263912</v>
      </c>
      <c r="G129" s="19">
        <v>12831.4666666666</v>
      </c>
      <c r="H129" s="19">
        <v>439925.933333333</v>
      </c>
      <c r="I129" s="4">
        <v>10.33333</v>
      </c>
      <c r="J129" s="1">
        <v>-1.8</v>
      </c>
      <c r="K129" s="1">
        <v>-2.2999999999999998</v>
      </c>
      <c r="L129" s="1">
        <v>-1.811052806961172</v>
      </c>
    </row>
    <row r="130" spans="1:12" x14ac:dyDescent="0.3">
      <c r="A130" t="s">
        <v>141</v>
      </c>
      <c r="B130">
        <v>28181477</v>
      </c>
      <c r="C130" s="1">
        <v>65.766669999999991</v>
      </c>
      <c r="D130" s="4">
        <v>10.36267452449342</v>
      </c>
      <c r="E130">
        <v>1139828</v>
      </c>
      <c r="F130" s="1">
        <f>(E130/H130)*1000</f>
        <v>2616.3196523289353</v>
      </c>
      <c r="G130" s="19">
        <v>12768.8</v>
      </c>
      <c r="H130" s="19">
        <v>435660.83333333302</v>
      </c>
      <c r="I130" s="4">
        <v>10.6</v>
      </c>
      <c r="J130" s="1">
        <v>-2</v>
      </c>
      <c r="K130" s="1">
        <v>-2.7</v>
      </c>
      <c r="L130" s="1">
        <v>-2.0292684525845091</v>
      </c>
    </row>
    <row r="131" spans="1:12" x14ac:dyDescent="0.3">
      <c r="A131" t="s">
        <v>142</v>
      </c>
      <c r="B131">
        <v>28269699</v>
      </c>
      <c r="C131" s="1">
        <v>65.666659999999993</v>
      </c>
      <c r="D131" s="4">
        <v>10.40063072067316</v>
      </c>
      <c r="E131">
        <v>1141127</v>
      </c>
      <c r="F131" s="1">
        <f>(E131/H131)*1000</f>
        <v>2615.9289976964396</v>
      </c>
      <c r="G131" s="19">
        <v>12728.266666666599</v>
      </c>
      <c r="H131" s="19">
        <v>436222.46666666598</v>
      </c>
      <c r="I131" s="4">
        <v>11</v>
      </c>
      <c r="J131" s="1">
        <v>-2.2999999999999998</v>
      </c>
      <c r="K131" s="1">
        <v>-3</v>
      </c>
      <c r="L131" s="1">
        <v>-2.2368295744445339</v>
      </c>
    </row>
    <row r="132" spans="1:12" x14ac:dyDescent="0.3">
      <c r="A132" t="s">
        <v>143</v>
      </c>
      <c r="B132">
        <v>28371264</v>
      </c>
      <c r="C132" s="1">
        <v>65.733330000000009</v>
      </c>
      <c r="D132" s="4">
        <v>10.41656977699736</v>
      </c>
      <c r="E132">
        <v>1147308</v>
      </c>
      <c r="F132" s="1">
        <f>(E132/H132)*1000</f>
        <v>2626.4352809012471</v>
      </c>
      <c r="G132" s="19">
        <v>12708.766666666599</v>
      </c>
      <c r="H132" s="19">
        <v>436830.866666666</v>
      </c>
      <c r="I132" s="4">
        <v>11.533329999999999</v>
      </c>
      <c r="J132" s="1">
        <v>-2.1</v>
      </c>
      <c r="K132" s="1">
        <v>-2.8</v>
      </c>
      <c r="L132" s="1">
        <v>-2.0633987453301872</v>
      </c>
    </row>
    <row r="133" spans="1:12" x14ac:dyDescent="0.3">
      <c r="A133" t="s">
        <v>144</v>
      </c>
      <c r="B133">
        <v>28474177</v>
      </c>
      <c r="C133" s="1">
        <v>65.666659999999993</v>
      </c>
      <c r="D133" s="4">
        <v>10.410999111261489</v>
      </c>
      <c r="E133">
        <v>1153845</v>
      </c>
      <c r="F133" s="1">
        <f>(E133/H133)*1000</f>
        <v>2622.6380585446641</v>
      </c>
      <c r="G133" s="19">
        <v>12713.233333333301</v>
      </c>
      <c r="H133" s="19">
        <v>439955.866666666</v>
      </c>
      <c r="I133" s="4">
        <v>11.73333</v>
      </c>
      <c r="J133" s="1">
        <v>-2</v>
      </c>
      <c r="K133" s="1">
        <v>-2.7</v>
      </c>
      <c r="L133" s="1">
        <v>-1.9010737033261269</v>
      </c>
    </row>
    <row r="134" spans="1:12" x14ac:dyDescent="0.3">
      <c r="A134" t="s">
        <v>145</v>
      </c>
      <c r="B134">
        <v>28533602</v>
      </c>
      <c r="C134" s="1">
        <v>65.333340000000007</v>
      </c>
      <c r="D134" s="4">
        <v>10.38506161640043</v>
      </c>
      <c r="E134">
        <v>1161171</v>
      </c>
      <c r="F134" s="1">
        <f>(E134/H134)*1000</f>
        <v>2636.1450115748544</v>
      </c>
      <c r="G134" s="19">
        <v>12766.3</v>
      </c>
      <c r="H134" s="19">
        <v>440480.7</v>
      </c>
      <c r="I134" s="4">
        <v>11.133330000000001</v>
      </c>
      <c r="J134" s="1">
        <v>-1.8</v>
      </c>
      <c r="K134" s="1">
        <v>-2.5</v>
      </c>
      <c r="L134" s="1">
        <v>-1.715036402039849</v>
      </c>
    </row>
    <row r="135" spans="1:12" x14ac:dyDescent="0.3">
      <c r="A135" t="s">
        <v>146</v>
      </c>
      <c r="B135">
        <v>28600864</v>
      </c>
      <c r="C135" s="1">
        <v>65.433329999999998</v>
      </c>
      <c r="D135" s="4">
        <v>10.340455810904491</v>
      </c>
      <c r="E135">
        <v>1171748</v>
      </c>
      <c r="F135" s="1">
        <f>(E135/H135)*1000</f>
        <v>2655.2224827575515</v>
      </c>
      <c r="G135" s="19">
        <v>12761.5666666666</v>
      </c>
      <c r="H135" s="19">
        <v>441299.366666666</v>
      </c>
      <c r="I135" s="4">
        <v>11.633330000000001</v>
      </c>
      <c r="J135" s="1">
        <v>-1.4</v>
      </c>
      <c r="K135" s="1">
        <v>-2</v>
      </c>
      <c r="L135" s="1">
        <v>-1.2991090990162779</v>
      </c>
    </row>
    <row r="136" spans="1:12" x14ac:dyDescent="0.3">
      <c r="A136" t="s">
        <v>147</v>
      </c>
      <c r="B136">
        <v>28684764</v>
      </c>
      <c r="C136" s="1">
        <v>65.400000000000006</v>
      </c>
      <c r="D136" s="4">
        <v>10.27928538100376</v>
      </c>
      <c r="E136">
        <v>1182954</v>
      </c>
      <c r="F136" s="1">
        <f>(E136/H136)*1000</f>
        <v>2663.8758310861404</v>
      </c>
      <c r="G136" s="19">
        <v>12812.733333333301</v>
      </c>
      <c r="H136" s="19">
        <v>444072.5</v>
      </c>
      <c r="I136" s="4">
        <v>11.43333</v>
      </c>
      <c r="J136" s="1">
        <v>-1</v>
      </c>
      <c r="K136" s="1">
        <v>-1.6</v>
      </c>
      <c r="L136" s="1">
        <v>-0.87648865062258074</v>
      </c>
    </row>
    <row r="137" spans="1:12" x14ac:dyDescent="0.3">
      <c r="A137" t="s">
        <v>148</v>
      </c>
      <c r="B137">
        <v>28786619</v>
      </c>
      <c r="C137" s="1">
        <v>65.3</v>
      </c>
      <c r="D137" s="4">
        <v>10.203837059296511</v>
      </c>
      <c r="E137">
        <v>1188014</v>
      </c>
      <c r="F137" s="1">
        <f>(E137/H137)*1000</f>
        <v>2662.9229778031886</v>
      </c>
      <c r="G137" s="19">
        <v>12849.199999999901</v>
      </c>
      <c r="H137" s="19">
        <v>446131.56666666601</v>
      </c>
      <c r="I137" s="4">
        <v>11.3</v>
      </c>
      <c r="J137" s="1">
        <v>-1.1000000000000001</v>
      </c>
      <c r="K137" s="1">
        <v>-1.7</v>
      </c>
      <c r="L137" s="1">
        <v>-1.011190701298214</v>
      </c>
    </row>
    <row r="138" spans="1:12" x14ac:dyDescent="0.3">
      <c r="A138" t="s">
        <v>149</v>
      </c>
      <c r="B138">
        <v>28835772</v>
      </c>
      <c r="C138" s="1">
        <v>65.099999999999994</v>
      </c>
      <c r="D138" s="4">
        <v>10.11630635626787</v>
      </c>
      <c r="E138">
        <v>1205531</v>
      </c>
      <c r="F138" s="1">
        <f>(E138/H138)*1000</f>
        <v>2670.4252745025451</v>
      </c>
      <c r="G138" s="19">
        <v>12891.5</v>
      </c>
      <c r="H138" s="19">
        <v>451437.83333333302</v>
      </c>
      <c r="I138" s="4">
        <v>11.033329999999999</v>
      </c>
      <c r="J138" s="1">
        <v>-0.2</v>
      </c>
      <c r="K138" s="1">
        <v>-0.8</v>
      </c>
      <c r="L138" s="1">
        <v>-0.151275724460851</v>
      </c>
    </row>
    <row r="139" spans="1:12" x14ac:dyDescent="0.3">
      <c r="A139" t="s">
        <v>150</v>
      </c>
      <c r="B139">
        <v>28907448</v>
      </c>
      <c r="C139" s="1">
        <v>65.133330000000001</v>
      </c>
      <c r="D139" s="4">
        <v>10.01861555049093</v>
      </c>
      <c r="E139">
        <v>1223130</v>
      </c>
      <c r="F139" s="1">
        <f>(E139/H139)*1000</f>
        <v>2676.8735484939371</v>
      </c>
      <c r="G139" s="19">
        <v>12998.199999999901</v>
      </c>
      <c r="H139" s="19">
        <v>456924.83333333302</v>
      </c>
      <c r="I139" s="4">
        <v>10.633330000000001</v>
      </c>
      <c r="J139" s="1">
        <v>0.6</v>
      </c>
      <c r="K139" s="1">
        <v>0.1</v>
      </c>
      <c r="L139" s="1">
        <v>0.66838694525407749</v>
      </c>
    </row>
    <row r="140" spans="1:12" x14ac:dyDescent="0.3">
      <c r="A140" t="s">
        <v>151</v>
      </c>
      <c r="B140">
        <v>29000663</v>
      </c>
      <c r="C140" s="1">
        <v>65.233330000000009</v>
      </c>
      <c r="D140" s="4">
        <v>9.9123850621910936</v>
      </c>
      <c r="E140">
        <v>1238811</v>
      </c>
      <c r="F140" s="1">
        <f>(E140/H140)*1000</f>
        <v>2686.552695695023</v>
      </c>
      <c r="G140" s="19">
        <v>13130.199999999901</v>
      </c>
      <c r="H140" s="19">
        <v>461115.46666666598</v>
      </c>
      <c r="I140" s="4">
        <v>10.133330000000001</v>
      </c>
      <c r="J140" s="1">
        <v>1.2</v>
      </c>
      <c r="K140" s="1">
        <v>0.8</v>
      </c>
      <c r="L140" s="1">
        <v>1.2865897330043361</v>
      </c>
    </row>
    <row r="141" spans="1:12" x14ac:dyDescent="0.3">
      <c r="A141" t="s">
        <v>152</v>
      </c>
      <c r="B141">
        <v>29096372</v>
      </c>
      <c r="C141" s="1">
        <v>65.166659999999993</v>
      </c>
      <c r="D141" s="4">
        <v>9.7989111768747197</v>
      </c>
      <c r="E141">
        <v>1247810</v>
      </c>
      <c r="F141" s="1">
        <f>(E141/H141)*1000</f>
        <v>2710.0040873431794</v>
      </c>
      <c r="G141" s="19">
        <v>13224.6</v>
      </c>
      <c r="H141" s="19">
        <v>460445.8</v>
      </c>
      <c r="I141" s="4">
        <v>9.7666660000000007</v>
      </c>
      <c r="J141" s="1">
        <v>1.3</v>
      </c>
      <c r="K141" s="1">
        <v>0.9</v>
      </c>
      <c r="L141" s="1">
        <v>1.3218936741309579</v>
      </c>
    </row>
    <row r="142" spans="1:12" x14ac:dyDescent="0.3">
      <c r="A142" t="s">
        <v>153</v>
      </c>
      <c r="B142">
        <v>29141902</v>
      </c>
      <c r="C142" s="1">
        <v>65.099999999999994</v>
      </c>
      <c r="D142" s="4">
        <v>9.6791907725092976</v>
      </c>
      <c r="E142">
        <v>1259275</v>
      </c>
      <c r="F142" s="1">
        <f>(E142/H142)*1000</f>
        <v>2749.5277441874614</v>
      </c>
      <c r="G142" s="19">
        <v>13274.1</v>
      </c>
      <c r="H142" s="19">
        <v>457996.83333333302</v>
      </c>
      <c r="I142" s="4">
        <v>9.6333330000000004</v>
      </c>
      <c r="J142" s="1">
        <v>1.5</v>
      </c>
      <c r="K142" s="1">
        <v>1.1000000000000001</v>
      </c>
      <c r="L142" s="1">
        <v>1.5249791857950079</v>
      </c>
    </row>
    <row r="143" spans="1:12" x14ac:dyDescent="0.3">
      <c r="A143" t="s">
        <v>154</v>
      </c>
      <c r="B143">
        <v>29211541</v>
      </c>
      <c r="C143" s="1">
        <v>64.833340000000007</v>
      </c>
      <c r="D143" s="4">
        <v>9.5539089075767691</v>
      </c>
      <c r="E143">
        <v>1259810</v>
      </c>
      <c r="F143" s="1">
        <f>(E143/H143)*1000</f>
        <v>2730.8653618338999</v>
      </c>
      <c r="G143" s="19">
        <v>13270.9666666666</v>
      </c>
      <c r="H143" s="19">
        <v>461322.63333333301</v>
      </c>
      <c r="I143" s="4">
        <v>9.5</v>
      </c>
      <c r="J143" s="1">
        <v>0.8</v>
      </c>
      <c r="K143" s="1">
        <v>0.5</v>
      </c>
      <c r="L143" s="1">
        <v>0.82050576857353119</v>
      </c>
    </row>
    <row r="144" spans="1:12" x14ac:dyDescent="0.3">
      <c r="A144" t="s">
        <v>155</v>
      </c>
      <c r="B144">
        <v>29302311</v>
      </c>
      <c r="C144" s="1">
        <v>64.733330000000009</v>
      </c>
      <c r="D144" s="4">
        <v>9.4236386463262534</v>
      </c>
      <c r="E144">
        <v>1261475</v>
      </c>
      <c r="F144" s="1">
        <f>(E144/H144)*1000</f>
        <v>2734.6650321218408</v>
      </c>
      <c r="G144" s="19">
        <v>13303.199999999901</v>
      </c>
      <c r="H144" s="19">
        <v>461290.5</v>
      </c>
      <c r="I144" s="4">
        <v>9.4333329999999993</v>
      </c>
      <c r="J144" s="1">
        <v>0.1</v>
      </c>
      <c r="K144" s="1">
        <v>-0.1</v>
      </c>
      <c r="L144" s="1">
        <v>0.18629247661736409</v>
      </c>
    </row>
    <row r="145" spans="1:12" x14ac:dyDescent="0.3">
      <c r="A145" t="s">
        <v>156</v>
      </c>
      <c r="B145">
        <v>29396274</v>
      </c>
      <c r="C145" s="1">
        <v>64.599999999999994</v>
      </c>
      <c r="D145" s="4">
        <v>9.2888776930646273</v>
      </c>
      <c r="E145">
        <v>1266566</v>
      </c>
      <c r="F145" s="1">
        <f>(E145/H145)*1000</f>
        <v>2729.7867471969885</v>
      </c>
      <c r="G145" s="19">
        <v>13339.6</v>
      </c>
      <c r="H145" s="19">
        <v>463979.83333333302</v>
      </c>
      <c r="I145" s="4">
        <v>9.3000000000000007</v>
      </c>
      <c r="J145" s="1">
        <v>-0.2</v>
      </c>
      <c r="K145" s="1">
        <v>-0.5</v>
      </c>
      <c r="L145" s="1">
        <v>-0.1987943305462786</v>
      </c>
    </row>
    <row r="146" spans="1:12" x14ac:dyDescent="0.3">
      <c r="A146" t="s">
        <v>157</v>
      </c>
      <c r="B146">
        <v>29446857</v>
      </c>
      <c r="C146" s="1">
        <v>64.733330000000009</v>
      </c>
      <c r="D146" s="4">
        <v>9.1502756448198106</v>
      </c>
      <c r="E146">
        <v>1268404</v>
      </c>
      <c r="F146" s="1">
        <f>(E146/H146)*1000</f>
        <v>2727.5843407390967</v>
      </c>
      <c r="G146" s="19">
        <v>13383.699999999901</v>
      </c>
      <c r="H146" s="19">
        <v>465028.33333333302</v>
      </c>
      <c r="I146" s="4">
        <v>9.5</v>
      </c>
      <c r="J146" s="1">
        <v>-0.9</v>
      </c>
      <c r="K146" s="1">
        <v>-1.1000000000000001</v>
      </c>
      <c r="L146" s="1">
        <v>-0.86341419488355253</v>
      </c>
    </row>
    <row r="147" spans="1:12" x14ac:dyDescent="0.3">
      <c r="A147" t="s">
        <v>158</v>
      </c>
      <c r="B147">
        <v>29514217</v>
      </c>
      <c r="C147" s="1">
        <v>64.633330000000001</v>
      </c>
      <c r="D147" s="4">
        <v>9.0088223831865619</v>
      </c>
      <c r="E147">
        <v>1277434</v>
      </c>
      <c r="F147" s="1">
        <f>(E147/H147)*1000</f>
        <v>2726.400389292467</v>
      </c>
      <c r="G147" s="19">
        <v>13414.199999999901</v>
      </c>
      <c r="H147" s="19">
        <v>468542.33333333302</v>
      </c>
      <c r="I147" s="4">
        <v>9.4333329999999993</v>
      </c>
      <c r="J147" s="1">
        <v>-1</v>
      </c>
      <c r="K147" s="1">
        <v>-1.2</v>
      </c>
      <c r="L147" s="1">
        <v>-0.9917314071553367</v>
      </c>
    </row>
    <row r="148" spans="1:12" x14ac:dyDescent="0.3">
      <c r="A148" t="s">
        <v>159</v>
      </c>
      <c r="B148">
        <v>29610218</v>
      </c>
      <c r="C148" s="1">
        <v>64.7</v>
      </c>
      <c r="D148" s="4">
        <v>8.8656847006066322</v>
      </c>
      <c r="E148">
        <v>1288163</v>
      </c>
      <c r="F148" s="1">
        <f>(E148/H148)*1000</f>
        <v>2753.6106104909973</v>
      </c>
      <c r="G148" s="19">
        <v>13437.1333333333</v>
      </c>
      <c r="H148" s="19">
        <v>467808.7</v>
      </c>
      <c r="I148" s="4">
        <v>9.6666670000000003</v>
      </c>
      <c r="J148" s="1">
        <v>-1.1000000000000001</v>
      </c>
      <c r="K148" s="1">
        <v>-1.2</v>
      </c>
      <c r="L148" s="1">
        <v>-1.0195975702939251</v>
      </c>
    </row>
    <row r="149" spans="1:12" x14ac:dyDescent="0.3">
      <c r="A149" t="s">
        <v>160</v>
      </c>
      <c r="B149">
        <v>29708206</v>
      </c>
      <c r="C149" s="1">
        <v>64.599999999999994</v>
      </c>
      <c r="D149" s="4">
        <v>8.7222113755322752</v>
      </c>
      <c r="E149">
        <v>1298369</v>
      </c>
      <c r="F149" s="1">
        <f>(E149/H149)*1000</f>
        <v>2762.0848707571295</v>
      </c>
      <c r="G149" s="19">
        <v>13440</v>
      </c>
      <c r="H149" s="19">
        <v>470068.46666666598</v>
      </c>
      <c r="I149" s="4">
        <v>9.8333329999999997</v>
      </c>
      <c r="J149" s="1">
        <v>-1.2</v>
      </c>
      <c r="K149" s="1">
        <v>-1.3</v>
      </c>
      <c r="L149" s="1">
        <v>-1.1187585299008029</v>
      </c>
    </row>
    <row r="150" spans="1:12" x14ac:dyDescent="0.3">
      <c r="A150" t="s">
        <v>161</v>
      </c>
      <c r="B150">
        <v>29751536</v>
      </c>
      <c r="C150" s="1">
        <v>64.666659999999993</v>
      </c>
      <c r="D150" s="4">
        <v>8.5797518003528666</v>
      </c>
      <c r="E150">
        <v>1315766</v>
      </c>
      <c r="F150" s="1">
        <f>(E150/H150)*1000</f>
        <v>2783.7922600056136</v>
      </c>
      <c r="G150" s="19">
        <v>13547.9333333333</v>
      </c>
      <c r="H150" s="19">
        <v>472652.366666666</v>
      </c>
      <c r="I150" s="4">
        <v>9.4333329999999993</v>
      </c>
      <c r="J150" s="1">
        <v>-0.7</v>
      </c>
      <c r="K150" s="1">
        <v>-0.8</v>
      </c>
      <c r="L150" s="1">
        <v>-0.70444912316719865</v>
      </c>
    </row>
    <row r="151" spans="1:12" x14ac:dyDescent="0.3">
      <c r="A151" t="s">
        <v>162</v>
      </c>
      <c r="B151">
        <v>29818012</v>
      </c>
      <c r="C151" s="1">
        <v>64.733330000000009</v>
      </c>
      <c r="D151" s="4">
        <v>8.4396831515980679</v>
      </c>
      <c r="E151">
        <v>1330573</v>
      </c>
      <c r="F151" s="1">
        <f>(E151/H151)*1000</f>
        <v>2777.7409350163989</v>
      </c>
      <c r="G151" s="19">
        <v>13632.8</v>
      </c>
      <c r="H151" s="19">
        <v>479012.63333333301</v>
      </c>
      <c r="I151" s="4">
        <v>9.3000000000000007</v>
      </c>
      <c r="J151" s="1">
        <v>-0.5</v>
      </c>
      <c r="K151" s="1">
        <v>-0.6</v>
      </c>
      <c r="L151" s="1">
        <v>-0.52081331818093224</v>
      </c>
    </row>
    <row r="152" spans="1:12" x14ac:dyDescent="0.3">
      <c r="A152" t="s">
        <v>163</v>
      </c>
      <c r="B152">
        <v>29905948</v>
      </c>
      <c r="C152" s="1">
        <v>64.933329999999998</v>
      </c>
      <c r="D152" s="4">
        <v>8.3033952609223292</v>
      </c>
      <c r="E152">
        <v>1346347</v>
      </c>
      <c r="F152" s="1">
        <f>(E152/H152)*1000</f>
        <v>2791.4402690371016</v>
      </c>
      <c r="G152" s="19">
        <v>13782.1</v>
      </c>
      <c r="H152" s="19">
        <v>482312.66666666599</v>
      </c>
      <c r="I152" s="4">
        <v>8.8666669999999996</v>
      </c>
      <c r="J152" s="1">
        <v>-0.3</v>
      </c>
      <c r="K152" s="1">
        <v>-0.4</v>
      </c>
      <c r="L152" s="1">
        <v>-0.29638116054635472</v>
      </c>
    </row>
    <row r="153" spans="1:12" x14ac:dyDescent="0.3">
      <c r="A153" t="s">
        <v>164</v>
      </c>
      <c r="B153">
        <v>29994790</v>
      </c>
      <c r="C153" s="1">
        <v>65</v>
      </c>
      <c r="D153" s="4">
        <v>8.1722114911353465</v>
      </c>
      <c r="E153">
        <v>1359358</v>
      </c>
      <c r="F153" s="1">
        <f>(E153/H153)*1000</f>
        <v>2830.3343877375355</v>
      </c>
      <c r="G153" s="19">
        <v>13855.833333333299</v>
      </c>
      <c r="H153" s="19">
        <v>480281.76666666602</v>
      </c>
      <c r="I153" s="4">
        <v>8.7666660000000007</v>
      </c>
      <c r="J153" s="1">
        <v>-0.2</v>
      </c>
      <c r="K153" s="1">
        <v>-0.3</v>
      </c>
      <c r="L153" s="1">
        <v>-0.30381187595508169</v>
      </c>
    </row>
    <row r="154" spans="1:12" x14ac:dyDescent="0.3">
      <c r="A154" t="s">
        <v>165</v>
      </c>
      <c r="B154">
        <v>30028506</v>
      </c>
      <c r="C154" s="1">
        <v>64.966669999999993</v>
      </c>
      <c r="D154" s="4">
        <v>8.0473905830087382</v>
      </c>
      <c r="E154">
        <v>1378552</v>
      </c>
      <c r="F154" s="1">
        <f>(E154/H154)*1000</f>
        <v>2850.6992996870449</v>
      </c>
      <c r="G154" s="19">
        <v>13909.5666666666</v>
      </c>
      <c r="H154" s="19">
        <v>483583.8</v>
      </c>
      <c r="I154" s="4">
        <v>8.6</v>
      </c>
      <c r="J154" s="1">
        <v>0.2</v>
      </c>
      <c r="K154" s="1">
        <v>0.1</v>
      </c>
      <c r="L154" s="1">
        <v>0.1157123117521122</v>
      </c>
    </row>
    <row r="155" spans="1:12" x14ac:dyDescent="0.3">
      <c r="A155" t="s">
        <v>166</v>
      </c>
      <c r="B155">
        <v>30080180</v>
      </c>
      <c r="C155" s="1">
        <v>65</v>
      </c>
      <c r="D155" s="4">
        <v>7.9301044788821624</v>
      </c>
      <c r="E155">
        <v>1379282</v>
      </c>
      <c r="F155" s="1">
        <f>(E155/H155)*1000</f>
        <v>2825.5558573023468</v>
      </c>
      <c r="G155" s="19">
        <v>13992.233333333301</v>
      </c>
      <c r="H155" s="19">
        <v>488145.366666666</v>
      </c>
      <c r="I155" s="4">
        <v>8.3333329999999997</v>
      </c>
      <c r="J155" s="1">
        <v>-0.7</v>
      </c>
      <c r="K155" s="1">
        <v>-0.8</v>
      </c>
      <c r="L155" s="1">
        <v>-0.81998851920506699</v>
      </c>
    </row>
    <row r="156" spans="1:12" x14ac:dyDescent="0.3">
      <c r="A156" t="s">
        <v>167</v>
      </c>
      <c r="B156">
        <v>30155173</v>
      </c>
      <c r="C156" s="1">
        <v>65.266669999999991</v>
      </c>
      <c r="D156" s="4">
        <v>7.8214330019808926</v>
      </c>
      <c r="E156">
        <v>1391850</v>
      </c>
      <c r="F156" s="1">
        <f>(E156/H156)*1000</f>
        <v>2829.874304391612</v>
      </c>
      <c r="G156" s="19">
        <v>14102.0666666666</v>
      </c>
      <c r="H156" s="19">
        <v>491841.63333333301</v>
      </c>
      <c r="I156" s="4">
        <v>8.1999999999999993</v>
      </c>
      <c r="J156" s="1">
        <v>-0.7</v>
      </c>
      <c r="K156" s="1">
        <v>-0.8</v>
      </c>
      <c r="L156" s="1">
        <v>-0.9106823883514461</v>
      </c>
    </row>
    <row r="157" spans="1:12" x14ac:dyDescent="0.3">
      <c r="A157" t="s">
        <v>168</v>
      </c>
      <c r="B157">
        <v>30231639</v>
      </c>
      <c r="C157" s="1">
        <v>65.333340000000007</v>
      </c>
      <c r="D157" s="4">
        <v>7.7224371602309034</v>
      </c>
      <c r="E157">
        <v>1410709</v>
      </c>
      <c r="F157" s="1">
        <f>(E157/H157)*1000</f>
        <v>2875.4691521425425</v>
      </c>
      <c r="G157" s="19">
        <v>14186.1</v>
      </c>
      <c r="H157" s="19">
        <v>490601.33333333302</v>
      </c>
      <c r="I157" s="4">
        <v>8.033334</v>
      </c>
      <c r="J157" s="1">
        <v>-0.3</v>
      </c>
      <c r="K157" s="1">
        <v>-0.4</v>
      </c>
      <c r="L157" s="1">
        <v>-0.56885891801466282</v>
      </c>
    </row>
    <row r="158" spans="1:12" x14ac:dyDescent="0.3">
      <c r="A158" t="s">
        <v>169</v>
      </c>
      <c r="B158">
        <v>30260117</v>
      </c>
      <c r="C158" s="1">
        <v>65.433329999999998</v>
      </c>
      <c r="D158" s="4">
        <v>7.6339770659319228</v>
      </c>
      <c r="E158">
        <v>1436180</v>
      </c>
      <c r="F158" s="1">
        <f>(E158/H158)*1000</f>
        <v>2877.8524773815002</v>
      </c>
      <c r="G158" s="19">
        <v>14271.766666666599</v>
      </c>
      <c r="H158" s="19">
        <v>499045.73333333299</v>
      </c>
      <c r="I158" s="4">
        <v>7.9</v>
      </c>
      <c r="J158" s="1">
        <v>0.6</v>
      </c>
      <c r="K158" s="1">
        <v>0.5</v>
      </c>
      <c r="L158" s="1">
        <v>0.2190159118864341</v>
      </c>
    </row>
    <row r="159" spans="1:12" x14ac:dyDescent="0.3">
      <c r="A159" t="s">
        <v>170</v>
      </c>
      <c r="B159">
        <v>30314696</v>
      </c>
      <c r="C159" s="1">
        <v>65.599999999999994</v>
      </c>
      <c r="D159" s="4">
        <v>7.5564404750335354</v>
      </c>
      <c r="E159">
        <v>1448025</v>
      </c>
      <c r="F159" s="1">
        <f>(E159/H159)*1000</f>
        <v>2895.1972678980324</v>
      </c>
      <c r="G159" s="19">
        <v>14347.4333333333</v>
      </c>
      <c r="H159" s="19">
        <v>500147.26666666602</v>
      </c>
      <c r="I159" s="4">
        <v>7.9</v>
      </c>
      <c r="J159" s="1">
        <v>0.4</v>
      </c>
      <c r="K159" s="1">
        <v>0.4</v>
      </c>
      <c r="L159" s="1">
        <v>4.589123003097334E-2</v>
      </c>
    </row>
    <row r="160" spans="1:12" x14ac:dyDescent="0.3">
      <c r="A160" t="s">
        <v>171</v>
      </c>
      <c r="B160">
        <v>30401286</v>
      </c>
      <c r="C160" s="1">
        <v>65.566670000000002</v>
      </c>
      <c r="D160" s="4">
        <v>7.4897355746941159</v>
      </c>
      <c r="E160">
        <v>1470722</v>
      </c>
      <c r="F160" s="1">
        <f>(E160/H160)*1000</f>
        <v>2898.893842914119</v>
      </c>
      <c r="G160" s="19">
        <v>14452.4333333333</v>
      </c>
      <c r="H160" s="19">
        <v>507339.03333333298</v>
      </c>
      <c r="I160" s="4">
        <v>7.5</v>
      </c>
      <c r="J160" s="1">
        <v>1</v>
      </c>
      <c r="K160" s="1">
        <v>1.1000000000000001</v>
      </c>
      <c r="L160" s="1">
        <v>0.61917913688133608</v>
      </c>
    </row>
    <row r="161" spans="1:12" x14ac:dyDescent="0.3">
      <c r="A161" t="s">
        <v>172</v>
      </c>
      <c r="B161">
        <v>30492106</v>
      </c>
      <c r="C161" s="1">
        <v>65.466669999999993</v>
      </c>
      <c r="D161" s="4">
        <v>7.4332144436501491</v>
      </c>
      <c r="E161">
        <v>1491326</v>
      </c>
      <c r="F161" s="1">
        <f>(E161/H161)*1000</f>
        <v>2926.8954227029585</v>
      </c>
      <c r="G161" s="19">
        <v>14558.4666666666</v>
      </c>
      <c r="H161" s="19">
        <v>509524.866666666</v>
      </c>
      <c r="I161" s="4">
        <v>6.9666670000000002</v>
      </c>
      <c r="J161" s="1">
        <v>1.4</v>
      </c>
      <c r="K161" s="1">
        <v>1.5</v>
      </c>
      <c r="L161" s="1">
        <v>1.044820343015741</v>
      </c>
    </row>
    <row r="162" spans="1:12" x14ac:dyDescent="0.3">
      <c r="A162" t="s">
        <v>173</v>
      </c>
      <c r="B162">
        <v>30525872</v>
      </c>
      <c r="C162" s="1">
        <v>65.733330000000009</v>
      </c>
      <c r="D162" s="4">
        <v>7.38586057590393</v>
      </c>
      <c r="E162">
        <v>1514676</v>
      </c>
      <c r="F162" s="1">
        <f>(E162/H162)*1000</f>
        <v>2961.1320577909864</v>
      </c>
      <c r="G162" s="19">
        <v>14674.1333333333</v>
      </c>
      <c r="H162" s="19">
        <v>511519.23333333299</v>
      </c>
      <c r="I162" s="4">
        <v>6.8666669999999996</v>
      </c>
      <c r="J162" s="1">
        <v>2.1</v>
      </c>
      <c r="K162" s="1">
        <v>2.2000000000000002</v>
      </c>
      <c r="L162" s="1">
        <v>1.656318764551743</v>
      </c>
    </row>
    <row r="163" spans="1:12" x14ac:dyDescent="0.3">
      <c r="A163" t="s">
        <v>174</v>
      </c>
      <c r="B163">
        <v>30594030</v>
      </c>
      <c r="C163" s="1">
        <v>65.666659999999993</v>
      </c>
      <c r="D163" s="4">
        <v>7.3463242064304701</v>
      </c>
      <c r="E163">
        <v>1532503</v>
      </c>
      <c r="F163" s="1">
        <f>(E163/H163)*1000</f>
        <v>2992.7667946290344</v>
      </c>
      <c r="G163" s="19">
        <v>14735.3</v>
      </c>
      <c r="H163" s="19">
        <v>512068.96666666598</v>
      </c>
      <c r="I163" s="4">
        <v>6.6666669999999986</v>
      </c>
      <c r="J163" s="1">
        <v>2.2999999999999998</v>
      </c>
      <c r="K163" s="1">
        <v>2.5</v>
      </c>
      <c r="L163" s="1">
        <v>1.9027203827551009</v>
      </c>
    </row>
    <row r="164" spans="1:12" x14ac:dyDescent="0.3">
      <c r="A164" t="s">
        <v>175</v>
      </c>
      <c r="B164">
        <v>30685730</v>
      </c>
      <c r="C164" s="1">
        <v>65.766669999999991</v>
      </c>
      <c r="D164" s="4">
        <v>7.3130144073448458</v>
      </c>
      <c r="E164">
        <v>1548212</v>
      </c>
      <c r="F164" s="1">
        <f>(E164/H164)*1000</f>
        <v>3001.2214539340393</v>
      </c>
      <c r="G164" s="19">
        <v>14777.6333333333</v>
      </c>
      <c r="H164" s="19">
        <v>515860.63333333301</v>
      </c>
      <c r="I164" s="4">
        <v>6.9</v>
      </c>
      <c r="J164" s="1">
        <v>2.4</v>
      </c>
      <c r="K164" s="1">
        <v>2.6</v>
      </c>
      <c r="L164" s="1">
        <v>2.0214816273027219</v>
      </c>
    </row>
    <row r="165" spans="1:12" x14ac:dyDescent="0.3">
      <c r="A165" t="s">
        <v>176</v>
      </c>
      <c r="B165">
        <v>30783969</v>
      </c>
      <c r="C165" s="1">
        <v>66</v>
      </c>
      <c r="D165" s="4">
        <v>7.2841862981331156</v>
      </c>
      <c r="E165">
        <v>1551274</v>
      </c>
      <c r="F165" s="1">
        <f>(E165/H165)*1000</f>
        <v>3005.6622798077647</v>
      </c>
      <c r="G165" s="19">
        <v>14875.5666666666</v>
      </c>
      <c r="H165" s="19">
        <v>516117.2</v>
      </c>
      <c r="I165" s="4">
        <v>6.9</v>
      </c>
      <c r="J165" s="1">
        <v>1.7</v>
      </c>
      <c r="K165" s="1">
        <v>2</v>
      </c>
      <c r="L165" s="1">
        <v>1.3301276482661299</v>
      </c>
    </row>
    <row r="166" spans="1:12" x14ac:dyDescent="0.3">
      <c r="A166" t="s">
        <v>177</v>
      </c>
      <c r="B166">
        <v>30824441</v>
      </c>
      <c r="C166" s="1">
        <v>65.933329999999998</v>
      </c>
      <c r="D166" s="4">
        <v>7.258003531151747</v>
      </c>
      <c r="E166">
        <v>1560006</v>
      </c>
      <c r="F166" s="1">
        <f>(E166/H166)*1000</f>
        <v>3027.1975186390237</v>
      </c>
      <c r="G166" s="19">
        <v>14889</v>
      </c>
      <c r="H166" s="19">
        <v>515330.1</v>
      </c>
      <c r="I166" s="4">
        <v>7</v>
      </c>
      <c r="J166" s="1">
        <v>1.4</v>
      </c>
      <c r="K166" s="1">
        <v>1.8</v>
      </c>
      <c r="L166" s="1">
        <v>1.0362229719100911</v>
      </c>
    </row>
    <row r="167" spans="1:12" x14ac:dyDescent="0.3">
      <c r="A167" t="s">
        <v>178</v>
      </c>
      <c r="B167">
        <v>30910996</v>
      </c>
      <c r="C167" s="1">
        <v>65.966669999999993</v>
      </c>
      <c r="D167" s="4">
        <v>7.2328479754458748</v>
      </c>
      <c r="E167">
        <v>1564912</v>
      </c>
      <c r="F167" s="1">
        <f>(E167/H167)*1000</f>
        <v>3046.7746114056927</v>
      </c>
      <c r="G167" s="19">
        <v>14930.333333333299</v>
      </c>
      <c r="H167" s="19">
        <v>513629.06666666601</v>
      </c>
      <c r="I167" s="4">
        <v>7.1</v>
      </c>
      <c r="J167" s="1">
        <v>0.9</v>
      </c>
      <c r="K167" s="1">
        <v>1.4</v>
      </c>
      <c r="L167" s="1">
        <v>0.51932340263128396</v>
      </c>
    </row>
    <row r="168" spans="1:12" x14ac:dyDescent="0.3">
      <c r="A168" t="s">
        <v>179</v>
      </c>
      <c r="B168">
        <v>31020855</v>
      </c>
      <c r="C168" s="1">
        <v>65.8</v>
      </c>
      <c r="D168" s="4">
        <v>7.2075235809786662</v>
      </c>
      <c r="E168">
        <v>1563812</v>
      </c>
      <c r="F168" s="1">
        <f>(E168/H168)*1000</f>
        <v>3056.2744577766834</v>
      </c>
      <c r="G168" s="19">
        <v>14955.866666666599</v>
      </c>
      <c r="H168" s="19">
        <v>511672.63333333301</v>
      </c>
      <c r="I168" s="4">
        <v>7.1666669999999986</v>
      </c>
      <c r="J168" s="1">
        <v>-0.1</v>
      </c>
      <c r="K168" s="1">
        <v>0.6</v>
      </c>
      <c r="L168" s="1">
        <v>-0.35525718228217928</v>
      </c>
    </row>
    <row r="169" spans="1:12" x14ac:dyDescent="0.3">
      <c r="A169" t="s">
        <v>180</v>
      </c>
      <c r="B169">
        <v>31128873</v>
      </c>
      <c r="C169" s="1">
        <v>66.033330000000007</v>
      </c>
      <c r="D169" s="4">
        <v>7.1811262677286383</v>
      </c>
      <c r="E169">
        <v>1573191</v>
      </c>
      <c r="F169" s="1">
        <f>(E169/H169)*1000</f>
        <v>3050.2160097315864</v>
      </c>
      <c r="G169" s="19">
        <v>14977.6</v>
      </c>
      <c r="H169" s="19">
        <v>515763.8</v>
      </c>
      <c r="I169" s="4">
        <v>7.6333330000000004</v>
      </c>
      <c r="J169" s="1">
        <v>-0.2</v>
      </c>
      <c r="K169" s="1">
        <v>0.5</v>
      </c>
      <c r="L169" s="1">
        <v>-0.53852662909472337</v>
      </c>
    </row>
    <row r="170" spans="1:12" x14ac:dyDescent="0.3">
      <c r="A170" t="s">
        <v>181</v>
      </c>
      <c r="B170">
        <v>31168896</v>
      </c>
      <c r="C170" s="1">
        <v>66.366669999999999</v>
      </c>
      <c r="D170" s="4">
        <v>7.1529555865611991</v>
      </c>
      <c r="E170">
        <v>1596194</v>
      </c>
      <c r="F170" s="1">
        <f>(E170/H170)*1000</f>
        <v>3069.5235663067274</v>
      </c>
      <c r="G170" s="19">
        <v>15060.733333333301</v>
      </c>
      <c r="H170" s="19">
        <v>520013.6</v>
      </c>
      <c r="I170" s="4">
        <v>7.9333330000000002</v>
      </c>
      <c r="J170" s="1">
        <v>0.4</v>
      </c>
      <c r="K170" s="1">
        <v>1.2</v>
      </c>
      <c r="L170" s="1">
        <v>0.14954833152163441</v>
      </c>
    </row>
    <row r="171" spans="1:12" x14ac:dyDescent="0.3">
      <c r="A171" t="s">
        <v>182</v>
      </c>
      <c r="B171">
        <v>31252682</v>
      </c>
      <c r="C171" s="1">
        <v>66.666659999999993</v>
      </c>
      <c r="D171" s="4">
        <v>7.1225520512994223</v>
      </c>
      <c r="E171">
        <v>1605625</v>
      </c>
      <c r="F171" s="1">
        <f>(E171/H171)*1000</f>
        <v>3068.8011602242468</v>
      </c>
      <c r="G171" s="19">
        <v>15224.766666666599</v>
      </c>
      <c r="H171" s="19">
        <v>523209.2</v>
      </c>
      <c r="I171" s="4">
        <v>7.7</v>
      </c>
      <c r="J171" s="1">
        <v>0.2</v>
      </c>
      <c r="K171" s="1">
        <v>1.2</v>
      </c>
      <c r="L171" s="1">
        <v>-5.0606471774185457E-3</v>
      </c>
    </row>
    <row r="172" spans="1:12" x14ac:dyDescent="0.3">
      <c r="A172" t="s">
        <v>183</v>
      </c>
      <c r="B172">
        <v>31359199</v>
      </c>
      <c r="C172" s="1">
        <v>67.033330000000007</v>
      </c>
      <c r="D172" s="4">
        <v>7.0896522453997788</v>
      </c>
      <c r="E172">
        <v>1619509</v>
      </c>
      <c r="F172" s="1">
        <f>(E172/H172)*1000</f>
        <v>3077.3207943262842</v>
      </c>
      <c r="G172" s="19">
        <v>15378.766666666599</v>
      </c>
      <c r="H172" s="19">
        <v>526272.4</v>
      </c>
      <c r="I172" s="4">
        <v>7.5333329999999998</v>
      </c>
      <c r="J172" s="1">
        <v>0.3</v>
      </c>
      <c r="K172" s="1">
        <v>1.5</v>
      </c>
      <c r="L172" s="1">
        <v>0.12960996817382969</v>
      </c>
    </row>
    <row r="173" spans="1:12" x14ac:dyDescent="0.3">
      <c r="A173" t="s">
        <v>184</v>
      </c>
      <c r="B173">
        <v>31450677</v>
      </c>
      <c r="C173" s="1">
        <v>67.233330000000009</v>
      </c>
      <c r="D173" s="4">
        <v>7.0543328241616781</v>
      </c>
      <c r="E173">
        <v>1628404</v>
      </c>
      <c r="F173" s="1">
        <f>(E173/H173)*1000</f>
        <v>3068.689748954384</v>
      </c>
      <c r="G173" s="19">
        <v>15470.333333333299</v>
      </c>
      <c r="H173" s="19">
        <v>530651.23333333305</v>
      </c>
      <c r="I173" s="4">
        <v>7.5666669999999998</v>
      </c>
      <c r="J173" s="1">
        <v>0.2</v>
      </c>
      <c r="K173" s="1">
        <v>1.5</v>
      </c>
      <c r="L173" s="1">
        <v>-3.3322213341672437E-2</v>
      </c>
    </row>
    <row r="174" spans="1:12" x14ac:dyDescent="0.3">
      <c r="A174" t="s">
        <v>185</v>
      </c>
      <c r="B174">
        <v>31479415</v>
      </c>
      <c r="C174" s="1">
        <v>67.5</v>
      </c>
      <c r="D174" s="4">
        <v>7.0171144102311498</v>
      </c>
      <c r="E174">
        <v>1637464</v>
      </c>
      <c r="F174" s="1">
        <f>(E174/H174)*1000</f>
        <v>3100.1517766705711</v>
      </c>
      <c r="G174" s="19">
        <v>15585.166666666601</v>
      </c>
      <c r="H174" s="19">
        <v>528188.33333333302</v>
      </c>
      <c r="I174" s="4">
        <v>7.4666670000000002</v>
      </c>
      <c r="J174" s="1">
        <v>0.2</v>
      </c>
      <c r="K174" s="1">
        <v>1.5</v>
      </c>
      <c r="L174" s="1">
        <v>-0.17458357809805999</v>
      </c>
    </row>
    <row r="175" spans="1:12" x14ac:dyDescent="0.3">
      <c r="A175" t="s">
        <v>186</v>
      </c>
      <c r="B175">
        <v>31549344</v>
      </c>
      <c r="C175" s="1">
        <v>67.5</v>
      </c>
      <c r="D175" s="4">
        <v>6.9787545013641239</v>
      </c>
      <c r="E175">
        <v>1635089</v>
      </c>
      <c r="F175" s="1">
        <f>(E175/H175)*1000</f>
        <v>3103.9443955307215</v>
      </c>
      <c r="G175" s="19">
        <v>15598.366666666599</v>
      </c>
      <c r="H175" s="19">
        <v>526777.799999999</v>
      </c>
      <c r="I175" s="4">
        <v>7.6666670000000003</v>
      </c>
      <c r="J175" s="1">
        <v>-0.7</v>
      </c>
      <c r="K175" s="1">
        <v>0.8</v>
      </c>
      <c r="L175" s="1">
        <v>-0.99819598956536348</v>
      </c>
    </row>
    <row r="176" spans="1:12" x14ac:dyDescent="0.3">
      <c r="A176" t="s">
        <v>187</v>
      </c>
      <c r="B176">
        <v>31642461</v>
      </c>
      <c r="C176" s="1">
        <v>67.566670000000002</v>
      </c>
      <c r="D176" s="4">
        <v>6.9401873988101368</v>
      </c>
      <c r="E176">
        <v>1641202</v>
      </c>
      <c r="F176" s="1">
        <f>(E176/H176)*1000</f>
        <v>3068.8650075019932</v>
      </c>
      <c r="G176" s="19">
        <v>15654</v>
      </c>
      <c r="H176" s="19">
        <v>534791.19999999995</v>
      </c>
      <c r="I176" s="4">
        <v>7.8</v>
      </c>
      <c r="J176" s="1">
        <v>-1</v>
      </c>
      <c r="K176" s="1">
        <v>0.6</v>
      </c>
      <c r="L176" s="1">
        <v>-1.2933583830464011</v>
      </c>
    </row>
    <row r="177" spans="1:12" x14ac:dyDescent="0.3">
      <c r="A177" t="s">
        <v>188</v>
      </c>
      <c r="B177">
        <v>31736141</v>
      </c>
      <c r="C177" s="1">
        <v>67.633330000000001</v>
      </c>
      <c r="D177" s="4">
        <v>6.9024648491303742</v>
      </c>
      <c r="E177">
        <v>1652484</v>
      </c>
      <c r="F177" s="1">
        <f>(E177/H177)*1000</f>
        <v>3071.472795223443</v>
      </c>
      <c r="G177" s="19">
        <v>15776.366666666599</v>
      </c>
      <c r="H177" s="19">
        <v>538010.299999999</v>
      </c>
      <c r="I177" s="4">
        <v>7.4333330000000002</v>
      </c>
      <c r="J177" s="1">
        <v>-0.9</v>
      </c>
      <c r="K177" s="1">
        <v>0.7</v>
      </c>
      <c r="L177" s="1">
        <v>-1.269474082406546</v>
      </c>
    </row>
    <row r="178" spans="1:12" x14ac:dyDescent="0.3">
      <c r="A178" t="s">
        <v>189</v>
      </c>
      <c r="B178">
        <v>31775723</v>
      </c>
      <c r="C178" s="1">
        <v>67.566670000000002</v>
      </c>
      <c r="D178" s="4">
        <v>6.8666759817617571</v>
      </c>
      <c r="E178">
        <v>1664500</v>
      </c>
      <c r="F178" s="1">
        <f>(E178/H178)*1000</f>
        <v>3074.0588707359957</v>
      </c>
      <c r="G178" s="19">
        <v>15827.6333333333</v>
      </c>
      <c r="H178" s="19">
        <v>541466.53333333298</v>
      </c>
      <c r="I178" s="4">
        <v>7.3</v>
      </c>
      <c r="J178" s="1">
        <v>-0.8</v>
      </c>
      <c r="K178" s="1">
        <v>0.9</v>
      </c>
      <c r="L178" s="1">
        <v>-1.195772067265892</v>
      </c>
    </row>
    <row r="179" spans="1:12" x14ac:dyDescent="0.3">
      <c r="A179" t="s">
        <v>190</v>
      </c>
      <c r="B179">
        <v>31844704</v>
      </c>
      <c r="C179" s="1">
        <v>67.566670000000002</v>
      </c>
      <c r="D179" s="4">
        <v>6.8340542187355053</v>
      </c>
      <c r="E179">
        <v>1684222</v>
      </c>
      <c r="F179" s="1">
        <f>(E179/H179)*1000</f>
        <v>3104.7377201902627</v>
      </c>
      <c r="G179" s="19">
        <v>15902.5</v>
      </c>
      <c r="H179" s="19">
        <v>542468.366666666</v>
      </c>
      <c r="I179" s="4">
        <v>7.1666669999999986</v>
      </c>
      <c r="J179" s="1">
        <v>-0.3</v>
      </c>
      <c r="K179" s="1">
        <v>1.5</v>
      </c>
      <c r="L179" s="1">
        <v>-0.6608958142123903</v>
      </c>
    </row>
    <row r="180" spans="1:12" x14ac:dyDescent="0.3">
      <c r="A180" t="s">
        <v>191</v>
      </c>
      <c r="B180">
        <v>31938807</v>
      </c>
      <c r="C180" s="1">
        <v>67.366669999999999</v>
      </c>
      <c r="D180" s="4">
        <v>6.8058746427192389</v>
      </c>
      <c r="E180">
        <v>1704135</v>
      </c>
      <c r="F180" s="1">
        <f>(E180/H180)*1000</f>
        <v>3124.6281317835869</v>
      </c>
      <c r="G180" s="19">
        <v>15953.9666666666</v>
      </c>
      <c r="H180" s="19">
        <v>545388.1</v>
      </c>
      <c r="I180" s="4">
        <v>7</v>
      </c>
      <c r="J180" s="1">
        <v>0.2</v>
      </c>
      <c r="K180" s="1">
        <v>2.1</v>
      </c>
      <c r="L180" s="1">
        <v>-0.1120939195355833</v>
      </c>
    </row>
    <row r="181" spans="1:12" x14ac:dyDescent="0.3">
      <c r="A181" t="s">
        <v>192</v>
      </c>
      <c r="B181">
        <v>32038207</v>
      </c>
      <c r="C181" s="1">
        <v>67.466669999999993</v>
      </c>
      <c r="D181" s="4">
        <v>6.7834118856188672</v>
      </c>
      <c r="E181">
        <v>1716434</v>
      </c>
      <c r="F181" s="1">
        <f>(E181/H181)*1000</f>
        <v>3141.2556086638688</v>
      </c>
      <c r="G181" s="19">
        <v>16006.9</v>
      </c>
      <c r="H181" s="19">
        <v>546416.53333333298</v>
      </c>
      <c r="I181" s="4">
        <v>7.1333330000000004</v>
      </c>
      <c r="J181" s="1">
        <v>0.4</v>
      </c>
      <c r="K181" s="1">
        <v>2.2000000000000002</v>
      </c>
      <c r="L181" s="1">
        <v>-1.871753537054583E-3</v>
      </c>
    </row>
    <row r="182" spans="1:12" x14ac:dyDescent="0.3">
      <c r="A182" t="s">
        <v>193</v>
      </c>
      <c r="B182">
        <v>32075011</v>
      </c>
      <c r="C182" s="1">
        <v>67.3</v>
      </c>
      <c r="D182" s="4">
        <v>6.7678744076886019</v>
      </c>
      <c r="E182">
        <v>1722445</v>
      </c>
      <c r="F182" s="1">
        <f>(E182/H182)*1000</f>
        <v>3147.0011638338183</v>
      </c>
      <c r="G182" s="19">
        <v>16042.5333333333</v>
      </c>
      <c r="H182" s="19">
        <v>547329</v>
      </c>
      <c r="I182" s="4">
        <v>6.9333330000000002</v>
      </c>
      <c r="J182" s="1">
        <v>0.2</v>
      </c>
      <c r="K182" s="1">
        <v>1.9</v>
      </c>
      <c r="L182" s="1">
        <v>-0.2430591383190622</v>
      </c>
    </row>
    <row r="183" spans="1:12" x14ac:dyDescent="0.3">
      <c r="A183" t="s">
        <v>194</v>
      </c>
      <c r="B183">
        <v>32140569</v>
      </c>
      <c r="C183" s="1">
        <v>67.133330000000001</v>
      </c>
      <c r="D183" s="4">
        <v>6.7603143698791417</v>
      </c>
      <c r="E183">
        <v>1734894</v>
      </c>
      <c r="F183" s="1">
        <f>(E183/H183)*1000</f>
        <v>3155.4139025300105</v>
      </c>
      <c r="G183" s="19">
        <v>16083.6</v>
      </c>
      <c r="H183" s="19">
        <v>549815.03333333298</v>
      </c>
      <c r="I183" s="4">
        <v>6.8333330000000014</v>
      </c>
      <c r="J183" s="1">
        <v>0.3</v>
      </c>
      <c r="K183" s="1">
        <v>2</v>
      </c>
      <c r="L183" s="1">
        <v>-9.4323997461313772E-2</v>
      </c>
    </row>
    <row r="184" spans="1:12" x14ac:dyDescent="0.3">
      <c r="A184" t="s">
        <v>195</v>
      </c>
      <c r="B184">
        <v>32242732</v>
      </c>
      <c r="C184" s="1">
        <v>67.133330000000001</v>
      </c>
      <c r="D184" s="4">
        <v>6.761679011636379</v>
      </c>
      <c r="E184">
        <v>1755919</v>
      </c>
      <c r="F184" s="1">
        <f>(E184/H184)*1000</f>
        <v>3179.6056672506306</v>
      </c>
      <c r="G184" s="19">
        <v>16167</v>
      </c>
      <c r="H184" s="19">
        <v>552244.26666666602</v>
      </c>
      <c r="I184" s="4">
        <v>6.7</v>
      </c>
      <c r="J184" s="1">
        <v>0.9</v>
      </c>
      <c r="K184" s="1">
        <v>2.6</v>
      </c>
      <c r="L184" s="1">
        <v>0.56285375335170929</v>
      </c>
    </row>
    <row r="185" spans="1:12" x14ac:dyDescent="0.3">
      <c r="A185" t="s">
        <v>196</v>
      </c>
      <c r="B185">
        <v>32353311</v>
      </c>
      <c r="C185" s="1">
        <v>67.066670000000002</v>
      </c>
      <c r="D185" s="4">
        <v>6.7726487090500358</v>
      </c>
      <c r="E185">
        <v>1773358</v>
      </c>
      <c r="F185" s="1">
        <f>(E185/H185)*1000</f>
        <v>3200.399683453596</v>
      </c>
      <c r="G185" s="19">
        <v>16228.4</v>
      </c>
      <c r="H185" s="19">
        <v>554105.16666666605</v>
      </c>
      <c r="I185" s="4">
        <v>6.5333329999999998</v>
      </c>
      <c r="J185" s="1">
        <v>1.3</v>
      </c>
      <c r="K185" s="1">
        <v>2.9</v>
      </c>
      <c r="L185" s="1">
        <v>1.030403580308773</v>
      </c>
    </row>
    <row r="186" spans="1:12" x14ac:dyDescent="0.3">
      <c r="A186" t="s">
        <v>197</v>
      </c>
      <c r="B186">
        <v>32394909</v>
      </c>
      <c r="C186" s="1">
        <v>67.166659999999993</v>
      </c>
      <c r="D186" s="4">
        <v>6.7937402888275669</v>
      </c>
      <c r="E186">
        <v>1787756</v>
      </c>
      <c r="F186" s="1">
        <f>(E186/H186)*1000</f>
        <v>3205.08475660053</v>
      </c>
      <c r="G186" s="19">
        <v>16300.166666666601</v>
      </c>
      <c r="H186" s="19">
        <v>557787.433333333</v>
      </c>
      <c r="I186" s="4">
        <v>6.6</v>
      </c>
      <c r="J186" s="1">
        <v>1.6</v>
      </c>
      <c r="K186" s="1">
        <v>3.1</v>
      </c>
      <c r="L186" s="1">
        <v>1.3448871894254091</v>
      </c>
    </row>
    <row r="187" spans="1:12" x14ac:dyDescent="0.3">
      <c r="A187" t="s">
        <v>198</v>
      </c>
      <c r="B187">
        <v>32470171</v>
      </c>
      <c r="C187" s="1">
        <v>67.266669999999991</v>
      </c>
      <c r="D187" s="4">
        <v>6.8252168391082693</v>
      </c>
      <c r="E187">
        <v>1788650</v>
      </c>
      <c r="F187" s="1">
        <f>(E187/H187)*1000</f>
        <v>3219.3902936338136</v>
      </c>
      <c r="G187" s="19">
        <v>16422.133333333299</v>
      </c>
      <c r="H187" s="19">
        <v>555586.56666666595</v>
      </c>
      <c r="I187" s="4">
        <v>6.3333330000000014</v>
      </c>
      <c r="J187" s="1">
        <v>1.2</v>
      </c>
      <c r="K187" s="1">
        <v>2.5</v>
      </c>
      <c r="L187" s="1">
        <v>0.92022072216974016</v>
      </c>
    </row>
    <row r="188" spans="1:12" x14ac:dyDescent="0.3">
      <c r="A188" t="s">
        <v>199</v>
      </c>
      <c r="B188">
        <v>32571193</v>
      </c>
      <c r="C188" s="1">
        <v>67.233330000000009</v>
      </c>
      <c r="D188" s="4">
        <v>6.8670536934759259</v>
      </c>
      <c r="E188">
        <v>1793685</v>
      </c>
      <c r="F188" s="1">
        <f>(E188/H188)*1000</f>
        <v>3226.6346161168563</v>
      </c>
      <c r="G188" s="19">
        <v>16448.0333333333</v>
      </c>
      <c r="H188" s="19">
        <v>555899.63333333295</v>
      </c>
      <c r="I188" s="4">
        <v>6.5</v>
      </c>
      <c r="J188" s="1">
        <v>0.9</v>
      </c>
      <c r="K188" s="1">
        <v>2.2000000000000002</v>
      </c>
      <c r="L188" s="1">
        <v>0.75852934906740355</v>
      </c>
    </row>
    <row r="189" spans="1:12" x14ac:dyDescent="0.3">
      <c r="A189" t="s">
        <v>200</v>
      </c>
      <c r="B189">
        <v>32680839</v>
      </c>
      <c r="C189" s="1">
        <v>67.166659999999993</v>
      </c>
      <c r="D189" s="4">
        <v>6.9188354249898731</v>
      </c>
      <c r="E189">
        <v>1800828</v>
      </c>
      <c r="F189" s="1">
        <f>(E189/H189)*1000</f>
        <v>3222.8268806212527</v>
      </c>
      <c r="G189" s="19">
        <v>16508.2</v>
      </c>
      <c r="H189" s="19">
        <v>558772.799999999</v>
      </c>
      <c r="I189" s="4">
        <v>6.3666669999999996</v>
      </c>
      <c r="J189" s="1">
        <v>0.9</v>
      </c>
      <c r="K189" s="1">
        <v>2</v>
      </c>
      <c r="L189" s="1">
        <v>0.74281966874712402</v>
      </c>
    </row>
    <row r="190" spans="1:12" x14ac:dyDescent="0.3">
      <c r="A190" t="s">
        <v>201</v>
      </c>
      <c r="B190">
        <v>32717848</v>
      </c>
      <c r="C190" s="1">
        <v>67.433329999999998</v>
      </c>
      <c r="D190" s="4">
        <v>6.9796046981510296</v>
      </c>
      <c r="E190">
        <v>1812321</v>
      </c>
      <c r="F190" s="1">
        <f>(E190/H190)*1000</f>
        <v>3210.6210689628069</v>
      </c>
      <c r="G190" s="19">
        <v>16638.733333333301</v>
      </c>
      <c r="H190" s="19">
        <v>564476.76666666602</v>
      </c>
      <c r="I190" s="4">
        <v>6.3333330000000014</v>
      </c>
      <c r="J190" s="1">
        <v>1.2</v>
      </c>
      <c r="K190" s="1">
        <v>2.1</v>
      </c>
      <c r="L190" s="1">
        <v>0.99604777981532744</v>
      </c>
    </row>
    <row r="191" spans="1:12" x14ac:dyDescent="0.3">
      <c r="A191" t="s">
        <v>202</v>
      </c>
      <c r="B191">
        <v>32785964</v>
      </c>
      <c r="C191" s="1">
        <v>67.366669999999999</v>
      </c>
      <c r="D191" s="4">
        <v>7.0478924053196952</v>
      </c>
      <c r="E191">
        <v>1829823</v>
      </c>
      <c r="F191" s="1">
        <f>(E191/H191)*1000</f>
        <v>3228.4053046242116</v>
      </c>
      <c r="G191" s="19">
        <v>16689.633333333299</v>
      </c>
      <c r="H191" s="19">
        <v>566788.5</v>
      </c>
      <c r="I191" s="4">
        <v>6.2</v>
      </c>
      <c r="J191" s="1">
        <v>1.8</v>
      </c>
      <c r="K191" s="1">
        <v>2.6</v>
      </c>
      <c r="L191" s="1">
        <v>1.6067696085396961</v>
      </c>
    </row>
    <row r="192" spans="1:12" x14ac:dyDescent="0.3">
      <c r="A192" t="s">
        <v>203</v>
      </c>
      <c r="B192">
        <v>32888886</v>
      </c>
      <c r="C192" s="1">
        <v>67.5</v>
      </c>
      <c r="D192" s="4">
        <v>7.1217005190448264</v>
      </c>
      <c r="E192">
        <v>1836679</v>
      </c>
      <c r="F192" s="1">
        <f>(E192/H192)*1000</f>
        <v>3227.8081478703461</v>
      </c>
      <c r="G192" s="19">
        <v>16816.633333333299</v>
      </c>
      <c r="H192" s="19">
        <v>569017.4</v>
      </c>
      <c r="I192" s="4">
        <v>6</v>
      </c>
      <c r="J192" s="1">
        <v>1.8</v>
      </c>
      <c r="K192" s="1">
        <v>2.4</v>
      </c>
      <c r="L192" s="1">
        <v>1.6485307808259311</v>
      </c>
    </row>
    <row r="193" spans="1:12" x14ac:dyDescent="0.3">
      <c r="A193" t="s">
        <v>204</v>
      </c>
      <c r="B193">
        <v>33001918</v>
      </c>
      <c r="C193" s="1">
        <v>67.666659999999993</v>
      </c>
      <c r="D193" s="4">
        <v>7.1984802459970574</v>
      </c>
      <c r="E193">
        <v>1839093</v>
      </c>
      <c r="F193" s="1">
        <f>(E193/H193)*1000</f>
        <v>3221.6442202351063</v>
      </c>
      <c r="G193" s="19">
        <v>16898.5333333333</v>
      </c>
      <c r="H193" s="19">
        <v>570855.4</v>
      </c>
      <c r="I193" s="4">
        <v>6.1</v>
      </c>
      <c r="J193" s="1">
        <v>1.6</v>
      </c>
      <c r="K193" s="1">
        <v>2.1</v>
      </c>
      <c r="L193" s="1">
        <v>1.466932853688466</v>
      </c>
    </row>
    <row r="194" spans="1:12" x14ac:dyDescent="0.3">
      <c r="A194" t="s">
        <v>205</v>
      </c>
      <c r="B194">
        <v>33050262</v>
      </c>
      <c r="C194" s="1">
        <v>67.7</v>
      </c>
      <c r="D194" s="4">
        <v>7.2751275631476133</v>
      </c>
      <c r="E194">
        <v>1840473</v>
      </c>
      <c r="F194" s="1">
        <f>(E194/H194)*1000</f>
        <v>3225.2515049642147</v>
      </c>
      <c r="G194" s="19">
        <v>16957.266666666601</v>
      </c>
      <c r="H194" s="19">
        <v>570644.799999999</v>
      </c>
      <c r="I194" s="4">
        <v>6.1333330000000004</v>
      </c>
      <c r="J194" s="1">
        <v>1.4</v>
      </c>
      <c r="K194" s="1">
        <v>1.6</v>
      </c>
      <c r="L194" s="1">
        <v>1.2479635882325311</v>
      </c>
    </row>
    <row r="195" spans="1:12" x14ac:dyDescent="0.3">
      <c r="A195" t="s">
        <v>206</v>
      </c>
      <c r="B195">
        <v>33127394</v>
      </c>
      <c r="C195" s="1">
        <v>67.566670000000002</v>
      </c>
      <c r="D195" s="4">
        <v>7.3482268973139746</v>
      </c>
      <c r="E195">
        <v>1847179</v>
      </c>
      <c r="F195" s="1">
        <f>(E195/H195)*1000</f>
        <v>3236.6584590875186</v>
      </c>
      <c r="G195" s="19">
        <v>16984.933333333302</v>
      </c>
      <c r="H195" s="19">
        <v>570705.56666666595</v>
      </c>
      <c r="I195" s="4">
        <v>6.1666669999999986</v>
      </c>
      <c r="J195" s="1">
        <v>1.4</v>
      </c>
      <c r="K195" s="1">
        <v>1.6</v>
      </c>
      <c r="L195" s="1">
        <v>1.336333398992575</v>
      </c>
    </row>
    <row r="196" spans="1:12" x14ac:dyDescent="0.3">
      <c r="A196" t="s">
        <v>207</v>
      </c>
      <c r="B196">
        <v>33247298</v>
      </c>
      <c r="C196" s="1">
        <v>67.433329999999998</v>
      </c>
      <c r="D196" s="4">
        <v>7.414815720586649</v>
      </c>
      <c r="E196">
        <v>1862358</v>
      </c>
      <c r="F196" s="1">
        <f>(E196/H196)*1000</f>
        <v>3287.7367689325429</v>
      </c>
      <c r="G196" s="19">
        <v>17003.2</v>
      </c>
      <c r="H196" s="19">
        <v>566455.933333333</v>
      </c>
      <c r="I196" s="4">
        <v>6.233333</v>
      </c>
      <c r="J196" s="1">
        <v>1.9</v>
      </c>
      <c r="K196" s="1">
        <v>2</v>
      </c>
      <c r="L196" s="1">
        <v>1.8964514323357939</v>
      </c>
    </row>
    <row r="197" spans="1:12" x14ac:dyDescent="0.3">
      <c r="A197" t="s">
        <v>208</v>
      </c>
      <c r="B197">
        <v>33372978</v>
      </c>
      <c r="C197" s="1">
        <v>67.599999999999994</v>
      </c>
      <c r="D197" s="4">
        <v>7.4727346963703312</v>
      </c>
      <c r="E197">
        <v>1840749</v>
      </c>
      <c r="F197" s="1">
        <f>(E197/H197)*1000</f>
        <v>3307.976707422491</v>
      </c>
      <c r="G197" s="19">
        <v>17008.5</v>
      </c>
      <c r="H197" s="19">
        <v>556457.66666666605</v>
      </c>
      <c r="I197" s="4">
        <v>6.7</v>
      </c>
      <c r="J197" s="1">
        <v>0.4</v>
      </c>
      <c r="K197" s="1">
        <v>0.5</v>
      </c>
      <c r="L197" s="1">
        <v>0.44859234432782541</v>
      </c>
    </row>
    <row r="198" spans="1:12" x14ac:dyDescent="0.3">
      <c r="A198" t="s">
        <v>209</v>
      </c>
      <c r="B198">
        <v>33427754</v>
      </c>
      <c r="C198" s="1">
        <v>67.433329999999998</v>
      </c>
      <c r="D198" s="4">
        <v>7.5206068951193439</v>
      </c>
      <c r="E198">
        <v>1799211</v>
      </c>
      <c r="F198" s="1">
        <f>(E198/H198)*1000</f>
        <v>3270.9775239840524</v>
      </c>
      <c r="G198" s="19">
        <v>16787.833333333299</v>
      </c>
      <c r="H198" s="19">
        <v>550053</v>
      </c>
      <c r="I198" s="4">
        <v>8</v>
      </c>
      <c r="J198" s="1">
        <v>-2.1</v>
      </c>
      <c r="K198" s="1">
        <v>-2.1</v>
      </c>
      <c r="L198" s="1">
        <v>-2.0810498683784462</v>
      </c>
    </row>
    <row r="199" spans="1:12" x14ac:dyDescent="0.3">
      <c r="A199" t="s">
        <v>210</v>
      </c>
      <c r="B199">
        <v>33512305</v>
      </c>
      <c r="C199" s="1">
        <v>67.433329999999998</v>
      </c>
      <c r="D199" s="4">
        <v>7.5577599281027856</v>
      </c>
      <c r="E199">
        <v>1779803</v>
      </c>
      <c r="F199" s="1">
        <f>(E199/H199)*1000</f>
        <v>3227.5656637498096</v>
      </c>
      <c r="G199" s="19">
        <v>16728.0666666666</v>
      </c>
      <c r="H199" s="19">
        <v>551438.19999999995</v>
      </c>
      <c r="I199" s="4">
        <v>8.6333330000000004</v>
      </c>
      <c r="J199" s="1">
        <v>-3.5</v>
      </c>
      <c r="K199" s="1">
        <v>-3.4</v>
      </c>
      <c r="L199" s="1">
        <v>-3.4080370561281081</v>
      </c>
    </row>
    <row r="200" spans="1:12" x14ac:dyDescent="0.3">
      <c r="A200" t="s">
        <v>211</v>
      </c>
      <c r="B200">
        <v>33630069</v>
      </c>
      <c r="C200" s="1">
        <v>67.099999999999994</v>
      </c>
      <c r="D200" s="4">
        <v>7.5840501941553029</v>
      </c>
      <c r="E200">
        <v>1787763</v>
      </c>
      <c r="F200" s="1">
        <f>(E200/H200)*1000</f>
        <v>3230.6044820158777</v>
      </c>
      <c r="G200" s="19">
        <v>16716.433333333302</v>
      </c>
      <c r="H200" s="19">
        <v>553383.433333333</v>
      </c>
      <c r="I200" s="4">
        <v>8.6666670000000003</v>
      </c>
      <c r="J200" s="1">
        <v>-3.4</v>
      </c>
      <c r="K200" s="1">
        <v>-3.3</v>
      </c>
      <c r="L200" s="1">
        <v>-3.2646484219114642</v>
      </c>
    </row>
    <row r="201" spans="1:12" x14ac:dyDescent="0.3">
      <c r="A201" t="s">
        <v>212</v>
      </c>
      <c r="B201">
        <v>33758581</v>
      </c>
      <c r="C201" s="1">
        <v>67.166659999999993</v>
      </c>
      <c r="D201" s="4">
        <v>7.5996938252814861</v>
      </c>
      <c r="E201">
        <v>1808535</v>
      </c>
      <c r="F201" s="1">
        <f>(E201/H201)*1000</f>
        <v>3225.6874496284086</v>
      </c>
      <c r="G201" s="19">
        <v>16791.8</v>
      </c>
      <c r="H201" s="19">
        <v>560666.53333333298</v>
      </c>
      <c r="I201" s="4">
        <v>8.6</v>
      </c>
      <c r="J201" s="1">
        <v>-2.7</v>
      </c>
      <c r="K201" s="1">
        <v>-2.4</v>
      </c>
      <c r="L201" s="1">
        <v>-2.4533441772230091</v>
      </c>
    </row>
    <row r="202" spans="1:12" x14ac:dyDescent="0.3">
      <c r="A202" t="s">
        <v>213</v>
      </c>
      <c r="B202">
        <v>33809016</v>
      </c>
      <c r="C202" s="1">
        <v>66.966669999999993</v>
      </c>
      <c r="D202" s="4">
        <v>7.6052919221145769</v>
      </c>
      <c r="E202">
        <v>1830446</v>
      </c>
      <c r="F202" s="1">
        <f>(E202/H202)*1000</f>
        <v>3245.1743486855557</v>
      </c>
      <c r="G202" s="19">
        <v>16834.8999999999</v>
      </c>
      <c r="H202" s="19">
        <v>564051.66666666605</v>
      </c>
      <c r="I202" s="4">
        <v>8.3666669999999996</v>
      </c>
      <c r="J202" s="1">
        <v>-1.8</v>
      </c>
      <c r="K202" s="1">
        <v>-1.5</v>
      </c>
      <c r="L202" s="1">
        <v>-1.6107250128738979</v>
      </c>
    </row>
    <row r="203" spans="1:12" x14ac:dyDescent="0.3">
      <c r="A203" t="s">
        <v>214</v>
      </c>
      <c r="B203">
        <v>33890461</v>
      </c>
      <c r="C203" s="1">
        <v>67.133330000000001</v>
      </c>
      <c r="D203" s="4">
        <v>7.6016541097720172</v>
      </c>
      <c r="E203">
        <v>1840031</v>
      </c>
      <c r="F203" s="1">
        <f>(E203/H203)*1000</f>
        <v>3262.6817030415104</v>
      </c>
      <c r="G203" s="19">
        <v>16966.633333333299</v>
      </c>
      <c r="H203" s="19">
        <v>563962.76666666602</v>
      </c>
      <c r="I203" s="4">
        <v>8.1333330000000004</v>
      </c>
      <c r="J203" s="1">
        <v>-1.7</v>
      </c>
      <c r="K203" s="1">
        <v>-1.3</v>
      </c>
      <c r="L203" s="1">
        <v>-1.459569250657992</v>
      </c>
    </row>
    <row r="204" spans="1:12" x14ac:dyDescent="0.3">
      <c r="A204" t="s">
        <v>215</v>
      </c>
      <c r="B204">
        <v>34005902</v>
      </c>
      <c r="C204" s="1">
        <v>67.233330000000009</v>
      </c>
      <c r="D204" s="4">
        <v>7.5897117059199282</v>
      </c>
      <c r="E204">
        <v>1852912</v>
      </c>
      <c r="F204" s="1">
        <f>(E204/H204)*1000</f>
        <v>3261.6441650058423</v>
      </c>
      <c r="G204" s="19">
        <v>17052.333333333299</v>
      </c>
      <c r="H204" s="19">
        <v>568091.4</v>
      </c>
      <c r="I204" s="4">
        <v>8.1999999999999993</v>
      </c>
      <c r="J204" s="1">
        <v>-1.5</v>
      </c>
      <c r="K204" s="1">
        <v>-0.9</v>
      </c>
      <c r="L204" s="1">
        <v>-1.1587947708299751</v>
      </c>
    </row>
    <row r="205" spans="1:12" x14ac:dyDescent="0.3">
      <c r="A205" t="s">
        <v>216</v>
      </c>
      <c r="B205">
        <v>34132531</v>
      </c>
      <c r="C205" s="1">
        <v>66.966669999999993</v>
      </c>
      <c r="D205" s="4">
        <v>7.570478327530819</v>
      </c>
      <c r="E205">
        <v>1873698</v>
      </c>
      <c r="F205" s="1">
        <f>(E205/H205)*1000</f>
        <v>3294.3428212453664</v>
      </c>
      <c r="G205" s="19">
        <v>17083.7</v>
      </c>
      <c r="H205" s="19">
        <v>568762.299999999</v>
      </c>
      <c r="I205" s="4">
        <v>7.9333330000000002</v>
      </c>
      <c r="J205" s="1">
        <v>-0.9</v>
      </c>
      <c r="K205" s="1">
        <v>-0.2</v>
      </c>
      <c r="L205" s="1">
        <v>-0.46437955714642321</v>
      </c>
    </row>
    <row r="206" spans="1:12" x14ac:dyDescent="0.3">
      <c r="A206" t="s">
        <v>217</v>
      </c>
      <c r="B206">
        <v>34166633</v>
      </c>
      <c r="C206" s="1">
        <v>67.099999999999994</v>
      </c>
      <c r="D206" s="4">
        <v>7.5448698548859969</v>
      </c>
      <c r="E206">
        <v>1887968</v>
      </c>
      <c r="F206" s="1">
        <f>(E206/H206)*1000</f>
        <v>3314.2121196074058</v>
      </c>
      <c r="G206" s="19">
        <v>17178.5666666666</v>
      </c>
      <c r="H206" s="19">
        <v>569658.16666666605</v>
      </c>
      <c r="I206" s="4">
        <v>7.8</v>
      </c>
      <c r="J206" s="1">
        <v>-0.5</v>
      </c>
      <c r="K206" s="1">
        <v>0.2</v>
      </c>
      <c r="L206" s="1">
        <v>-0.1425370463575675</v>
      </c>
    </row>
    <row r="207" spans="1:12" x14ac:dyDescent="0.3">
      <c r="A207" t="s">
        <v>218</v>
      </c>
      <c r="B207">
        <v>34230555</v>
      </c>
      <c r="C207" s="1">
        <v>66.933329999999998</v>
      </c>
      <c r="D207" s="4">
        <v>7.5137789524370628</v>
      </c>
      <c r="E207">
        <v>1891395</v>
      </c>
      <c r="F207" s="1">
        <f>(E207/H207)*1000</f>
        <v>3296.6263957626102</v>
      </c>
      <c r="G207" s="19">
        <v>17209.433333333302</v>
      </c>
      <c r="H207" s="19">
        <v>573736.53333333298</v>
      </c>
      <c r="I207" s="4">
        <v>7.733333</v>
      </c>
      <c r="J207" s="1">
        <v>-0.8</v>
      </c>
      <c r="K207" s="1">
        <v>-0.1</v>
      </c>
      <c r="L207" s="1">
        <v>-0.4142669182027392</v>
      </c>
    </row>
    <row r="208" spans="1:12" x14ac:dyDescent="0.3">
      <c r="A208" t="s">
        <v>219</v>
      </c>
      <c r="B208">
        <v>34339221</v>
      </c>
      <c r="C208" s="1">
        <v>66.733330000000009</v>
      </c>
      <c r="D208" s="4">
        <v>7.4781119078513134</v>
      </c>
      <c r="E208">
        <v>1917274</v>
      </c>
      <c r="F208" s="1">
        <f>(E208/H208)*1000</f>
        <v>3334.8315028878669</v>
      </c>
      <c r="G208" s="19">
        <v>17265.933333333302</v>
      </c>
      <c r="H208" s="19">
        <v>574923.799999999</v>
      </c>
      <c r="I208" s="4">
        <v>7.4333330000000002</v>
      </c>
      <c r="J208" s="1">
        <v>0.1</v>
      </c>
      <c r="K208" s="1">
        <v>0.8</v>
      </c>
      <c r="L208" s="1">
        <v>0.47574366011958802</v>
      </c>
    </row>
    <row r="209" spans="1:12" x14ac:dyDescent="0.3">
      <c r="A209" t="s">
        <v>220</v>
      </c>
      <c r="B209">
        <v>34457713</v>
      </c>
      <c r="C209" s="1">
        <v>66.599999999999994</v>
      </c>
      <c r="D209" s="4">
        <v>7.4387455638257727</v>
      </c>
      <c r="E209">
        <v>1932511</v>
      </c>
      <c r="F209" s="1">
        <f>(E209/H209)*1000</f>
        <v>3351.8683806396489</v>
      </c>
      <c r="G209" s="19">
        <v>17252.5333333333</v>
      </c>
      <c r="H209" s="19">
        <v>576547.4</v>
      </c>
      <c r="I209" s="4">
        <v>7.5333329999999998</v>
      </c>
      <c r="J209" s="1">
        <v>0.4</v>
      </c>
      <c r="K209" s="1">
        <v>1</v>
      </c>
      <c r="L209" s="1">
        <v>0.78748761993270311</v>
      </c>
    </row>
    <row r="210" spans="1:12" x14ac:dyDescent="0.3">
      <c r="A210" t="s">
        <v>221</v>
      </c>
      <c r="B210">
        <v>34516032</v>
      </c>
      <c r="C210" s="1">
        <v>66.5</v>
      </c>
      <c r="D210" s="4">
        <v>7.3964871099900549</v>
      </c>
      <c r="E210">
        <v>1933731</v>
      </c>
      <c r="F210" s="1">
        <f>(E210/H210)*1000</f>
        <v>3325.6076627798157</v>
      </c>
      <c r="G210" s="19">
        <v>17284.5666666666</v>
      </c>
      <c r="H210" s="19">
        <v>581466.96666666598</v>
      </c>
      <c r="I210" s="4">
        <v>7.5666669999999998</v>
      </c>
      <c r="J210" s="1">
        <v>0</v>
      </c>
      <c r="K210" s="1">
        <v>0.5</v>
      </c>
      <c r="L210" s="1">
        <v>0.35631954102108049</v>
      </c>
    </row>
    <row r="211" spans="1:12" x14ac:dyDescent="0.3">
      <c r="A211" t="s">
        <v>222</v>
      </c>
      <c r="B211">
        <v>34592192</v>
      </c>
      <c r="C211" s="1">
        <v>66.733330000000009</v>
      </c>
      <c r="D211" s="4">
        <v>7.3520986868713827</v>
      </c>
      <c r="E211">
        <v>1940017</v>
      </c>
      <c r="F211" s="1">
        <f>(E211/H211)*1000</f>
        <v>3321.9173390921865</v>
      </c>
      <c r="G211" s="19">
        <v>17414.366666666599</v>
      </c>
      <c r="H211" s="19">
        <v>584005.19999999995</v>
      </c>
      <c r="I211" s="4">
        <v>7.4666670000000002</v>
      </c>
      <c r="J211" s="1">
        <v>-0.3</v>
      </c>
      <c r="K211" s="1">
        <v>0.2</v>
      </c>
      <c r="L211" s="1">
        <v>0.18057024025186569</v>
      </c>
    </row>
    <row r="212" spans="1:12" x14ac:dyDescent="0.3">
      <c r="A212" t="s">
        <v>223</v>
      </c>
      <c r="B212">
        <v>34713395</v>
      </c>
      <c r="C212" s="1">
        <v>66.766669999999991</v>
      </c>
      <c r="D212" s="4">
        <v>7.3061987974282356</v>
      </c>
      <c r="E212">
        <v>1942672</v>
      </c>
      <c r="F212" s="1">
        <f>(E212/H212)*1000</f>
        <v>3324.7237600263479</v>
      </c>
      <c r="G212" s="19">
        <v>17486.766666666601</v>
      </c>
      <c r="H212" s="19">
        <v>584310.799999999</v>
      </c>
      <c r="I212" s="4">
        <v>7.3666669999999996</v>
      </c>
      <c r="J212" s="1">
        <v>-0.7</v>
      </c>
      <c r="K212" s="1">
        <v>-0.2</v>
      </c>
      <c r="L212" s="1">
        <v>-0.18865526600706409</v>
      </c>
    </row>
    <row r="213" spans="1:12" x14ac:dyDescent="0.3">
      <c r="A213" t="s">
        <v>224</v>
      </c>
      <c r="B213">
        <v>34834973</v>
      </c>
      <c r="C213" s="1">
        <v>66.900000000000006</v>
      </c>
      <c r="D213" s="4">
        <v>7.2592900498148021</v>
      </c>
      <c r="E213">
        <v>1946670</v>
      </c>
      <c r="F213" s="1">
        <f>(E213/H213)*1000</f>
        <v>3318.5308548117432</v>
      </c>
      <c r="G213" s="19">
        <v>17572.166666666599</v>
      </c>
      <c r="H213" s="19">
        <v>586605.96666666598</v>
      </c>
      <c r="I213" s="4">
        <v>7.3666669999999996</v>
      </c>
      <c r="J213" s="1">
        <v>-1</v>
      </c>
      <c r="K213" s="1">
        <v>-0.6</v>
      </c>
      <c r="L213" s="1">
        <v>-0.49250638758400023</v>
      </c>
    </row>
    <row r="214" spans="1:12" x14ac:dyDescent="0.3">
      <c r="A214" t="s">
        <v>225</v>
      </c>
      <c r="B214">
        <v>34881794</v>
      </c>
      <c r="C214" s="1">
        <v>66.8</v>
      </c>
      <c r="D214" s="4">
        <v>7.2118295110618789</v>
      </c>
      <c r="E214">
        <v>1964095</v>
      </c>
      <c r="F214" s="1">
        <f>(E214/H214)*1000</f>
        <v>3340.7201330281646</v>
      </c>
      <c r="G214" s="19">
        <v>17629.0666666666</v>
      </c>
      <c r="H214" s="19">
        <v>587925.63333333295</v>
      </c>
      <c r="I214" s="4">
        <v>7.1666669999999986</v>
      </c>
      <c r="J214" s="1">
        <v>-0.6</v>
      </c>
      <c r="K214" s="1">
        <v>-0.3</v>
      </c>
      <c r="L214" s="1">
        <v>-0.11565163865232921</v>
      </c>
    </row>
    <row r="215" spans="1:12" x14ac:dyDescent="0.3">
      <c r="A215" t="s">
        <v>226</v>
      </c>
      <c r="B215">
        <v>34956567</v>
      </c>
      <c r="C215" s="1">
        <v>66.8</v>
      </c>
      <c r="D215" s="4">
        <v>7.1642788587941277</v>
      </c>
      <c r="E215">
        <v>1975406</v>
      </c>
      <c r="F215" s="1">
        <f>(E215/H215)*1000</f>
        <v>3368.8483828417243</v>
      </c>
      <c r="G215" s="19">
        <v>17671.966666666602</v>
      </c>
      <c r="H215" s="19">
        <v>586374.26666666602</v>
      </c>
      <c r="I215" s="4">
        <v>7.1666669999999986</v>
      </c>
      <c r="J215" s="1">
        <v>-0.5</v>
      </c>
      <c r="K215" s="1">
        <v>-0.4</v>
      </c>
      <c r="L215" s="1">
        <v>-5.5121702818668093E-2</v>
      </c>
    </row>
    <row r="216" spans="1:12" x14ac:dyDescent="0.3">
      <c r="A216" t="s">
        <v>227</v>
      </c>
      <c r="B216">
        <v>35080992</v>
      </c>
      <c r="C216" s="1">
        <v>66.633330000000001</v>
      </c>
      <c r="D216" s="4">
        <v>7.1171132103167984</v>
      </c>
      <c r="E216">
        <v>1991650</v>
      </c>
      <c r="F216" s="1">
        <f>(E216/H216)*1000</f>
        <v>3388.8319951068866</v>
      </c>
      <c r="G216" s="19">
        <v>17662.5333333333</v>
      </c>
      <c r="H216" s="19">
        <v>587709.866666666</v>
      </c>
      <c r="I216" s="4">
        <v>7.233333</v>
      </c>
      <c r="J216" s="1">
        <v>-0.3</v>
      </c>
      <c r="K216" s="1">
        <v>-0.2</v>
      </c>
      <c r="L216" s="1">
        <v>0.25215346843775832</v>
      </c>
    </row>
    <row r="217" spans="1:12" x14ac:dyDescent="0.3">
      <c r="A217" t="s">
        <v>228</v>
      </c>
      <c r="B217">
        <v>35209597</v>
      </c>
      <c r="C217" s="1">
        <v>66.5</v>
      </c>
      <c r="D217" s="4">
        <v>7.0708300086483904</v>
      </c>
      <c r="E217">
        <v>2012494</v>
      </c>
      <c r="F217" s="1">
        <f>(E217/H217)*1000</f>
        <v>3414.2219350968471</v>
      </c>
      <c r="G217" s="19">
        <v>17674.866666666599</v>
      </c>
      <c r="H217" s="19">
        <v>589444.4</v>
      </c>
      <c r="I217" s="4">
        <v>7.266667</v>
      </c>
      <c r="J217" s="1">
        <v>0.3</v>
      </c>
      <c r="K217" s="1">
        <v>0.2</v>
      </c>
      <c r="L217" s="1">
        <v>0.78799454883421127</v>
      </c>
    </row>
    <row r="218" spans="1:12" x14ac:dyDescent="0.3">
      <c r="A218" t="s">
        <v>229</v>
      </c>
      <c r="B218">
        <v>35247023</v>
      </c>
      <c r="C218" s="1">
        <v>66.333340000000007</v>
      </c>
      <c r="D218" s="4">
        <v>7.0258743341759544</v>
      </c>
      <c r="E218">
        <v>2015895</v>
      </c>
      <c r="F218" s="1">
        <f>(E218/H218)*1000</f>
        <v>3445.5909265481737</v>
      </c>
      <c r="G218" s="19">
        <v>17676.166666666599</v>
      </c>
      <c r="H218" s="19">
        <v>585065.1</v>
      </c>
      <c r="I218" s="4">
        <v>7.233333</v>
      </c>
      <c r="J218" s="1">
        <v>0</v>
      </c>
      <c r="K218" s="1">
        <v>-0.3</v>
      </c>
      <c r="L218" s="1">
        <v>0.45271373613128602</v>
      </c>
    </row>
    <row r="219" spans="1:12" x14ac:dyDescent="0.3">
      <c r="A219" t="s">
        <v>230</v>
      </c>
      <c r="B219">
        <v>35320540</v>
      </c>
      <c r="C219" s="1">
        <v>66.233330000000009</v>
      </c>
      <c r="D219" s="4">
        <v>6.9825011654061342</v>
      </c>
      <c r="E219">
        <v>2034271</v>
      </c>
      <c r="F219" s="1">
        <f>(E219/H219)*1000</f>
        <v>3463.6975158971486</v>
      </c>
      <c r="G219" s="19">
        <v>17699.8</v>
      </c>
      <c r="H219" s="19">
        <v>587311.96666666598</v>
      </c>
      <c r="I219" s="4">
        <v>7.2</v>
      </c>
      <c r="J219" s="1">
        <v>0.4</v>
      </c>
      <c r="K219" s="1">
        <v>0</v>
      </c>
      <c r="L219" s="1">
        <v>0.86838510600227481</v>
      </c>
    </row>
    <row r="220" spans="1:12" x14ac:dyDescent="0.3">
      <c r="A220" t="s">
        <v>231</v>
      </c>
      <c r="B220">
        <v>35434066</v>
      </c>
      <c r="C220" s="1">
        <v>66.133330000000001</v>
      </c>
      <c r="D220" s="4">
        <v>6.9408659762617173</v>
      </c>
      <c r="E220">
        <v>2053771</v>
      </c>
      <c r="F220" s="1">
        <f>(E220/H220)*1000</f>
        <v>3484.6857791491088</v>
      </c>
      <c r="G220" s="19">
        <v>17750.5333333333</v>
      </c>
      <c r="H220" s="19">
        <v>589370.5</v>
      </c>
      <c r="I220" s="4">
        <v>7.0333329999999998</v>
      </c>
      <c r="J220" s="1">
        <v>0.8</v>
      </c>
      <c r="K220" s="1">
        <v>0.4</v>
      </c>
      <c r="L220" s="1">
        <v>1.34197950336689</v>
      </c>
    </row>
    <row r="221" spans="1:12" x14ac:dyDescent="0.3">
      <c r="A221" t="s">
        <v>232</v>
      </c>
      <c r="B221">
        <v>35555305</v>
      </c>
      <c r="C221" s="1">
        <v>66</v>
      </c>
      <c r="D221" s="4">
        <v>6.9010935105621076</v>
      </c>
      <c r="E221">
        <v>2067966</v>
      </c>
      <c r="F221" s="1">
        <f>(E221/H221)*1000</f>
        <v>3513.303628327139</v>
      </c>
      <c r="G221" s="19">
        <v>17796.133333333299</v>
      </c>
      <c r="H221" s="19">
        <v>588610.1</v>
      </c>
      <c r="I221" s="4">
        <v>6.766667</v>
      </c>
      <c r="J221" s="1">
        <v>1.1000000000000001</v>
      </c>
      <c r="K221" s="1">
        <v>0.6</v>
      </c>
      <c r="L221" s="1">
        <v>1.557921983190856</v>
      </c>
    </row>
    <row r="222" spans="1:12" x14ac:dyDescent="0.3">
      <c r="A222" t="s">
        <v>233</v>
      </c>
      <c r="B222">
        <v>35571043</v>
      </c>
      <c r="C222" s="1">
        <v>66.099999999999994</v>
      </c>
      <c r="D222" s="4">
        <v>6.8633871377665452</v>
      </c>
      <c r="E222">
        <v>2056452</v>
      </c>
      <c r="F222" s="1">
        <f>(E222/H222)*1000</f>
        <v>3473.2456167512396</v>
      </c>
      <c r="G222" s="19">
        <v>17831.466666666602</v>
      </c>
      <c r="H222" s="19">
        <v>592083.66666666605</v>
      </c>
      <c r="I222" s="4">
        <v>6.8666669999999996</v>
      </c>
      <c r="J222" s="1">
        <v>0.2</v>
      </c>
      <c r="K222" s="1">
        <v>-0.5</v>
      </c>
      <c r="L222" s="1">
        <v>0.52259337523199878</v>
      </c>
    </row>
    <row r="223" spans="1:12" x14ac:dyDescent="0.3">
      <c r="A223" t="s">
        <v>234</v>
      </c>
      <c r="B223">
        <v>35606734</v>
      </c>
      <c r="C223" s="1">
        <v>66.066670000000002</v>
      </c>
      <c r="D223" s="4">
        <v>6.8280953770151687</v>
      </c>
      <c r="E223">
        <v>2050838</v>
      </c>
      <c r="F223" s="1">
        <f>(E223/H223)*1000</f>
        <v>3454.7462124781182</v>
      </c>
      <c r="G223" s="19">
        <v>17833.266666666601</v>
      </c>
      <c r="H223" s="19">
        <v>593629.13333333295</v>
      </c>
      <c r="I223" s="4">
        <v>6.9333330000000002</v>
      </c>
      <c r="J223" s="1">
        <v>-0.4</v>
      </c>
      <c r="K223" s="1">
        <v>-1.2</v>
      </c>
      <c r="L223" s="1">
        <v>-0.20970152906506981</v>
      </c>
    </row>
    <row r="224" spans="1:12" x14ac:dyDescent="0.3">
      <c r="A224" t="s">
        <v>235</v>
      </c>
      <c r="B224">
        <v>35704498</v>
      </c>
      <c r="C224" s="1">
        <v>66.066670000000002</v>
      </c>
      <c r="D224" s="4">
        <v>6.7957979636120136</v>
      </c>
      <c r="E224">
        <v>2058182</v>
      </c>
      <c r="F224" s="1">
        <f>(E224/H224)*1000</f>
        <v>3469.5070279961819</v>
      </c>
      <c r="G224" s="19">
        <v>17880.833333333299</v>
      </c>
      <c r="H224" s="19">
        <v>593220.299999999</v>
      </c>
      <c r="I224" s="4">
        <v>7.0666669999999998</v>
      </c>
      <c r="J224" s="1">
        <v>-0.5</v>
      </c>
      <c r="K224" s="1">
        <v>-1.3</v>
      </c>
      <c r="L224" s="1">
        <v>-0.30259342718285481</v>
      </c>
    </row>
    <row r="225" spans="1:12" x14ac:dyDescent="0.3">
      <c r="A225" t="s">
        <v>236</v>
      </c>
      <c r="B225">
        <v>35823591</v>
      </c>
      <c r="C225" s="1">
        <v>66</v>
      </c>
      <c r="D225" s="4">
        <v>6.7672654063754853</v>
      </c>
      <c r="E225">
        <v>2059546</v>
      </c>
      <c r="F225" s="1">
        <f>(E225/H225)*1000</f>
        <v>3462.7726210510014</v>
      </c>
      <c r="G225" s="19">
        <v>17879.7</v>
      </c>
      <c r="H225" s="19">
        <v>594767.9</v>
      </c>
      <c r="I225" s="4">
        <v>7.1333330000000004</v>
      </c>
      <c r="J225" s="1">
        <v>-0.9</v>
      </c>
      <c r="K225" s="1">
        <v>-1.7</v>
      </c>
      <c r="L225" s="1">
        <v>-0.6791034214759385</v>
      </c>
    </row>
    <row r="226" spans="1:12" x14ac:dyDescent="0.3">
      <c r="A226" t="s">
        <v>237</v>
      </c>
      <c r="B226">
        <v>35871484</v>
      </c>
      <c r="C226" s="1">
        <v>65.933329999999998</v>
      </c>
      <c r="D226" s="4">
        <v>6.7433750072717276</v>
      </c>
      <c r="E226">
        <v>2071732</v>
      </c>
      <c r="F226" s="1">
        <f>(E226/H226)*1000</f>
        <v>3496.4711508034197</v>
      </c>
      <c r="G226" s="19">
        <v>17884.466666666602</v>
      </c>
      <c r="H226" s="19">
        <v>592520.83333333302</v>
      </c>
      <c r="I226" s="4">
        <v>7.233333</v>
      </c>
      <c r="J226" s="1">
        <v>-0.7</v>
      </c>
      <c r="K226" s="1">
        <v>-1.5</v>
      </c>
      <c r="L226" s="1">
        <v>-0.52975689404690163</v>
      </c>
    </row>
    <row r="227" spans="1:12" x14ac:dyDescent="0.3">
      <c r="A227" t="s">
        <v>238</v>
      </c>
      <c r="B227">
        <v>35970407</v>
      </c>
      <c r="C227" s="1">
        <v>65.833340000000007</v>
      </c>
      <c r="D227" s="4">
        <v>6.7250661942629053</v>
      </c>
      <c r="E227">
        <v>2061412</v>
      </c>
      <c r="F227" s="1">
        <f>(E227/H227)*1000</f>
        <v>3484.3251355279804</v>
      </c>
      <c r="G227" s="19">
        <v>17940.5333333333</v>
      </c>
      <c r="H227" s="19">
        <v>591624.46666666598</v>
      </c>
      <c r="I227" s="4">
        <v>7.1333330000000004</v>
      </c>
      <c r="J227" s="1">
        <v>-1.7</v>
      </c>
      <c r="K227" s="1">
        <v>-2.4</v>
      </c>
      <c r="L227" s="1">
        <v>-1.455217234675183</v>
      </c>
    </row>
    <row r="228" spans="1:12" x14ac:dyDescent="0.3">
      <c r="A228" t="s">
        <v>239</v>
      </c>
      <c r="B228">
        <v>36110803</v>
      </c>
      <c r="C228" s="1">
        <v>65.7</v>
      </c>
      <c r="D228" s="4">
        <v>6.7132721190566356</v>
      </c>
      <c r="E228">
        <v>2082805</v>
      </c>
      <c r="F228" s="1">
        <f>(E228/H228)*1000</f>
        <v>3507.0419902780354</v>
      </c>
      <c r="G228" s="19">
        <v>17989.966666666602</v>
      </c>
      <c r="H228" s="19">
        <v>593892.23333333305</v>
      </c>
      <c r="I228" s="4">
        <v>6.9666670000000002</v>
      </c>
      <c r="J228" s="1">
        <v>-1.2</v>
      </c>
      <c r="K228" s="1">
        <v>-1.8</v>
      </c>
      <c r="L228" s="1">
        <v>-0.86107092628022885</v>
      </c>
    </row>
    <row r="229" spans="1:12" x14ac:dyDescent="0.3">
      <c r="A229" t="s">
        <v>240</v>
      </c>
      <c r="B229">
        <v>36257421</v>
      </c>
      <c r="C229" s="1">
        <v>65.766669999999991</v>
      </c>
      <c r="D229" s="4">
        <v>6.7088061001141277</v>
      </c>
      <c r="E229">
        <v>2094490</v>
      </c>
      <c r="F229" s="1">
        <f>(E229/H229)*1000</f>
        <v>3521.8247684978414</v>
      </c>
      <c r="G229" s="19">
        <v>18077.0666666666</v>
      </c>
      <c r="H229" s="19">
        <v>594717.26666666602</v>
      </c>
      <c r="I229" s="4">
        <v>6.8666669999999996</v>
      </c>
      <c r="J229" s="1">
        <v>-1</v>
      </c>
      <c r="K229" s="1">
        <v>-1.6</v>
      </c>
      <c r="L229" s="1">
        <v>-0.72932321155520996</v>
      </c>
    </row>
    <row r="230" spans="1:12" x14ac:dyDescent="0.3">
      <c r="A230" t="s">
        <v>241</v>
      </c>
      <c r="B230">
        <v>36313068</v>
      </c>
      <c r="C230" s="1">
        <v>65.966669999999993</v>
      </c>
      <c r="D230" s="4">
        <v>6.7121814939471776</v>
      </c>
      <c r="E230">
        <v>2120843</v>
      </c>
      <c r="F230" s="1">
        <f>(E230/H230)*1000</f>
        <v>3521.131117747198</v>
      </c>
      <c r="G230" s="19">
        <v>18210.2</v>
      </c>
      <c r="H230" s="19">
        <v>602318.66666666605</v>
      </c>
      <c r="I230" s="4">
        <v>6.733333</v>
      </c>
      <c r="J230" s="1">
        <v>-0.2</v>
      </c>
      <c r="K230" s="1">
        <v>-0.8</v>
      </c>
      <c r="L230" s="1">
        <v>9.7609304743733166E-2</v>
      </c>
    </row>
    <row r="231" spans="1:12" x14ac:dyDescent="0.3">
      <c r="A231" t="s">
        <v>242</v>
      </c>
      <c r="B231">
        <v>36397141</v>
      </c>
      <c r="C231" s="1">
        <v>66</v>
      </c>
      <c r="D231" s="4">
        <v>6.7235728201300109</v>
      </c>
      <c r="E231">
        <v>2143166</v>
      </c>
      <c r="F231" s="1">
        <f>(E231/H231)*1000</f>
        <v>3528.6276644385239</v>
      </c>
      <c r="G231" s="19">
        <v>18318.633333333299</v>
      </c>
      <c r="H231" s="19">
        <v>607365.299999999</v>
      </c>
      <c r="I231" s="4">
        <v>6.5333329999999998</v>
      </c>
      <c r="J231" s="1">
        <v>0.4</v>
      </c>
      <c r="K231" s="1">
        <v>-0.1</v>
      </c>
      <c r="L231" s="1">
        <v>0.73398115613751125</v>
      </c>
    </row>
    <row r="232" spans="1:12" x14ac:dyDescent="0.3">
      <c r="A232" t="s">
        <v>243</v>
      </c>
      <c r="B232">
        <v>36545075</v>
      </c>
      <c r="C232" s="1">
        <v>65.933329999999998</v>
      </c>
      <c r="D232" s="4">
        <v>6.7426469848031347</v>
      </c>
      <c r="E232">
        <v>2143839</v>
      </c>
      <c r="F232" s="1">
        <f>(E232/H232)*1000</f>
        <v>3519.2498050642262</v>
      </c>
      <c r="G232" s="19">
        <v>18431.933333333302</v>
      </c>
      <c r="H232" s="19">
        <v>609175</v>
      </c>
      <c r="I232" s="4">
        <v>6.233333</v>
      </c>
      <c r="J232" s="1">
        <v>-0.1</v>
      </c>
      <c r="K232" s="1">
        <v>-0.5</v>
      </c>
      <c r="L232" s="1">
        <v>0.35908586535778703</v>
      </c>
    </row>
    <row r="233" spans="1:12" x14ac:dyDescent="0.3">
      <c r="A233" t="s">
        <v>244</v>
      </c>
      <c r="B233">
        <v>36722075</v>
      </c>
      <c r="C233" s="1">
        <v>66.099999999999994</v>
      </c>
      <c r="D233" s="4">
        <v>6.7685561610944784</v>
      </c>
      <c r="E233">
        <v>2154716</v>
      </c>
      <c r="F233" s="1">
        <f>(E233/H233)*1000</f>
        <v>3516.6198919055837</v>
      </c>
      <c r="G233" s="19">
        <v>18548.433333333302</v>
      </c>
      <c r="H233" s="19">
        <v>612723.6</v>
      </c>
      <c r="I233" s="4">
        <v>6.1666669999999986</v>
      </c>
      <c r="J233" s="1">
        <v>0</v>
      </c>
      <c r="K233" s="1">
        <v>-0.4</v>
      </c>
      <c r="L233" s="1">
        <v>0.47154806079966549</v>
      </c>
    </row>
    <row r="234" spans="1:12" x14ac:dyDescent="0.3">
      <c r="A234" t="s">
        <v>245</v>
      </c>
      <c r="B234">
        <v>36801579</v>
      </c>
      <c r="C234" s="1">
        <v>65.8</v>
      </c>
      <c r="D234" s="4">
        <v>6.7999258677664649</v>
      </c>
      <c r="E234">
        <v>2179765</v>
      </c>
      <c r="F234" s="1">
        <f>(E234/H234)*1000</f>
        <v>3550.0964193960635</v>
      </c>
      <c r="G234" s="19">
        <v>18592.3999999999</v>
      </c>
      <c r="H234" s="19">
        <v>614001.63333333295</v>
      </c>
      <c r="I234" s="4">
        <v>5.9</v>
      </c>
      <c r="J234" s="1">
        <v>0.7</v>
      </c>
      <c r="K234" s="1">
        <v>0.2</v>
      </c>
      <c r="L234" s="1">
        <v>1.2509993164836031</v>
      </c>
    </row>
    <row r="235" spans="1:12" x14ac:dyDescent="0.3">
      <c r="A235" t="s">
        <v>246</v>
      </c>
      <c r="B235">
        <v>36903671</v>
      </c>
      <c r="C235" s="1">
        <v>65.666659999999993</v>
      </c>
      <c r="D235" s="4">
        <v>6.8346721091058278</v>
      </c>
      <c r="E235">
        <v>2196768</v>
      </c>
      <c r="F235" s="1">
        <f>(E235/H235)*1000</f>
        <v>3547.8306258730581</v>
      </c>
      <c r="G235" s="19">
        <v>18637.433333333302</v>
      </c>
      <c r="H235" s="19">
        <v>619186.26666666602</v>
      </c>
      <c r="I235" s="4">
        <v>5.9</v>
      </c>
      <c r="J235" s="1">
        <v>1</v>
      </c>
      <c r="K235" s="1">
        <v>0.5</v>
      </c>
      <c r="L235" s="1">
        <v>1.662568299096495</v>
      </c>
    </row>
    <row r="236" spans="1:12" x14ac:dyDescent="0.3">
      <c r="A236" t="s">
        <v>247</v>
      </c>
      <c r="B236">
        <v>37072620</v>
      </c>
      <c r="C236" s="1">
        <v>65.8</v>
      </c>
      <c r="D236" s="4">
        <v>6.870065102606949</v>
      </c>
      <c r="E236">
        <v>2207849</v>
      </c>
      <c r="F236" s="1">
        <f>(E236/H236)*1000</f>
        <v>3555.8628614327667</v>
      </c>
      <c r="G236" s="19">
        <v>18755.366666666599</v>
      </c>
      <c r="H236" s="19">
        <v>620903.866666666</v>
      </c>
      <c r="I236" s="4">
        <v>5.9</v>
      </c>
      <c r="J236" s="1">
        <v>1.1000000000000001</v>
      </c>
      <c r="K236" s="1">
        <v>0.6</v>
      </c>
      <c r="L236" s="1">
        <v>1.8083424244350419</v>
      </c>
    </row>
    <row r="237" spans="1:12" x14ac:dyDescent="0.3">
      <c r="A237" t="s">
        <v>248</v>
      </c>
      <c r="B237">
        <v>37259485</v>
      </c>
      <c r="C237" s="1">
        <v>65.833340000000007</v>
      </c>
      <c r="D237" s="4">
        <v>6.902603395696012</v>
      </c>
      <c r="E237">
        <v>2213050</v>
      </c>
      <c r="F237" s="1">
        <f>(E237/H237)*1000</f>
        <v>3577.9351959445185</v>
      </c>
      <c r="G237" s="19">
        <v>18859.0333333333</v>
      </c>
      <c r="H237" s="19">
        <v>618527.13333333295</v>
      </c>
      <c r="I237" s="4">
        <v>5.6333330000000004</v>
      </c>
      <c r="J237" s="1">
        <v>1</v>
      </c>
      <c r="K237" s="1">
        <v>0.3</v>
      </c>
      <c r="L237" s="1">
        <v>1.6920404774627831</v>
      </c>
    </row>
    <row r="238" spans="1:12" x14ac:dyDescent="0.3">
      <c r="A238" t="s">
        <v>249</v>
      </c>
      <c r="B238">
        <v>37336956</v>
      </c>
      <c r="C238" s="1">
        <v>66.033330000000007</v>
      </c>
      <c r="D238" s="4">
        <v>6.9280334119850711</v>
      </c>
      <c r="E238">
        <v>2218376</v>
      </c>
      <c r="F238" s="1">
        <f>(E238/H238)*1000</f>
        <v>3543.0982864245193</v>
      </c>
      <c r="G238" s="19">
        <v>18939.7</v>
      </c>
      <c r="H238" s="19">
        <v>626111.9</v>
      </c>
      <c r="I238" s="4">
        <v>5.766667</v>
      </c>
      <c r="J238" s="1">
        <v>0.9</v>
      </c>
      <c r="K238" s="1">
        <v>0.1</v>
      </c>
      <c r="L238" s="1">
        <v>1.589104510653065</v>
      </c>
    </row>
    <row r="239" spans="1:12" x14ac:dyDescent="0.3">
      <c r="A239" t="s">
        <v>250</v>
      </c>
      <c r="B239">
        <v>37437243</v>
      </c>
      <c r="C239" s="1">
        <v>66.066670000000002</v>
      </c>
      <c r="D239" s="4">
        <v>6.9413499479638663</v>
      </c>
      <c r="E239">
        <v>2242662</v>
      </c>
      <c r="F239" s="1">
        <f>(E239/H239)*1000</f>
        <v>3571.5548000962999</v>
      </c>
      <c r="G239" s="19">
        <v>19066.5333333333</v>
      </c>
      <c r="H239" s="19">
        <v>627923.16666666605</v>
      </c>
      <c r="I239" s="4">
        <v>5.6</v>
      </c>
      <c r="J239" s="1">
        <v>1.7</v>
      </c>
      <c r="K239" s="1">
        <v>0.7</v>
      </c>
      <c r="L239" s="1">
        <v>2.355660610429041</v>
      </c>
    </row>
    <row r="240" spans="1:12" x14ac:dyDescent="0.3">
      <c r="A240" t="s">
        <v>251</v>
      </c>
      <c r="B240">
        <v>37618495</v>
      </c>
      <c r="C240" s="1">
        <v>66.033330000000007</v>
      </c>
      <c r="D240" s="4">
        <v>6.9373427792396534</v>
      </c>
      <c r="E240">
        <v>2248933</v>
      </c>
      <c r="F240" s="1">
        <f>(E240/H240)*1000</f>
        <v>3585.5858661528487</v>
      </c>
      <c r="G240" s="19">
        <v>19116.366666666599</v>
      </c>
      <c r="H240" s="19">
        <v>627214.933333333</v>
      </c>
      <c r="I240" s="4">
        <v>5.6666669999999986</v>
      </c>
      <c r="J240" s="1">
        <v>1.5</v>
      </c>
      <c r="K240" s="1">
        <v>0.6</v>
      </c>
      <c r="L240" s="1">
        <v>2.2966711394402468</v>
      </c>
    </row>
    <row r="241" spans="1:12" x14ac:dyDescent="0.3">
      <c r="A241" t="s">
        <v>252</v>
      </c>
      <c r="B241">
        <v>37828162</v>
      </c>
      <c r="C241" s="1">
        <v>65.8</v>
      </c>
      <c r="D241" s="4">
        <v>6.9149008377022083</v>
      </c>
      <c r="E241">
        <v>2255354</v>
      </c>
      <c r="F241" s="1">
        <f>(E241/H241)*1000</f>
        <v>3789.2998344226717</v>
      </c>
      <c r="G241" s="19">
        <v>19138.0666666666</v>
      </c>
      <c r="H241" s="19">
        <v>595190.16666666605</v>
      </c>
      <c r="I241" s="4">
        <v>5.7</v>
      </c>
      <c r="J241" s="1">
        <v>1.4</v>
      </c>
      <c r="K241" s="1">
        <v>0.4</v>
      </c>
      <c r="L241" s="1">
        <v>2.2379773285663238</v>
      </c>
    </row>
    <row r="242" spans="1:12" x14ac:dyDescent="0.3">
      <c r="A242" t="s">
        <v>253</v>
      </c>
      <c r="B242">
        <v>37928208</v>
      </c>
      <c r="C242" s="1">
        <v>65.133330000000001</v>
      </c>
      <c r="D242" s="4">
        <v>6.8748480472542841</v>
      </c>
      <c r="E242">
        <v>2211376</v>
      </c>
      <c r="F242" s="1">
        <f>(E242/H242)*1000</f>
        <v>4491.8626001356633</v>
      </c>
      <c r="G242" s="19">
        <v>18821.933333333302</v>
      </c>
      <c r="H242" s="19">
        <v>492307.13333333301</v>
      </c>
      <c r="I242" s="4">
        <v>6.6</v>
      </c>
      <c r="J242" s="1">
        <v>-0.9</v>
      </c>
      <c r="K242" s="1">
        <v>-1.9</v>
      </c>
      <c r="L242" s="1">
        <v>-0.1111908665507898</v>
      </c>
    </row>
    <row r="243" spans="1:12" x14ac:dyDescent="0.3">
      <c r="A243" t="s">
        <v>254</v>
      </c>
      <c r="B243">
        <v>38006941</v>
      </c>
      <c r="C243" s="1">
        <v>62</v>
      </c>
      <c r="D243" s="4">
        <v>6.8192073519000669</v>
      </c>
      <c r="E243">
        <v>1968126</v>
      </c>
      <c r="F243" s="1">
        <f>(E243/H243)*1000</f>
        <v>3386.8269356191927</v>
      </c>
      <c r="G243" s="19">
        <v>16655.3</v>
      </c>
      <c r="H243" s="19">
        <v>581112.06666666595</v>
      </c>
      <c r="I243" s="4">
        <v>13.5</v>
      </c>
      <c r="J243" s="1">
        <v>-12.1</v>
      </c>
      <c r="K243" s="1">
        <v>-13</v>
      </c>
      <c r="L243" s="1">
        <v>-11.433276456404821</v>
      </c>
    </row>
    <row r="244" spans="1:12" x14ac:dyDescent="0.3">
      <c r="A244" t="s">
        <v>255</v>
      </c>
      <c r="B244">
        <v>38028638</v>
      </c>
      <c r="C244" s="1">
        <v>64.966669999999993</v>
      </c>
      <c r="D244" s="4">
        <v>6.7509965818642099</v>
      </c>
      <c r="E244">
        <v>2146901</v>
      </c>
      <c r="F244" s="1">
        <f>(E244/H244)*1000</f>
        <v>3574.2652356959534</v>
      </c>
      <c r="G244" s="19">
        <v>18193.5666666666</v>
      </c>
      <c r="H244" s="19">
        <v>600655.19999999995</v>
      </c>
      <c r="I244" s="4">
        <v>10.033329999999999</v>
      </c>
      <c r="J244" s="1">
        <v>-4.4000000000000004</v>
      </c>
      <c r="K244" s="1">
        <v>-5.4</v>
      </c>
      <c r="L244" s="1">
        <v>-3.7805841745958362</v>
      </c>
    </row>
    <row r="245" spans="1:12" x14ac:dyDescent="0.3">
      <c r="A245" t="s">
        <v>256</v>
      </c>
      <c r="B245">
        <v>38027406</v>
      </c>
      <c r="C245" s="1">
        <v>65.466669999999993</v>
      </c>
      <c r="D245" s="4">
        <v>6.6740548959014303</v>
      </c>
      <c r="E245">
        <v>2187228</v>
      </c>
      <c r="F245" s="1">
        <f>(E245/H245)*1000</f>
        <v>3579.86704097956</v>
      </c>
      <c r="G245" s="19">
        <v>18619.366666666599</v>
      </c>
      <c r="H245" s="19">
        <v>610980.23333333305</v>
      </c>
      <c r="I245" s="4">
        <v>8.8333329999999997</v>
      </c>
      <c r="J245" s="1">
        <v>-2.7</v>
      </c>
      <c r="K245" s="1">
        <v>-3.9</v>
      </c>
      <c r="L245" s="1">
        <v>-2.4014945030400501</v>
      </c>
    </row>
    <row r="246" spans="1:12" x14ac:dyDescent="0.3">
      <c r="A246" t="s">
        <v>257</v>
      </c>
      <c r="B246">
        <v>38058291</v>
      </c>
      <c r="C246" s="1">
        <v>65.2</v>
      </c>
      <c r="D246" s="4">
        <v>6.5924812467777816</v>
      </c>
      <c r="E246">
        <v>2224489</v>
      </c>
      <c r="F246" s="1">
        <f>(E246/H246)*1000</f>
        <v>3642.4632921830598</v>
      </c>
      <c r="G246" s="19">
        <v>18632.366666666599</v>
      </c>
      <c r="H246" s="19">
        <v>610710.06666666595</v>
      </c>
      <c r="I246" s="4">
        <v>8.466666</v>
      </c>
      <c r="J246" s="1">
        <v>-1.2</v>
      </c>
      <c r="K246" s="1">
        <v>-2.5</v>
      </c>
      <c r="L246" s="1">
        <v>-1.201703544816809</v>
      </c>
    </row>
    <row r="247" spans="1:12" x14ac:dyDescent="0.3">
      <c r="A247" t="s">
        <v>258</v>
      </c>
      <c r="B247">
        <v>38140918</v>
      </c>
      <c r="C247" s="1">
        <v>65.233330000000009</v>
      </c>
      <c r="D247" s="4">
        <v>6.5100574698243738</v>
      </c>
      <c r="E247">
        <v>2221882</v>
      </c>
      <c r="F247" s="1">
        <f>(E247/H247)*1000</f>
        <v>3579.3183028705521</v>
      </c>
      <c r="G247" s="19">
        <v>18730.599999999999</v>
      </c>
      <c r="H247" s="19">
        <v>620755.63333333295</v>
      </c>
      <c r="I247" s="4">
        <v>8.1333330000000004</v>
      </c>
      <c r="J247" s="1">
        <v>-1.5</v>
      </c>
      <c r="K247" s="1">
        <v>-2.9</v>
      </c>
      <c r="L247" s="1">
        <v>-1.8037708558352481</v>
      </c>
    </row>
    <row r="248" spans="1:12" x14ac:dyDescent="0.3">
      <c r="A248" t="s">
        <v>259</v>
      </c>
      <c r="B248">
        <v>38239864</v>
      </c>
      <c r="C248" s="1">
        <v>65.7</v>
      </c>
      <c r="D248" s="4">
        <v>6.4300492664680826</v>
      </c>
      <c r="E248">
        <v>2266642</v>
      </c>
      <c r="F248" s="1">
        <f>(E248/H248)*1000</f>
        <v>3570.8381389198239</v>
      </c>
      <c r="G248" s="19">
        <v>19116.433333333302</v>
      </c>
      <c r="H248" s="19">
        <v>634764.69999999995</v>
      </c>
      <c r="I248" s="4">
        <v>7.1666669999999986</v>
      </c>
      <c r="J248" s="1">
        <v>0.2</v>
      </c>
      <c r="K248" s="1">
        <v>-1.2</v>
      </c>
      <c r="L248" s="1">
        <v>-0.34202101333897611</v>
      </c>
    </row>
    <row r="249" spans="1:12" x14ac:dyDescent="0.3">
      <c r="A249" t="s">
        <v>260</v>
      </c>
      <c r="B249">
        <v>38446871</v>
      </c>
      <c r="C249" s="1">
        <v>65.733330000000009</v>
      </c>
      <c r="D249" s="4">
        <v>6.3548827190921422</v>
      </c>
      <c r="E249">
        <v>2307224</v>
      </c>
      <c r="F249" s="1">
        <f>(E249/H249)*1000</f>
        <v>3627.0086717492259</v>
      </c>
      <c r="G249" s="19">
        <v>19411.3999999999</v>
      </c>
      <c r="H249" s="19">
        <v>636123.1</v>
      </c>
      <c r="I249" s="4">
        <v>6.1666669999999986</v>
      </c>
      <c r="J249" s="1">
        <v>1.6</v>
      </c>
      <c r="K249" s="1">
        <v>0.2</v>
      </c>
      <c r="L249" s="1">
        <v>0.90112792905521344</v>
      </c>
    </row>
    <row r="250" spans="1:12" x14ac:dyDescent="0.3">
      <c r="A250" t="s">
        <v>261</v>
      </c>
      <c r="B250">
        <v>38566032</v>
      </c>
      <c r="C250" s="1">
        <v>65.566670000000002</v>
      </c>
      <c r="D250" s="4">
        <v>6.286110962413245</v>
      </c>
      <c r="E250">
        <v>2326901</v>
      </c>
      <c r="F250" s="1">
        <f>(E250/H250)*1000</f>
        <v>3629.7464685031628</v>
      </c>
      <c r="G250" s="19">
        <v>19527.3999999999</v>
      </c>
      <c r="H250" s="19">
        <v>641064.33333333302</v>
      </c>
      <c r="I250" s="4">
        <v>5.766667</v>
      </c>
      <c r="J250" s="1">
        <v>2</v>
      </c>
      <c r="K250" s="1">
        <v>0.6</v>
      </c>
      <c r="L250" s="1">
        <v>1.20572984436277</v>
      </c>
    </row>
    <row r="251" spans="1:12" x14ac:dyDescent="0.3">
      <c r="A251" t="s">
        <v>262</v>
      </c>
      <c r="B251">
        <v>38682424</v>
      </c>
      <c r="C251" s="1">
        <v>65.599999999999994</v>
      </c>
      <c r="D251" s="4">
        <v>6.224461162573653</v>
      </c>
      <c r="E251">
        <v>2348717</v>
      </c>
      <c r="F251" s="1">
        <f>(E251/H251)*1000</f>
        <v>3640.9874212419541</v>
      </c>
      <c r="G251" s="19">
        <v>19741.3</v>
      </c>
      <c r="H251" s="19">
        <v>645076.933333333</v>
      </c>
      <c r="I251" s="4">
        <v>5.1666669999999986</v>
      </c>
      <c r="J251" s="1">
        <v>2.5</v>
      </c>
      <c r="K251" s="1">
        <v>1.1000000000000001</v>
      </c>
      <c r="L251" s="1">
        <v>1.587957506231362</v>
      </c>
    </row>
    <row r="252" spans="1:12" x14ac:dyDescent="0.3">
      <c r="A252" t="s">
        <v>263</v>
      </c>
      <c r="B252">
        <v>38935934</v>
      </c>
      <c r="C252" s="1">
        <v>65.333340000000007</v>
      </c>
      <c r="D252" s="4">
        <v>6.1698983332391171</v>
      </c>
      <c r="E252">
        <v>2362933</v>
      </c>
      <c r="F252" s="1">
        <f>(E252/H252)*1000</f>
        <v>3635.3988033767878</v>
      </c>
      <c r="G252" s="19">
        <v>19788.266666666601</v>
      </c>
      <c r="H252" s="19">
        <v>649979.03333333298</v>
      </c>
      <c r="I252" s="4">
        <v>5.0333329999999998</v>
      </c>
      <c r="J252" s="1">
        <v>2.6</v>
      </c>
      <c r="K252" s="1">
        <v>1.2</v>
      </c>
      <c r="L252" s="1">
        <v>1.6311950902137879</v>
      </c>
    </row>
    <row r="253" spans="1:12" x14ac:dyDescent="0.3">
      <c r="A253" t="s">
        <v>264</v>
      </c>
      <c r="B253">
        <v>39279501</v>
      </c>
      <c r="C253" s="1">
        <v>65.533330000000007</v>
      </c>
      <c r="D253" s="4">
        <v>6.1217680329737778</v>
      </c>
      <c r="E253">
        <v>2359547</v>
      </c>
      <c r="F253" s="1">
        <f>(E253/H253)*1000</f>
        <v>3584.5877494767224</v>
      </c>
      <c r="G253" s="19">
        <v>19935.0333333333</v>
      </c>
      <c r="H253" s="19">
        <v>658247.799999999</v>
      </c>
      <c r="I253" s="4">
        <v>5.0333329999999998</v>
      </c>
      <c r="J253" s="1">
        <v>1.9</v>
      </c>
      <c r="K253" s="1">
        <v>0.4</v>
      </c>
      <c r="L253" s="1">
        <v>0.91602846081025679</v>
      </c>
    </row>
    <row r="254" spans="1:12" x14ac:dyDescent="0.3">
      <c r="A254" t="s">
        <v>265</v>
      </c>
      <c r="B254">
        <v>39527986</v>
      </c>
      <c r="C254" s="1">
        <v>65.8</v>
      </c>
      <c r="D254" s="4">
        <v>6.0789971338835027</v>
      </c>
      <c r="E254">
        <v>2382355</v>
      </c>
      <c r="F254" s="1">
        <f>(E254/H254)*1000</f>
        <v>3601.0546404056963</v>
      </c>
      <c r="G254" s="19">
        <v>20160.3</v>
      </c>
      <c r="H254" s="19">
        <v>661571.46666666598</v>
      </c>
      <c r="I254" s="4">
        <v>5.0666669999999998</v>
      </c>
      <c r="J254" s="1">
        <v>2.2000000000000002</v>
      </c>
      <c r="K254" s="1">
        <v>0.7</v>
      </c>
      <c r="L254" s="1">
        <v>1.319575734769588</v>
      </c>
    </row>
    <row r="255" spans="1:12" x14ac:dyDescent="0.3">
      <c r="A255" t="s">
        <v>266</v>
      </c>
      <c r="B255">
        <v>39748878</v>
      </c>
      <c r="C255" s="1">
        <v>65.8</v>
      </c>
      <c r="D255" s="4">
        <v>6.0402697361785496</v>
      </c>
      <c r="E255">
        <v>2387280</v>
      </c>
      <c r="F255" s="1">
        <f>(E255/H255)*1000</f>
        <v>3592.6260330347404</v>
      </c>
      <c r="G255" s="19">
        <v>20279.133333333299</v>
      </c>
      <c r="H255" s="19">
        <v>664494.433333333</v>
      </c>
      <c r="I255" s="4">
        <v>5.233333</v>
      </c>
      <c r="J255" s="1">
        <v>1.7</v>
      </c>
      <c r="K255" s="1">
        <v>0.1</v>
      </c>
      <c r="L255" s="1">
        <v>0.96021813049673066</v>
      </c>
    </row>
    <row r="256" spans="1:12" x14ac:dyDescent="0.3">
      <c r="A256" t="s">
        <v>267</v>
      </c>
      <c r="B256">
        <v>40083484</v>
      </c>
      <c r="C256" s="1">
        <v>65.8</v>
      </c>
      <c r="D256" s="4">
        <v>6.004158066860497</v>
      </c>
      <c r="E256">
        <v>2383979</v>
      </c>
      <c r="F256" s="1">
        <f>(E256/H256)*1000</f>
        <v>3591.324104037843</v>
      </c>
      <c r="G256" s="19">
        <v>20409.833333333299</v>
      </c>
      <c r="H256" s="19">
        <v>663816.16666666605</v>
      </c>
      <c r="I256" s="4">
        <v>5.5</v>
      </c>
      <c r="J256" s="1">
        <v>0.6</v>
      </c>
      <c r="K256" s="1">
        <v>-0.7</v>
      </c>
      <c r="L256" s="1">
        <v>0.2572260481340245</v>
      </c>
    </row>
    <row r="257" spans="1:12" x14ac:dyDescent="0.3">
      <c r="A257" t="s">
        <v>268</v>
      </c>
      <c r="B257">
        <v>40513781</v>
      </c>
      <c r="C257" s="1">
        <v>65.8</v>
      </c>
      <c r="D257" s="4">
        <v>5.9693966843458073</v>
      </c>
      <c r="E257">
        <v>2388157</v>
      </c>
      <c r="F257" s="1">
        <f>(E257/H257)*1000</f>
        <v>3570.7539193101593</v>
      </c>
      <c r="G257" s="19">
        <v>20515.0666666666</v>
      </c>
      <c r="H257" s="19">
        <v>668810.299999999</v>
      </c>
      <c r="I257" s="4">
        <v>5.733333</v>
      </c>
      <c r="J257" s="1">
        <v>0</v>
      </c>
      <c r="K257" s="1">
        <v>-1.4</v>
      </c>
      <c r="L257" s="1">
        <v>-0.12706434574034001</v>
      </c>
    </row>
    <row r="258" spans="1:12" x14ac:dyDescent="0.3">
      <c r="A258" t="s">
        <v>269</v>
      </c>
      <c r="B258">
        <v>40784356</v>
      </c>
      <c r="C258" s="1">
        <v>65.599999999999994</v>
      </c>
      <c r="D258" s="4">
        <v>5.9350717151341588</v>
      </c>
      <c r="E258">
        <v>2400862</v>
      </c>
      <c r="F258" s="1">
        <f>(E258/H258)*1000</f>
        <v>3572.5851348900787</v>
      </c>
      <c r="G258" s="19">
        <v>20599.766666666601</v>
      </c>
      <c r="H258" s="19">
        <v>672023.73333333305</v>
      </c>
      <c r="I258" s="4">
        <v>5.9</v>
      </c>
      <c r="J258" s="1">
        <v>-0.5</v>
      </c>
      <c r="K258" s="1">
        <v>-1.7</v>
      </c>
      <c r="L258" s="1">
        <v>-0.1547267310571516</v>
      </c>
    </row>
    <row r="259" spans="1:12" x14ac:dyDescent="0.3">
      <c r="A259" t="s">
        <v>270</v>
      </c>
      <c r="B259">
        <v>41038370</v>
      </c>
      <c r="C259" s="1">
        <v>65.599999999999994</v>
      </c>
      <c r="D259" s="25">
        <v>6.2281550000000001</v>
      </c>
      <c r="E259">
        <v>2416022</v>
      </c>
      <c r="F259" s="1">
        <f>(E259/H259)*1000</f>
        <v>3576.7625067113049</v>
      </c>
      <c r="G259" s="19">
        <v>20704.8999999999</v>
      </c>
      <c r="H259" s="19">
        <v>675477.33333333302</v>
      </c>
      <c r="I259" s="4">
        <v>6.3</v>
      </c>
      <c r="J259" s="1">
        <v>-0.8</v>
      </c>
      <c r="K259" s="1">
        <v>-1.7</v>
      </c>
      <c r="L259" s="1">
        <v>-8.3101430424814396E-2</v>
      </c>
    </row>
    <row r="260" spans="1:12" x14ac:dyDescent="0.3">
      <c r="A260" t="s">
        <v>271</v>
      </c>
      <c r="B260">
        <v>41288599</v>
      </c>
      <c r="C260" s="1">
        <v>65.3</v>
      </c>
      <c r="D260" s="25">
        <v>6.2185620000000004</v>
      </c>
      <c r="E260">
        <v>2430425</v>
      </c>
      <c r="F260" s="1">
        <f>(E260/H260)*1000</f>
        <v>3604.8431126732789</v>
      </c>
      <c r="G260" s="19">
        <v>20744.933333333302</v>
      </c>
      <c r="H260" s="19">
        <v>674211.03333333298</v>
      </c>
      <c r="I260" s="4">
        <v>6.5666669999999998</v>
      </c>
      <c r="J260" s="1">
        <v>-1.2</v>
      </c>
      <c r="K260" s="1">
        <v>-1.7</v>
      </c>
      <c r="L260" s="1">
        <v>-4.6151714365772749E-2</v>
      </c>
    </row>
    <row r="261" spans="1:12" x14ac:dyDescent="0.3">
      <c r="A261" t="s">
        <v>272</v>
      </c>
      <c r="B261">
        <v>41465298</v>
      </c>
      <c r="C261" s="1">
        <v>65.333340000000007</v>
      </c>
      <c r="D261" s="25">
        <v>6.2109769999999997</v>
      </c>
      <c r="E261">
        <v>2442817</v>
      </c>
      <c r="F261" s="1">
        <f>(E261/H261)*1000</f>
        <v>3605.4849393678196</v>
      </c>
      <c r="G261" s="19">
        <v>20842.133333333299</v>
      </c>
      <c r="H261" s="19">
        <v>677528</v>
      </c>
      <c r="I261" s="4">
        <v>6.733333</v>
      </c>
      <c r="J261" s="1">
        <v>-1.4</v>
      </c>
      <c r="K261" s="1">
        <v>-1.4</v>
      </c>
      <c r="L261" s="1">
        <v>-9.4755658626390016E-2</v>
      </c>
    </row>
    <row r="262" spans="1:12" x14ac:dyDescent="0.3">
      <c r="A262" s="18" t="s">
        <v>273</v>
      </c>
      <c r="B262" s="18">
        <v>41528680</v>
      </c>
      <c r="C262" s="22">
        <v>65.333340000000007</v>
      </c>
      <c r="D262" s="25">
        <v>6.2038909999999996</v>
      </c>
      <c r="E262" s="18">
        <v>2456239</v>
      </c>
      <c r="F262" s="22">
        <f>(E262/H262)*1000</f>
        <v>3613.7471455867362</v>
      </c>
      <c r="G262" s="23">
        <v>20983.266666666601</v>
      </c>
      <c r="H262" s="23">
        <v>679693.1</v>
      </c>
      <c r="I262" s="21">
        <v>6.6333330000000004</v>
      </c>
      <c r="J262" t="s">
        <v>13</v>
      </c>
      <c r="K262" t="s">
        <v>13</v>
      </c>
      <c r="L262" s="4" t="s">
        <v>13</v>
      </c>
    </row>
    <row r="263" spans="1:12" x14ac:dyDescent="0.3">
      <c r="A263" s="18" t="s">
        <v>315</v>
      </c>
      <c r="B263" s="18" t="s">
        <v>13</v>
      </c>
      <c r="C263" s="18" t="s">
        <v>13</v>
      </c>
      <c r="D263" s="25">
        <v>6.196123</v>
      </c>
      <c r="E263" s="18">
        <v>2456239</v>
      </c>
      <c r="F263" s="22">
        <f>(E263/H263)*1000</f>
        <v>3613.7471455867362</v>
      </c>
      <c r="G263" s="23">
        <v>20983.266666666601</v>
      </c>
      <c r="H263" s="23">
        <v>679693.1</v>
      </c>
      <c r="I263" s="21">
        <v>6.9</v>
      </c>
      <c r="J263" t="s">
        <v>13</v>
      </c>
      <c r="K263" t="s">
        <v>13</v>
      </c>
      <c r="L263" t="s">
        <v>13</v>
      </c>
    </row>
    <row r="264" spans="1:12" x14ac:dyDescent="0.3">
      <c r="A264" s="18" t="s">
        <v>316</v>
      </c>
      <c r="B264" s="18" t="s">
        <v>13</v>
      </c>
      <c r="C264" s="18" t="s">
        <v>13</v>
      </c>
      <c r="D264" s="25">
        <v>6.1867580000000002</v>
      </c>
      <c r="E264" s="18">
        <v>2456239</v>
      </c>
      <c r="F264" s="22">
        <f>(E264/H264)*1000</f>
        <v>3613.7471455867362</v>
      </c>
      <c r="G264" s="23">
        <v>20983.266666666601</v>
      </c>
      <c r="H264" s="23">
        <v>679693.1</v>
      </c>
      <c r="I264" s="21">
        <v>6.93</v>
      </c>
      <c r="J264" t="s">
        <v>13</v>
      </c>
      <c r="K264" t="s">
        <v>13</v>
      </c>
      <c r="L264" t="s">
        <v>13</v>
      </c>
    </row>
    <row r="265" spans="1:12" x14ac:dyDescent="0.3">
      <c r="A265" s="18" t="s">
        <v>317</v>
      </c>
      <c r="B265" s="18" t="s">
        <v>13</v>
      </c>
      <c r="C265" s="18" t="s">
        <v>13</v>
      </c>
      <c r="D265" s="25">
        <v>6.1753220000000004</v>
      </c>
      <c r="E265" s="18">
        <v>2456239</v>
      </c>
      <c r="F265" s="22">
        <f>(E265/H265)*1000</f>
        <v>3613.7471455867362</v>
      </c>
      <c r="G265" s="23">
        <v>20983.266666666601</v>
      </c>
      <c r="H265" s="23">
        <v>679693.1</v>
      </c>
      <c r="I265" s="21">
        <v>6.8</v>
      </c>
      <c r="J265" t="s">
        <v>13</v>
      </c>
      <c r="K265" t="s">
        <v>13</v>
      </c>
      <c r="L265" t="s">
        <v>13</v>
      </c>
    </row>
    <row r="266" spans="1:12" x14ac:dyDescent="0.3">
      <c r="A266" s="18" t="s">
        <v>318</v>
      </c>
      <c r="B266" s="18" t="s">
        <v>13</v>
      </c>
      <c r="C266" s="18" t="s">
        <v>13</v>
      </c>
      <c r="D266" s="25">
        <v>6.1618060000000003</v>
      </c>
      <c r="E266" s="23">
        <f>E265*(1+0.016)</f>
        <v>2495538.824</v>
      </c>
      <c r="F266" s="22">
        <f>(E266/H266)*1000</f>
        <v>3655.1190641275502</v>
      </c>
      <c r="G266" s="23">
        <f>G265*(1+0.01)</f>
        <v>21193.099333333266</v>
      </c>
      <c r="H266" s="23">
        <f>H265*(1+0.0045)</f>
        <v>682751.71894999989</v>
      </c>
      <c r="I266" s="21">
        <v>5.99</v>
      </c>
      <c r="J266" t="s">
        <v>13</v>
      </c>
      <c r="K266" t="s">
        <v>13</v>
      </c>
      <c r="L266" t="s">
        <v>13</v>
      </c>
    </row>
    <row r="267" spans="1:12" x14ac:dyDescent="0.3">
      <c r="A267" s="18" t="s">
        <v>319</v>
      </c>
      <c r="B267" s="18" t="s">
        <v>13</v>
      </c>
      <c r="C267" s="18" t="s">
        <v>13</v>
      </c>
      <c r="D267" s="25">
        <v>6.1465909999999999</v>
      </c>
      <c r="E267" s="23">
        <f>E266</f>
        <v>2495538.824</v>
      </c>
      <c r="F267" s="22">
        <f>(E267/H267)*1000</f>
        <v>3655.1190641275502</v>
      </c>
      <c r="G267" s="23">
        <f>G266</f>
        <v>21193.099333333266</v>
      </c>
      <c r="H267" s="23">
        <f>H266</f>
        <v>682751.71894999989</v>
      </c>
      <c r="I267" s="21">
        <v>6.1</v>
      </c>
      <c r="J267" t="s">
        <v>13</v>
      </c>
      <c r="K267" t="s">
        <v>13</v>
      </c>
      <c r="L267" t="s">
        <v>13</v>
      </c>
    </row>
    <row r="268" spans="1:12" x14ac:dyDescent="0.3">
      <c r="A268" s="18" t="s">
        <v>320</v>
      </c>
      <c r="B268" s="18" t="s">
        <v>13</v>
      </c>
      <c r="C268" s="18" t="s">
        <v>13</v>
      </c>
      <c r="D268" s="25">
        <v>6.1299520000000003</v>
      </c>
      <c r="E268" s="23">
        <f>E266</f>
        <v>2495538.824</v>
      </c>
      <c r="F268" s="22">
        <f>(E268/H268)*1000</f>
        <v>3655.1190641275502</v>
      </c>
      <c r="G268" s="23">
        <f>G266</f>
        <v>21193.099333333266</v>
      </c>
      <c r="H268" s="23">
        <f>H267</f>
        <v>682751.71894999989</v>
      </c>
      <c r="I268" s="21">
        <v>6.3</v>
      </c>
      <c r="J268" t="s">
        <v>13</v>
      </c>
      <c r="K268" t="s">
        <v>13</v>
      </c>
      <c r="L268" t="s">
        <v>13</v>
      </c>
    </row>
    <row r="269" spans="1:12" x14ac:dyDescent="0.3">
      <c r="A269" s="18" t="s">
        <v>321</v>
      </c>
      <c r="B269" s="18" t="s">
        <v>13</v>
      </c>
      <c r="C269" s="18" t="s">
        <v>13</v>
      </c>
      <c r="D269" s="25">
        <v>6.1121309999999998</v>
      </c>
      <c r="E269" s="23">
        <f>E266</f>
        <v>2495538.824</v>
      </c>
      <c r="F269" s="22">
        <f>(E269/H269)*1000</f>
        <v>3655.1190641275502</v>
      </c>
      <c r="G269" s="23">
        <f>G266</f>
        <v>21193.099333333266</v>
      </c>
      <c r="H269" s="23">
        <f>H268</f>
        <v>682751.71894999989</v>
      </c>
      <c r="I269" s="21">
        <v>6</v>
      </c>
      <c r="J269" t="s">
        <v>13</v>
      </c>
      <c r="K269" t="s">
        <v>13</v>
      </c>
      <c r="L269" t="s">
        <v>13</v>
      </c>
    </row>
    <row r="270" spans="1:12" x14ac:dyDescent="0.3">
      <c r="A270" s="18" t="s">
        <v>322</v>
      </c>
      <c r="B270" s="18" t="s">
        <v>13</v>
      </c>
      <c r="C270" s="18" t="s">
        <v>13</v>
      </c>
      <c r="D270" s="25">
        <v>6.0934799999999996</v>
      </c>
      <c r="E270" s="23">
        <f>E269*(1+0.016)</f>
        <v>2535467.4451839998</v>
      </c>
      <c r="F270" s="22">
        <f>(E270/H270)*1000</f>
        <v>3696.9646283261236</v>
      </c>
      <c r="G270" s="23">
        <f>G269*(1+0.01)</f>
        <v>21405.030326666598</v>
      </c>
      <c r="H270" s="23">
        <f>H269*(1+0.0045)</f>
        <v>685824.10168527486</v>
      </c>
      <c r="I270" s="21">
        <v>5.98</v>
      </c>
      <c r="J270" t="s">
        <v>13</v>
      </c>
      <c r="K270" t="s">
        <v>13</v>
      </c>
      <c r="L270" t="s">
        <v>13</v>
      </c>
    </row>
    <row r="271" spans="1:12" x14ac:dyDescent="0.3">
      <c r="A271" s="18" t="s">
        <v>323</v>
      </c>
      <c r="B271" s="18" t="s">
        <v>13</v>
      </c>
      <c r="C271" s="18" t="s">
        <v>13</v>
      </c>
      <c r="D271" s="25">
        <v>6.074281</v>
      </c>
      <c r="E271" s="23">
        <f>E270</f>
        <v>2535467.4451839998</v>
      </c>
      <c r="F271" s="22">
        <f>(E271/H271)*1000</f>
        <v>3696.9646283261236</v>
      </c>
      <c r="G271" s="23">
        <f>G270</f>
        <v>21405.030326666598</v>
      </c>
      <c r="H271" s="23">
        <f>H270</f>
        <v>685824.10168527486</v>
      </c>
      <c r="I271" s="18">
        <v>5.98</v>
      </c>
      <c r="J271" t="s">
        <v>13</v>
      </c>
      <c r="K271" t="s">
        <v>13</v>
      </c>
      <c r="L271" t="s">
        <v>13</v>
      </c>
    </row>
    <row r="272" spans="1:12" x14ac:dyDescent="0.3">
      <c r="A272" s="18" t="s">
        <v>324</v>
      </c>
      <c r="B272" s="18" t="s">
        <v>13</v>
      </c>
      <c r="C272" s="18" t="s">
        <v>13</v>
      </c>
      <c r="D272" s="25">
        <v>6.0547409999999999</v>
      </c>
      <c r="E272" s="23">
        <f>E271</f>
        <v>2535467.4451839998</v>
      </c>
      <c r="F272" s="22">
        <f>(E272/H272)*1000</f>
        <v>3696.9646283261236</v>
      </c>
      <c r="G272" s="23">
        <f>G270</f>
        <v>21405.030326666598</v>
      </c>
      <c r="H272" s="23">
        <f>H270</f>
        <v>685824.10168527486</v>
      </c>
      <c r="I272" s="18">
        <v>5.97</v>
      </c>
      <c r="J272" t="s">
        <v>13</v>
      </c>
      <c r="K272" t="s">
        <v>13</v>
      </c>
      <c r="L272" t="s">
        <v>13</v>
      </c>
    </row>
    <row r="273" spans="1:12" x14ac:dyDescent="0.3">
      <c r="A273" s="18" t="s">
        <v>325</v>
      </c>
      <c r="B273" s="18" t="s">
        <v>13</v>
      </c>
      <c r="C273" s="18" t="s">
        <v>13</v>
      </c>
      <c r="D273" s="25">
        <v>6.0350140000000003</v>
      </c>
      <c r="E273" s="23">
        <f>E272</f>
        <v>2535467.4451839998</v>
      </c>
      <c r="F273" s="22">
        <f>(E273/H273)*1000</f>
        <v>3696.9646283261236</v>
      </c>
      <c r="G273" s="23">
        <f>G270</f>
        <v>21405.030326666598</v>
      </c>
      <c r="H273" s="23">
        <f>H270</f>
        <v>685824.10168527486</v>
      </c>
      <c r="I273" s="18">
        <v>5.97</v>
      </c>
      <c r="J273" t="s">
        <v>13</v>
      </c>
      <c r="K273" t="s">
        <v>13</v>
      </c>
      <c r="L273" t="s">
        <v>13</v>
      </c>
    </row>
    <row r="274" spans="1:12" x14ac:dyDescent="0.3">
      <c r="A274" s="18" t="s">
        <v>326</v>
      </c>
      <c r="B274" s="18" t="s">
        <v>13</v>
      </c>
      <c r="C274" s="18" t="s">
        <v>13</v>
      </c>
      <c r="D274" s="25">
        <v>6.0151960000000004</v>
      </c>
      <c r="E274" s="23">
        <f>E273*(1+0.016)</f>
        <v>2576034.924306944</v>
      </c>
      <c r="F274" s="22">
        <f>(E274/H274)*1000</f>
        <v>3739.2892607061644</v>
      </c>
      <c r="G274" s="23">
        <f>G273*(1+0.01)</f>
        <v>21619.080629933265</v>
      </c>
      <c r="H274" s="23">
        <f>H273*(1+0.0045)</f>
        <v>688910.31014285854</v>
      </c>
      <c r="I274" s="18">
        <v>5.97</v>
      </c>
      <c r="J274" t="s">
        <v>13</v>
      </c>
      <c r="K274" t="s">
        <v>13</v>
      </c>
      <c r="L274" t="s">
        <v>13</v>
      </c>
    </row>
    <row r="275" spans="1:12" x14ac:dyDescent="0.3">
      <c r="A275" s="18" t="s">
        <v>327</v>
      </c>
      <c r="B275" s="18" t="s">
        <v>13</v>
      </c>
      <c r="C275" s="18" t="s">
        <v>13</v>
      </c>
      <c r="D275" s="25">
        <v>5.9953440000000002</v>
      </c>
      <c r="E275" s="23">
        <f>E274</f>
        <v>2576034.924306944</v>
      </c>
      <c r="F275" s="22">
        <f>(E275/H275)*1000</f>
        <v>3739.2892607061644</v>
      </c>
      <c r="G275" s="23">
        <f>G274</f>
        <v>21619.080629933265</v>
      </c>
      <c r="H275" s="23">
        <f>H274</f>
        <v>688910.31014285854</v>
      </c>
      <c r="I275" s="18">
        <v>5.96</v>
      </c>
      <c r="J275" t="s">
        <v>13</v>
      </c>
      <c r="K275" t="s">
        <v>13</v>
      </c>
      <c r="L275" t="s">
        <v>13</v>
      </c>
    </row>
    <row r="276" spans="1:12" x14ac:dyDescent="0.3">
      <c r="A276" s="18" t="s">
        <v>328</v>
      </c>
      <c r="B276" s="18" t="s">
        <v>13</v>
      </c>
      <c r="C276" s="18" t="s">
        <v>13</v>
      </c>
      <c r="D276" s="25">
        <v>5.9754880000000004</v>
      </c>
      <c r="E276" s="23">
        <f>E274</f>
        <v>2576034.924306944</v>
      </c>
      <c r="F276" s="22">
        <f>(E276/H276)*1000</f>
        <v>3739.2892607061644</v>
      </c>
      <c r="G276" s="23">
        <f>G274</f>
        <v>21619.080629933265</v>
      </c>
      <c r="H276" s="23">
        <f>H275</f>
        <v>688910.31014285854</v>
      </c>
      <c r="I276" s="18">
        <v>5.96</v>
      </c>
      <c r="J276" t="s">
        <v>13</v>
      </c>
      <c r="K276" t="s">
        <v>13</v>
      </c>
      <c r="L276" t="s">
        <v>13</v>
      </c>
    </row>
    <row r="277" spans="1:12" x14ac:dyDescent="0.3">
      <c r="A277" s="18" t="s">
        <v>329</v>
      </c>
      <c r="B277" s="18" t="s">
        <v>13</v>
      </c>
      <c r="C277" s="18" t="s">
        <v>13</v>
      </c>
      <c r="D277" s="25">
        <v>5.9556360000000002</v>
      </c>
      <c r="E277" s="23">
        <f>E274</f>
        <v>2576034.924306944</v>
      </c>
      <c r="F277" s="22">
        <f>(E277/H277)*1000</f>
        <v>3739.2892607061644</v>
      </c>
      <c r="G277" s="23">
        <f>G274</f>
        <v>21619.080629933265</v>
      </c>
      <c r="H277" s="23">
        <f>H274</f>
        <v>688910.31014285854</v>
      </c>
      <c r="I277" s="18">
        <v>5.96</v>
      </c>
      <c r="J277" t="s">
        <v>13</v>
      </c>
      <c r="K277" t="s">
        <v>13</v>
      </c>
      <c r="L277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82A1-F705-4167-B5C5-B63AF46A32B9}">
  <dimension ref="A1:M52"/>
  <sheetViews>
    <sheetView workbookViewId="0">
      <selection activeCell="V22" sqref="V22"/>
    </sheetView>
  </sheetViews>
  <sheetFormatPr defaultRowHeight="14.4" x14ac:dyDescent="0.3"/>
  <cols>
    <col min="7" max="7" width="16.88671875" bestFit="1" customWidth="1"/>
    <col min="12" max="12" width="18.77734375" bestFit="1" customWidth="1"/>
  </cols>
  <sheetData>
    <row r="1" spans="1:13" x14ac:dyDescent="0.3">
      <c r="A1" t="s">
        <v>7</v>
      </c>
      <c r="B1" t="s">
        <v>8</v>
      </c>
      <c r="D1" t="s">
        <v>309</v>
      </c>
      <c r="G1" t="s">
        <v>11</v>
      </c>
      <c r="H1" t="s">
        <v>309</v>
      </c>
      <c r="K1" t="s">
        <v>7</v>
      </c>
      <c r="L1" t="s">
        <v>310</v>
      </c>
      <c r="M1" t="s">
        <v>309</v>
      </c>
    </row>
    <row r="2" spans="1:13" x14ac:dyDescent="0.3">
      <c r="A2">
        <v>1980</v>
      </c>
      <c r="B2">
        <v>24515667</v>
      </c>
      <c r="D2" s="17">
        <f>(B3-B2)/B2</f>
        <v>1.2410349675576847E-2</v>
      </c>
      <c r="K2">
        <v>2024</v>
      </c>
      <c r="L2">
        <v>41288.599999999991</v>
      </c>
      <c r="M2" s="17">
        <f>(L3-L2)/L2</f>
        <v>3.2769335845735811E-3</v>
      </c>
    </row>
    <row r="3" spans="1:13" x14ac:dyDescent="0.3">
      <c r="A3">
        <v>1981</v>
      </c>
      <c r="B3">
        <v>24819915</v>
      </c>
      <c r="D3" s="17">
        <f>(B4-B3)/B3</f>
        <v>1.1967285141790372E-2</v>
      </c>
      <c r="G3" s="11">
        <v>65.841499999999996</v>
      </c>
      <c r="H3">
        <f>(G4-G3)/G3</f>
        <v>1.4474153839144051E-2</v>
      </c>
      <c r="K3">
        <v>2025</v>
      </c>
      <c r="L3">
        <v>41423.900000000016</v>
      </c>
      <c r="M3" s="17">
        <f t="shared" ref="M3:M52" si="0">(L4-L3)/L3</f>
        <v>-2.0350570564338501E-3</v>
      </c>
    </row>
    <row r="4" spans="1:13" x14ac:dyDescent="0.3">
      <c r="A4">
        <v>1982</v>
      </c>
      <c r="B4">
        <v>25116942</v>
      </c>
      <c r="D4" s="17">
        <f>(B5-B4)/B4</f>
        <v>9.9338924300577669E-3</v>
      </c>
      <c r="G4" s="11">
        <v>66.794499999999999</v>
      </c>
      <c r="H4">
        <f t="shared" ref="H4:H46" si="1">(G5-G4)/G4</f>
        <v>2.1577375382703615E-2</v>
      </c>
      <c r="K4">
        <v>2026</v>
      </c>
      <c r="L4">
        <v>41339.600000000006</v>
      </c>
      <c r="M4" s="17">
        <f t="shared" si="0"/>
        <v>2.6657248739704736E-3</v>
      </c>
    </row>
    <row r="5" spans="1:13" x14ac:dyDescent="0.3">
      <c r="A5">
        <v>1983</v>
      </c>
      <c r="B5">
        <v>25366451</v>
      </c>
      <c r="D5" s="17">
        <f>(B6-B5)/B5</f>
        <v>9.4850477900909353E-3</v>
      </c>
      <c r="G5" s="11">
        <v>68.235749999999996</v>
      </c>
      <c r="H5">
        <f t="shared" si="1"/>
        <v>2.6928699398775652E-2</v>
      </c>
      <c r="K5">
        <v>2027</v>
      </c>
      <c r="L5">
        <v>41449.799999999996</v>
      </c>
      <c r="M5" s="17">
        <f t="shared" si="0"/>
        <v>8.0772404209429952E-3</v>
      </c>
    </row>
    <row r="6" spans="1:13" x14ac:dyDescent="0.3">
      <c r="A6">
        <v>1984</v>
      </c>
      <c r="B6">
        <v>25607053</v>
      </c>
      <c r="D6" s="17">
        <f>(B7-B6)/B6</f>
        <v>9.1796193806448559E-3</v>
      </c>
      <c r="G6" s="11">
        <v>70.073250000000002</v>
      </c>
      <c r="H6">
        <f t="shared" si="1"/>
        <v>1.0064468252864061E-2</v>
      </c>
      <c r="K6">
        <v>2028</v>
      </c>
      <c r="L6">
        <v>41784.6</v>
      </c>
      <c r="M6" s="17">
        <f t="shared" si="0"/>
        <v>7.9431177993804936E-3</v>
      </c>
    </row>
    <row r="7" spans="1:13" x14ac:dyDescent="0.3">
      <c r="A7">
        <v>1985</v>
      </c>
      <c r="B7">
        <v>25842116</v>
      </c>
      <c r="D7" s="17">
        <f>(B8-B7)/B7</f>
        <v>9.9899714094619802E-3</v>
      </c>
      <c r="G7" s="11">
        <v>70.778500000000008</v>
      </c>
      <c r="H7">
        <f t="shared" si="1"/>
        <v>-9.1588547369611441E-3</v>
      </c>
      <c r="K7">
        <v>2029</v>
      </c>
      <c r="L7">
        <v>42116.499999999993</v>
      </c>
      <c r="M7" s="17">
        <f t="shared" si="0"/>
        <v>7.833034558902302E-3</v>
      </c>
    </row>
    <row r="8" spans="1:13" x14ac:dyDescent="0.3">
      <c r="A8">
        <v>1986</v>
      </c>
      <c r="B8">
        <v>26100278</v>
      </c>
      <c r="D8" s="17">
        <f>(B9-B8)/B8</f>
        <v>1.3268939127774807E-2</v>
      </c>
      <c r="G8" s="11">
        <v>70.130250000000004</v>
      </c>
      <c r="H8">
        <f t="shared" si="1"/>
        <v>5.3757116223027198E-3</v>
      </c>
      <c r="K8">
        <v>2030</v>
      </c>
      <c r="L8">
        <v>42446.400000000001</v>
      </c>
      <c r="M8" s="17">
        <f t="shared" si="0"/>
        <v>7.7509517886086921E-3</v>
      </c>
    </row>
    <row r="9" spans="1:13" x14ac:dyDescent="0.3">
      <c r="A9">
        <v>1987</v>
      </c>
      <c r="B9">
        <v>26446601</v>
      </c>
      <c r="D9" s="17">
        <f>(B10-B9)/B9</f>
        <v>1.305067520775165E-2</v>
      </c>
      <c r="G9" s="11">
        <v>70.507249999999999</v>
      </c>
      <c r="H9">
        <f t="shared" si="1"/>
        <v>9.9812430636567681E-3</v>
      </c>
      <c r="K9">
        <v>2031</v>
      </c>
      <c r="L9">
        <v>42775.4</v>
      </c>
      <c r="M9" s="17">
        <f t="shared" si="0"/>
        <v>7.6983499862070936E-3</v>
      </c>
    </row>
    <row r="10" spans="1:13" x14ac:dyDescent="0.3">
      <c r="A10">
        <v>1988</v>
      </c>
      <c r="B10">
        <v>26791747</v>
      </c>
      <c r="D10" s="17">
        <f>(B11-B10)/B10</f>
        <v>1.8103858624822038E-2</v>
      </c>
      <c r="G10" s="11">
        <v>71.211000000000013</v>
      </c>
      <c r="H10">
        <f t="shared" si="1"/>
        <v>2.1274803050088387E-3</v>
      </c>
      <c r="K10">
        <v>2032</v>
      </c>
      <c r="L10">
        <v>43104.700000000004</v>
      </c>
      <c r="M10" s="17">
        <f t="shared" si="0"/>
        <v>7.6627374741034815E-3</v>
      </c>
    </row>
    <row r="11" spans="1:13" x14ac:dyDescent="0.3">
      <c r="A11">
        <v>1989</v>
      </c>
      <c r="B11">
        <v>27276781</v>
      </c>
      <c r="D11" s="17">
        <f>(B12-B11)/B11</f>
        <v>1.519083208535494E-2</v>
      </c>
      <c r="G11" s="11">
        <v>71.362499999999997</v>
      </c>
      <c r="H11">
        <f t="shared" si="1"/>
        <v>3.2930460676123348E-4</v>
      </c>
      <c r="K11">
        <v>2033</v>
      </c>
      <c r="L11">
        <v>43434.999999999993</v>
      </c>
      <c r="M11" s="17">
        <f t="shared" si="0"/>
        <v>7.6136756072292949E-3</v>
      </c>
    </row>
    <row r="12" spans="1:13" x14ac:dyDescent="0.3">
      <c r="A12">
        <v>1990</v>
      </c>
      <c r="B12">
        <v>27691138</v>
      </c>
      <c r="D12" s="17">
        <f>(B13-B12)/B12</f>
        <v>1.2505155981671826E-2</v>
      </c>
      <c r="G12" s="11">
        <v>71.385999999999996</v>
      </c>
      <c r="H12">
        <f t="shared" si="1"/>
        <v>7.816658728602344E-3</v>
      </c>
      <c r="K12">
        <v>2034</v>
      </c>
      <c r="L12">
        <v>43765.7</v>
      </c>
      <c r="M12" s="17">
        <f t="shared" si="0"/>
        <v>7.5332966226979497E-3</v>
      </c>
    </row>
    <row r="13" spans="1:13" x14ac:dyDescent="0.3">
      <c r="A13">
        <v>1991</v>
      </c>
      <c r="B13">
        <v>28037420</v>
      </c>
      <c r="D13" s="17">
        <f>(B14-B13)/B13</f>
        <v>1.1907087028692368E-2</v>
      </c>
      <c r="G13" s="11">
        <v>71.944000000000003</v>
      </c>
      <c r="H13">
        <f t="shared" si="1"/>
        <v>1.9532553096853041E-2</v>
      </c>
      <c r="K13">
        <v>2035</v>
      </c>
      <c r="L13">
        <v>44095.400000000009</v>
      </c>
      <c r="M13" s="17">
        <f t="shared" si="0"/>
        <v>7.4905772484202045E-3</v>
      </c>
    </row>
    <row r="14" spans="1:13" x14ac:dyDescent="0.3">
      <c r="A14">
        <v>1992</v>
      </c>
      <c r="B14">
        <v>28371264</v>
      </c>
      <c r="D14" s="17">
        <f>(B15-B14)/B14</f>
        <v>1.1049913038770497E-2</v>
      </c>
      <c r="G14" s="11">
        <v>73.349249999999998</v>
      </c>
      <c r="H14">
        <f t="shared" si="1"/>
        <v>1.8841365112799255E-2</v>
      </c>
      <c r="K14">
        <v>2036</v>
      </c>
      <c r="L14">
        <v>44425.7</v>
      </c>
      <c r="M14" s="17">
        <f t="shared" si="0"/>
        <v>7.4506423083935654E-3</v>
      </c>
    </row>
    <row r="15" spans="1:13" x14ac:dyDescent="0.3">
      <c r="A15">
        <v>1993</v>
      </c>
      <c r="B15">
        <v>28684764</v>
      </c>
      <c r="D15" s="17">
        <f>(B16-B15)/B15</f>
        <v>1.1012780164410626E-2</v>
      </c>
      <c r="G15" s="11">
        <v>74.731249999999989</v>
      </c>
      <c r="H15">
        <f t="shared" si="1"/>
        <v>1.6883833737559677E-2</v>
      </c>
      <c r="K15">
        <v>2037</v>
      </c>
      <c r="L15">
        <v>44756.7</v>
      </c>
      <c r="M15" s="17">
        <f t="shared" si="0"/>
        <v>7.4536326404763048E-3</v>
      </c>
    </row>
    <row r="16" spans="1:13" x14ac:dyDescent="0.3">
      <c r="A16">
        <v>1994</v>
      </c>
      <c r="B16">
        <v>29000663</v>
      </c>
      <c r="D16" s="17">
        <f>(B17-B16)/B16</f>
        <v>1.0401417374492438E-2</v>
      </c>
      <c r="G16" s="11">
        <v>75.992999999999995</v>
      </c>
      <c r="H16">
        <f t="shared" si="1"/>
        <v>1.0991143921150659E-2</v>
      </c>
      <c r="K16">
        <v>2038</v>
      </c>
      <c r="L16">
        <v>45090.3</v>
      </c>
      <c r="M16" s="17">
        <f t="shared" si="0"/>
        <v>7.4494957895599309E-3</v>
      </c>
    </row>
    <row r="17" spans="1:13" x14ac:dyDescent="0.3">
      <c r="A17">
        <v>1995</v>
      </c>
      <c r="B17">
        <v>29302311</v>
      </c>
      <c r="D17" s="17">
        <f>(B18-B17)/B17</f>
        <v>1.0507942530539657E-2</v>
      </c>
      <c r="G17" s="11">
        <v>76.828249999999997</v>
      </c>
      <c r="H17">
        <f t="shared" si="1"/>
        <v>-9.371552781690136E-4</v>
      </c>
      <c r="K17">
        <v>2039</v>
      </c>
      <c r="L17">
        <v>45426.2</v>
      </c>
      <c r="M17" s="17">
        <f t="shared" si="0"/>
        <v>7.4758619475105963E-3</v>
      </c>
    </row>
    <row r="18" spans="1:13" x14ac:dyDescent="0.3">
      <c r="A18">
        <v>1996</v>
      </c>
      <c r="B18">
        <v>29610218</v>
      </c>
      <c r="D18" s="17">
        <f>(B19-B18)/B18</f>
        <v>9.9874306903110274E-3</v>
      </c>
      <c r="G18" s="11">
        <v>76.756250000000009</v>
      </c>
      <c r="H18">
        <f t="shared" si="1"/>
        <v>2.8141030860678866E-2</v>
      </c>
      <c r="K18">
        <v>2040</v>
      </c>
      <c r="L18">
        <v>45765.8</v>
      </c>
      <c r="M18" s="17">
        <f t="shared" si="0"/>
        <v>7.5099746972629574E-3</v>
      </c>
    </row>
    <row r="19" spans="1:13" x14ac:dyDescent="0.3">
      <c r="A19">
        <v>1997</v>
      </c>
      <c r="B19">
        <v>29905948</v>
      </c>
      <c r="D19" s="17">
        <f>(B20-B19)/B19</f>
        <v>8.3336264745728847E-3</v>
      </c>
      <c r="G19" s="11">
        <v>78.916249999999991</v>
      </c>
      <c r="H19">
        <f t="shared" si="1"/>
        <v>1.8415091948743093E-2</v>
      </c>
      <c r="K19">
        <v>2041</v>
      </c>
      <c r="L19">
        <v>46109.5</v>
      </c>
      <c r="M19" s="17">
        <f t="shared" si="0"/>
        <v>7.5320703976406202E-3</v>
      </c>
    </row>
    <row r="20" spans="1:13" x14ac:dyDescent="0.3">
      <c r="A20">
        <v>1998</v>
      </c>
      <c r="B20">
        <v>30155173</v>
      </c>
      <c r="D20" s="17">
        <f>(B21-B20)/B20</f>
        <v>8.1615515851956814E-3</v>
      </c>
      <c r="G20" s="11">
        <v>80.369499999999988</v>
      </c>
      <c r="H20">
        <f t="shared" si="1"/>
        <v>2.4378028978654983E-2</v>
      </c>
      <c r="K20">
        <v>2042</v>
      </c>
      <c r="L20">
        <v>46456.80000000001</v>
      </c>
      <c r="M20" s="17">
        <f t="shared" si="0"/>
        <v>7.5833892993057697E-3</v>
      </c>
    </row>
    <row r="21" spans="1:13" x14ac:dyDescent="0.3">
      <c r="A21">
        <v>1999</v>
      </c>
      <c r="B21">
        <v>30401286</v>
      </c>
      <c r="D21" s="17">
        <f>(B22-B21)/B21</f>
        <v>9.3563147295808481E-3</v>
      </c>
      <c r="G21" s="11">
        <v>82.328749999999999</v>
      </c>
      <c r="H21">
        <f t="shared" si="1"/>
        <v>3.1720389292926136E-2</v>
      </c>
      <c r="K21">
        <v>2043</v>
      </c>
      <c r="L21">
        <v>46809.1</v>
      </c>
      <c r="M21" s="17">
        <f t="shared" si="0"/>
        <v>7.6160404707631638E-3</v>
      </c>
    </row>
    <row r="22" spans="1:13" x14ac:dyDescent="0.3">
      <c r="A22">
        <v>2000</v>
      </c>
      <c r="B22">
        <v>30685730</v>
      </c>
      <c r="D22" s="17">
        <f>(B23-B22)/B22</f>
        <v>1.092120018001853E-2</v>
      </c>
      <c r="G22" s="11">
        <v>84.940249999999992</v>
      </c>
      <c r="H22">
        <f t="shared" si="1"/>
        <v>1.6455685025650577E-2</v>
      </c>
      <c r="K22">
        <v>2044</v>
      </c>
      <c r="L22">
        <v>47165.599999999999</v>
      </c>
      <c r="M22" s="17">
        <f t="shared" si="0"/>
        <v>7.6305612565090121E-3</v>
      </c>
    </row>
    <row r="23" spans="1:13" x14ac:dyDescent="0.3">
      <c r="A23">
        <v>2001</v>
      </c>
      <c r="B23">
        <v>31020855</v>
      </c>
      <c r="D23" s="17">
        <f>(B24-B23)/B23</f>
        <v>1.0906984994449701E-2</v>
      </c>
      <c r="G23" s="11">
        <v>86.338000000000008</v>
      </c>
      <c r="H23">
        <f t="shared" si="1"/>
        <v>1.5812851814959679E-2</v>
      </c>
      <c r="K23">
        <v>2045</v>
      </c>
      <c r="L23">
        <v>47525.5</v>
      </c>
      <c r="M23" s="17">
        <f t="shared" si="0"/>
        <v>7.6695668641046863E-3</v>
      </c>
    </row>
    <row r="24" spans="1:13" x14ac:dyDescent="0.3">
      <c r="A24">
        <v>2002</v>
      </c>
      <c r="B24">
        <v>31359199</v>
      </c>
      <c r="D24" s="17">
        <f>(B25-B24)/B24</f>
        <v>9.0328200028323424E-3</v>
      </c>
      <c r="G24" s="11">
        <v>87.703249999999997</v>
      </c>
      <c r="H24">
        <f t="shared" si="1"/>
        <v>2.1606952992049367E-3</v>
      </c>
      <c r="K24">
        <v>2046</v>
      </c>
      <c r="L24">
        <v>47890.000000000007</v>
      </c>
      <c r="M24" s="17">
        <f t="shared" si="0"/>
        <v>7.6801002296928026E-3</v>
      </c>
    </row>
    <row r="25" spans="1:13" x14ac:dyDescent="0.3">
      <c r="A25">
        <v>2003</v>
      </c>
      <c r="B25">
        <v>31642461</v>
      </c>
      <c r="D25" s="17">
        <f>(B26-B25)/B25</f>
        <v>9.365453590983331E-3</v>
      </c>
      <c r="G25" s="11">
        <v>87.892749999999992</v>
      </c>
      <c r="H25">
        <f t="shared" si="1"/>
        <v>8.1320700512842008E-3</v>
      </c>
      <c r="K25">
        <v>2047</v>
      </c>
      <c r="L25">
        <v>48257.799999999996</v>
      </c>
      <c r="M25" s="17">
        <f t="shared" si="0"/>
        <v>7.6837319562849992E-3</v>
      </c>
    </row>
    <row r="26" spans="1:13" x14ac:dyDescent="0.3">
      <c r="A26">
        <v>2004</v>
      </c>
      <c r="B26">
        <v>31938807</v>
      </c>
      <c r="D26" s="17">
        <f>(B27-B26)/B26</f>
        <v>9.5158532377242512E-3</v>
      </c>
      <c r="G26" s="11">
        <v>88.607500000000002</v>
      </c>
      <c r="H26">
        <f t="shared" si="1"/>
        <v>2.212566656321413E-2</v>
      </c>
      <c r="K26">
        <v>2048</v>
      </c>
      <c r="L26">
        <v>48628.600000000006</v>
      </c>
      <c r="M26" s="17">
        <f t="shared" si="0"/>
        <v>7.664214063328777E-3</v>
      </c>
    </row>
    <row r="27" spans="1:13" x14ac:dyDescent="0.3">
      <c r="A27">
        <v>2005</v>
      </c>
      <c r="B27">
        <v>32242732</v>
      </c>
      <c r="D27" s="17">
        <f>(B28-B27)/B27</f>
        <v>1.0187133025824238E-2</v>
      </c>
      <c r="G27" s="11">
        <v>90.567999999999998</v>
      </c>
      <c r="H27">
        <f t="shared" si="1"/>
        <v>1.2750088331419563E-2</v>
      </c>
      <c r="K27">
        <v>2049</v>
      </c>
      <c r="L27">
        <v>49001.299999999996</v>
      </c>
      <c r="M27" s="17">
        <f t="shared" si="0"/>
        <v>7.5997983726964133E-3</v>
      </c>
    </row>
    <row r="28" spans="1:13" x14ac:dyDescent="0.3">
      <c r="A28">
        <v>2006</v>
      </c>
      <c r="B28">
        <v>32571193</v>
      </c>
      <c r="D28" s="17">
        <f>(B29-B28)/B28</f>
        <v>9.7538030000927506E-3</v>
      </c>
      <c r="G28" s="11">
        <v>91.722750000000005</v>
      </c>
      <c r="H28">
        <f t="shared" si="1"/>
        <v>1.5808509884389607E-4</v>
      </c>
      <c r="K28">
        <v>2050</v>
      </c>
      <c r="L28">
        <v>49373.700000000004</v>
      </c>
      <c r="M28" s="17">
        <f t="shared" si="0"/>
        <v>7.5384263281866619E-3</v>
      </c>
    </row>
    <row r="29" spans="1:13" x14ac:dyDescent="0.3">
      <c r="A29">
        <v>2007</v>
      </c>
      <c r="B29">
        <v>32888886</v>
      </c>
      <c r="D29" s="17">
        <f>(B30-B29)/B29</f>
        <v>1.0897663119389328E-2</v>
      </c>
      <c r="G29" s="11">
        <v>91.737249999999989</v>
      </c>
      <c r="H29">
        <f t="shared" si="1"/>
        <v>-2.286421273800833E-3</v>
      </c>
      <c r="K29">
        <v>2051</v>
      </c>
      <c r="L29">
        <v>49745.899999999994</v>
      </c>
      <c r="M29" s="17">
        <f t="shared" si="0"/>
        <v>7.4880542919119339E-3</v>
      </c>
    </row>
    <row r="30" spans="1:13" x14ac:dyDescent="0.3">
      <c r="A30">
        <v>2008</v>
      </c>
      <c r="B30">
        <v>33247298</v>
      </c>
      <c r="D30" s="17">
        <f>(B31-B30)/B30</f>
        <v>1.1512845344605147E-2</v>
      </c>
      <c r="G30" s="11">
        <v>91.527500000000003</v>
      </c>
      <c r="H30">
        <f t="shared" si="1"/>
        <v>3.059189860970759E-3</v>
      </c>
      <c r="K30">
        <v>2052</v>
      </c>
      <c r="L30">
        <v>50118.400000000016</v>
      </c>
      <c r="M30" s="17">
        <f t="shared" si="0"/>
        <v>7.4463670029365492E-3</v>
      </c>
    </row>
    <row r="31" spans="1:13" x14ac:dyDescent="0.3">
      <c r="A31">
        <v>2009</v>
      </c>
      <c r="B31">
        <v>33630069</v>
      </c>
      <c r="D31" s="17">
        <f>(B32-B31)/B31</f>
        <v>1.1175504873332255E-2</v>
      </c>
      <c r="G31" s="11">
        <v>91.807500000000005</v>
      </c>
      <c r="H31">
        <f t="shared" si="1"/>
        <v>1.0655447539689052E-2</v>
      </c>
      <c r="K31">
        <v>2053</v>
      </c>
      <c r="L31">
        <v>50491.599999999991</v>
      </c>
      <c r="M31" s="17">
        <f t="shared" si="0"/>
        <v>7.4249974253144842E-3</v>
      </c>
    </row>
    <row r="32" spans="1:13" x14ac:dyDescent="0.3">
      <c r="A32">
        <v>2010</v>
      </c>
      <c r="B32">
        <v>34005902</v>
      </c>
      <c r="D32" s="17">
        <f>(B33-B32)/B32</f>
        <v>9.8017985230916677E-3</v>
      </c>
      <c r="G32" s="11">
        <v>92.785750000000007</v>
      </c>
      <c r="H32">
        <f t="shared" si="1"/>
        <v>1.7521548298095151E-2</v>
      </c>
      <c r="K32">
        <v>2054</v>
      </c>
      <c r="L32">
        <v>50866.5</v>
      </c>
      <c r="M32" s="17">
        <f t="shared" si="0"/>
        <v>7.4056599136955968E-3</v>
      </c>
    </row>
    <row r="33" spans="1:13" x14ac:dyDescent="0.3">
      <c r="A33">
        <v>2011</v>
      </c>
      <c r="B33">
        <v>34339221</v>
      </c>
      <c r="D33" s="17">
        <f>(B34-B33)/B33</f>
        <v>1.0896403270184842E-2</v>
      </c>
      <c r="G33" s="11">
        <v>94.41149999999999</v>
      </c>
      <c r="H33">
        <f t="shared" si="1"/>
        <v>-1.0486010708441638E-3</v>
      </c>
      <c r="K33">
        <v>2055</v>
      </c>
      <c r="L33">
        <v>51243.199999999997</v>
      </c>
      <c r="M33" s="17">
        <f t="shared" si="0"/>
        <v>7.4019577231709899E-3</v>
      </c>
    </row>
    <row r="34" spans="1:13" x14ac:dyDescent="0.3">
      <c r="A34">
        <v>2012</v>
      </c>
      <c r="B34">
        <v>34713395</v>
      </c>
      <c r="D34" s="17">
        <f>(B35-B34)/B34</f>
        <v>1.0589485701412956E-2</v>
      </c>
      <c r="G34" s="11">
        <v>94.312499999999986</v>
      </c>
      <c r="H34">
        <f t="shared" si="1"/>
        <v>1.3897945659377211E-2</v>
      </c>
      <c r="K34">
        <v>2056</v>
      </c>
      <c r="L34">
        <v>51622.499999999993</v>
      </c>
      <c r="M34" s="17">
        <f t="shared" si="0"/>
        <v>7.4153712044170185E-3</v>
      </c>
    </row>
    <row r="35" spans="1:13" x14ac:dyDescent="0.3">
      <c r="A35">
        <v>2013</v>
      </c>
      <c r="B35">
        <v>35080992</v>
      </c>
      <c r="D35" s="17">
        <f>(B36-B35)/B35</f>
        <v>1.0064538653867028E-2</v>
      </c>
      <c r="G35" s="11">
        <v>95.623249999999999</v>
      </c>
      <c r="H35">
        <f t="shared" si="1"/>
        <v>2.857307192549937E-2</v>
      </c>
      <c r="K35">
        <v>2057</v>
      </c>
      <c r="L35">
        <v>52005.30000000001</v>
      </c>
      <c r="M35" s="17">
        <f t="shared" si="0"/>
        <v>7.4396263457761824E-3</v>
      </c>
    </row>
    <row r="36" spans="1:13" x14ac:dyDescent="0.3">
      <c r="A36">
        <v>2014</v>
      </c>
      <c r="B36">
        <v>35434066</v>
      </c>
      <c r="D36" s="17">
        <f>(B37-B36)/B36</f>
        <v>7.6319776567555075E-3</v>
      </c>
      <c r="G36" s="11">
        <v>98.355500000000006</v>
      </c>
      <c r="H36">
        <f t="shared" si="1"/>
        <v>-3.1111630767980598E-3</v>
      </c>
      <c r="K36">
        <v>2058</v>
      </c>
      <c r="L36">
        <v>52392.200000000004</v>
      </c>
      <c r="M36" s="17">
        <f t="shared" si="0"/>
        <v>7.4553082329045922E-3</v>
      </c>
    </row>
    <row r="37" spans="1:13" x14ac:dyDescent="0.3">
      <c r="A37">
        <v>2015</v>
      </c>
      <c r="B37">
        <v>35704498</v>
      </c>
      <c r="D37" s="17">
        <f>(B38-B37)/B37</f>
        <v>1.1379658663734749E-2</v>
      </c>
      <c r="G37" s="11">
        <v>98.049499999999995</v>
      </c>
      <c r="H37">
        <f t="shared" si="1"/>
        <v>5.7063014089821966E-3</v>
      </c>
      <c r="K37">
        <v>2059</v>
      </c>
      <c r="L37">
        <v>52782.799999999988</v>
      </c>
      <c r="M37" s="17">
        <f t="shared" si="0"/>
        <v>7.5024439779627951E-3</v>
      </c>
    </row>
    <row r="38" spans="1:13" x14ac:dyDescent="0.3">
      <c r="A38">
        <v>2016</v>
      </c>
      <c r="B38">
        <v>36110803</v>
      </c>
      <c r="D38" s="17">
        <f>(B39-B38)/B38</f>
        <v>1.202609645650915E-2</v>
      </c>
      <c r="G38" s="11">
        <v>98.608999999999995</v>
      </c>
      <c r="H38">
        <f t="shared" si="1"/>
        <v>1.4134105406200217E-2</v>
      </c>
      <c r="K38">
        <v>2060</v>
      </c>
      <c r="L38">
        <v>53178.8</v>
      </c>
      <c r="M38" s="17">
        <f t="shared" si="0"/>
        <v>7.542479333869723E-3</v>
      </c>
    </row>
    <row r="39" spans="1:13" x14ac:dyDescent="0.3">
      <c r="A39">
        <v>2017</v>
      </c>
      <c r="B39">
        <v>36545075</v>
      </c>
      <c r="D39" s="17">
        <f>(B40-B39)/B39</f>
        <v>1.4435460865793818E-2</v>
      </c>
      <c r="G39" s="11">
        <v>100.00274999999999</v>
      </c>
      <c r="H39">
        <f t="shared" si="1"/>
        <v>2.6674266457672596E-3</v>
      </c>
      <c r="K39">
        <v>2061</v>
      </c>
      <c r="L39">
        <v>53579.899999999994</v>
      </c>
      <c r="M39" s="17">
        <f t="shared" si="0"/>
        <v>7.5905330170456531E-3</v>
      </c>
    </row>
    <row r="40" spans="1:13" x14ac:dyDescent="0.3">
      <c r="A40">
        <v>2018</v>
      </c>
      <c r="B40">
        <v>37072620</v>
      </c>
      <c r="D40" s="17">
        <f>(B41-B40)/B40</f>
        <v>1.4724478604425583E-2</v>
      </c>
      <c r="G40" s="11">
        <v>100.26949999999999</v>
      </c>
      <c r="H40">
        <f t="shared" si="1"/>
        <v>2.9545375213798869E-3</v>
      </c>
      <c r="K40">
        <v>2062</v>
      </c>
      <c r="L40">
        <v>53986.6</v>
      </c>
      <c r="M40" s="17">
        <f t="shared" si="0"/>
        <v>7.6444895585200236E-3</v>
      </c>
    </row>
    <row r="41" spans="1:13" x14ac:dyDescent="0.3">
      <c r="A41">
        <v>2019</v>
      </c>
      <c r="B41">
        <v>37618495</v>
      </c>
      <c r="D41" s="17">
        <f>(B42-B41)/B41</f>
        <v>1.0902695602256283E-2</v>
      </c>
      <c r="G41" s="11">
        <v>100.56574999999999</v>
      </c>
      <c r="H41">
        <f t="shared" si="1"/>
        <v>8.1792260287424007E-2</v>
      </c>
      <c r="K41">
        <v>2063</v>
      </c>
      <c r="L41">
        <v>54399.299999999996</v>
      </c>
      <c r="M41" s="17">
        <f t="shared" si="0"/>
        <v>7.6802458855169632E-3</v>
      </c>
    </row>
    <row r="42" spans="1:13" x14ac:dyDescent="0.3">
      <c r="A42">
        <v>2020</v>
      </c>
      <c r="B42">
        <v>38028638</v>
      </c>
      <c r="D42" s="17">
        <f>(B43-B42)/B42</f>
        <v>5.554392981415743E-3</v>
      </c>
      <c r="G42" s="11">
        <v>108.79125000000001</v>
      </c>
      <c r="H42">
        <f t="shared" si="1"/>
        <v>-4.4720967908724436E-2</v>
      </c>
      <c r="K42">
        <v>2064</v>
      </c>
      <c r="L42">
        <v>54817.1</v>
      </c>
      <c r="M42" s="17">
        <f t="shared" si="0"/>
        <v>7.7402854218846977E-3</v>
      </c>
    </row>
    <row r="43" spans="1:13" x14ac:dyDescent="0.3">
      <c r="A43">
        <v>2021</v>
      </c>
      <c r="B43">
        <v>38239864</v>
      </c>
      <c r="D43" s="17">
        <f>(B44-B43)/B43</f>
        <v>1.8202732101766889E-2</v>
      </c>
      <c r="G43" s="11">
        <v>103.92599999999999</v>
      </c>
      <c r="H43">
        <f t="shared" si="1"/>
        <v>-7.0699343763831113E-3</v>
      </c>
      <c r="K43">
        <v>2065</v>
      </c>
      <c r="L43">
        <v>55241.399999999994</v>
      </c>
      <c r="M43" s="17">
        <f t="shared" si="0"/>
        <v>7.7695351674649292E-3</v>
      </c>
    </row>
    <row r="44" spans="1:13" x14ac:dyDescent="0.3">
      <c r="A44">
        <v>2022</v>
      </c>
      <c r="B44">
        <v>38935934</v>
      </c>
      <c r="D44" s="17">
        <f>(B45-B44)/B44</f>
        <v>2.9472774429913508E-2</v>
      </c>
      <c r="G44" s="11">
        <v>103.19125</v>
      </c>
      <c r="H44">
        <f t="shared" si="1"/>
        <v>-1.8485094424188088E-2</v>
      </c>
      <c r="K44">
        <v>2066</v>
      </c>
      <c r="L44">
        <v>55670.599999999991</v>
      </c>
      <c r="M44" s="17">
        <f t="shared" si="0"/>
        <v>7.808430302529209E-3</v>
      </c>
    </row>
    <row r="45" spans="1:13" x14ac:dyDescent="0.3">
      <c r="A45">
        <v>2023</v>
      </c>
      <c r="B45">
        <v>40083484</v>
      </c>
      <c r="D45" s="17">
        <f>(B46-B45)/B45</f>
        <v>3.0065126075368098E-2</v>
      </c>
      <c r="G45" s="11">
        <v>101.28375</v>
      </c>
      <c r="H45">
        <f t="shared" si="1"/>
        <v>-4.7515025855579289E-3</v>
      </c>
      <c r="K45">
        <v>2067</v>
      </c>
      <c r="L45">
        <v>56105.299999999974</v>
      </c>
      <c r="M45" s="17">
        <f t="shared" si="0"/>
        <v>7.835266899919301E-3</v>
      </c>
    </row>
    <row r="46" spans="1:13" x14ac:dyDescent="0.3">
      <c r="A46">
        <v>2024</v>
      </c>
      <c r="B46">
        <v>41288599</v>
      </c>
      <c r="D46" s="17"/>
      <c r="G46" s="11">
        <v>100.80249999999999</v>
      </c>
      <c r="K46">
        <v>2068</v>
      </c>
      <c r="L46">
        <v>56544.900000000016</v>
      </c>
      <c r="M46" s="17">
        <f t="shared" si="0"/>
        <v>7.8503985328471134E-3</v>
      </c>
    </row>
    <row r="47" spans="1:13" x14ac:dyDescent="0.3">
      <c r="K47">
        <v>2069</v>
      </c>
      <c r="L47">
        <v>56988.800000000003</v>
      </c>
      <c r="M47" s="17">
        <f t="shared" si="0"/>
        <v>7.8752316244595933E-3</v>
      </c>
    </row>
    <row r="48" spans="1:13" x14ac:dyDescent="0.3">
      <c r="K48">
        <v>2070</v>
      </c>
      <c r="L48">
        <v>57437.600000000006</v>
      </c>
      <c r="M48" s="17">
        <f t="shared" si="0"/>
        <v>7.8763736646376963E-3</v>
      </c>
    </row>
    <row r="49" spans="11:13" x14ac:dyDescent="0.3">
      <c r="K49">
        <v>2071</v>
      </c>
      <c r="L49">
        <v>57890</v>
      </c>
      <c r="M49" s="17">
        <f t="shared" si="0"/>
        <v>7.8856451891519651E-3</v>
      </c>
    </row>
    <row r="50" spans="11:13" x14ac:dyDescent="0.3">
      <c r="K50">
        <v>2072</v>
      </c>
      <c r="L50">
        <v>58346.500000000007</v>
      </c>
      <c r="M50" s="17">
        <f t="shared" si="0"/>
        <v>7.8685096792436779E-3</v>
      </c>
    </row>
    <row r="51" spans="11:13" x14ac:dyDescent="0.3">
      <c r="K51">
        <v>2073</v>
      </c>
      <c r="L51">
        <v>58805.599999999999</v>
      </c>
      <c r="M51" s="17">
        <f t="shared" si="0"/>
        <v>7.8631967023549028E-3</v>
      </c>
    </row>
    <row r="52" spans="11:13" x14ac:dyDescent="0.3">
      <c r="K52">
        <v>2074</v>
      </c>
      <c r="L52">
        <v>59268</v>
      </c>
      <c r="M52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38640-F6D4-4242-A31E-E95E7112A3C7}">
  <dimension ref="A1:P53"/>
  <sheetViews>
    <sheetView tabSelected="1" workbookViewId="0">
      <selection activeCell="J12" sqref="J12"/>
    </sheetView>
  </sheetViews>
  <sheetFormatPr defaultRowHeight="14.4" x14ac:dyDescent="0.3"/>
  <sheetData>
    <row r="1" spans="1:16" x14ac:dyDescent="0.3">
      <c r="A1" t="s">
        <v>331</v>
      </c>
      <c r="L1" t="s">
        <v>332</v>
      </c>
    </row>
    <row r="2" spans="1:16" x14ac:dyDescent="0.3">
      <c r="A2" t="s">
        <v>7</v>
      </c>
      <c r="B2" t="s">
        <v>304</v>
      </c>
      <c r="C2" t="s">
        <v>305</v>
      </c>
      <c r="D2" t="s">
        <v>306</v>
      </c>
      <c r="E2" t="s">
        <v>307</v>
      </c>
      <c r="F2" t="s">
        <v>308</v>
      </c>
      <c r="L2" t="s">
        <v>304</v>
      </c>
      <c r="M2" t="s">
        <v>305</v>
      </c>
      <c r="N2" t="s">
        <v>306</v>
      </c>
      <c r="O2" t="s">
        <v>307</v>
      </c>
      <c r="P2" t="s">
        <v>308</v>
      </c>
    </row>
    <row r="3" spans="1:16" x14ac:dyDescent="0.3">
      <c r="A3">
        <v>2024</v>
      </c>
      <c r="B3">
        <v>35578.700000000004</v>
      </c>
      <c r="C3">
        <v>5059.6000000000004</v>
      </c>
      <c r="D3">
        <v>16937.8</v>
      </c>
      <c r="E3">
        <v>5206.5</v>
      </c>
      <c r="F3">
        <v>8374.8000000000011</v>
      </c>
      <c r="L3">
        <v>64.006159417725485</v>
      </c>
      <c r="M3">
        <v>9.0764690671665935</v>
      </c>
      <c r="N3">
        <v>41.743030614759192</v>
      </c>
      <c r="O3">
        <v>9.8912273563142268</v>
      </c>
      <c r="P3">
        <v>3.2954323794854785</v>
      </c>
    </row>
    <row r="4" spans="1:16" x14ac:dyDescent="0.3">
      <c r="A4">
        <v>2025</v>
      </c>
      <c r="B4">
        <v>35770.699999999997</v>
      </c>
      <c r="C4">
        <v>5056.1000000000004</v>
      </c>
      <c r="D4">
        <v>16920.8</v>
      </c>
      <c r="E4">
        <v>5142.7000000000007</v>
      </c>
      <c r="F4">
        <v>8651.0999999999985</v>
      </c>
      <c r="L4">
        <v>63.83264985424163</v>
      </c>
      <c r="M4">
        <v>9.1098481438719414</v>
      </c>
      <c r="N4">
        <v>41.745355835921579</v>
      </c>
      <c r="O4">
        <v>9.5371470404862304</v>
      </c>
      <c r="P4">
        <v>3.4402988339618736</v>
      </c>
    </row>
    <row r="5" spans="1:16" x14ac:dyDescent="0.3">
      <c r="A5">
        <v>2026</v>
      </c>
      <c r="B5">
        <v>35769.4</v>
      </c>
      <c r="C5">
        <v>4998.8</v>
      </c>
      <c r="D5">
        <v>16768.2</v>
      </c>
      <c r="E5">
        <v>5071.8999999999996</v>
      </c>
      <c r="F5">
        <v>8930.4999999999982</v>
      </c>
      <c r="L5">
        <v>64.084703187693705</v>
      </c>
      <c r="M5">
        <v>9.0803041146902093</v>
      </c>
      <c r="N5">
        <v>41.620398720694233</v>
      </c>
      <c r="O5">
        <v>9.638969683637157</v>
      </c>
      <c r="P5">
        <v>3.7450306686721047</v>
      </c>
    </row>
    <row r="6" spans="1:16" x14ac:dyDescent="0.3">
      <c r="A6">
        <v>2027</v>
      </c>
      <c r="B6">
        <v>35958.300000000003</v>
      </c>
      <c r="C6">
        <v>5005.7</v>
      </c>
      <c r="D6">
        <v>16755.7</v>
      </c>
      <c r="E6">
        <v>4993.6000000000004</v>
      </c>
      <c r="F6">
        <v>9203.3000000000011</v>
      </c>
      <c r="L6">
        <v>65.480276683602924</v>
      </c>
      <c r="M6">
        <v>9.1195922776374641</v>
      </c>
      <c r="N6">
        <v>42.789064673652668</v>
      </c>
      <c r="O6">
        <v>10.233499304568134</v>
      </c>
      <c r="P6">
        <v>3.3381204277446574</v>
      </c>
    </row>
    <row r="7" spans="1:16" x14ac:dyDescent="0.3">
      <c r="A7">
        <v>2028</v>
      </c>
      <c r="B7">
        <v>36366.400000000001</v>
      </c>
      <c r="C7">
        <v>5083.2</v>
      </c>
      <c r="D7">
        <v>16890.3</v>
      </c>
      <c r="E7">
        <v>4903.2000000000007</v>
      </c>
      <c r="F7">
        <v>9489.6999999999989</v>
      </c>
      <c r="L7">
        <v>65.179069532698563</v>
      </c>
      <c r="M7">
        <v>9.3172255842102736</v>
      </c>
      <c r="N7">
        <v>42.637689029638793</v>
      </c>
      <c r="O7">
        <v>9.878069298018394</v>
      </c>
      <c r="P7">
        <v>3.3460856208310958</v>
      </c>
    </row>
    <row r="8" spans="1:16" x14ac:dyDescent="0.3">
      <c r="A8">
        <v>2029</v>
      </c>
      <c r="B8">
        <v>36773.100000000006</v>
      </c>
      <c r="C8">
        <v>5150.7</v>
      </c>
      <c r="D8">
        <v>17033.2</v>
      </c>
      <c r="E8">
        <v>4822</v>
      </c>
      <c r="F8">
        <v>9767.2000000000025</v>
      </c>
      <c r="L8">
        <v>64.906267050159528</v>
      </c>
      <c r="M8">
        <v>9.3358103560555836</v>
      </c>
      <c r="N8">
        <v>42.526963120072359</v>
      </c>
      <c r="O8">
        <v>9.6286170640008297</v>
      </c>
      <c r="P8">
        <v>3.4148765100307608</v>
      </c>
    </row>
    <row r="9" spans="1:16" x14ac:dyDescent="0.3">
      <c r="A9">
        <v>2030</v>
      </c>
      <c r="B9">
        <v>37177</v>
      </c>
      <c r="C9">
        <v>5204.7</v>
      </c>
      <c r="D9">
        <v>17176.400000000001</v>
      </c>
      <c r="E9">
        <v>4769</v>
      </c>
      <c r="F9">
        <v>10026.900000000001</v>
      </c>
      <c r="L9">
        <v>64.665639326255516</v>
      </c>
      <c r="M9">
        <v>9.3313700373357715</v>
      </c>
      <c r="N9">
        <v>42.422454439995079</v>
      </c>
      <c r="O9">
        <v>9.4364195488956248</v>
      </c>
      <c r="P9">
        <v>3.4753953000290392</v>
      </c>
    </row>
    <row r="10" spans="1:16" x14ac:dyDescent="0.3">
      <c r="A10">
        <v>2031</v>
      </c>
      <c r="B10">
        <v>37585.9</v>
      </c>
      <c r="C10">
        <v>5252.4</v>
      </c>
      <c r="D10">
        <v>17328.100000000002</v>
      </c>
      <c r="E10">
        <v>4750.8999999999996</v>
      </c>
      <c r="F10">
        <v>10254.5</v>
      </c>
      <c r="L10">
        <v>64.481173919561016</v>
      </c>
      <c r="M10">
        <v>9.3150774254006308</v>
      </c>
      <c r="N10">
        <v>42.334786078620169</v>
      </c>
      <c r="O10">
        <v>9.3098412960957297</v>
      </c>
      <c r="P10">
        <v>3.5214691194444847</v>
      </c>
    </row>
    <row r="11" spans="1:16" x14ac:dyDescent="0.3">
      <c r="A11">
        <v>2032</v>
      </c>
      <c r="B11">
        <v>38016.5</v>
      </c>
      <c r="C11">
        <v>5283.9</v>
      </c>
      <c r="D11">
        <v>17490.599999999999</v>
      </c>
      <c r="E11">
        <v>4760.2999999999993</v>
      </c>
      <c r="F11">
        <v>10481.699999999999</v>
      </c>
      <c r="L11">
        <v>64.311638181461475</v>
      </c>
      <c r="M11">
        <v>9.2666884767537709</v>
      </c>
      <c r="N11">
        <v>42.250906744730507</v>
      </c>
      <c r="O11">
        <v>9.229971533217407</v>
      </c>
      <c r="P11">
        <v>3.5640714267597953</v>
      </c>
    </row>
    <row r="12" spans="1:16" x14ac:dyDescent="0.3">
      <c r="A12">
        <v>2033</v>
      </c>
      <c r="B12">
        <v>38429.5</v>
      </c>
      <c r="C12">
        <v>5296.3</v>
      </c>
      <c r="D12">
        <v>17663.300000000003</v>
      </c>
      <c r="E12">
        <v>4779.2000000000007</v>
      </c>
      <c r="F12">
        <v>10690.7</v>
      </c>
      <c r="L12">
        <v>64.175584809481222</v>
      </c>
      <c r="M12">
        <v>9.1915593485478357</v>
      </c>
      <c r="N12">
        <v>42.211021994271626</v>
      </c>
      <c r="O12">
        <v>9.172391797639488</v>
      </c>
      <c r="P12">
        <v>3.6006116690222743</v>
      </c>
    </row>
    <row r="13" spans="1:16" x14ac:dyDescent="0.3">
      <c r="A13">
        <v>2034</v>
      </c>
      <c r="B13">
        <v>38827.199999999997</v>
      </c>
      <c r="C13">
        <v>5299.2999999999993</v>
      </c>
      <c r="D13">
        <v>17831.699999999997</v>
      </c>
      <c r="E13">
        <v>4806.1000000000004</v>
      </c>
      <c r="F13">
        <v>10890.100000000002</v>
      </c>
      <c r="L13">
        <v>64.051721476795692</v>
      </c>
      <c r="M13">
        <v>9.1059510960745076</v>
      </c>
      <c r="N13">
        <v>42.178200226619204</v>
      </c>
      <c r="O13">
        <v>9.1332127280190498</v>
      </c>
      <c r="P13">
        <v>3.634357426082933</v>
      </c>
    </row>
    <row r="14" spans="1:16" x14ac:dyDescent="0.3">
      <c r="A14">
        <v>2035</v>
      </c>
      <c r="B14">
        <v>39213</v>
      </c>
      <c r="C14">
        <v>5296.3</v>
      </c>
      <c r="D14">
        <v>17988.8</v>
      </c>
      <c r="E14">
        <v>4842.5</v>
      </c>
      <c r="F14">
        <v>11085.399999999998</v>
      </c>
      <c r="L14">
        <v>63.928582874972719</v>
      </c>
      <c r="M14">
        <v>9.0148941342391851</v>
      </c>
      <c r="N14">
        <v>42.132860642506849</v>
      </c>
      <c r="O14">
        <v>9.113686145056846</v>
      </c>
      <c r="P14">
        <v>3.6671419531698373</v>
      </c>
    </row>
    <row r="15" spans="1:16" x14ac:dyDescent="0.3">
      <c r="A15">
        <v>2036</v>
      </c>
      <c r="B15">
        <v>39579.699999999997</v>
      </c>
      <c r="C15">
        <v>5288.7999999999993</v>
      </c>
      <c r="D15">
        <v>18135</v>
      </c>
      <c r="E15">
        <v>4886.3</v>
      </c>
      <c r="F15">
        <v>11269.6</v>
      </c>
      <c r="L15">
        <v>63.814390614148039</v>
      </c>
      <c r="M15">
        <v>8.9224557822657466</v>
      </c>
      <c r="N15">
        <v>42.083600810783587</v>
      </c>
      <c r="O15">
        <v>9.1111568255712658</v>
      </c>
      <c r="P15">
        <v>3.6971771955274377</v>
      </c>
    </row>
    <row r="16" spans="1:16" x14ac:dyDescent="0.3">
      <c r="A16">
        <v>2037</v>
      </c>
      <c r="B16">
        <v>39924.5</v>
      </c>
      <c r="C16">
        <v>5279.2000000000007</v>
      </c>
      <c r="D16">
        <v>18284.3</v>
      </c>
      <c r="E16">
        <v>4951.1000000000004</v>
      </c>
      <c r="F16">
        <v>11409.900000000001</v>
      </c>
      <c r="L16">
        <v>63.758796920025574</v>
      </c>
      <c r="M16">
        <v>8.8329926938152283</v>
      </c>
      <c r="N16">
        <v>42.064344511144611</v>
      </c>
      <c r="O16">
        <v>9.1487080236383314</v>
      </c>
      <c r="P16">
        <v>3.7127516914273997</v>
      </c>
    </row>
    <row r="17" spans="1:16" x14ac:dyDescent="0.3">
      <c r="A17">
        <v>2038</v>
      </c>
      <c r="B17">
        <v>40260.100000000006</v>
      </c>
      <c r="C17">
        <v>5252.2000000000007</v>
      </c>
      <c r="D17">
        <v>18431.400000000001</v>
      </c>
      <c r="E17">
        <v>5031.1000000000004</v>
      </c>
      <c r="F17">
        <v>11545.4</v>
      </c>
      <c r="L17">
        <v>63.709355152423441</v>
      </c>
      <c r="M17">
        <v>8.7192527166488496</v>
      </c>
      <c r="N17">
        <v>42.049841052073802</v>
      </c>
      <c r="O17">
        <v>9.2129943025639953</v>
      </c>
      <c r="P17">
        <v>3.727267081136787</v>
      </c>
    </row>
    <row r="18" spans="1:16" x14ac:dyDescent="0.3">
      <c r="A18">
        <v>2039</v>
      </c>
      <c r="B18">
        <v>40609.300000000003</v>
      </c>
      <c r="C18">
        <v>5232.2</v>
      </c>
      <c r="D18">
        <v>18574.300000000003</v>
      </c>
      <c r="E18">
        <v>5115.8999999999996</v>
      </c>
      <c r="F18">
        <v>11686.900000000001</v>
      </c>
      <c r="L18">
        <v>63.652184259375467</v>
      </c>
      <c r="M18">
        <v>8.6156865794790836</v>
      </c>
      <c r="N18">
        <v>42.012851773167505</v>
      </c>
      <c r="O18">
        <v>9.2813449074619445</v>
      </c>
      <c r="P18">
        <v>3.7423009992669352</v>
      </c>
    </row>
    <row r="19" spans="1:16" x14ac:dyDescent="0.3">
      <c r="A19">
        <v>2040</v>
      </c>
      <c r="B19">
        <v>40962.699999999997</v>
      </c>
      <c r="C19">
        <v>5209.8999999999996</v>
      </c>
      <c r="D19">
        <v>18714.7</v>
      </c>
      <c r="E19">
        <v>5199.2</v>
      </c>
      <c r="F19">
        <v>11838.9</v>
      </c>
      <c r="L19">
        <v>63.581996794394975</v>
      </c>
      <c r="M19">
        <v>8.5094470534429121</v>
      </c>
      <c r="N19">
        <v>41.966941679081749</v>
      </c>
      <c r="O19">
        <v>9.3451828478837982</v>
      </c>
      <c r="P19">
        <v>3.7604252139865153</v>
      </c>
    </row>
    <row r="20" spans="1:16" x14ac:dyDescent="0.3">
      <c r="A20">
        <v>2041</v>
      </c>
      <c r="B20">
        <v>41307.500000000007</v>
      </c>
      <c r="C20">
        <v>5182.2000000000007</v>
      </c>
      <c r="D20">
        <v>18855.600000000002</v>
      </c>
      <c r="E20">
        <v>5285.9</v>
      </c>
      <c r="F20">
        <v>11983.800000000001</v>
      </c>
      <c r="L20">
        <v>63.521483679264996</v>
      </c>
      <c r="M20">
        <v>8.3983151955309037</v>
      </c>
      <c r="N20">
        <v>41.931300353261356</v>
      </c>
      <c r="O20">
        <v>9.4152740087599174</v>
      </c>
      <c r="P20">
        <v>3.7765941217128218</v>
      </c>
    </row>
    <row r="21" spans="1:16" x14ac:dyDescent="0.3">
      <c r="A21">
        <v>2042</v>
      </c>
      <c r="B21">
        <v>41647.699999999997</v>
      </c>
      <c r="C21">
        <v>5154.8</v>
      </c>
      <c r="D21">
        <v>18995.599999999999</v>
      </c>
      <c r="E21">
        <v>5369.2999999999993</v>
      </c>
      <c r="F21">
        <v>12127.999999999996</v>
      </c>
      <c r="L21">
        <v>63.461702240473315</v>
      </c>
      <c r="M21">
        <v>8.2903622761867446</v>
      </c>
      <c r="N21">
        <v>41.898795644754045</v>
      </c>
      <c r="O21">
        <v>9.479822338093431</v>
      </c>
      <c r="P21">
        <v>3.7927219814391018</v>
      </c>
    </row>
    <row r="22" spans="1:16" x14ac:dyDescent="0.3">
      <c r="A22">
        <v>2043</v>
      </c>
      <c r="B22">
        <v>41982.700000000004</v>
      </c>
      <c r="C22">
        <v>5132.5</v>
      </c>
      <c r="D22">
        <v>19126.800000000003</v>
      </c>
      <c r="E22">
        <v>5454.7</v>
      </c>
      <c r="F22">
        <v>12268.7</v>
      </c>
      <c r="L22">
        <v>63.401694336054732</v>
      </c>
      <c r="M22">
        <v>8.1929226023146136</v>
      </c>
      <c r="N22">
        <v>41.853257735715353</v>
      </c>
      <c r="O22">
        <v>9.54762172283667</v>
      </c>
      <c r="P22">
        <v>3.807892275188097</v>
      </c>
    </row>
    <row r="23" spans="1:16" x14ac:dyDescent="0.3">
      <c r="A23">
        <v>2044</v>
      </c>
      <c r="B23">
        <v>42307.9</v>
      </c>
      <c r="C23">
        <v>5115.5</v>
      </c>
      <c r="D23">
        <v>19236</v>
      </c>
      <c r="E23">
        <v>5549.7000000000007</v>
      </c>
      <c r="F23">
        <v>12406.7</v>
      </c>
      <c r="L23">
        <v>63.333169883188646</v>
      </c>
      <c r="M23">
        <v>8.1068571020970932</v>
      </c>
      <c r="N23">
        <v>41.771736258499764</v>
      </c>
      <c r="O23">
        <v>9.6316935047904941</v>
      </c>
      <c r="P23">
        <v>3.8228830178012849</v>
      </c>
    </row>
    <row r="24" spans="1:16" x14ac:dyDescent="0.3">
      <c r="A24">
        <v>2045</v>
      </c>
      <c r="B24">
        <v>42630.3</v>
      </c>
      <c r="C24">
        <v>5104.5</v>
      </c>
      <c r="D24">
        <v>19318</v>
      </c>
      <c r="E24">
        <v>5656.5</v>
      </c>
      <c r="F24">
        <v>12551.300000000001</v>
      </c>
      <c r="L24">
        <v>63.243196957439189</v>
      </c>
      <c r="M24">
        <v>8.0316380961871712</v>
      </c>
      <c r="N24">
        <v>41.637608900612186</v>
      </c>
      <c r="O24">
        <v>9.7337343075529663</v>
      </c>
      <c r="P24">
        <v>3.8402156530868656</v>
      </c>
    </row>
    <row r="25" spans="1:16" x14ac:dyDescent="0.3">
      <c r="A25">
        <v>2046</v>
      </c>
      <c r="B25">
        <v>42953.7</v>
      </c>
      <c r="C25">
        <v>5103.1000000000004</v>
      </c>
      <c r="D25">
        <v>19388.5</v>
      </c>
      <c r="E25">
        <v>5761.2</v>
      </c>
      <c r="F25">
        <v>12700.899999999998</v>
      </c>
      <c r="L25">
        <v>63.142211420746634</v>
      </c>
      <c r="M25">
        <v>7.9717096906112772</v>
      </c>
      <c r="N25">
        <v>41.480861071593452</v>
      </c>
      <c r="O25">
        <v>9.8307358829936238</v>
      </c>
      <c r="P25">
        <v>3.858904775548281</v>
      </c>
    </row>
    <row r="26" spans="1:16" x14ac:dyDescent="0.3">
      <c r="A26">
        <v>2047</v>
      </c>
      <c r="B26">
        <v>43267.200000000004</v>
      </c>
      <c r="C26">
        <v>5102.6000000000004</v>
      </c>
      <c r="D26">
        <v>19467.2</v>
      </c>
      <c r="E26">
        <v>5859.7000000000007</v>
      </c>
      <c r="F26">
        <v>12837.7</v>
      </c>
      <c r="L26">
        <v>63.060752046221836</v>
      </c>
      <c r="M26">
        <v>7.9157419295268481</v>
      </c>
      <c r="N26">
        <v>41.352343235959552</v>
      </c>
      <c r="O26">
        <v>9.9187162722572833</v>
      </c>
      <c r="P26">
        <v>3.8739506084781525</v>
      </c>
    </row>
    <row r="27" spans="1:16" x14ac:dyDescent="0.3">
      <c r="A27">
        <v>2048</v>
      </c>
      <c r="B27">
        <v>43585</v>
      </c>
      <c r="C27">
        <v>5119.8</v>
      </c>
      <c r="D27">
        <v>19532.5</v>
      </c>
      <c r="E27">
        <v>5952.9</v>
      </c>
      <c r="F27">
        <v>12979.8</v>
      </c>
      <c r="L27">
        <v>62.966892826098658</v>
      </c>
      <c r="M27">
        <v>7.8858921432263722</v>
      </c>
      <c r="N27">
        <v>41.194537833293232</v>
      </c>
      <c r="O27">
        <v>9.9963214590056495</v>
      </c>
      <c r="P27">
        <v>3.8901413905734055</v>
      </c>
    </row>
    <row r="28" spans="1:16" x14ac:dyDescent="0.3">
      <c r="A28">
        <v>2049</v>
      </c>
      <c r="B28">
        <v>43899.8</v>
      </c>
      <c r="C28">
        <v>5134.6000000000004</v>
      </c>
      <c r="D28">
        <v>19605.600000000002</v>
      </c>
      <c r="E28">
        <v>6041.3</v>
      </c>
      <c r="F28">
        <v>13118.300000000003</v>
      </c>
      <c r="L28">
        <v>62.882181725338114</v>
      </c>
      <c r="M28">
        <v>7.853480115798793</v>
      </c>
      <c r="N28">
        <v>41.057448142775428</v>
      </c>
      <c r="O28">
        <v>10.066064682495425</v>
      </c>
      <c r="P28">
        <v>3.9051887842684714</v>
      </c>
    </row>
    <row r="29" spans="1:16" x14ac:dyDescent="0.3">
      <c r="A29">
        <v>2050</v>
      </c>
      <c r="B29">
        <v>44202.700000000004</v>
      </c>
      <c r="C29">
        <v>5152.3999999999996</v>
      </c>
      <c r="D29">
        <v>19674.400000000001</v>
      </c>
      <c r="E29">
        <v>6127.9</v>
      </c>
      <c r="F29">
        <v>13248</v>
      </c>
      <c r="L29">
        <v>62.805061795290257</v>
      </c>
      <c r="M29">
        <v>7.8278953228761621</v>
      </c>
      <c r="N29">
        <v>40.924306167975637</v>
      </c>
      <c r="O29">
        <v>10.134585590694286</v>
      </c>
      <c r="P29">
        <v>3.9182747137441774</v>
      </c>
    </row>
    <row r="30" spans="1:16" x14ac:dyDescent="0.3">
      <c r="A30">
        <v>2051</v>
      </c>
      <c r="B30">
        <v>44485.499999999993</v>
      </c>
      <c r="C30">
        <v>5179.7000000000007</v>
      </c>
      <c r="D30">
        <v>19740.699999999997</v>
      </c>
      <c r="E30">
        <v>6210.4</v>
      </c>
      <c r="F30">
        <v>13354.699999999999</v>
      </c>
      <c r="L30">
        <v>62.751242166563529</v>
      </c>
      <c r="M30">
        <v>7.8197268545463565</v>
      </c>
      <c r="N30">
        <v>40.805746547993749</v>
      </c>
      <c r="O30">
        <v>10.200213303796033</v>
      </c>
      <c r="P30">
        <v>3.9255554602273892</v>
      </c>
    </row>
    <row r="31" spans="1:16" x14ac:dyDescent="0.3">
      <c r="A31">
        <v>2052</v>
      </c>
      <c r="B31">
        <v>44762.099999999991</v>
      </c>
      <c r="C31">
        <v>5216.8</v>
      </c>
      <c r="D31">
        <v>19816</v>
      </c>
      <c r="E31">
        <v>6282</v>
      </c>
      <c r="F31">
        <v>13447.299999999996</v>
      </c>
      <c r="L31">
        <v>62.717265688958946</v>
      </c>
      <c r="M31">
        <v>7.8267410488749229</v>
      </c>
      <c r="N31">
        <v>40.711911031330963</v>
      </c>
      <c r="O31">
        <v>10.249904336016682</v>
      </c>
      <c r="P31">
        <v>3.9287092727363748</v>
      </c>
    </row>
    <row r="32" spans="1:16" x14ac:dyDescent="0.3">
      <c r="A32">
        <v>2053</v>
      </c>
      <c r="B32">
        <v>45040.299999999996</v>
      </c>
      <c r="C32">
        <v>5261.4</v>
      </c>
      <c r="D32">
        <v>19899.399999999998</v>
      </c>
      <c r="E32">
        <v>6339.6</v>
      </c>
      <c r="F32">
        <v>13539.9</v>
      </c>
      <c r="L32">
        <v>62.687200673483794</v>
      </c>
      <c r="M32">
        <v>7.8440862573059054</v>
      </c>
      <c r="N32">
        <v>40.6337608140309</v>
      </c>
      <c r="O32">
        <v>10.277686894797535</v>
      </c>
      <c r="P32">
        <v>3.9316667073494567</v>
      </c>
    </row>
    <row r="33" spans="1:16" x14ac:dyDescent="0.3">
      <c r="A33">
        <v>2054</v>
      </c>
      <c r="B33">
        <v>45334.899999999994</v>
      </c>
      <c r="C33">
        <v>5312.1</v>
      </c>
      <c r="D33">
        <v>19993.399999999998</v>
      </c>
      <c r="E33">
        <v>6368.7999999999993</v>
      </c>
      <c r="F33">
        <v>13660.599999999999</v>
      </c>
      <c r="L33">
        <v>62.631854925813393</v>
      </c>
      <c r="M33">
        <v>7.8671336094722246</v>
      </c>
      <c r="N33">
        <v>40.563148465896909</v>
      </c>
      <c r="O33">
        <v>10.259441929729437</v>
      </c>
      <c r="P33">
        <v>3.9421309207148263</v>
      </c>
    </row>
    <row r="34" spans="1:16" x14ac:dyDescent="0.3">
      <c r="A34">
        <v>2055</v>
      </c>
      <c r="B34">
        <v>45650.2</v>
      </c>
      <c r="C34">
        <v>5368.8</v>
      </c>
      <c r="D34">
        <v>20091.900000000001</v>
      </c>
      <c r="E34">
        <v>6371.2999999999993</v>
      </c>
      <c r="F34">
        <v>13818.2</v>
      </c>
      <c r="L34">
        <v>62.539473837460214</v>
      </c>
      <c r="M34">
        <v>7.894896527069311</v>
      </c>
      <c r="N34">
        <v>40.484502058024397</v>
      </c>
      <c r="O34">
        <v>10.197705109567375</v>
      </c>
      <c r="P34">
        <v>3.9623701427991276</v>
      </c>
    </row>
    <row r="35" spans="1:16" x14ac:dyDescent="0.3">
      <c r="A35">
        <v>2056</v>
      </c>
      <c r="B35">
        <v>45993.600000000006</v>
      </c>
      <c r="C35">
        <v>5430.5</v>
      </c>
      <c r="D35">
        <v>20206.900000000001</v>
      </c>
      <c r="E35">
        <v>6353.4</v>
      </c>
      <c r="F35">
        <v>14002.8</v>
      </c>
      <c r="L35">
        <v>62.429011548405391</v>
      </c>
      <c r="M35">
        <v>7.9246264829796651</v>
      </c>
      <c r="N35">
        <v>40.414936511848545</v>
      </c>
      <c r="O35">
        <v>10.101193547081289</v>
      </c>
      <c r="P35">
        <v>3.9882550064958884</v>
      </c>
    </row>
    <row r="36" spans="1:16" x14ac:dyDescent="0.3">
      <c r="A36">
        <v>2057</v>
      </c>
      <c r="B36">
        <v>46346.400000000001</v>
      </c>
      <c r="C36">
        <v>5496.9</v>
      </c>
      <c r="D36">
        <v>20321.600000000002</v>
      </c>
      <c r="E36">
        <v>6342.5</v>
      </c>
      <c r="F36">
        <v>14185.4</v>
      </c>
      <c r="L36">
        <v>62.323463252241886</v>
      </c>
      <c r="M36">
        <v>7.9588795322007542</v>
      </c>
      <c r="N36">
        <v>40.337953898298714</v>
      </c>
      <c r="O36">
        <v>10.014427258464529</v>
      </c>
      <c r="P36">
        <v>4.0122025632778859</v>
      </c>
    </row>
    <row r="37" spans="1:16" x14ac:dyDescent="0.3">
      <c r="A37">
        <v>2058</v>
      </c>
      <c r="B37">
        <v>46705.899999999994</v>
      </c>
      <c r="C37">
        <v>5566.9</v>
      </c>
      <c r="D37">
        <v>20430.899999999998</v>
      </c>
      <c r="E37">
        <v>6339.7000000000007</v>
      </c>
      <c r="F37">
        <v>14368.400000000001</v>
      </c>
      <c r="L37">
        <v>62.21742249135157</v>
      </c>
      <c r="M37">
        <v>7.9964636435205687</v>
      </c>
      <c r="N37">
        <v>40.246340687783395</v>
      </c>
      <c r="O37">
        <v>9.9393549491145929</v>
      </c>
      <c r="P37">
        <v>4.0352632109330102</v>
      </c>
    </row>
    <row r="38" spans="1:16" x14ac:dyDescent="0.3">
      <c r="A38">
        <v>2059</v>
      </c>
      <c r="B38">
        <v>47073.599999999999</v>
      </c>
      <c r="C38">
        <v>5639.2999999999993</v>
      </c>
      <c r="D38">
        <v>20534.8</v>
      </c>
      <c r="E38">
        <v>6345.5</v>
      </c>
      <c r="F38">
        <v>14554.000000000002</v>
      </c>
      <c r="L38">
        <v>62.108805792779364</v>
      </c>
      <c r="M38">
        <v>8.0354060311200435</v>
      </c>
      <c r="N38">
        <v>40.139240523970457</v>
      </c>
      <c r="O38">
        <v>9.8761673565833163</v>
      </c>
      <c r="P38">
        <v>4.05799188110554</v>
      </c>
    </row>
    <row r="39" spans="1:16" x14ac:dyDescent="0.3">
      <c r="A39">
        <v>2060</v>
      </c>
      <c r="B39">
        <v>47456</v>
      </c>
      <c r="C39">
        <v>5712.8</v>
      </c>
      <c r="D39">
        <v>20642.3</v>
      </c>
      <c r="E39">
        <v>6347</v>
      </c>
      <c r="F39">
        <v>14753.899999999998</v>
      </c>
      <c r="L39">
        <v>61.989873795856163</v>
      </c>
      <c r="M39">
        <v>8.0728392521890235</v>
      </c>
      <c r="N39">
        <v>40.028586160126245</v>
      </c>
      <c r="O39">
        <v>9.8050527721116669</v>
      </c>
      <c r="P39">
        <v>4.0833956114292329</v>
      </c>
    </row>
    <row r="40" spans="1:16" x14ac:dyDescent="0.3">
      <c r="A40">
        <v>2061</v>
      </c>
      <c r="B40">
        <v>47845.600000000006</v>
      </c>
      <c r="C40">
        <v>5786</v>
      </c>
      <c r="D40">
        <v>20747.7</v>
      </c>
      <c r="E40">
        <v>6357.8</v>
      </c>
      <c r="F40">
        <v>14954.100000000004</v>
      </c>
      <c r="L40">
        <v>61.872767318746952</v>
      </c>
      <c r="M40">
        <v>8.1081040084945162</v>
      </c>
      <c r="N40">
        <v>39.910036253265616</v>
      </c>
      <c r="O40">
        <v>9.7468356536202272</v>
      </c>
      <c r="P40">
        <v>4.1077914033665879</v>
      </c>
    </row>
    <row r="41" spans="1:16" x14ac:dyDescent="0.3">
      <c r="A41">
        <v>2062</v>
      </c>
      <c r="B41">
        <v>48253.1</v>
      </c>
      <c r="C41">
        <v>5857.4</v>
      </c>
      <c r="D41">
        <v>20848</v>
      </c>
      <c r="E41">
        <v>6392.2</v>
      </c>
      <c r="F41">
        <v>15155.499999999998</v>
      </c>
      <c r="L41">
        <v>61.75703703033227</v>
      </c>
      <c r="M41">
        <v>8.1375149558968474</v>
      </c>
      <c r="N41">
        <v>39.76984563879769</v>
      </c>
      <c r="O41">
        <v>9.7192365994755612</v>
      </c>
      <c r="P41">
        <v>4.130439836162167</v>
      </c>
    </row>
    <row r="42" spans="1:16" x14ac:dyDescent="0.3">
      <c r="A42">
        <v>2063</v>
      </c>
      <c r="B42">
        <v>48673.1</v>
      </c>
      <c r="C42">
        <v>5925.7000000000007</v>
      </c>
      <c r="D42">
        <v>20942.2</v>
      </c>
      <c r="E42">
        <v>6448.2999999999993</v>
      </c>
      <c r="F42">
        <v>15356.900000000001</v>
      </c>
      <c r="L42">
        <v>61.642847881986384</v>
      </c>
      <c r="M42">
        <v>8.1603397789466463</v>
      </c>
      <c r="N42">
        <v>39.61111939326647</v>
      </c>
      <c r="O42">
        <v>9.7198761435439298</v>
      </c>
      <c r="P42">
        <v>4.1515125662293411</v>
      </c>
    </row>
    <row r="43" spans="1:16" x14ac:dyDescent="0.3">
      <c r="A43">
        <v>2064</v>
      </c>
      <c r="B43">
        <v>49103.3</v>
      </c>
      <c r="C43">
        <v>5989.2999999999993</v>
      </c>
      <c r="D43">
        <v>21038.3</v>
      </c>
      <c r="E43">
        <v>6519</v>
      </c>
      <c r="F43">
        <v>15556.700000000004</v>
      </c>
      <c r="L43">
        <v>61.535131258116664</v>
      </c>
      <c r="M43">
        <v>8.1750061891766901</v>
      </c>
      <c r="N43">
        <v>39.450654330161697</v>
      </c>
      <c r="O43">
        <v>9.7386987260192406</v>
      </c>
      <c r="P43">
        <v>4.170772012759028</v>
      </c>
    </row>
    <row r="44" spans="1:16" x14ac:dyDescent="0.3">
      <c r="A44">
        <v>2065</v>
      </c>
      <c r="B44">
        <v>49540.799999999996</v>
      </c>
      <c r="C44">
        <v>6047.2</v>
      </c>
      <c r="D44">
        <v>21140.1</v>
      </c>
      <c r="E44">
        <v>6594.9</v>
      </c>
      <c r="F44">
        <v>15758.6</v>
      </c>
      <c r="L44">
        <v>61.43105902226354</v>
      </c>
      <c r="M44">
        <v>8.1808811139096722</v>
      </c>
      <c r="N44">
        <v>39.297596722599295</v>
      </c>
      <c r="O44">
        <v>9.7629504451497624</v>
      </c>
      <c r="P44">
        <v>4.189630740604815</v>
      </c>
    </row>
    <row r="45" spans="1:16" x14ac:dyDescent="0.3">
      <c r="A45">
        <v>2066</v>
      </c>
      <c r="B45">
        <v>49985.899999999994</v>
      </c>
      <c r="C45">
        <v>6099.1</v>
      </c>
      <c r="D45">
        <v>21251</v>
      </c>
      <c r="E45">
        <v>6682.7</v>
      </c>
      <c r="F45">
        <v>15953.099999999999</v>
      </c>
      <c r="L45">
        <v>61.342095901544411</v>
      </c>
      <c r="M45">
        <v>8.1777607962246286</v>
      </c>
      <c r="N45">
        <v>39.157615229034406</v>
      </c>
      <c r="O45">
        <v>9.8014625605690036</v>
      </c>
      <c r="P45">
        <v>4.2052573157163629</v>
      </c>
    </row>
    <row r="46" spans="1:16" x14ac:dyDescent="0.3">
      <c r="A46">
        <v>2067</v>
      </c>
      <c r="B46">
        <v>50432.4</v>
      </c>
      <c r="C46">
        <v>6145.1</v>
      </c>
      <c r="D46">
        <v>21364.9</v>
      </c>
      <c r="E46">
        <v>6771.9</v>
      </c>
      <c r="F46">
        <v>16150.500000000002</v>
      </c>
      <c r="L46">
        <v>61.253544099054281</v>
      </c>
      <c r="M46">
        <v>8.166972888950248</v>
      </c>
      <c r="N46">
        <v>39.024330082014551</v>
      </c>
      <c r="O46">
        <v>9.8409154753297958</v>
      </c>
      <c r="P46">
        <v>4.221325652759691</v>
      </c>
    </row>
    <row r="47" spans="1:16" x14ac:dyDescent="0.3">
      <c r="A47">
        <v>2068</v>
      </c>
      <c r="B47">
        <v>50881.600000000006</v>
      </c>
      <c r="C47">
        <v>6185.2000000000007</v>
      </c>
      <c r="D47">
        <v>21482.2</v>
      </c>
      <c r="E47">
        <v>6856.4</v>
      </c>
      <c r="F47">
        <v>16357.800000000001</v>
      </c>
      <c r="L47">
        <v>61.158534781062173</v>
      </c>
      <c r="M47">
        <v>8.1485208829803693</v>
      </c>
      <c r="N47">
        <v>38.897316971845783</v>
      </c>
      <c r="O47">
        <v>9.8729645783034261</v>
      </c>
      <c r="P47">
        <v>4.239732347932593</v>
      </c>
    </row>
    <row r="48" spans="1:16" x14ac:dyDescent="0.3">
      <c r="A48">
        <v>2069</v>
      </c>
      <c r="B48">
        <v>51328.1</v>
      </c>
      <c r="C48">
        <v>6219.8</v>
      </c>
      <c r="D48">
        <v>21605.3</v>
      </c>
      <c r="E48">
        <v>6932.5</v>
      </c>
      <c r="F48">
        <v>16570.5</v>
      </c>
      <c r="L48">
        <v>61.061934551375607</v>
      </c>
      <c r="M48">
        <v>8.1239266009614752</v>
      </c>
      <c r="N48">
        <v>38.784490664032667</v>
      </c>
      <c r="O48">
        <v>9.8938968713039852</v>
      </c>
      <c r="P48">
        <v>4.259620415077479</v>
      </c>
    </row>
    <row r="49" spans="1:16" x14ac:dyDescent="0.3">
      <c r="A49">
        <v>2070</v>
      </c>
      <c r="B49">
        <v>51773.3</v>
      </c>
      <c r="C49">
        <v>6249.8</v>
      </c>
      <c r="D49">
        <v>21730.3</v>
      </c>
      <c r="E49">
        <v>7011.4</v>
      </c>
      <c r="F49">
        <v>16781.800000000003</v>
      </c>
      <c r="L49">
        <v>60.969273967612011</v>
      </c>
      <c r="M49">
        <v>8.0942509666025479</v>
      </c>
      <c r="N49">
        <v>38.677792346073105</v>
      </c>
      <c r="O49">
        <v>9.918344206144539</v>
      </c>
      <c r="P49">
        <v>4.2788864487918206</v>
      </c>
    </row>
    <row r="50" spans="1:16" x14ac:dyDescent="0.3">
      <c r="A50">
        <v>2071</v>
      </c>
      <c r="B50">
        <v>52213.600000000006</v>
      </c>
      <c r="C50">
        <v>6275.9</v>
      </c>
      <c r="D50">
        <v>21858.6</v>
      </c>
      <c r="E50">
        <v>7084.7999999999993</v>
      </c>
      <c r="F50">
        <v>16994.3</v>
      </c>
      <c r="L50">
        <v>60.877744497681348</v>
      </c>
      <c r="M50">
        <v>8.061013410804696</v>
      </c>
      <c r="N50">
        <v>38.581986239740424</v>
      </c>
      <c r="O50">
        <v>9.9361308348725483</v>
      </c>
      <c r="P50">
        <v>4.2986140122636796</v>
      </c>
    </row>
    <row r="51" spans="1:16" x14ac:dyDescent="0.3">
      <c r="A51">
        <v>2072</v>
      </c>
      <c r="B51">
        <v>52650.5</v>
      </c>
      <c r="C51">
        <v>6299</v>
      </c>
      <c r="D51">
        <v>21995</v>
      </c>
      <c r="E51">
        <v>7143.8</v>
      </c>
      <c r="F51">
        <v>17212.699999999997</v>
      </c>
      <c r="L51">
        <v>60.78470858499329</v>
      </c>
      <c r="M51">
        <v>8.0251720369957926</v>
      </c>
      <c r="N51">
        <v>38.503790160913049</v>
      </c>
      <c r="O51">
        <v>9.9357691102759258</v>
      </c>
      <c r="P51">
        <v>4.3199772768085216</v>
      </c>
    </row>
    <row r="52" spans="1:16" x14ac:dyDescent="0.3">
      <c r="A52">
        <v>2073</v>
      </c>
      <c r="B52">
        <v>53085.2</v>
      </c>
      <c r="C52">
        <v>6320.3</v>
      </c>
      <c r="D52">
        <v>22139.599999999999</v>
      </c>
      <c r="E52">
        <v>7185.3</v>
      </c>
      <c r="F52">
        <v>17440.000000000004</v>
      </c>
      <c r="L52">
        <v>60.687375597615365</v>
      </c>
      <c r="M52">
        <v>7.9880618597012214</v>
      </c>
      <c r="N52">
        <v>38.442086372477156</v>
      </c>
      <c r="O52">
        <v>9.913562817856894</v>
      </c>
      <c r="P52">
        <v>4.343664547580099</v>
      </c>
    </row>
    <row r="53" spans="1:16" x14ac:dyDescent="0.3">
      <c r="A53">
        <v>2074</v>
      </c>
      <c r="B53">
        <v>53529.5</v>
      </c>
      <c r="C53">
        <v>6341.2</v>
      </c>
      <c r="D53">
        <v>22290.100000000002</v>
      </c>
      <c r="E53">
        <v>7218.2000000000007</v>
      </c>
      <c r="F53">
        <v>17680</v>
      </c>
      <c r="L53">
        <v>60.583089758361432</v>
      </c>
      <c r="M53">
        <v>7.9497117986188215</v>
      </c>
      <c r="N53">
        <v>38.384532043290555</v>
      </c>
      <c r="O53">
        <v>9.8792506561763087</v>
      </c>
      <c r="P53">
        <v>4.3695952602757435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7856F-CA4E-4E21-9BD7-B332FA13D8B4}">
  <dimension ref="A1:H259"/>
  <sheetViews>
    <sheetView topLeftCell="A234" workbookViewId="0">
      <selection activeCell="A2" sqref="A2:A258"/>
    </sheetView>
  </sheetViews>
  <sheetFormatPr defaultRowHeight="14.4" x14ac:dyDescent="0.3"/>
  <cols>
    <col min="1" max="1" width="17.44140625" customWidth="1"/>
    <col min="2" max="2" width="26.6640625" customWidth="1"/>
    <col min="3" max="5" width="36.6640625" customWidth="1"/>
    <col min="6" max="6" width="27" customWidth="1"/>
    <col min="7" max="7" width="23.109375" customWidth="1"/>
    <col min="8" max="8" width="19.5546875" customWidth="1"/>
  </cols>
  <sheetData>
    <row r="1" spans="1:8" x14ac:dyDescent="0.3">
      <c r="A1" s="6" t="s">
        <v>7</v>
      </c>
      <c r="B1" s="6" t="s">
        <v>275</v>
      </c>
      <c r="C1" s="6" t="s">
        <v>276</v>
      </c>
      <c r="D1" s="6" t="s">
        <v>0</v>
      </c>
      <c r="E1" s="6" t="s">
        <v>277</v>
      </c>
      <c r="F1" s="6" t="s">
        <v>278</v>
      </c>
      <c r="G1" s="9" t="s">
        <v>280</v>
      </c>
      <c r="H1" s="6" t="s">
        <v>289</v>
      </c>
    </row>
    <row r="2" spans="1:8" x14ac:dyDescent="0.3">
      <c r="A2" t="s">
        <v>17</v>
      </c>
      <c r="B2" s="1" t="s">
        <v>13</v>
      </c>
      <c r="C2" s="4" t="s">
        <v>13</v>
      </c>
      <c r="D2" t="s">
        <v>13</v>
      </c>
      <c r="E2" t="s">
        <v>13</v>
      </c>
      <c r="F2" t="s">
        <v>13</v>
      </c>
      <c r="G2" s="4">
        <v>-1.640944315</v>
      </c>
      <c r="H2" t="s">
        <v>13</v>
      </c>
    </row>
    <row r="3" spans="1:8" x14ac:dyDescent="0.3">
      <c r="A3" t="s">
        <v>18</v>
      </c>
      <c r="B3" s="1" t="s">
        <v>13</v>
      </c>
      <c r="C3" s="4" t="s">
        <v>13</v>
      </c>
      <c r="D3" t="s">
        <v>13</v>
      </c>
      <c r="E3" t="s">
        <v>13</v>
      </c>
      <c r="F3" t="s">
        <v>13</v>
      </c>
      <c r="G3" s="4">
        <v>-0.71632808299999995</v>
      </c>
      <c r="H3" t="s">
        <v>13</v>
      </c>
    </row>
    <row r="4" spans="1:8" x14ac:dyDescent="0.3">
      <c r="A4" t="s">
        <v>19</v>
      </c>
      <c r="B4" s="1" t="s">
        <v>13</v>
      </c>
      <c r="C4" s="4" t="s">
        <v>13</v>
      </c>
      <c r="D4" t="s">
        <v>13</v>
      </c>
      <c r="E4" t="s">
        <v>13</v>
      </c>
      <c r="F4" t="s">
        <v>13</v>
      </c>
      <c r="G4" s="4">
        <v>0.12158622099999999</v>
      </c>
      <c r="H4" t="s">
        <v>13</v>
      </c>
    </row>
    <row r="5" spans="1:8" x14ac:dyDescent="0.3">
      <c r="A5" t="s">
        <v>20</v>
      </c>
      <c r="B5" s="1" t="s">
        <v>13</v>
      </c>
      <c r="C5" s="4" t="s">
        <v>13</v>
      </c>
      <c r="D5" t="s">
        <v>13</v>
      </c>
      <c r="E5" t="s">
        <v>13</v>
      </c>
      <c r="F5" t="s">
        <v>13</v>
      </c>
      <c r="G5" s="4">
        <v>-8.8484057000000005E-2</v>
      </c>
      <c r="H5" t="s">
        <v>13</v>
      </c>
    </row>
    <row r="6" spans="1:8" x14ac:dyDescent="0.3">
      <c r="A6" t="s">
        <v>21</v>
      </c>
      <c r="B6" s="1">
        <f>C6-CPI!C6</f>
        <v>2.4707430997872533</v>
      </c>
      <c r="C6" s="4">
        <v>3.32</v>
      </c>
      <c r="D6" t="s">
        <v>13</v>
      </c>
      <c r="E6" t="s">
        <v>13</v>
      </c>
      <c r="F6" t="s">
        <v>13</v>
      </c>
      <c r="G6" s="4">
        <v>0.98509080999999998</v>
      </c>
      <c r="H6" s="1">
        <f>CPI!C6</f>
        <v>0.84925690021274647</v>
      </c>
    </row>
    <row r="7" spans="1:8" x14ac:dyDescent="0.3">
      <c r="A7" t="s">
        <v>22</v>
      </c>
      <c r="B7" s="1">
        <f>C7-CPI!C7</f>
        <v>2.7084210526315795</v>
      </c>
      <c r="C7" s="4">
        <v>3.34</v>
      </c>
      <c r="D7" t="s">
        <v>13</v>
      </c>
      <c r="E7" t="s">
        <v>13</v>
      </c>
      <c r="F7" t="s">
        <v>13</v>
      </c>
      <c r="G7" s="4">
        <v>0.220054992</v>
      </c>
      <c r="H7" s="1">
        <f>CPI!C7</f>
        <v>0.63157894736842013</v>
      </c>
    </row>
    <row r="8" spans="1:8" x14ac:dyDescent="0.3">
      <c r="A8" t="s">
        <v>23</v>
      </c>
      <c r="B8" s="1">
        <f>C8-CPI!C8</f>
        <v>3.3715899581587845</v>
      </c>
      <c r="C8" s="4">
        <v>3.79</v>
      </c>
      <c r="D8" t="s">
        <v>13</v>
      </c>
      <c r="E8" t="s">
        <v>13</v>
      </c>
      <c r="F8" t="s">
        <v>13</v>
      </c>
      <c r="G8" s="4">
        <v>-5.5114136000000001E-2</v>
      </c>
      <c r="H8" s="1">
        <f>CPI!C8</f>
        <v>0.41841004184121544</v>
      </c>
    </row>
    <row r="9" spans="1:8" x14ac:dyDescent="0.3">
      <c r="A9" t="s">
        <v>24</v>
      </c>
      <c r="B9" s="1">
        <f>C9-CPI!C9</f>
        <v>5.86</v>
      </c>
      <c r="C9" s="4">
        <v>5.86</v>
      </c>
      <c r="D9" t="s">
        <v>13</v>
      </c>
      <c r="E9" t="s">
        <v>13</v>
      </c>
      <c r="F9" t="s">
        <v>13</v>
      </c>
      <c r="G9" s="4">
        <v>0.349827891</v>
      </c>
      <c r="H9" s="1">
        <f>CPI!C9</f>
        <v>0</v>
      </c>
    </row>
    <row r="10" spans="1:8" x14ac:dyDescent="0.3">
      <c r="A10" t="s">
        <v>25</v>
      </c>
      <c r="B10" s="1">
        <f>C10-CPI!C10</f>
        <v>4.58</v>
      </c>
      <c r="C10" s="4">
        <v>4.58</v>
      </c>
      <c r="D10" t="s">
        <v>13</v>
      </c>
      <c r="E10" t="s">
        <v>13</v>
      </c>
      <c r="F10" t="s">
        <v>13</v>
      </c>
      <c r="G10" s="4">
        <v>-0.54828742399999997</v>
      </c>
      <c r="H10" s="1">
        <f>CPI!C10</f>
        <v>0</v>
      </c>
    </row>
    <row r="11" spans="1:8" x14ac:dyDescent="0.3">
      <c r="A11" t="s">
        <v>26</v>
      </c>
      <c r="B11" s="1">
        <f>C11-CPI!C11</f>
        <v>2.5416666666668828</v>
      </c>
      <c r="C11" s="4">
        <v>4</v>
      </c>
      <c r="D11" t="s">
        <v>13</v>
      </c>
      <c r="E11" t="s">
        <v>13</v>
      </c>
      <c r="F11" t="s">
        <v>13</v>
      </c>
      <c r="G11" s="4">
        <v>-0.62689538499999997</v>
      </c>
      <c r="H11" s="1">
        <f>CPI!C11</f>
        <v>1.4583333333331172</v>
      </c>
    </row>
    <row r="12" spans="1:8" x14ac:dyDescent="0.3">
      <c r="A12" t="s">
        <v>27</v>
      </c>
      <c r="B12" s="1">
        <f>C12-CPI!C12</f>
        <v>3.5046611909652787</v>
      </c>
      <c r="C12" s="4">
        <v>3.71</v>
      </c>
      <c r="D12" t="s">
        <v>13</v>
      </c>
      <c r="E12" t="s">
        <v>13</v>
      </c>
      <c r="F12" t="s">
        <v>13</v>
      </c>
      <c r="G12" s="4">
        <v>-1.3760669379999999</v>
      </c>
      <c r="H12" s="1">
        <f>CPI!C12</f>
        <v>0.20533880903472129</v>
      </c>
    </row>
    <row r="13" spans="1:8" x14ac:dyDescent="0.3">
      <c r="A13" t="s">
        <v>28</v>
      </c>
      <c r="B13" s="1">
        <f>C13-CPI!C13</f>
        <v>3.5850819672127106</v>
      </c>
      <c r="C13" s="4">
        <v>3.79</v>
      </c>
      <c r="D13" t="s">
        <v>13</v>
      </c>
      <c r="E13" t="s">
        <v>13</v>
      </c>
      <c r="F13" t="s">
        <v>13</v>
      </c>
      <c r="G13" s="4">
        <v>0.19267192899999999</v>
      </c>
      <c r="H13" s="1">
        <f>CPI!C13</f>
        <v>0.2049180327872894</v>
      </c>
    </row>
    <row r="14" spans="1:8" x14ac:dyDescent="0.3">
      <c r="A14" t="s">
        <v>29</v>
      </c>
      <c r="B14" s="1">
        <f>C14-CPI!C14</f>
        <v>2.3865030674846759</v>
      </c>
      <c r="C14" s="4">
        <v>3</v>
      </c>
      <c r="D14" t="s">
        <v>13</v>
      </c>
      <c r="E14" t="s">
        <v>13</v>
      </c>
      <c r="F14" t="s">
        <v>13</v>
      </c>
      <c r="G14" s="4">
        <v>1.1810533459999999</v>
      </c>
      <c r="H14" s="1">
        <f>CPI!C14</f>
        <v>0.61349693251532433</v>
      </c>
    </row>
    <row r="15" spans="1:8" x14ac:dyDescent="0.3">
      <c r="A15" t="s">
        <v>30</v>
      </c>
      <c r="B15" s="1">
        <f>C15-CPI!C15</f>
        <v>3.3902439024390159</v>
      </c>
      <c r="C15" s="4">
        <v>4</v>
      </c>
      <c r="D15" t="s">
        <v>13</v>
      </c>
      <c r="E15" t="s">
        <v>13</v>
      </c>
      <c r="F15" t="s">
        <v>13</v>
      </c>
      <c r="G15" s="4">
        <v>7.1509030000000001E-2</v>
      </c>
      <c r="H15" s="1">
        <f>CPI!C15</f>
        <v>0.60975609756098426</v>
      </c>
    </row>
    <row r="16" spans="1:8" x14ac:dyDescent="0.3">
      <c r="A16" t="s">
        <v>31</v>
      </c>
      <c r="B16" s="1">
        <f>C16-CPI!C16</f>
        <v>3.7979797979800032</v>
      </c>
      <c r="C16" s="4">
        <v>4</v>
      </c>
      <c r="D16" t="s">
        <v>13</v>
      </c>
      <c r="E16" t="s">
        <v>13</v>
      </c>
      <c r="F16" t="s">
        <v>13</v>
      </c>
      <c r="G16" s="4">
        <v>-0.32704229899999998</v>
      </c>
      <c r="H16" s="1">
        <f>CPI!C16</f>
        <v>0.20202020201999676</v>
      </c>
    </row>
    <row r="17" spans="1:8" x14ac:dyDescent="0.3">
      <c r="A17" t="s">
        <v>32</v>
      </c>
      <c r="B17" s="1">
        <f>C17-CPI!C17</f>
        <v>3.596774193548173</v>
      </c>
      <c r="C17" s="4">
        <v>4</v>
      </c>
      <c r="D17" t="s">
        <v>13</v>
      </c>
      <c r="E17" t="s">
        <v>13</v>
      </c>
      <c r="F17" t="s">
        <v>13</v>
      </c>
      <c r="G17" s="4">
        <v>-1.262762868</v>
      </c>
      <c r="H17" s="1">
        <f>CPI!C17</f>
        <v>0.40322580645182721</v>
      </c>
    </row>
    <row r="18" spans="1:8" x14ac:dyDescent="0.3">
      <c r="A18" t="s">
        <v>33</v>
      </c>
      <c r="B18" s="1">
        <f>C18-CPI!C18</f>
        <v>3.0959839357433712</v>
      </c>
      <c r="C18" s="4">
        <v>4.0999999999999996</v>
      </c>
      <c r="D18" t="s">
        <v>13</v>
      </c>
      <c r="E18" t="s">
        <v>13</v>
      </c>
      <c r="F18" t="s">
        <v>13</v>
      </c>
      <c r="G18" s="4">
        <v>0.43640386599999997</v>
      </c>
      <c r="H18" s="1">
        <f>CPI!C18</f>
        <v>1.0040160642566287</v>
      </c>
    </row>
    <row r="19" spans="1:8" x14ac:dyDescent="0.3">
      <c r="A19" t="s">
        <v>34</v>
      </c>
      <c r="B19" s="1">
        <f>C19-CPI!C19</f>
        <v>3.3047713717690015</v>
      </c>
      <c r="C19" s="4">
        <v>4.0999999999999996</v>
      </c>
      <c r="D19" t="s">
        <v>13</v>
      </c>
      <c r="E19" t="s">
        <v>13</v>
      </c>
      <c r="F19" t="s">
        <v>13</v>
      </c>
      <c r="G19" s="4">
        <v>-5.7660784E-2</v>
      </c>
      <c r="H19" s="1">
        <f>CPI!C19</f>
        <v>0.79522862823099805</v>
      </c>
    </row>
    <row r="20" spans="1:8" x14ac:dyDescent="0.3">
      <c r="A20" t="s">
        <v>35</v>
      </c>
      <c r="B20" s="1">
        <f>C20-CPI!C20</f>
        <v>3.6582840236686307</v>
      </c>
      <c r="C20" s="4">
        <v>4.25</v>
      </c>
      <c r="D20" t="s">
        <v>13</v>
      </c>
      <c r="E20" t="s">
        <v>13</v>
      </c>
      <c r="F20" t="s">
        <v>13</v>
      </c>
      <c r="G20" s="4">
        <v>-5.3588785E-2</v>
      </c>
      <c r="H20" s="1">
        <f>CPI!C20</f>
        <v>0.59171597633136941</v>
      </c>
    </row>
    <row r="21" spans="1:8" x14ac:dyDescent="0.3">
      <c r="A21" t="s">
        <v>36</v>
      </c>
      <c r="B21" s="1">
        <f>C21-CPI!C21</f>
        <v>3.0735294117647101</v>
      </c>
      <c r="C21" s="4">
        <v>4.25</v>
      </c>
      <c r="D21" t="s">
        <v>13</v>
      </c>
      <c r="E21" t="s">
        <v>13</v>
      </c>
      <c r="F21" t="s">
        <v>13</v>
      </c>
      <c r="G21" s="4">
        <v>1.01564272</v>
      </c>
      <c r="H21" s="1">
        <f>CPI!C21</f>
        <v>1.1764705882352899</v>
      </c>
    </row>
    <row r="22" spans="1:8" x14ac:dyDescent="0.3">
      <c r="A22" t="s">
        <v>37</v>
      </c>
      <c r="B22" s="1">
        <f>C22-CPI!C22</f>
        <v>3.0334108527133585</v>
      </c>
      <c r="C22" s="4">
        <v>4.3899999999999997</v>
      </c>
      <c r="D22" t="s">
        <v>13</v>
      </c>
      <c r="E22" t="s">
        <v>13</v>
      </c>
      <c r="F22" t="s">
        <v>13</v>
      </c>
      <c r="G22" s="4">
        <v>1.620111683</v>
      </c>
      <c r="H22" s="1">
        <f>CPI!C22</f>
        <v>1.3565891472866414</v>
      </c>
    </row>
    <row r="23" spans="1:8" x14ac:dyDescent="0.3">
      <c r="A23" t="s">
        <v>38</v>
      </c>
      <c r="B23" s="1">
        <f>C23-CPI!C23</f>
        <v>4.0851816443596691</v>
      </c>
      <c r="C23" s="4">
        <v>4.8499999999999996</v>
      </c>
      <c r="D23" t="s">
        <v>13</v>
      </c>
      <c r="E23" t="s">
        <v>13</v>
      </c>
      <c r="F23" t="s">
        <v>13</v>
      </c>
      <c r="G23" s="4">
        <v>2.4703734169999998</v>
      </c>
      <c r="H23" s="1">
        <f>CPI!C23</f>
        <v>0.76481835564033029</v>
      </c>
    </row>
    <row r="24" spans="1:8" x14ac:dyDescent="0.3">
      <c r="A24" t="s">
        <v>39</v>
      </c>
      <c r="B24" s="1">
        <f>C24-CPI!C24</f>
        <v>4.8704933586335741</v>
      </c>
      <c r="C24" s="4">
        <v>5.25</v>
      </c>
      <c r="D24" t="s">
        <v>13</v>
      </c>
      <c r="E24" t="s">
        <v>13</v>
      </c>
      <c r="F24" t="s">
        <v>13</v>
      </c>
      <c r="G24" s="4">
        <v>1.1248826430000001</v>
      </c>
      <c r="H24" s="1">
        <f>CPI!C24</f>
        <v>0.37950664136642626</v>
      </c>
    </row>
    <row r="25" spans="1:8" x14ac:dyDescent="0.3">
      <c r="A25" t="s">
        <v>40</v>
      </c>
      <c r="B25" s="1">
        <f>C25-CPI!C25</f>
        <v>4.6728922495274219</v>
      </c>
      <c r="C25" s="4">
        <v>5.24</v>
      </c>
      <c r="D25" t="s">
        <v>13</v>
      </c>
      <c r="E25" t="s">
        <v>13</v>
      </c>
      <c r="F25" t="s">
        <v>13</v>
      </c>
      <c r="G25" s="4">
        <v>1.1096793410000001</v>
      </c>
      <c r="H25" s="1">
        <f>CPI!C25</f>
        <v>0.56710775047257878</v>
      </c>
    </row>
    <row r="26" spans="1:8" x14ac:dyDescent="0.3">
      <c r="A26" t="s">
        <v>41</v>
      </c>
      <c r="B26" s="1">
        <f>C26-CPI!C26</f>
        <v>3.7462406015035619</v>
      </c>
      <c r="C26" s="4">
        <v>5.25</v>
      </c>
      <c r="D26" t="s">
        <v>13</v>
      </c>
      <c r="E26" t="s">
        <v>13</v>
      </c>
      <c r="F26" t="s">
        <v>13</v>
      </c>
      <c r="G26" s="4">
        <v>-0.34256969199999998</v>
      </c>
      <c r="H26" s="1">
        <f>CPI!C26</f>
        <v>1.5037593984964384</v>
      </c>
    </row>
    <row r="27" spans="1:8" x14ac:dyDescent="0.3">
      <c r="A27" t="s">
        <v>42</v>
      </c>
      <c r="B27" s="1">
        <f>C27-CPI!C27</f>
        <v>3.5985185185188793</v>
      </c>
      <c r="C27" s="4">
        <v>5.08</v>
      </c>
      <c r="D27" t="s">
        <v>13</v>
      </c>
      <c r="E27" t="s">
        <v>13</v>
      </c>
      <c r="F27" t="s">
        <v>13</v>
      </c>
      <c r="G27" s="4">
        <v>0.52191592600000003</v>
      </c>
      <c r="H27" s="1">
        <f>CPI!C27</f>
        <v>1.4814814814811208</v>
      </c>
    </row>
    <row r="28" spans="1:8" x14ac:dyDescent="0.3">
      <c r="A28" t="s">
        <v>43</v>
      </c>
      <c r="B28" s="1">
        <f>C28-CPI!C28</f>
        <v>4.8850364963501898</v>
      </c>
      <c r="C28" s="4">
        <v>5.25</v>
      </c>
      <c r="D28" t="s">
        <v>13</v>
      </c>
      <c r="E28" t="s">
        <v>13</v>
      </c>
      <c r="F28" t="s">
        <v>13</v>
      </c>
      <c r="G28" s="4">
        <v>-0.34163980900000002</v>
      </c>
      <c r="H28" s="1">
        <f>CPI!C28</f>
        <v>0.36496350364981006</v>
      </c>
    </row>
    <row r="29" spans="1:8" x14ac:dyDescent="0.3">
      <c r="A29" t="s">
        <v>44</v>
      </c>
      <c r="B29" s="1">
        <f>C29-CPI!C29</f>
        <v>4.1490909090909112</v>
      </c>
      <c r="C29" s="4">
        <v>5.24</v>
      </c>
      <c r="D29" t="s">
        <v>13</v>
      </c>
      <c r="E29" t="s">
        <v>13</v>
      </c>
      <c r="F29" t="s">
        <v>13</v>
      </c>
      <c r="G29" s="4">
        <v>-1.061375728</v>
      </c>
      <c r="H29" s="1">
        <f>CPI!C29</f>
        <v>1.0909090909090891</v>
      </c>
    </row>
    <row r="30" spans="1:8" x14ac:dyDescent="0.3">
      <c r="A30" t="s">
        <v>45</v>
      </c>
      <c r="B30" s="1">
        <f>C30-CPI!C30</f>
        <v>5.4104316546762501</v>
      </c>
      <c r="C30" s="4">
        <v>5.95</v>
      </c>
      <c r="D30" t="s">
        <v>13</v>
      </c>
      <c r="E30" t="s">
        <v>13</v>
      </c>
      <c r="F30" t="s">
        <v>13</v>
      </c>
      <c r="G30" s="4">
        <v>-1.352825682</v>
      </c>
      <c r="H30" s="1">
        <f>CPI!C30</f>
        <v>0.53956834532374964</v>
      </c>
    </row>
    <row r="31" spans="1:8" x14ac:dyDescent="0.3">
      <c r="A31" t="s">
        <v>46</v>
      </c>
      <c r="B31" s="1">
        <f>C31-CPI!C31</f>
        <v>5.7110912343472231</v>
      </c>
      <c r="C31" s="4">
        <v>7.5</v>
      </c>
      <c r="D31" t="s">
        <v>13</v>
      </c>
      <c r="E31" t="s">
        <v>13</v>
      </c>
      <c r="F31" t="s">
        <v>13</v>
      </c>
      <c r="G31" s="4">
        <v>0.16096630200000001</v>
      </c>
      <c r="H31" s="1">
        <f>CPI!C31</f>
        <v>1.7889087656527767</v>
      </c>
    </row>
    <row r="32" spans="1:8" x14ac:dyDescent="0.3">
      <c r="A32" t="s">
        <v>47</v>
      </c>
      <c r="B32" s="1">
        <f>C32-CPI!C32</f>
        <v>6.6212653778557096</v>
      </c>
      <c r="C32" s="4">
        <v>7.5</v>
      </c>
      <c r="D32" t="s">
        <v>13</v>
      </c>
      <c r="E32" t="s">
        <v>13</v>
      </c>
      <c r="F32" t="s">
        <v>13</v>
      </c>
      <c r="G32" s="4">
        <v>0.42788935099999997</v>
      </c>
      <c r="H32" s="1">
        <f>CPI!C32</f>
        <v>0.87873462214429032</v>
      </c>
    </row>
    <row r="33" spans="1:8" x14ac:dyDescent="0.3">
      <c r="A33" t="s">
        <v>48</v>
      </c>
      <c r="B33" s="1">
        <f>C33-CPI!C33</f>
        <v>5.9573519163763171</v>
      </c>
      <c r="C33" s="4">
        <v>6.48</v>
      </c>
      <c r="D33" t="s">
        <v>13</v>
      </c>
      <c r="E33" t="s">
        <v>13</v>
      </c>
      <c r="F33" t="s">
        <v>13</v>
      </c>
      <c r="G33" s="4">
        <v>0.69956946200000003</v>
      </c>
      <c r="H33" s="1">
        <f>CPI!C33</f>
        <v>0.52264808362368309</v>
      </c>
    </row>
    <row r="34" spans="1:8" x14ac:dyDescent="0.3">
      <c r="A34" t="s">
        <v>49</v>
      </c>
      <c r="B34" s="1">
        <f>C34-CPI!C34</f>
        <v>4.5869439630271298</v>
      </c>
      <c r="C34" s="1">
        <v>6.6666666666666599</v>
      </c>
      <c r="D34" t="s">
        <v>13</v>
      </c>
      <c r="E34" t="s">
        <v>13</v>
      </c>
      <c r="F34" t="s">
        <v>13</v>
      </c>
      <c r="G34" s="4">
        <v>0.96723207499999997</v>
      </c>
      <c r="H34" s="1">
        <f>CPI!C34</f>
        <v>2.0797227036395296</v>
      </c>
    </row>
    <row r="35" spans="1:8" x14ac:dyDescent="0.3">
      <c r="A35" t="s">
        <v>50</v>
      </c>
      <c r="B35" s="1">
        <f>C35-CPI!C35</f>
        <v>5.9215449915111993</v>
      </c>
      <c r="C35" s="1">
        <v>7.1099999999999897</v>
      </c>
      <c r="D35" t="s">
        <v>13</v>
      </c>
      <c r="E35" t="s">
        <v>13</v>
      </c>
      <c r="F35" t="s">
        <v>13</v>
      </c>
      <c r="G35" s="4">
        <v>0.28823574000000002</v>
      </c>
      <c r="H35" s="1">
        <f>CPI!C35</f>
        <v>1.1884550084887902</v>
      </c>
    </row>
    <row r="36" spans="1:8" x14ac:dyDescent="0.3">
      <c r="A36" t="s">
        <v>51</v>
      </c>
      <c r="B36" s="1">
        <f>C36-CPI!C36</f>
        <v>7.4199776286353352</v>
      </c>
      <c r="C36" s="1">
        <v>7.9233333333333302</v>
      </c>
      <c r="D36" t="s">
        <v>13</v>
      </c>
      <c r="E36" t="s">
        <v>13</v>
      </c>
      <c r="F36" t="s">
        <v>13</v>
      </c>
      <c r="G36" s="4">
        <v>0.31294409200000001</v>
      </c>
      <c r="H36" s="1">
        <f>CPI!C36</f>
        <v>0.5033557046979954</v>
      </c>
    </row>
    <row r="37" spans="1:8" x14ac:dyDescent="0.3">
      <c r="A37" t="s">
        <v>52</v>
      </c>
      <c r="B37" s="1">
        <f>C37-CPI!C37</f>
        <v>6.8313856427375672</v>
      </c>
      <c r="C37" s="1">
        <v>8</v>
      </c>
      <c r="D37" t="s">
        <v>13</v>
      </c>
      <c r="E37" t="s">
        <v>13</v>
      </c>
      <c r="F37" t="s">
        <v>13</v>
      </c>
      <c r="G37" s="4">
        <v>0.64330739599999998</v>
      </c>
      <c r="H37" s="1">
        <f>CPI!C37</f>
        <v>1.1686143572624323</v>
      </c>
    </row>
    <row r="38" spans="1:8" x14ac:dyDescent="0.3">
      <c r="A38" t="s">
        <v>53</v>
      </c>
      <c r="B38" s="1">
        <f>C38-CPI!C38</f>
        <v>7.5049504950494983</v>
      </c>
      <c r="C38" s="1">
        <v>8</v>
      </c>
      <c r="D38" t="s">
        <v>13</v>
      </c>
      <c r="E38" t="s">
        <v>13</v>
      </c>
      <c r="F38" t="s">
        <v>13</v>
      </c>
      <c r="G38" s="4">
        <v>0.18458163999999999</v>
      </c>
      <c r="H38" s="1">
        <f>CPI!C38</f>
        <v>0.4950495049505021</v>
      </c>
    </row>
    <row r="39" spans="1:8" x14ac:dyDescent="0.3">
      <c r="A39" t="s">
        <v>54</v>
      </c>
      <c r="B39" s="1">
        <f>C39-CPI!C39</f>
        <v>6.7656486042696136</v>
      </c>
      <c r="C39" s="1">
        <v>7.5866666666666598</v>
      </c>
      <c r="D39" t="s">
        <v>13</v>
      </c>
      <c r="E39" t="s">
        <v>13</v>
      </c>
      <c r="F39" t="s">
        <v>13</v>
      </c>
      <c r="G39" s="4">
        <v>-0.87783218399999996</v>
      </c>
      <c r="H39" s="1">
        <f>CPI!C39</f>
        <v>0.821018062397046</v>
      </c>
    </row>
    <row r="40" spans="1:8" x14ac:dyDescent="0.3">
      <c r="A40" t="s">
        <v>55</v>
      </c>
      <c r="B40" s="1">
        <f>C40-CPI!C40</f>
        <v>7.2385993485342102</v>
      </c>
      <c r="C40" s="1">
        <v>6.75</v>
      </c>
      <c r="D40" t="s">
        <v>13</v>
      </c>
      <c r="E40" t="s">
        <v>13</v>
      </c>
      <c r="F40" t="s">
        <v>13</v>
      </c>
      <c r="G40" s="4">
        <v>-0.92694468799999996</v>
      </c>
      <c r="H40" s="1">
        <f>CPI!C40</f>
        <v>-0.4885993485342105</v>
      </c>
    </row>
    <row r="41" spans="1:8" x14ac:dyDescent="0.3">
      <c r="A41" t="s">
        <v>56</v>
      </c>
      <c r="B41" s="1">
        <f>C41-CPI!C41</f>
        <v>5.7256683033278621</v>
      </c>
      <c r="C41" s="1">
        <v>6.2166666666666597</v>
      </c>
      <c r="D41" t="s">
        <v>13</v>
      </c>
      <c r="E41" t="s">
        <v>13</v>
      </c>
      <c r="F41" t="s">
        <v>13</v>
      </c>
      <c r="G41" s="4">
        <v>-1.8488471909999999</v>
      </c>
      <c r="H41" s="1">
        <f>CPI!C41</f>
        <v>0.49099836333879748</v>
      </c>
    </row>
    <row r="42" spans="1:8" x14ac:dyDescent="0.3">
      <c r="A42" t="s">
        <v>57</v>
      </c>
      <c r="B42" s="1">
        <f>C42-CPI!C42</f>
        <v>4.3804017372419688</v>
      </c>
      <c r="C42" s="1">
        <v>5.68333333333333</v>
      </c>
      <c r="D42" t="s">
        <v>13</v>
      </c>
      <c r="E42" t="s">
        <v>13</v>
      </c>
      <c r="F42" t="s">
        <v>13</v>
      </c>
      <c r="G42" s="4">
        <v>-3.418118014</v>
      </c>
      <c r="H42" s="1">
        <f>CPI!C42</f>
        <v>1.302931596091361</v>
      </c>
    </row>
    <row r="43" spans="1:8" x14ac:dyDescent="0.3">
      <c r="A43" t="s">
        <v>58</v>
      </c>
      <c r="B43" s="1">
        <f>C43-CPI!C43</f>
        <v>3.4815112540196127</v>
      </c>
      <c r="C43" s="1">
        <v>5.25</v>
      </c>
      <c r="D43" t="s">
        <v>13</v>
      </c>
      <c r="E43" t="s">
        <v>13</v>
      </c>
      <c r="F43" t="s">
        <v>13</v>
      </c>
      <c r="G43" s="4">
        <v>-1.6917730449999999</v>
      </c>
      <c r="H43" s="1">
        <f>CPI!C43</f>
        <v>1.7684887459803873</v>
      </c>
    </row>
    <row r="44" spans="1:8" x14ac:dyDescent="0.3">
      <c r="A44" t="s">
        <v>59</v>
      </c>
      <c r="B44" s="1">
        <f>C44-CPI!C44</f>
        <v>4.6180884676142133</v>
      </c>
      <c r="C44" s="1">
        <v>5.25</v>
      </c>
      <c r="D44" t="s">
        <v>13</v>
      </c>
      <c r="E44" t="s">
        <v>13</v>
      </c>
      <c r="F44" t="s">
        <v>13</v>
      </c>
      <c r="G44" s="4">
        <v>-9.5636766999999998E-2</v>
      </c>
      <c r="H44" s="1">
        <f>CPI!C44</f>
        <v>0.63191153238578679</v>
      </c>
    </row>
    <row r="45" spans="1:8" x14ac:dyDescent="0.3">
      <c r="A45" t="s">
        <v>60</v>
      </c>
      <c r="B45" s="1">
        <f>C45-CPI!C45</f>
        <v>3.610779696493811</v>
      </c>
      <c r="C45" s="1">
        <v>4.86666666666666</v>
      </c>
      <c r="D45" t="s">
        <v>13</v>
      </c>
      <c r="E45" t="s">
        <v>13</v>
      </c>
      <c r="F45" t="s">
        <v>13</v>
      </c>
      <c r="G45" s="4">
        <v>-0.13073470400000001</v>
      </c>
      <c r="H45" s="1">
        <f>CPI!C45</f>
        <v>1.2558869701728492</v>
      </c>
    </row>
    <row r="46" spans="1:8" x14ac:dyDescent="0.3">
      <c r="A46" t="s">
        <v>61</v>
      </c>
      <c r="B46" s="1">
        <f>C46-CPI!C46</f>
        <v>3.8197674418604683</v>
      </c>
      <c r="C46" s="1">
        <v>4.75</v>
      </c>
      <c r="D46" t="s">
        <v>13</v>
      </c>
      <c r="E46" s="4">
        <v>100.50333333333333</v>
      </c>
      <c r="F46" t="s">
        <v>13</v>
      </c>
      <c r="G46" s="4">
        <v>-1.5798449919999999</v>
      </c>
      <c r="H46" s="1">
        <f>CPI!C46</f>
        <v>0.93023255813953154</v>
      </c>
    </row>
    <row r="47" spans="1:8" x14ac:dyDescent="0.3">
      <c r="A47" t="s">
        <v>62</v>
      </c>
      <c r="B47" s="1">
        <f>C47-CPI!C47</f>
        <v>2.5994623655917004</v>
      </c>
      <c r="C47" s="1">
        <v>4.75</v>
      </c>
      <c r="D47" t="s">
        <v>13</v>
      </c>
      <c r="E47" s="4">
        <v>101.71333333333332</v>
      </c>
      <c r="F47" t="s">
        <v>13</v>
      </c>
      <c r="G47" s="4">
        <v>7.4748242000000006E-2</v>
      </c>
      <c r="H47" s="1">
        <f>CPI!C47</f>
        <v>2.1505376344082996</v>
      </c>
    </row>
    <row r="48" spans="1:8" x14ac:dyDescent="0.3">
      <c r="A48" t="s">
        <v>63</v>
      </c>
      <c r="B48" s="1">
        <f>C48-CPI!C48</f>
        <v>3.9981203007517276</v>
      </c>
      <c r="C48" s="1">
        <v>4.75</v>
      </c>
      <c r="D48" t="s">
        <v>13</v>
      </c>
      <c r="E48" s="4">
        <v>104.77</v>
      </c>
      <c r="F48" t="s">
        <v>13</v>
      </c>
      <c r="G48" s="4">
        <v>-0.75286940999999996</v>
      </c>
      <c r="H48" s="1">
        <f>CPI!C48</f>
        <v>0.75187969924827214</v>
      </c>
    </row>
    <row r="49" spans="1:8" x14ac:dyDescent="0.3">
      <c r="A49" t="s">
        <v>64</v>
      </c>
      <c r="B49" s="1">
        <f>C49-CPI!C49</f>
        <v>2.9589552238806007</v>
      </c>
      <c r="C49" s="1">
        <v>4.75</v>
      </c>
      <c r="D49" t="s">
        <v>13</v>
      </c>
      <c r="E49" s="4">
        <v>108.19999999999999</v>
      </c>
      <c r="F49" t="s">
        <v>13</v>
      </c>
      <c r="G49" s="4">
        <v>0.44540239999999998</v>
      </c>
      <c r="H49" s="1">
        <f>CPI!C49</f>
        <v>1.7910447761193993</v>
      </c>
    </row>
    <row r="50" spans="1:8" x14ac:dyDescent="0.3">
      <c r="A50" t="s">
        <v>65</v>
      </c>
      <c r="B50" s="1">
        <f>C50-CPI!C50</f>
        <v>2.5505865102639262</v>
      </c>
      <c r="C50" s="1">
        <v>4.75</v>
      </c>
      <c r="D50" t="s">
        <v>13</v>
      </c>
      <c r="E50" s="4">
        <v>118.01333333333334</v>
      </c>
      <c r="F50" t="s">
        <v>13</v>
      </c>
      <c r="G50" s="4">
        <v>1.8834592560000001</v>
      </c>
      <c r="H50" s="1">
        <f>CPI!C50</f>
        <v>2.1994134897360738</v>
      </c>
    </row>
    <row r="51" spans="1:8" x14ac:dyDescent="0.3">
      <c r="A51" t="s">
        <v>66</v>
      </c>
      <c r="B51" s="1">
        <f>C51-CPI!C51</f>
        <v>2.5937541846006464</v>
      </c>
      <c r="C51" s="1">
        <v>5.6066666666666602</v>
      </c>
      <c r="D51" t="s">
        <v>13</v>
      </c>
      <c r="E51" s="4">
        <v>129.52333333333334</v>
      </c>
      <c r="F51" t="s">
        <v>13</v>
      </c>
      <c r="G51" s="4">
        <v>1.730214261</v>
      </c>
      <c r="H51" s="1">
        <f>CPI!C51</f>
        <v>3.0129124820660138</v>
      </c>
    </row>
    <row r="52" spans="1:8" x14ac:dyDescent="0.3">
      <c r="A52" t="s">
        <v>67</v>
      </c>
      <c r="B52" s="1">
        <f>C52-CPI!C52</f>
        <v>4.8727483751162044</v>
      </c>
      <c r="C52" s="1">
        <v>6.68333333333333</v>
      </c>
      <c r="D52" t="s">
        <v>13</v>
      </c>
      <c r="E52" s="4">
        <v>146.18333333333331</v>
      </c>
      <c r="F52" t="s">
        <v>13</v>
      </c>
      <c r="G52" s="4">
        <v>1.1004166820000001</v>
      </c>
      <c r="H52" s="1">
        <f>CPI!C52</f>
        <v>1.8105849582171252</v>
      </c>
    </row>
    <row r="53" spans="1:8" x14ac:dyDescent="0.3">
      <c r="A53" t="s">
        <v>68</v>
      </c>
      <c r="B53" s="1">
        <f>C53-CPI!C53</f>
        <v>4.9244186046510112</v>
      </c>
      <c r="C53" s="1">
        <v>7.25</v>
      </c>
      <c r="D53" t="s">
        <v>13</v>
      </c>
      <c r="E53" s="4">
        <v>149.99666666666667</v>
      </c>
      <c r="F53" t="s">
        <v>13</v>
      </c>
      <c r="G53" s="4">
        <v>1.870882001</v>
      </c>
      <c r="H53" s="1">
        <f>CPI!C53</f>
        <v>2.3255813953489883</v>
      </c>
    </row>
    <row r="54" spans="1:8" x14ac:dyDescent="0.3">
      <c r="A54" t="s">
        <v>69</v>
      </c>
      <c r="B54" s="1">
        <f>C54-CPI!C54</f>
        <v>3.77406417112286</v>
      </c>
      <c r="C54" s="1">
        <v>7.25</v>
      </c>
      <c r="D54" t="s">
        <v>13</v>
      </c>
      <c r="E54" s="4">
        <v>168.60000000000002</v>
      </c>
      <c r="F54" t="s">
        <v>13</v>
      </c>
      <c r="G54" s="4">
        <v>1.6398133829999999</v>
      </c>
      <c r="H54" s="1">
        <f>CPI!C54</f>
        <v>3.47593582887714</v>
      </c>
    </row>
    <row r="55" spans="1:8" x14ac:dyDescent="0.3">
      <c r="A55" t="s">
        <v>70</v>
      </c>
      <c r="B55" s="1">
        <f>C55-CPI!C55</f>
        <v>5.4050904392767443</v>
      </c>
      <c r="C55" s="1">
        <v>8.3766666666666598</v>
      </c>
      <c r="D55" t="s">
        <v>13</v>
      </c>
      <c r="E55" s="4">
        <v>171.78666666666666</v>
      </c>
      <c r="F55" t="s">
        <v>13</v>
      </c>
      <c r="G55" s="4">
        <v>1.625565616</v>
      </c>
      <c r="H55" s="1">
        <f>CPI!C55</f>
        <v>2.9715762273899156</v>
      </c>
    </row>
    <row r="56" spans="1:8" x14ac:dyDescent="0.3">
      <c r="A56" t="s">
        <v>71</v>
      </c>
      <c r="B56" s="1">
        <f>C56-CPI!C56</f>
        <v>6.2341781681303505</v>
      </c>
      <c r="C56" s="1">
        <v>9.1199999999999992</v>
      </c>
      <c r="D56" t="s">
        <v>13</v>
      </c>
      <c r="E56" s="4">
        <v>178.99666666666667</v>
      </c>
      <c r="F56" t="s">
        <v>13</v>
      </c>
      <c r="G56" s="4">
        <v>0.614255369</v>
      </c>
      <c r="H56" s="1">
        <f>CPI!C56</f>
        <v>2.8858218318696482</v>
      </c>
    </row>
    <row r="57" spans="1:8" x14ac:dyDescent="0.3">
      <c r="A57" t="s">
        <v>72</v>
      </c>
      <c r="B57" s="1">
        <f>C57-CPI!C57</f>
        <v>7.1707317073170707</v>
      </c>
      <c r="C57" s="1">
        <v>9</v>
      </c>
      <c r="D57" t="s">
        <v>13</v>
      </c>
      <c r="E57" s="4">
        <v>179.12333333333333</v>
      </c>
      <c r="F57" t="s">
        <v>13</v>
      </c>
      <c r="G57" s="4">
        <v>-0.91229130899999999</v>
      </c>
      <c r="H57" s="1">
        <f>CPI!C57</f>
        <v>1.8292682926829291</v>
      </c>
    </row>
    <row r="58" spans="1:8" x14ac:dyDescent="0.3">
      <c r="A58" t="s">
        <v>73</v>
      </c>
      <c r="B58" s="1">
        <f>C58-CPI!C58</f>
        <v>5.908123752494884</v>
      </c>
      <c r="C58" s="1">
        <v>8.3033333333333292</v>
      </c>
      <c r="D58" t="s">
        <v>13</v>
      </c>
      <c r="E58" s="4">
        <v>174.86333333333332</v>
      </c>
      <c r="F58" t="s">
        <v>13</v>
      </c>
      <c r="G58" s="4">
        <v>-2.429426544</v>
      </c>
      <c r="H58" s="1">
        <f>CPI!C58</f>
        <v>2.3952095808384453</v>
      </c>
    </row>
    <row r="59" spans="1:8" x14ac:dyDescent="0.3">
      <c r="A59" t="s">
        <v>74</v>
      </c>
      <c r="B59" s="1">
        <f>C59-CPI!C59</f>
        <v>4.9751461988305206</v>
      </c>
      <c r="C59" s="1">
        <v>8.25</v>
      </c>
      <c r="D59" t="s">
        <v>13</v>
      </c>
      <c r="E59" s="4">
        <v>176.18999999999997</v>
      </c>
      <c r="F59" t="s">
        <v>13</v>
      </c>
      <c r="G59" s="4">
        <v>-2.1501923810000001</v>
      </c>
      <c r="H59" s="1">
        <f>CPI!C59</f>
        <v>3.274853801169479</v>
      </c>
    </row>
    <row r="60" spans="1:8" x14ac:dyDescent="0.3">
      <c r="A60" t="s">
        <v>75</v>
      </c>
      <c r="B60" s="1">
        <f>C60-CPI!C60</f>
        <v>6.4481615704039239</v>
      </c>
      <c r="C60" s="1">
        <v>8.4866666666666593</v>
      </c>
      <c r="D60" t="s">
        <v>13</v>
      </c>
      <c r="E60" s="4">
        <v>186.87333333333333</v>
      </c>
      <c r="F60" t="s">
        <v>13</v>
      </c>
      <c r="G60" s="4">
        <v>-1.2475431560000001</v>
      </c>
      <c r="H60" s="1">
        <f>CPI!C60</f>
        <v>2.0385050962627353</v>
      </c>
    </row>
    <row r="61" spans="1:8" x14ac:dyDescent="0.3">
      <c r="A61" t="s">
        <v>76</v>
      </c>
      <c r="B61" s="1">
        <f>C61-CPI!C61</f>
        <v>7.5571587125417246</v>
      </c>
      <c r="C61" s="1">
        <v>9</v>
      </c>
      <c r="D61" t="s">
        <v>13</v>
      </c>
      <c r="E61" s="4">
        <v>186.85999999999999</v>
      </c>
      <c r="F61" t="s">
        <v>13</v>
      </c>
      <c r="G61" s="4">
        <v>-1.0736814960000001</v>
      </c>
      <c r="H61" s="1">
        <f>CPI!C61</f>
        <v>1.4428412874582754</v>
      </c>
    </row>
    <row r="62" spans="1:8" x14ac:dyDescent="0.3">
      <c r="A62" t="s">
        <v>77</v>
      </c>
      <c r="B62" s="1">
        <f>C62-CPI!C62</f>
        <v>7.7076805251639007</v>
      </c>
      <c r="C62" s="1">
        <v>9.1300000000000008</v>
      </c>
      <c r="D62" t="s">
        <v>13</v>
      </c>
      <c r="E62" s="4">
        <v>184.27333333333334</v>
      </c>
      <c r="F62" t="s">
        <v>13</v>
      </c>
      <c r="G62" s="4">
        <v>-0.31708536100000001</v>
      </c>
      <c r="H62" s="1">
        <f>CPI!C62</f>
        <v>1.4223194748360999</v>
      </c>
    </row>
    <row r="63" spans="1:8" x14ac:dyDescent="0.3">
      <c r="A63" t="s">
        <v>78</v>
      </c>
      <c r="B63" s="1">
        <f>C63-CPI!C63</f>
        <v>7.9897518878103524</v>
      </c>
      <c r="C63" s="1">
        <v>9.5</v>
      </c>
      <c r="D63" t="s">
        <v>13</v>
      </c>
      <c r="E63" s="4">
        <v>185.6</v>
      </c>
      <c r="F63" t="s">
        <v>13</v>
      </c>
      <c r="G63" s="4">
        <v>0.86493534400000005</v>
      </c>
      <c r="H63" s="1">
        <f>CPI!C63</f>
        <v>1.5102481121896474</v>
      </c>
    </row>
    <row r="64" spans="1:8" x14ac:dyDescent="0.3">
      <c r="A64" t="s">
        <v>79</v>
      </c>
      <c r="B64" s="1">
        <f>C64-CPI!C64</f>
        <v>8.1184909670561041</v>
      </c>
      <c r="C64" s="1">
        <v>9.5</v>
      </c>
      <c r="D64" t="s">
        <v>13</v>
      </c>
      <c r="E64" s="4">
        <v>185.96333333333337</v>
      </c>
      <c r="F64" t="s">
        <v>13</v>
      </c>
      <c r="G64" s="4">
        <v>0.38102916199999998</v>
      </c>
      <c r="H64" s="1">
        <f>CPI!C64</f>
        <v>1.3815090329438959</v>
      </c>
    </row>
    <row r="65" spans="1:8" x14ac:dyDescent="0.3">
      <c r="A65" t="s">
        <v>80</v>
      </c>
      <c r="B65" s="1">
        <f>C65-CPI!C65</f>
        <v>7.1268972746333397</v>
      </c>
      <c r="C65" s="1">
        <v>9.2233333333333292</v>
      </c>
      <c r="D65" t="s">
        <v>13</v>
      </c>
      <c r="E65" s="4">
        <v>181.04</v>
      </c>
      <c r="F65" t="s">
        <v>13</v>
      </c>
      <c r="G65" s="4">
        <v>-0.38414799300000002</v>
      </c>
      <c r="H65" s="1">
        <f>CPI!C65</f>
        <v>2.0964360586999899</v>
      </c>
    </row>
    <row r="66" spans="1:8" x14ac:dyDescent="0.3">
      <c r="A66" t="s">
        <v>81</v>
      </c>
      <c r="B66" s="1">
        <f>C66-CPI!C66</f>
        <v>5.599931553730106</v>
      </c>
      <c r="C66" s="1">
        <v>8.1666666666666607</v>
      </c>
      <c r="D66" t="s">
        <v>13</v>
      </c>
      <c r="E66" s="4">
        <v>185.47666666666666</v>
      </c>
      <c r="F66" t="s">
        <v>13</v>
      </c>
      <c r="G66" s="4">
        <v>0.22740502100000001</v>
      </c>
      <c r="H66" s="1">
        <f>CPI!C66</f>
        <v>2.5667351129365548</v>
      </c>
    </row>
    <row r="67" spans="1:8" x14ac:dyDescent="0.3">
      <c r="A67" t="s">
        <v>82</v>
      </c>
      <c r="B67" s="1">
        <f>C67-CPI!C67</f>
        <v>5.6045645645645488</v>
      </c>
      <c r="C67" s="1">
        <v>7.7066666666666599</v>
      </c>
      <c r="D67" t="s">
        <v>13</v>
      </c>
      <c r="E67" s="4">
        <v>185.85333333333332</v>
      </c>
      <c r="F67" t="s">
        <v>13</v>
      </c>
      <c r="G67" s="4">
        <v>-0.15573305600000001</v>
      </c>
      <c r="H67" s="1">
        <f>CPI!C67</f>
        <v>2.1021021021021111</v>
      </c>
    </row>
    <row r="68" spans="1:8" x14ac:dyDescent="0.3">
      <c r="A68" t="s">
        <v>83</v>
      </c>
      <c r="B68" s="1">
        <f>C68-CPI!C68</f>
        <v>5.4411764705885197</v>
      </c>
      <c r="C68" s="1">
        <v>7.5</v>
      </c>
      <c r="D68" t="s">
        <v>13</v>
      </c>
      <c r="E68" s="4">
        <v>185.14666666666668</v>
      </c>
      <c r="F68" t="s">
        <v>13</v>
      </c>
      <c r="G68" s="4">
        <v>-0.44104790900000002</v>
      </c>
      <c r="H68" s="1">
        <f>CPI!C68</f>
        <v>2.0588235294114807</v>
      </c>
    </row>
    <row r="69" spans="1:8" x14ac:dyDescent="0.3">
      <c r="A69" t="s">
        <v>84</v>
      </c>
      <c r="B69" s="1">
        <f>C69-CPI!C69</f>
        <v>5.4827089337172996</v>
      </c>
      <c r="C69" s="1">
        <v>7.5</v>
      </c>
      <c r="D69" t="s">
        <v>13</v>
      </c>
      <c r="E69" s="4">
        <v>187.5566666666667</v>
      </c>
      <c r="F69" t="s">
        <v>13</v>
      </c>
      <c r="G69" s="4">
        <v>0.27975588299999998</v>
      </c>
      <c r="H69" s="1">
        <f>CPI!C69</f>
        <v>2.0172910662827008</v>
      </c>
    </row>
    <row r="70" spans="1:8" x14ac:dyDescent="0.3">
      <c r="A70" t="s">
        <v>85</v>
      </c>
      <c r="B70" s="1">
        <f>C70-CPI!C70</f>
        <v>5.2659510357816384</v>
      </c>
      <c r="C70" s="1">
        <v>7.62</v>
      </c>
      <c r="D70" t="s">
        <v>13</v>
      </c>
      <c r="E70" s="4">
        <v>194.65666666666667</v>
      </c>
      <c r="F70" t="s">
        <v>13</v>
      </c>
      <c r="G70" s="4">
        <v>0.31235173999999999</v>
      </c>
      <c r="H70" s="1">
        <f>CPI!C70</f>
        <v>2.3540489642183622</v>
      </c>
    </row>
    <row r="71" spans="1:8" x14ac:dyDescent="0.3">
      <c r="A71" t="s">
        <v>86</v>
      </c>
      <c r="B71" s="1">
        <f>C71-CPI!C71</f>
        <v>6.009432689359091</v>
      </c>
      <c r="C71" s="1">
        <v>8.4933333333333305</v>
      </c>
      <c r="D71" t="s">
        <v>13</v>
      </c>
      <c r="E71" s="4">
        <v>201.37</v>
      </c>
      <c r="F71" t="s">
        <v>13</v>
      </c>
      <c r="G71" s="4">
        <v>0.18818966400000001</v>
      </c>
      <c r="H71" s="1">
        <f>CPI!C71</f>
        <v>2.4839006439742395</v>
      </c>
    </row>
    <row r="72" spans="1:8" x14ac:dyDescent="0.3">
      <c r="A72" t="s">
        <v>87</v>
      </c>
      <c r="B72" s="1">
        <f>C72-CPI!C72</f>
        <v>7.2877678037104268</v>
      </c>
      <c r="C72" s="1">
        <v>8.9933333333333305</v>
      </c>
      <c r="D72" t="s">
        <v>13</v>
      </c>
      <c r="E72" s="4">
        <v>202.92</v>
      </c>
      <c r="F72" t="s">
        <v>13</v>
      </c>
      <c r="G72" s="4">
        <v>0.34170763700000001</v>
      </c>
      <c r="H72" s="1">
        <f>CPI!C72</f>
        <v>1.705565529622904</v>
      </c>
    </row>
    <row r="73" spans="1:8" x14ac:dyDescent="0.3">
      <c r="A73" t="s">
        <v>88</v>
      </c>
      <c r="B73" s="1">
        <f>C73-CPI!C73</f>
        <v>8.345063253898175</v>
      </c>
      <c r="C73" s="1">
        <v>10.463333333333299</v>
      </c>
      <c r="D73" t="s">
        <v>13</v>
      </c>
      <c r="E73" s="4">
        <v>209.72333333333333</v>
      </c>
      <c r="F73" t="s">
        <v>13</v>
      </c>
      <c r="G73" s="4">
        <v>0.53916813100000005</v>
      </c>
      <c r="H73" s="1">
        <f>CPI!C73</f>
        <v>2.1182700794351241</v>
      </c>
    </row>
    <row r="74" spans="1:8" x14ac:dyDescent="0.3">
      <c r="A74" t="s">
        <v>89</v>
      </c>
      <c r="B74" s="1">
        <f>C74-CPI!C74</f>
        <v>8.4775597810428067</v>
      </c>
      <c r="C74" s="1">
        <v>11.2433333333333</v>
      </c>
      <c r="D74" t="s">
        <v>13</v>
      </c>
      <c r="E74" s="4">
        <v>220.08</v>
      </c>
      <c r="F74" t="s">
        <v>13</v>
      </c>
      <c r="G74" s="4">
        <v>0.616642935</v>
      </c>
      <c r="H74" s="1">
        <f>CPI!C74</f>
        <v>2.7657735522904936</v>
      </c>
    </row>
    <row r="75" spans="1:8" x14ac:dyDescent="0.3">
      <c r="A75" t="s">
        <v>90</v>
      </c>
      <c r="B75" s="1">
        <f>C75-CPI!C75</f>
        <v>9.31560134566854</v>
      </c>
      <c r="C75" s="1">
        <v>11.25</v>
      </c>
      <c r="D75" t="s">
        <v>13</v>
      </c>
      <c r="E75" s="4">
        <v>232.41333333333333</v>
      </c>
      <c r="F75" t="s">
        <v>13</v>
      </c>
      <c r="G75" s="4">
        <v>1.253292783</v>
      </c>
      <c r="H75" s="1">
        <f>CPI!C75</f>
        <v>1.93439865433146</v>
      </c>
    </row>
    <row r="76" spans="1:8" x14ac:dyDescent="0.3">
      <c r="A76" t="s">
        <v>91</v>
      </c>
      <c r="B76" s="1">
        <f>C76-CPI!C76</f>
        <v>9.4664356435643686</v>
      </c>
      <c r="C76" s="1">
        <v>11.7766666666666</v>
      </c>
      <c r="D76" t="s">
        <v>13</v>
      </c>
      <c r="E76" s="4">
        <v>248.76333333333332</v>
      </c>
      <c r="F76" t="s">
        <v>13</v>
      </c>
      <c r="G76" s="4">
        <v>1.3284844520000001</v>
      </c>
      <c r="H76" s="1">
        <f>CPI!C76</f>
        <v>2.3102310231022316</v>
      </c>
    </row>
    <row r="77" spans="1:8" x14ac:dyDescent="0.3">
      <c r="A77" t="s">
        <v>92</v>
      </c>
      <c r="B77" s="1">
        <f>C77-CPI!C77</f>
        <v>11.509247311827892</v>
      </c>
      <c r="C77" s="1">
        <v>13.6866666666666</v>
      </c>
      <c r="D77" t="s">
        <v>13</v>
      </c>
      <c r="E77" s="4">
        <v>264.39000000000004</v>
      </c>
      <c r="F77" t="s">
        <v>13</v>
      </c>
      <c r="G77" s="4">
        <v>1.3724019860000001</v>
      </c>
      <c r="H77" s="1">
        <f>CPI!C77</f>
        <v>2.1774193548387077</v>
      </c>
    </row>
    <row r="78" spans="1:8" x14ac:dyDescent="0.3">
      <c r="A78" t="s">
        <v>93</v>
      </c>
      <c r="B78" s="1">
        <f>C78-CPI!C78</f>
        <v>11.3875690607734</v>
      </c>
      <c r="C78" s="1">
        <v>14.15</v>
      </c>
      <c r="D78" t="s">
        <v>13</v>
      </c>
      <c r="E78" s="4">
        <v>283.92</v>
      </c>
      <c r="F78" t="s">
        <v>13</v>
      </c>
      <c r="G78" s="4">
        <v>1.4700312900000001</v>
      </c>
      <c r="H78" s="1">
        <f>CPI!C78</f>
        <v>2.7624309392266002</v>
      </c>
    </row>
    <row r="79" spans="1:8" x14ac:dyDescent="0.3">
      <c r="A79" t="s">
        <v>94</v>
      </c>
      <c r="B79" s="1">
        <f>C79-CPI!C79</f>
        <v>10.74155145929344</v>
      </c>
      <c r="C79" s="1">
        <v>13.5833333333333</v>
      </c>
      <c r="D79" t="s">
        <v>13</v>
      </c>
      <c r="E79" s="4">
        <v>276.56333333333333</v>
      </c>
      <c r="F79" t="s">
        <v>13</v>
      </c>
      <c r="G79" s="4">
        <v>0.85133242799999997</v>
      </c>
      <c r="H79" s="1">
        <f>CPI!C79</f>
        <v>2.8417818740398593</v>
      </c>
    </row>
    <row r="80" spans="1:8" x14ac:dyDescent="0.3">
      <c r="A80" t="s">
        <v>95</v>
      </c>
      <c r="B80" s="1">
        <f>C80-CPI!C80</f>
        <v>7.7767438386856451</v>
      </c>
      <c r="C80" s="1">
        <v>10.54</v>
      </c>
      <c r="D80" t="s">
        <v>13</v>
      </c>
      <c r="E80" s="4">
        <v>296.69333333333333</v>
      </c>
      <c r="F80" t="s">
        <v>13</v>
      </c>
      <c r="G80" s="4">
        <v>0.221914958</v>
      </c>
      <c r="H80" s="1">
        <f>CPI!C80</f>
        <v>2.7632561613143545</v>
      </c>
    </row>
    <row r="81" spans="1:8" x14ac:dyDescent="0.3">
      <c r="A81" t="s">
        <v>96</v>
      </c>
      <c r="B81" s="1">
        <f>C81-CPI!C81</f>
        <v>10.097635658914621</v>
      </c>
      <c r="C81" s="1">
        <v>13.5133333333333</v>
      </c>
      <c r="D81" t="s">
        <v>13</v>
      </c>
      <c r="E81" s="4">
        <v>298.04333333333335</v>
      </c>
      <c r="F81" t="s">
        <v>13</v>
      </c>
      <c r="G81" s="4">
        <v>1.0803469050000001</v>
      </c>
      <c r="H81" s="1">
        <f>CPI!C81</f>
        <v>3.4156976744186789</v>
      </c>
    </row>
    <row r="82" spans="1:8" x14ac:dyDescent="0.3">
      <c r="A82" t="s">
        <v>97</v>
      </c>
      <c r="B82" s="1">
        <f>C82-CPI!C82</f>
        <v>14.078489107519328</v>
      </c>
      <c r="C82" s="1">
        <v>17.03</v>
      </c>
      <c r="D82" t="s">
        <v>13</v>
      </c>
      <c r="E82" s="4">
        <v>310.01333333333332</v>
      </c>
      <c r="F82" t="s">
        <v>13</v>
      </c>
      <c r="G82" s="4">
        <v>2.7397051430000001</v>
      </c>
      <c r="H82" s="1">
        <f>CPI!C82</f>
        <v>2.9515108924806737</v>
      </c>
    </row>
    <row r="83" spans="1:8" x14ac:dyDescent="0.3">
      <c r="A83" t="s">
        <v>98</v>
      </c>
      <c r="B83" s="1">
        <f>C83-CPI!C83</f>
        <v>15.23992036404996</v>
      </c>
      <c r="C83" s="1">
        <v>18.2433333333333</v>
      </c>
      <c r="D83" t="s">
        <v>13</v>
      </c>
      <c r="E83" s="4">
        <v>313.14000000000004</v>
      </c>
      <c r="F83" t="s">
        <v>13</v>
      </c>
      <c r="G83" s="4">
        <v>3.3561393599999998</v>
      </c>
      <c r="H83" s="1">
        <f>CPI!C83</f>
        <v>3.0034129692833407</v>
      </c>
    </row>
    <row r="84" spans="1:8" x14ac:dyDescent="0.3">
      <c r="A84" t="s">
        <v>99</v>
      </c>
      <c r="B84" s="1">
        <f>C84-CPI!C84</f>
        <v>17.731378396288957</v>
      </c>
      <c r="C84" s="1">
        <v>20.183333333333302</v>
      </c>
      <c r="D84" t="s">
        <v>13</v>
      </c>
      <c r="E84" s="4">
        <v>306.19333333333333</v>
      </c>
      <c r="F84" t="s">
        <v>13</v>
      </c>
      <c r="G84" s="4">
        <v>1.935250935</v>
      </c>
      <c r="H84" s="1">
        <f>CPI!C84</f>
        <v>2.4519549370443459</v>
      </c>
    </row>
    <row r="85" spans="1:8" x14ac:dyDescent="0.3">
      <c r="A85" t="s">
        <v>100</v>
      </c>
      <c r="B85" s="1">
        <f>C85-CPI!C85</f>
        <v>14.247360931435967</v>
      </c>
      <c r="C85" s="1">
        <v>16.77</v>
      </c>
      <c r="D85" t="s">
        <v>13</v>
      </c>
      <c r="E85" s="4">
        <v>297.20666666666665</v>
      </c>
      <c r="F85" t="s">
        <v>13</v>
      </c>
      <c r="G85" s="4">
        <v>0.97963160199999999</v>
      </c>
      <c r="H85" s="1">
        <f>CPI!C85</f>
        <v>2.5226390685640325</v>
      </c>
    </row>
    <row r="86" spans="1:8" x14ac:dyDescent="0.3">
      <c r="A86" t="s">
        <v>101</v>
      </c>
      <c r="B86" s="1">
        <f>C86-CPI!C86</f>
        <v>11.755184016824394</v>
      </c>
      <c r="C86" s="1">
        <v>14.8466666666666</v>
      </c>
      <c r="D86" t="s">
        <v>13</v>
      </c>
      <c r="E86" s="4">
        <v>291.43</v>
      </c>
      <c r="F86" t="s">
        <v>13</v>
      </c>
      <c r="G86" s="4">
        <v>-0.66380567099999999</v>
      </c>
      <c r="H86" s="1">
        <f>CPI!C86</f>
        <v>3.091482649842205</v>
      </c>
    </row>
    <row r="87" spans="1:8" x14ac:dyDescent="0.3">
      <c r="A87" t="s">
        <v>102</v>
      </c>
      <c r="B87" s="1">
        <f>C87-CPI!C87</f>
        <v>13.48468380252945</v>
      </c>
      <c r="C87" s="1">
        <v>15.626666666666599</v>
      </c>
      <c r="D87" t="s">
        <v>13</v>
      </c>
      <c r="E87" s="4">
        <v>286.87</v>
      </c>
      <c r="F87" t="s">
        <v>13</v>
      </c>
      <c r="G87" s="4">
        <v>-2.3055162770000002</v>
      </c>
      <c r="H87" s="1">
        <f>CPI!C87</f>
        <v>2.1419828641371508</v>
      </c>
    </row>
    <row r="88" spans="1:8" x14ac:dyDescent="0.3">
      <c r="A88" t="s">
        <v>103</v>
      </c>
      <c r="B88" s="1">
        <f>C88-CPI!C88</f>
        <v>13.25218094667459</v>
      </c>
      <c r="C88" s="1">
        <v>14.81</v>
      </c>
      <c r="D88" t="s">
        <v>13</v>
      </c>
      <c r="E88" s="4">
        <v>282.00666666666666</v>
      </c>
      <c r="F88" t="s">
        <v>13</v>
      </c>
      <c r="G88" s="4">
        <v>-3.68998099</v>
      </c>
      <c r="H88" s="1">
        <f>CPI!C88</f>
        <v>1.5578190533254104</v>
      </c>
    </row>
    <row r="89" spans="1:8" x14ac:dyDescent="0.3">
      <c r="A89" t="s">
        <v>104</v>
      </c>
      <c r="B89" s="1">
        <f>C89-CPI!C89</f>
        <v>10.518702064896692</v>
      </c>
      <c r="C89" s="1">
        <v>11.226666666666601</v>
      </c>
      <c r="D89" t="s">
        <v>13</v>
      </c>
      <c r="E89" s="4">
        <v>280.66666666666669</v>
      </c>
      <c r="F89" t="s">
        <v>13</v>
      </c>
      <c r="G89" s="4">
        <v>-5.1232371829999996</v>
      </c>
      <c r="H89" s="1">
        <f>CPI!C89</f>
        <v>0.70796460176990894</v>
      </c>
    </row>
    <row r="90" spans="1:8" x14ac:dyDescent="0.3">
      <c r="A90" t="s">
        <v>105</v>
      </c>
      <c r="B90" s="1">
        <f>C90-CPI!C90</f>
        <v>8.3026069127124753</v>
      </c>
      <c r="C90" s="1">
        <v>9.65</v>
      </c>
      <c r="D90" t="s">
        <v>13</v>
      </c>
      <c r="E90" s="4">
        <v>284.10999999999996</v>
      </c>
      <c r="F90" t="s">
        <v>13</v>
      </c>
      <c r="G90" s="4">
        <v>-4.162571851</v>
      </c>
      <c r="H90" s="1">
        <f>CPI!C90</f>
        <v>1.347393087287525</v>
      </c>
    </row>
    <row r="91" spans="1:8" x14ac:dyDescent="0.3">
      <c r="A91" t="s">
        <v>106</v>
      </c>
      <c r="B91" s="1">
        <f>C91-CPI!C91</f>
        <v>7.8248362235066207</v>
      </c>
      <c r="C91" s="1">
        <v>9.4433333333333298</v>
      </c>
      <c r="D91" t="s">
        <v>13</v>
      </c>
      <c r="E91" s="4">
        <v>291.95999999999998</v>
      </c>
      <c r="F91" t="s">
        <v>13</v>
      </c>
      <c r="G91" s="4">
        <v>-2.9120177229999999</v>
      </c>
      <c r="H91" s="1">
        <f>CPI!C91</f>
        <v>1.6184971098267089</v>
      </c>
    </row>
    <row r="92" spans="1:8" x14ac:dyDescent="0.3">
      <c r="A92" t="s">
        <v>107</v>
      </c>
      <c r="B92" s="1">
        <f>C92-CPI!C92</f>
        <v>8.6198748577930093</v>
      </c>
      <c r="C92" s="1">
        <v>9.5299999999999994</v>
      </c>
      <c r="D92" t="s">
        <v>13</v>
      </c>
      <c r="E92" s="4">
        <v>286.94333333333333</v>
      </c>
      <c r="F92" t="s">
        <v>13</v>
      </c>
      <c r="G92" s="4">
        <v>-2.5063550019999998</v>
      </c>
      <c r="H92" s="1">
        <f>CPI!C92</f>
        <v>0.91012514220698959</v>
      </c>
    </row>
    <row r="93" spans="1:8" x14ac:dyDescent="0.3">
      <c r="A93" t="s">
        <v>108</v>
      </c>
      <c r="B93" s="1">
        <f>C93-CPI!C93</f>
        <v>8.469567831642232</v>
      </c>
      <c r="C93" s="1">
        <v>9.6533333333333307</v>
      </c>
      <c r="D93" t="s">
        <v>13</v>
      </c>
      <c r="E93" s="4">
        <v>281.42333333333335</v>
      </c>
      <c r="F93" t="s">
        <v>13</v>
      </c>
      <c r="G93" s="4">
        <v>-2.02301712</v>
      </c>
      <c r="H93" s="1">
        <f>CPI!C93</f>
        <v>1.1837655016910991</v>
      </c>
    </row>
    <row r="94" spans="1:8" x14ac:dyDescent="0.3">
      <c r="A94" t="s">
        <v>109</v>
      </c>
      <c r="B94" s="1">
        <f>C94-CPI!C94</f>
        <v>9.3010120705663208</v>
      </c>
      <c r="C94" s="1">
        <v>10.136666666666599</v>
      </c>
      <c r="D94" t="s">
        <v>13</v>
      </c>
      <c r="E94" s="4">
        <v>289.10666666666668</v>
      </c>
      <c r="F94" t="s">
        <v>13</v>
      </c>
      <c r="G94" s="4">
        <v>-1.0984598839999999</v>
      </c>
      <c r="H94" s="1">
        <f>CPI!C94</f>
        <v>0.83565459610027892</v>
      </c>
    </row>
    <row r="95" spans="1:8" x14ac:dyDescent="0.3">
      <c r="A95" t="s">
        <v>110</v>
      </c>
      <c r="B95" s="1">
        <f>C95-CPI!C95</f>
        <v>10.541270718232044</v>
      </c>
      <c r="C95" s="1">
        <v>11.37</v>
      </c>
      <c r="D95" t="s">
        <v>13</v>
      </c>
      <c r="E95" s="4">
        <v>287.75</v>
      </c>
      <c r="F95" t="s">
        <v>13</v>
      </c>
      <c r="G95" s="4">
        <v>7.8538949999999996E-3</v>
      </c>
      <c r="H95" s="1">
        <f>CPI!C95</f>
        <v>0.82872928176795624</v>
      </c>
    </row>
    <row r="96" spans="1:8" x14ac:dyDescent="0.3">
      <c r="A96" t="s">
        <v>111</v>
      </c>
      <c r="B96" s="1">
        <f>C96-CPI!C96</f>
        <v>11.839543378995316</v>
      </c>
      <c r="C96" s="1">
        <v>12.6066666666666</v>
      </c>
      <c r="D96" t="s">
        <v>13</v>
      </c>
      <c r="E96" s="4">
        <v>274.54333333333329</v>
      </c>
      <c r="F96" t="s">
        <v>13</v>
      </c>
      <c r="G96" s="4">
        <v>-0.39791775400000001</v>
      </c>
      <c r="H96" s="1">
        <f>CPI!C96</f>
        <v>0.76712328767128313</v>
      </c>
    </row>
    <row r="97" spans="1:8" x14ac:dyDescent="0.3">
      <c r="A97" t="s">
        <v>112</v>
      </c>
      <c r="B97" s="1">
        <f>C97-CPI!C97</f>
        <v>10.12474170744963</v>
      </c>
      <c r="C97" s="1">
        <v>11.2666666666666</v>
      </c>
      <c r="D97" t="s">
        <v>13</v>
      </c>
      <c r="E97" s="4">
        <v>265.04000000000002</v>
      </c>
      <c r="F97" t="s">
        <v>13</v>
      </c>
      <c r="G97" s="4">
        <v>0.29466378999999998</v>
      </c>
      <c r="H97" s="1">
        <f>CPI!C97</f>
        <v>1.1419249592169705</v>
      </c>
    </row>
    <row r="98" spans="1:8" x14ac:dyDescent="0.3">
      <c r="A98" t="s">
        <v>113</v>
      </c>
      <c r="B98" s="1">
        <f>C98-CPI!C98</f>
        <v>9.3872043010753252</v>
      </c>
      <c r="C98" s="1">
        <v>10.57</v>
      </c>
      <c r="D98" t="s">
        <v>13</v>
      </c>
      <c r="E98" s="4">
        <v>257.4666666666667</v>
      </c>
      <c r="F98" t="s">
        <v>13</v>
      </c>
      <c r="G98" s="4">
        <v>0.95381373400000002</v>
      </c>
      <c r="H98" s="1">
        <f>CPI!C98</f>
        <v>1.1827956989246755</v>
      </c>
    </row>
    <row r="99" spans="1:8" x14ac:dyDescent="0.3">
      <c r="A99" t="s">
        <v>114</v>
      </c>
      <c r="B99" s="1">
        <f>C99-CPI!C99</f>
        <v>8.9369040028338596</v>
      </c>
      <c r="C99" s="1">
        <v>9.8933333333333309</v>
      </c>
      <c r="D99" t="s">
        <v>13</v>
      </c>
      <c r="E99" s="4">
        <v>259.87666666666672</v>
      </c>
      <c r="F99" t="s">
        <v>13</v>
      </c>
      <c r="G99" s="4">
        <v>0.39348850400000002</v>
      </c>
      <c r="H99" s="1">
        <f>CPI!C99</f>
        <v>0.95642933049947154</v>
      </c>
    </row>
    <row r="100" spans="1:8" x14ac:dyDescent="0.3">
      <c r="A100" t="s">
        <v>115</v>
      </c>
      <c r="B100" s="1">
        <f>C100-CPI!C100</f>
        <v>8.5205263157894731</v>
      </c>
      <c r="C100" s="1">
        <v>9.31</v>
      </c>
      <c r="D100" t="s">
        <v>13</v>
      </c>
      <c r="E100" s="4">
        <v>251.29999999999998</v>
      </c>
      <c r="F100" t="s">
        <v>13</v>
      </c>
      <c r="G100" s="4">
        <v>0.77670491500000005</v>
      </c>
      <c r="H100" s="1">
        <f>CPI!C100</f>
        <v>0.78947368421052666</v>
      </c>
    </row>
    <row r="101" spans="1:8" x14ac:dyDescent="0.3">
      <c r="A101" t="s">
        <v>116</v>
      </c>
      <c r="B101" s="1">
        <f>C101-CPI!C101</f>
        <v>7.7245169712794244</v>
      </c>
      <c r="C101" s="1">
        <v>9.0299999999999994</v>
      </c>
      <c r="D101" t="s">
        <v>13</v>
      </c>
      <c r="E101" s="4">
        <v>251.35333333333332</v>
      </c>
      <c r="F101" t="s">
        <v>13</v>
      </c>
      <c r="G101" s="4">
        <v>1.4185712770000001</v>
      </c>
      <c r="H101" s="1">
        <f>CPI!C101</f>
        <v>1.3054830287205754</v>
      </c>
    </row>
    <row r="102" spans="1:8" x14ac:dyDescent="0.3">
      <c r="A102" t="s">
        <v>117</v>
      </c>
      <c r="B102" s="1">
        <f>C102-CPI!C102</f>
        <v>10.115257731958655</v>
      </c>
      <c r="C102" s="1">
        <v>10.94</v>
      </c>
      <c r="D102" t="s">
        <v>13</v>
      </c>
      <c r="E102" s="4">
        <v>223.51</v>
      </c>
      <c r="F102" t="s">
        <v>13</v>
      </c>
      <c r="G102" s="4">
        <v>0.48779165299999999</v>
      </c>
      <c r="H102" s="1">
        <f>CPI!C102</f>
        <v>0.82474226804134487</v>
      </c>
    </row>
    <row r="103" spans="1:8" x14ac:dyDescent="0.3">
      <c r="A103" t="s">
        <v>118</v>
      </c>
      <c r="B103" s="1">
        <f>C103-CPI!C103</f>
        <v>7.8441308793457134</v>
      </c>
      <c r="C103" s="1">
        <v>9.02</v>
      </c>
      <c r="D103" t="s">
        <v>13</v>
      </c>
      <c r="E103" s="4">
        <v>219.15333333333334</v>
      </c>
      <c r="F103" t="s">
        <v>13</v>
      </c>
      <c r="G103" s="4">
        <v>0.19920285300000001</v>
      </c>
      <c r="H103" s="1">
        <f>CPI!C103</f>
        <v>1.1758691206542862</v>
      </c>
    </row>
    <row r="104" spans="1:8" x14ac:dyDescent="0.3">
      <c r="A104" t="s">
        <v>119</v>
      </c>
      <c r="B104" s="1">
        <f>C104-CPI!C104</f>
        <v>7.5627219134242338</v>
      </c>
      <c r="C104" s="1">
        <v>8.5733333333333306</v>
      </c>
      <c r="D104" t="s">
        <v>13</v>
      </c>
      <c r="E104" s="4">
        <v>215.3066666666667</v>
      </c>
      <c r="F104" t="s">
        <v>13</v>
      </c>
      <c r="G104" s="4">
        <v>-0.52071795600000004</v>
      </c>
      <c r="H104" s="1">
        <f>CPI!C104</f>
        <v>1.0106114199090963</v>
      </c>
    </row>
    <row r="105" spans="1:8" x14ac:dyDescent="0.3">
      <c r="A105" t="s">
        <v>120</v>
      </c>
      <c r="B105" s="1">
        <f>C105-CPI!C105</f>
        <v>7.5728580957145741</v>
      </c>
      <c r="C105" s="1">
        <v>8.5233333333333299</v>
      </c>
      <c r="D105" t="s">
        <v>13</v>
      </c>
      <c r="E105" s="4">
        <v>218.79666666666665</v>
      </c>
      <c r="F105" t="s">
        <v>13</v>
      </c>
      <c r="G105" s="4">
        <v>-2.0566592080000001</v>
      </c>
      <c r="H105" s="1">
        <f>CPI!C105</f>
        <v>0.95047523761875585</v>
      </c>
    </row>
    <row r="106" spans="1:8" x14ac:dyDescent="0.3">
      <c r="A106" t="s">
        <v>121</v>
      </c>
      <c r="B106" s="1">
        <f>C106-CPI!C106</f>
        <v>6.2262669309546697</v>
      </c>
      <c r="C106" s="1">
        <v>7.6633333333333304</v>
      </c>
      <c r="D106" t="s">
        <v>13</v>
      </c>
      <c r="E106" s="4">
        <v>232.69666666666663</v>
      </c>
      <c r="F106" t="s">
        <v>13</v>
      </c>
      <c r="G106" s="4">
        <v>-0.59982351</v>
      </c>
      <c r="H106" s="1">
        <f>CPI!C106</f>
        <v>1.4370664023786606</v>
      </c>
    </row>
    <row r="107" spans="1:8" x14ac:dyDescent="0.3">
      <c r="A107" t="s">
        <v>122</v>
      </c>
      <c r="B107" s="1">
        <f>C107-CPI!C107</f>
        <v>7.0852564728872025</v>
      </c>
      <c r="C107" s="1">
        <v>8.1599999999999895</v>
      </c>
      <c r="D107" t="s">
        <v>13</v>
      </c>
      <c r="E107" s="4">
        <v>245.56666666666669</v>
      </c>
      <c r="F107" t="s">
        <v>13</v>
      </c>
      <c r="G107" s="4">
        <v>-0.111537257</v>
      </c>
      <c r="H107" s="1">
        <f>CPI!C107</f>
        <v>1.0747435271127874</v>
      </c>
    </row>
    <row r="108" spans="1:8" x14ac:dyDescent="0.3">
      <c r="A108" t="s">
        <v>123</v>
      </c>
      <c r="B108" s="1">
        <f>C108-CPI!C108</f>
        <v>8.4333446109231058</v>
      </c>
      <c r="C108" s="1">
        <v>9.11</v>
      </c>
      <c r="D108" t="s">
        <v>13</v>
      </c>
      <c r="E108" s="4">
        <v>251.90666666666667</v>
      </c>
      <c r="F108" t="s">
        <v>13</v>
      </c>
      <c r="G108" s="4">
        <v>0.65503085900000002</v>
      </c>
      <c r="H108" s="1">
        <f>CPI!C108</f>
        <v>0.67665538907689338</v>
      </c>
    </row>
    <row r="109" spans="1:8" x14ac:dyDescent="0.3">
      <c r="A109" t="s">
        <v>124</v>
      </c>
      <c r="B109" s="1">
        <f>C109-CPI!C109</f>
        <v>7.9225284045447077</v>
      </c>
      <c r="C109" s="1">
        <v>8.78666666666666</v>
      </c>
      <c r="D109" t="s">
        <v>13</v>
      </c>
      <c r="E109" s="4">
        <v>248.24333333333334</v>
      </c>
      <c r="F109" t="s">
        <v>13</v>
      </c>
      <c r="G109" s="4">
        <v>1.2285287659999999</v>
      </c>
      <c r="H109" s="1">
        <f>CPI!C109</f>
        <v>0.86413826212195233</v>
      </c>
    </row>
    <row r="110" spans="1:8" x14ac:dyDescent="0.3">
      <c r="A110" t="s">
        <v>125</v>
      </c>
      <c r="B110" s="1">
        <f>C110-CPI!C110</f>
        <v>7.34823100111059</v>
      </c>
      <c r="C110" s="1">
        <v>8.6333333333333293</v>
      </c>
      <c r="D110" t="s">
        <v>13</v>
      </c>
      <c r="E110" s="4">
        <v>257.08999999999997</v>
      </c>
      <c r="F110" t="s">
        <v>13</v>
      </c>
      <c r="G110" s="4">
        <v>2.0133944459999999</v>
      </c>
      <c r="H110" s="1">
        <f>CPI!C110</f>
        <v>1.2851023322227393</v>
      </c>
    </row>
    <row r="111" spans="1:8" x14ac:dyDescent="0.3">
      <c r="A111" t="s">
        <v>126</v>
      </c>
      <c r="B111" s="1">
        <f>C111-CPI!C111</f>
        <v>8.0925062656640971</v>
      </c>
      <c r="C111" s="1">
        <v>9.1733333333333302</v>
      </c>
      <c r="D111" t="s">
        <v>13</v>
      </c>
      <c r="E111" s="4">
        <v>276.37666666666667</v>
      </c>
      <c r="F111" t="s">
        <v>13</v>
      </c>
      <c r="G111" s="4">
        <v>2.2736996870000001</v>
      </c>
      <c r="H111" s="1">
        <f>CPI!C111</f>
        <v>1.0808270676692324</v>
      </c>
    </row>
    <row r="112" spans="1:8" x14ac:dyDescent="0.3">
      <c r="A112" t="s">
        <v>127</v>
      </c>
      <c r="B112" s="1">
        <f>C112-CPI!C112</f>
        <v>9.1063365876337556</v>
      </c>
      <c r="C112" s="1">
        <v>9.8966666666666594</v>
      </c>
      <c r="D112" t="s">
        <v>13</v>
      </c>
      <c r="E112" s="4">
        <v>266.85666666666663</v>
      </c>
      <c r="F112" t="s">
        <v>13</v>
      </c>
      <c r="G112" s="4">
        <v>1.6971072410000001</v>
      </c>
      <c r="H112" s="1">
        <f>CPI!C112</f>
        <v>0.79033007903290353</v>
      </c>
    </row>
    <row r="113" spans="1:8" x14ac:dyDescent="0.3">
      <c r="A113" t="s">
        <v>128</v>
      </c>
      <c r="B113" s="1">
        <f>C113-CPI!C113</f>
        <v>9.5812792127920527</v>
      </c>
      <c r="C113" s="1">
        <v>10.8266666666666</v>
      </c>
      <c r="D113" t="s">
        <v>13</v>
      </c>
      <c r="E113" s="4">
        <v>268.03333333333336</v>
      </c>
      <c r="F113" t="s">
        <v>13</v>
      </c>
      <c r="G113" s="4">
        <v>1.853445518</v>
      </c>
      <c r="H113" s="1">
        <f>CPI!C113</f>
        <v>1.245387453874548</v>
      </c>
    </row>
    <row r="114" spans="1:8" x14ac:dyDescent="0.3">
      <c r="A114" t="s">
        <v>129</v>
      </c>
      <c r="B114" s="1">
        <f>C114-CPI!C114</f>
        <v>10.015459377372711</v>
      </c>
      <c r="C114" s="1">
        <v>11.7466666666666</v>
      </c>
      <c r="D114" t="s">
        <v>13</v>
      </c>
      <c r="E114" s="4">
        <v>285.38999999999993</v>
      </c>
      <c r="F114" t="s">
        <v>13</v>
      </c>
      <c r="G114" s="4">
        <v>2.537109455</v>
      </c>
      <c r="H114" s="1">
        <f>CPI!C114</f>
        <v>1.7312072892938888</v>
      </c>
    </row>
    <row r="115" spans="1:8" x14ac:dyDescent="0.3">
      <c r="A115" t="s">
        <v>130</v>
      </c>
      <c r="B115" s="1">
        <f>C115-CPI!C115</f>
        <v>11.010283624421469</v>
      </c>
      <c r="C115" s="1">
        <v>12.4433333333333</v>
      </c>
      <c r="D115" t="s">
        <v>13</v>
      </c>
      <c r="E115" s="4">
        <v>281.29000000000002</v>
      </c>
      <c r="F115" t="s">
        <v>13</v>
      </c>
      <c r="G115" s="4">
        <v>2.4941937630000002</v>
      </c>
      <c r="H115" s="1">
        <f>CPI!C115</f>
        <v>1.4330497089118308</v>
      </c>
    </row>
    <row r="116" spans="1:8" x14ac:dyDescent="0.3">
      <c r="A116" t="s">
        <v>131</v>
      </c>
      <c r="B116" s="1">
        <f>C116-CPI!C116</f>
        <v>11.676931567328927</v>
      </c>
      <c r="C116" s="1">
        <v>12.383333333333301</v>
      </c>
      <c r="D116" t="s">
        <v>13</v>
      </c>
      <c r="E116" s="4">
        <v>272.10666666666663</v>
      </c>
      <c r="F116" t="s">
        <v>13</v>
      </c>
      <c r="G116" s="4">
        <v>2.4713862390000001</v>
      </c>
      <c r="H116" s="1">
        <f>CPI!C116</f>
        <v>0.70640176600437488</v>
      </c>
    </row>
    <row r="117" spans="1:8" x14ac:dyDescent="0.3">
      <c r="A117" t="s">
        <v>132</v>
      </c>
      <c r="B117" s="1">
        <f>C117-CPI!C117</f>
        <v>11.016599444687975</v>
      </c>
      <c r="C117" s="1">
        <v>12.463333333333299</v>
      </c>
      <c r="D117" t="s">
        <v>13</v>
      </c>
      <c r="E117" s="4">
        <v>274.05333333333334</v>
      </c>
      <c r="F117" t="s">
        <v>13</v>
      </c>
      <c r="G117" s="4">
        <v>1.9214341530000001</v>
      </c>
      <c r="H117" s="1">
        <f>CPI!C117</f>
        <v>1.446733888645324</v>
      </c>
    </row>
    <row r="118" spans="1:8" x14ac:dyDescent="0.3">
      <c r="A118" t="s">
        <v>133</v>
      </c>
      <c r="B118" s="1">
        <f>C118-CPI!C118</f>
        <v>11.945932008066809</v>
      </c>
      <c r="C118" s="1">
        <v>12.896666666666601</v>
      </c>
      <c r="D118" t="s">
        <v>13</v>
      </c>
      <c r="E118" s="4">
        <v>276.82666666666665</v>
      </c>
      <c r="F118" t="s">
        <v>13</v>
      </c>
      <c r="G118" s="4">
        <v>2.5928330430000002</v>
      </c>
      <c r="H118" s="1">
        <f>CPI!C118</f>
        <v>0.950734658599792</v>
      </c>
    </row>
    <row r="119" spans="1:8" x14ac:dyDescent="0.3">
      <c r="A119" t="s">
        <v>134</v>
      </c>
      <c r="B119" s="1">
        <f>C119-CPI!C119</f>
        <v>12.795410958904073</v>
      </c>
      <c r="C119" s="1">
        <v>13.78</v>
      </c>
      <c r="D119" t="s">
        <v>13</v>
      </c>
      <c r="E119" s="4">
        <v>266.59333333333331</v>
      </c>
      <c r="F119" t="s">
        <v>13</v>
      </c>
      <c r="G119" s="4">
        <v>1.907113858</v>
      </c>
      <c r="H119" s="1">
        <f>CPI!C119</f>
        <v>0.98458904109592649</v>
      </c>
    </row>
    <row r="120" spans="1:8" x14ac:dyDescent="0.3">
      <c r="A120" t="s">
        <v>135</v>
      </c>
      <c r="B120" s="1">
        <f>C120-CPI!C120</f>
        <v>11.709653808110705</v>
      </c>
      <c r="C120" s="1">
        <v>13.1933333333333</v>
      </c>
      <c r="D120" t="s">
        <v>13</v>
      </c>
      <c r="E120" s="4">
        <v>283.43333333333334</v>
      </c>
      <c r="F120" t="s">
        <v>13</v>
      </c>
      <c r="G120" s="4">
        <v>0.92937776000000005</v>
      </c>
      <c r="H120" s="1">
        <f>CPI!C120</f>
        <v>1.4836795252225947</v>
      </c>
    </row>
    <row r="121" spans="1:8" x14ac:dyDescent="0.3">
      <c r="A121" t="s">
        <v>136</v>
      </c>
      <c r="B121" s="1">
        <f>C121-CPI!C121</f>
        <v>9.4644611528821425</v>
      </c>
      <c r="C121" s="1">
        <v>12.3466666666666</v>
      </c>
      <c r="D121" t="s">
        <v>13</v>
      </c>
      <c r="E121" s="4">
        <v>286.9733333333333</v>
      </c>
      <c r="F121" t="s">
        <v>13</v>
      </c>
      <c r="G121" s="4">
        <v>-0.19935654899999999</v>
      </c>
      <c r="H121" s="1">
        <f>CPI!C121</f>
        <v>2.8822055137844576</v>
      </c>
    </row>
    <row r="122" spans="1:8" x14ac:dyDescent="0.3">
      <c r="A122" t="s">
        <v>137</v>
      </c>
      <c r="B122" s="1">
        <f>C122-CPI!C122</f>
        <v>9.7591839220462742</v>
      </c>
      <c r="C122" s="1">
        <v>10.49</v>
      </c>
      <c r="D122" t="s">
        <v>13</v>
      </c>
      <c r="E122" s="4">
        <v>260.42666666666668</v>
      </c>
      <c r="F122" t="s">
        <v>13</v>
      </c>
      <c r="G122" s="4">
        <v>-1.856772868</v>
      </c>
      <c r="H122" s="1">
        <f>CPI!C122</f>
        <v>0.73081607795372538</v>
      </c>
    </row>
    <row r="123" spans="1:8" x14ac:dyDescent="0.3">
      <c r="A123" t="s">
        <v>138</v>
      </c>
      <c r="B123" s="1">
        <f>C123-CPI!C123</f>
        <v>8.6787384119306701</v>
      </c>
      <c r="C123" s="1">
        <v>9.2833333333333297</v>
      </c>
      <c r="D123" t="s">
        <v>13</v>
      </c>
      <c r="E123" s="4">
        <v>256.74</v>
      </c>
      <c r="F123" t="s">
        <v>13</v>
      </c>
      <c r="G123" s="4">
        <v>-1.6129180400000001</v>
      </c>
      <c r="H123" s="1">
        <f>CPI!C123</f>
        <v>0.60459492140266025</v>
      </c>
    </row>
    <row r="124" spans="1:8" x14ac:dyDescent="0.3">
      <c r="A124" t="s">
        <v>139</v>
      </c>
      <c r="B124" s="1">
        <f>C124-CPI!C124</f>
        <v>8.990256410256487</v>
      </c>
      <c r="C124" s="1">
        <v>8.83</v>
      </c>
      <c r="D124" t="s">
        <v>13</v>
      </c>
      <c r="E124" s="4">
        <v>246.56333333333336</v>
      </c>
      <c r="F124" t="s">
        <v>13</v>
      </c>
      <c r="G124" s="4">
        <v>-1.722784525</v>
      </c>
      <c r="H124" s="1">
        <f>CPI!C124</f>
        <v>-0.16025641025648654</v>
      </c>
    </row>
    <row r="125" spans="1:8" x14ac:dyDescent="0.3">
      <c r="A125" t="s">
        <v>140</v>
      </c>
      <c r="B125" s="1">
        <f>C125-CPI!C125</f>
        <v>7.5053825575174216</v>
      </c>
      <c r="C125" s="1">
        <v>7.9066666666666601</v>
      </c>
      <c r="D125" t="s">
        <v>13</v>
      </c>
      <c r="E125" s="4">
        <v>246.33</v>
      </c>
      <c r="F125" t="s">
        <v>13</v>
      </c>
      <c r="G125" s="4">
        <v>-1.8110595439999999</v>
      </c>
      <c r="H125" s="1">
        <f>CPI!C125</f>
        <v>0.40128410914923812</v>
      </c>
    </row>
    <row r="126" spans="1:8" x14ac:dyDescent="0.3">
      <c r="A126" t="s">
        <v>141</v>
      </c>
      <c r="B126" s="1">
        <f>C126-CPI!C126</f>
        <v>6.9370823341326133</v>
      </c>
      <c r="C126" s="1">
        <v>7.4566666666666599</v>
      </c>
      <c r="D126" t="s">
        <v>13</v>
      </c>
      <c r="E126" s="4">
        <v>246.38666666666668</v>
      </c>
      <c r="F126" t="s">
        <v>13</v>
      </c>
      <c r="G126" s="4">
        <v>-2.0292751490000001</v>
      </c>
      <c r="H126" s="1">
        <f>CPI!C126</f>
        <v>0.51958433253404612</v>
      </c>
    </row>
    <row r="127" spans="1:8" x14ac:dyDescent="0.3">
      <c r="A127" t="s">
        <v>142</v>
      </c>
      <c r="B127" s="1">
        <f>C127-CPI!C127</f>
        <v>6.1826242544731178</v>
      </c>
      <c r="C127" s="1">
        <v>6.62</v>
      </c>
      <c r="D127" t="s">
        <v>13</v>
      </c>
      <c r="E127" s="4">
        <v>255.59333333333333</v>
      </c>
      <c r="F127" s="1">
        <v>44.6</v>
      </c>
      <c r="G127" s="4">
        <v>-2.2368191120000001</v>
      </c>
      <c r="H127" s="1">
        <f>CPI!C127</f>
        <v>0.43737574552688208</v>
      </c>
    </row>
    <row r="128" spans="1:8" x14ac:dyDescent="0.3">
      <c r="A128" t="s">
        <v>143</v>
      </c>
      <c r="B128" s="1">
        <f>C128-CPI!C128</f>
        <v>4.9311955661124998</v>
      </c>
      <c r="C128" s="1">
        <v>5.36666666666666</v>
      </c>
      <c r="D128" t="s">
        <v>13</v>
      </c>
      <c r="E128" s="4">
        <v>257</v>
      </c>
      <c r="F128" s="1">
        <v>45.5</v>
      </c>
      <c r="G128" s="4">
        <v>-2.0634054239999999</v>
      </c>
      <c r="H128" s="1">
        <f>CPI!C128</f>
        <v>0.4354711005541605</v>
      </c>
    </row>
    <row r="129" spans="1:8" x14ac:dyDescent="0.3">
      <c r="A129" t="s">
        <v>144</v>
      </c>
      <c r="B129" s="1">
        <f>C129-CPI!C129</f>
        <v>6.9505005912495132</v>
      </c>
      <c r="C129" s="1">
        <v>7.66</v>
      </c>
      <c r="D129" t="s">
        <v>13</v>
      </c>
      <c r="E129" s="4">
        <v>254.59333333333333</v>
      </c>
      <c r="F129" s="1">
        <v>46.4</v>
      </c>
      <c r="G129" s="4">
        <v>-1.9010633880000001</v>
      </c>
      <c r="H129" s="1">
        <f>CPI!C129</f>
        <v>0.70949940875048645</v>
      </c>
    </row>
    <row r="130" spans="1:8" x14ac:dyDescent="0.3">
      <c r="A130" t="s">
        <v>145</v>
      </c>
      <c r="B130" s="1">
        <f>C130-CPI!C130</f>
        <v>5.7876386170906295</v>
      </c>
      <c r="C130" s="1">
        <v>5.9833333333333298</v>
      </c>
      <c r="D130" t="s">
        <v>13</v>
      </c>
      <c r="E130" s="4">
        <v>266.45666666666665</v>
      </c>
      <c r="F130" s="1">
        <v>46.9</v>
      </c>
      <c r="G130" s="4">
        <v>-1.71502617</v>
      </c>
      <c r="H130" s="1">
        <f>CPI!C130</f>
        <v>0.19569471624270054</v>
      </c>
    </row>
    <row r="131" spans="1:8" x14ac:dyDescent="0.3">
      <c r="A131" t="s">
        <v>146</v>
      </c>
      <c r="B131" s="1">
        <f>C131-CPI!C131</f>
        <v>4.1493750000000391</v>
      </c>
      <c r="C131" s="1">
        <v>4.54</v>
      </c>
      <c r="D131" t="s">
        <v>13</v>
      </c>
      <c r="E131" s="4">
        <v>258.17666666666668</v>
      </c>
      <c r="F131" s="1">
        <v>47.7</v>
      </c>
      <c r="G131" s="4">
        <v>-1.299115815</v>
      </c>
      <c r="H131" s="1">
        <f>CPI!C131</f>
        <v>0.39062499999996131</v>
      </c>
    </row>
    <row r="132" spans="1:8" x14ac:dyDescent="0.3">
      <c r="A132" t="s">
        <v>147</v>
      </c>
      <c r="B132" s="1">
        <f>C132-CPI!C132</f>
        <v>3.7208300907911029</v>
      </c>
      <c r="C132" s="1">
        <v>4.2266666666666604</v>
      </c>
      <c r="D132" t="s">
        <v>13</v>
      </c>
      <c r="E132" s="4">
        <v>248.41</v>
      </c>
      <c r="F132" s="1">
        <v>48.3</v>
      </c>
      <c r="G132" s="4">
        <v>-0.87649538900000001</v>
      </c>
      <c r="H132" s="1">
        <f>CPI!C132</f>
        <v>0.50583657587555753</v>
      </c>
    </row>
    <row r="133" spans="1:8" x14ac:dyDescent="0.3">
      <c r="A133" t="s">
        <v>148</v>
      </c>
      <c r="B133" s="1">
        <f>C133-CPI!C133</f>
        <v>4.8086720867208959</v>
      </c>
      <c r="C133" s="1">
        <v>4.2666666666666604</v>
      </c>
      <c r="D133" t="s">
        <v>13</v>
      </c>
      <c r="E133" s="4">
        <v>255.88666666666668</v>
      </c>
      <c r="F133" s="1">
        <v>49</v>
      </c>
      <c r="G133" s="4">
        <v>-1.0111974269999999</v>
      </c>
      <c r="H133" s="1">
        <f>CPI!C133</f>
        <v>-0.5420054200542358</v>
      </c>
    </row>
    <row r="134" spans="1:8" x14ac:dyDescent="0.3">
      <c r="A134" t="s">
        <v>149</v>
      </c>
      <c r="B134" s="1">
        <f>C134-CPI!C134</f>
        <v>4.1869975347086967</v>
      </c>
      <c r="C134" s="1">
        <v>3.8366666666666598</v>
      </c>
      <c r="D134">
        <v>106.3133333333333</v>
      </c>
      <c r="E134" s="4">
        <v>262.62666666666667</v>
      </c>
      <c r="F134" s="1">
        <v>50.2</v>
      </c>
      <c r="G134" s="4">
        <v>-0.15126594099999999</v>
      </c>
      <c r="H134" s="1">
        <f>CPI!C134</f>
        <v>-0.3503308680420365</v>
      </c>
    </row>
    <row r="135" spans="1:8" x14ac:dyDescent="0.3">
      <c r="A135" t="s">
        <v>150</v>
      </c>
      <c r="B135" s="1">
        <f>C135-CPI!C135</f>
        <v>5.1164583333332949</v>
      </c>
      <c r="C135" s="1">
        <v>5.6633333333333304</v>
      </c>
      <c r="D135">
        <v>101.3833333333333</v>
      </c>
      <c r="E135" s="4">
        <v>263.33</v>
      </c>
      <c r="F135" s="1">
        <v>51.2</v>
      </c>
      <c r="G135" s="4">
        <v>0.66838011600000002</v>
      </c>
      <c r="H135" s="1">
        <f>CPI!C135</f>
        <v>0.54687500000003575</v>
      </c>
    </row>
    <row r="136" spans="1:8" x14ac:dyDescent="0.3">
      <c r="A136" t="s">
        <v>151</v>
      </c>
      <c r="B136" s="1">
        <f>C136-CPI!C136</f>
        <v>5.0091996891997566</v>
      </c>
      <c r="C136" s="1">
        <v>5.32</v>
      </c>
      <c r="D136">
        <v>100.8866666666667</v>
      </c>
      <c r="E136" s="4">
        <v>262.35999999999996</v>
      </c>
      <c r="F136" s="1">
        <v>52.9</v>
      </c>
      <c r="G136" s="4">
        <v>1.286599228</v>
      </c>
      <c r="H136" s="1">
        <f>CPI!C136</f>
        <v>0.31080031080024345</v>
      </c>
    </row>
    <row r="137" spans="1:8" x14ac:dyDescent="0.3">
      <c r="A137" t="s">
        <v>152</v>
      </c>
      <c r="B137" s="1">
        <f>C137-CPI!C137</f>
        <v>4.1863619932868286</v>
      </c>
      <c r="C137" s="1">
        <v>5.1933333333333298</v>
      </c>
      <c r="D137">
        <v>100.71</v>
      </c>
      <c r="E137" s="4">
        <v>264.44333333333333</v>
      </c>
      <c r="F137" s="1">
        <v>53.6</v>
      </c>
      <c r="G137" s="4">
        <v>1.3218868399999999</v>
      </c>
      <c r="H137" s="1">
        <f>CPI!C137</f>
        <v>1.0069713400465017</v>
      </c>
    </row>
    <row r="138" spans="1:8" x14ac:dyDescent="0.3">
      <c r="A138" t="s">
        <v>153</v>
      </c>
      <c r="B138" s="1">
        <f>C138-CPI!C138</f>
        <v>6.6981186094069463</v>
      </c>
      <c r="C138" s="1">
        <v>7.5033333333333303</v>
      </c>
      <c r="D138">
        <v>98.42</v>
      </c>
      <c r="E138" s="4">
        <v>271.63333333333333</v>
      </c>
      <c r="F138" s="1">
        <v>54.8</v>
      </c>
      <c r="G138" s="4">
        <v>1.5249884979999999</v>
      </c>
      <c r="H138" s="1">
        <f>CPI!C138</f>
        <v>0.80521472392638405</v>
      </c>
    </row>
    <row r="139" spans="1:8" x14ac:dyDescent="0.3">
      <c r="A139" t="s">
        <v>154</v>
      </c>
      <c r="B139" s="1">
        <f>C139-CPI!C139</f>
        <v>7.5398136173449606</v>
      </c>
      <c r="C139" s="1">
        <v>7.73</v>
      </c>
      <c r="D139">
        <v>99.123333333333335</v>
      </c>
      <c r="E139" s="4">
        <v>274.12666666666661</v>
      </c>
      <c r="F139" s="1">
        <v>55.3</v>
      </c>
      <c r="G139" s="4">
        <v>0.82049905199999995</v>
      </c>
      <c r="H139" s="1">
        <f>CPI!C139</f>
        <v>0.19018638265503982</v>
      </c>
    </row>
    <row r="140" spans="1:8" x14ac:dyDescent="0.3">
      <c r="A140" t="s">
        <v>155</v>
      </c>
      <c r="B140" s="1">
        <f>C140-CPI!C140</f>
        <v>6.4287015945330568</v>
      </c>
      <c r="C140" s="1">
        <v>6.4666666666666597</v>
      </c>
      <c r="D140">
        <v>100.83</v>
      </c>
      <c r="E140" s="4">
        <v>283.31333333333333</v>
      </c>
      <c r="F140" s="1">
        <v>53.5</v>
      </c>
      <c r="G140" s="4">
        <v>0.18630174599999999</v>
      </c>
      <c r="H140" s="1">
        <f>CPI!C140</f>
        <v>3.796507213360252E-2</v>
      </c>
    </row>
    <row r="141" spans="1:8" x14ac:dyDescent="0.3">
      <c r="A141" t="s">
        <v>156</v>
      </c>
      <c r="B141" s="1">
        <f>C141-CPI!C141</f>
        <v>5.615876027830442</v>
      </c>
      <c r="C141" s="1">
        <v>6.0333333333333297</v>
      </c>
      <c r="D141">
        <v>101.08</v>
      </c>
      <c r="E141" s="4">
        <v>289.92333333333335</v>
      </c>
      <c r="F141" s="1">
        <v>54.3</v>
      </c>
      <c r="G141" s="4">
        <v>-0.198800849</v>
      </c>
      <c r="H141" s="1">
        <f>CPI!C141</f>
        <v>0.41745730550288745</v>
      </c>
    </row>
    <row r="142" spans="1:8" x14ac:dyDescent="0.3">
      <c r="A142" t="s">
        <v>157</v>
      </c>
      <c r="B142" s="1">
        <f>C142-CPI!C142</f>
        <v>4.5563492063493154</v>
      </c>
      <c r="C142" s="1">
        <v>5.35</v>
      </c>
      <c r="D142">
        <v>99.96</v>
      </c>
      <c r="E142" s="4">
        <v>290.43</v>
      </c>
      <c r="F142" s="1">
        <v>55.7</v>
      </c>
      <c r="G142" s="4">
        <v>-0.86342059100000002</v>
      </c>
      <c r="H142" s="1">
        <f>CPI!C142</f>
        <v>0.79365079365068414</v>
      </c>
    </row>
    <row r="143" spans="1:8" x14ac:dyDescent="0.3">
      <c r="A143" t="s">
        <v>158</v>
      </c>
      <c r="B143" s="1">
        <f>C143-CPI!C143</f>
        <v>4.6533520809898015</v>
      </c>
      <c r="C143" s="1">
        <v>4.8033333333333301</v>
      </c>
      <c r="D143">
        <v>100.23666666666669</v>
      </c>
      <c r="E143" s="4">
        <v>298.65000000000003</v>
      </c>
      <c r="F143" s="1">
        <v>57.4</v>
      </c>
      <c r="G143" s="4">
        <v>-0.99173770800000005</v>
      </c>
      <c r="H143" s="1">
        <f>CPI!C143</f>
        <v>0.14998125234352863</v>
      </c>
    </row>
    <row r="144" spans="1:8" x14ac:dyDescent="0.3">
      <c r="A144" t="s">
        <v>159</v>
      </c>
      <c r="B144" s="1">
        <f>C144-CPI!C144</f>
        <v>3.6943067515287966</v>
      </c>
      <c r="C144" s="1">
        <v>4.2933333333333303</v>
      </c>
      <c r="D144">
        <v>99.396666666666661</v>
      </c>
      <c r="E144" s="4">
        <v>295.09999999999997</v>
      </c>
      <c r="F144" s="1">
        <v>59.1</v>
      </c>
      <c r="G144" s="4">
        <v>-1.019588403</v>
      </c>
      <c r="H144" s="1">
        <f>CPI!C144</f>
        <v>0.59902658180453372</v>
      </c>
    </row>
    <row r="145" spans="1:8" x14ac:dyDescent="0.3">
      <c r="A145" t="s">
        <v>160</v>
      </c>
      <c r="B145" s="1">
        <f>C145-CPI!C145</f>
        <v>2.6584232725468233</v>
      </c>
      <c r="C145" s="1">
        <v>3.2166666666666601</v>
      </c>
      <c r="D145">
        <v>101.01333333333331</v>
      </c>
      <c r="E145" s="4">
        <v>302.82</v>
      </c>
      <c r="F145" s="1">
        <v>60.4</v>
      </c>
      <c r="G145" s="4">
        <v>-1.1187493740000001</v>
      </c>
      <c r="H145" s="1">
        <f>CPI!C145</f>
        <v>0.55824339411983659</v>
      </c>
    </row>
    <row r="146" spans="1:8" x14ac:dyDescent="0.3">
      <c r="A146" t="s">
        <v>161</v>
      </c>
      <c r="B146" s="1">
        <f>C146-CPI!C146</f>
        <v>2.7039230199851656</v>
      </c>
      <c r="C146" s="1">
        <v>3</v>
      </c>
      <c r="D146">
        <v>101.3033333333333</v>
      </c>
      <c r="E146" s="4">
        <v>296.81</v>
      </c>
      <c r="F146" s="1">
        <v>61.9</v>
      </c>
      <c r="G146" s="4">
        <v>-0.70445508300000004</v>
      </c>
      <c r="H146" s="1">
        <f>CPI!C146</f>
        <v>0.29607698001483451</v>
      </c>
    </row>
    <row r="147" spans="1:8" x14ac:dyDescent="0.3">
      <c r="A147" t="s">
        <v>162</v>
      </c>
      <c r="B147" s="1">
        <f>C147-CPI!C147</f>
        <v>2.75503075030753</v>
      </c>
      <c r="C147" s="1">
        <v>3.0133333333333301</v>
      </c>
      <c r="D147">
        <v>99.243333333333339</v>
      </c>
      <c r="E147" s="4">
        <v>281.18333333333334</v>
      </c>
      <c r="F147" s="1">
        <v>63</v>
      </c>
      <c r="G147" s="4">
        <v>-0.52080417599999995</v>
      </c>
      <c r="H147" s="1">
        <f>CPI!C147</f>
        <v>0.25830258302579995</v>
      </c>
    </row>
    <row r="148" spans="1:8" x14ac:dyDescent="0.3">
      <c r="A148" t="s">
        <v>163</v>
      </c>
      <c r="B148" s="1">
        <f>C148-CPI!C148</f>
        <v>3.3236105999263224</v>
      </c>
      <c r="C148" s="1">
        <v>3.25</v>
      </c>
      <c r="D148">
        <v>99.816666666666663</v>
      </c>
      <c r="E148" s="4">
        <v>275.02333333333337</v>
      </c>
      <c r="F148" s="1">
        <v>65</v>
      </c>
      <c r="G148" s="4">
        <v>-0.296371995</v>
      </c>
      <c r="H148" s="1">
        <f>CPI!C148</f>
        <v>-7.3610599926322504E-2</v>
      </c>
    </row>
    <row r="149" spans="1:8" x14ac:dyDescent="0.3">
      <c r="A149" t="s">
        <v>164</v>
      </c>
      <c r="B149" s="1">
        <f>C149-CPI!C149</f>
        <v>3.1441804788213563</v>
      </c>
      <c r="C149" s="1">
        <v>3.6966666666666601</v>
      </c>
      <c r="D149">
        <v>98.603333333333339</v>
      </c>
      <c r="E149" s="4">
        <v>276.30333333333334</v>
      </c>
      <c r="F149" s="1">
        <v>67</v>
      </c>
      <c r="G149" s="4">
        <v>-0.30381732900000002</v>
      </c>
      <c r="H149" s="1">
        <f>CPI!C149</f>
        <v>0.55248618784530379</v>
      </c>
    </row>
    <row r="150" spans="1:8" x14ac:dyDescent="0.3">
      <c r="A150" t="s">
        <v>165</v>
      </c>
      <c r="B150" s="1">
        <f>C150-CPI!C150</f>
        <v>4.3335897435897737</v>
      </c>
      <c r="C150" s="1">
        <v>4.59</v>
      </c>
      <c r="D150">
        <v>98.656666666666652</v>
      </c>
      <c r="E150" s="4">
        <v>249.57666666666668</v>
      </c>
      <c r="F150" s="1">
        <v>68.599999999999994</v>
      </c>
      <c r="G150" s="4">
        <v>0.115707031</v>
      </c>
      <c r="H150" s="1">
        <f>CPI!C150</f>
        <v>0.25641025641022624</v>
      </c>
    </row>
    <row r="151" spans="1:8" x14ac:dyDescent="0.3">
      <c r="A151" t="s">
        <v>166</v>
      </c>
      <c r="B151" s="1">
        <f>C151-CPI!C151</f>
        <v>4.6403909389842957</v>
      </c>
      <c r="C151" s="1">
        <v>4.75</v>
      </c>
      <c r="D151">
        <v>97.259999999999991</v>
      </c>
      <c r="E151" s="4">
        <v>245.32666666666668</v>
      </c>
      <c r="F151" s="1">
        <v>70.8</v>
      </c>
      <c r="G151" s="4">
        <v>-0.81999356499999998</v>
      </c>
      <c r="H151" s="1">
        <f>CPI!C151</f>
        <v>0.10960906101570443</v>
      </c>
    </row>
    <row r="152" spans="1:8" x14ac:dyDescent="0.3">
      <c r="A152" t="s">
        <v>167</v>
      </c>
      <c r="B152" s="1">
        <f>C152-CPI!C152</f>
        <v>4.9408515815084764</v>
      </c>
      <c r="C152" s="1">
        <v>5.1233333333333304</v>
      </c>
      <c r="D152">
        <v>93.256666666666661</v>
      </c>
      <c r="E152" s="4">
        <v>233.61333333333334</v>
      </c>
      <c r="F152" s="1">
        <v>72.3</v>
      </c>
      <c r="G152" s="4">
        <v>-0.91068725299999997</v>
      </c>
      <c r="H152" s="1">
        <f>CPI!C152</f>
        <v>0.1824817518248539</v>
      </c>
    </row>
    <row r="153" spans="1:8" x14ac:dyDescent="0.3">
      <c r="A153" t="s">
        <v>168</v>
      </c>
      <c r="B153" s="1">
        <f>C153-CPI!C153</f>
        <v>4.9514207650273194</v>
      </c>
      <c r="C153" s="1">
        <v>5.17</v>
      </c>
      <c r="D153">
        <v>89.866666666666674</v>
      </c>
      <c r="E153" s="4">
        <v>227.97333333333336</v>
      </c>
      <c r="F153" s="1">
        <v>73.2</v>
      </c>
      <c r="G153" s="4">
        <v>-0.56884953900000002</v>
      </c>
      <c r="H153" s="1">
        <f>CPI!C153</f>
        <v>0.21857923497268072</v>
      </c>
    </row>
    <row r="154" spans="1:8" x14ac:dyDescent="0.3">
      <c r="A154" t="s">
        <v>169</v>
      </c>
      <c r="B154" s="1">
        <f>C154-CPI!C154</f>
        <v>3.9061541257724395</v>
      </c>
      <c r="C154" s="1">
        <v>4.9966666666666599</v>
      </c>
      <c r="D154">
        <v>91.833333333333329</v>
      </c>
      <c r="E154" s="4">
        <v>230.46333333333334</v>
      </c>
      <c r="F154" s="1">
        <v>75</v>
      </c>
      <c r="G154" s="4">
        <v>0.21901131099999999</v>
      </c>
      <c r="H154" s="1">
        <f>CPI!C154</f>
        <v>1.0905125408942202</v>
      </c>
    </row>
    <row r="155" spans="1:8" x14ac:dyDescent="0.3">
      <c r="A155" t="s">
        <v>170</v>
      </c>
      <c r="B155" s="1">
        <f>C155-CPI!C155</f>
        <v>3.9034591873427145</v>
      </c>
      <c r="C155" s="1">
        <v>4.5866666666666598</v>
      </c>
      <c r="D155">
        <v>94.983333333333334</v>
      </c>
      <c r="E155" s="4">
        <v>252.74666666666667</v>
      </c>
      <c r="F155" s="1">
        <v>76.2</v>
      </c>
      <c r="G155" s="4">
        <v>4.5900594000000003E-2</v>
      </c>
      <c r="H155" s="1">
        <f>CPI!C155</f>
        <v>0.68320747932394532</v>
      </c>
    </row>
    <row r="156" spans="1:8" x14ac:dyDescent="0.3">
      <c r="A156" t="s">
        <v>171</v>
      </c>
      <c r="B156" s="1">
        <f>C156-CPI!C156</f>
        <v>4.1428571428571779</v>
      </c>
      <c r="C156" s="1">
        <v>4.5</v>
      </c>
      <c r="D156">
        <v>94.053333333333342</v>
      </c>
      <c r="E156" s="4">
        <v>271.80333333333328</v>
      </c>
      <c r="F156" s="1">
        <v>77.8</v>
      </c>
      <c r="G156" s="4">
        <v>0.61917478100000001</v>
      </c>
      <c r="H156" s="1">
        <f>CPI!C156</f>
        <v>0.35714285714282173</v>
      </c>
    </row>
    <row r="157" spans="1:8" x14ac:dyDescent="0.3">
      <c r="A157" t="s">
        <v>172</v>
      </c>
      <c r="B157" s="1">
        <f>C157-CPI!C157</f>
        <v>4.1251126927639028</v>
      </c>
      <c r="C157" s="1">
        <v>4.6233333333333304</v>
      </c>
      <c r="D157">
        <v>94.323333333333338</v>
      </c>
      <c r="E157" s="4">
        <v>281.8</v>
      </c>
      <c r="F157" s="1">
        <v>79.3</v>
      </c>
      <c r="G157" s="4">
        <v>1.044816068</v>
      </c>
      <c r="H157" s="1">
        <f>CPI!C157</f>
        <v>0.49822064056942772</v>
      </c>
    </row>
    <row r="158" spans="1:8" x14ac:dyDescent="0.3">
      <c r="A158" t="s">
        <v>173</v>
      </c>
      <c r="B158" s="1">
        <f>C158-CPI!C158</f>
        <v>4.0547308781870042</v>
      </c>
      <c r="C158" s="1">
        <v>4.9400000000000004</v>
      </c>
      <c r="D158">
        <v>95.583333333333329</v>
      </c>
      <c r="E158" s="4">
        <v>304.22333333333336</v>
      </c>
      <c r="F158" s="1">
        <v>80.3</v>
      </c>
      <c r="G158" s="4">
        <v>1.656314536</v>
      </c>
      <c r="H158" s="1">
        <f>CPI!C158</f>
        <v>0.88526912181299633</v>
      </c>
    </row>
    <row r="159" spans="1:8" x14ac:dyDescent="0.3">
      <c r="A159" t="s">
        <v>174</v>
      </c>
      <c r="B159" s="1">
        <f>C159-CPI!C159</f>
        <v>4.5456323856323753</v>
      </c>
      <c r="C159" s="1">
        <v>5.4933333333333296</v>
      </c>
      <c r="D159">
        <v>94.556666666666672</v>
      </c>
      <c r="E159" s="4">
        <v>320.59333333333331</v>
      </c>
      <c r="F159" s="1">
        <v>83</v>
      </c>
      <c r="G159" s="4">
        <v>1.902729484</v>
      </c>
      <c r="H159" s="1">
        <f>CPI!C159</f>
        <v>0.94770094770095448</v>
      </c>
    </row>
    <row r="160" spans="1:8" x14ac:dyDescent="0.3">
      <c r="A160" t="s">
        <v>175</v>
      </c>
      <c r="B160" s="1">
        <f>C160-CPI!C160</f>
        <v>5.0545897079276418</v>
      </c>
      <c r="C160" s="1">
        <v>5.75</v>
      </c>
      <c r="D160">
        <v>95.063333333333333</v>
      </c>
      <c r="E160" s="4">
        <v>333.69333333333333</v>
      </c>
      <c r="F160" s="1">
        <v>84.7</v>
      </c>
      <c r="G160" s="4">
        <v>2.021477435</v>
      </c>
      <c r="H160" s="1">
        <f>CPI!C160</f>
        <v>0.69541029207235772</v>
      </c>
    </row>
    <row r="161" spans="1:8" x14ac:dyDescent="0.3">
      <c r="A161" t="s">
        <v>176</v>
      </c>
      <c r="B161" s="1">
        <f>C161-CPI!C161</f>
        <v>5.991712707182292</v>
      </c>
      <c r="C161" s="1">
        <v>5.75</v>
      </c>
      <c r="D161">
        <v>93.11333333333333</v>
      </c>
      <c r="E161" s="4">
        <v>352.84999999999997</v>
      </c>
      <c r="F161" s="1">
        <v>85.9</v>
      </c>
      <c r="G161" s="4">
        <v>1.33012346</v>
      </c>
      <c r="H161" s="1">
        <f>CPI!C161</f>
        <v>-0.24171270718229207</v>
      </c>
    </row>
    <row r="162" spans="1:8" x14ac:dyDescent="0.3">
      <c r="A162" t="s">
        <v>177</v>
      </c>
      <c r="B162" s="1">
        <f>C162-CPI!C162</f>
        <v>4.9979646936656197</v>
      </c>
      <c r="C162" s="1">
        <v>5.4133333333333304</v>
      </c>
      <c r="D162">
        <v>92.576666666666668</v>
      </c>
      <c r="E162" s="4">
        <v>332.21333333333331</v>
      </c>
      <c r="F162" s="1">
        <v>85.1</v>
      </c>
      <c r="G162" s="4">
        <v>1.0362187350000001</v>
      </c>
      <c r="H162" s="1">
        <f>CPI!C162</f>
        <v>0.41536863966771098</v>
      </c>
    </row>
    <row r="163" spans="1:8" x14ac:dyDescent="0.3">
      <c r="A163" t="s">
        <v>178</v>
      </c>
      <c r="B163" s="1">
        <f>C163-CPI!C163</f>
        <v>2.9419855222337095</v>
      </c>
      <c r="C163" s="1">
        <v>4.7</v>
      </c>
      <c r="D163">
        <v>93.136666666666656</v>
      </c>
      <c r="E163" s="4">
        <v>317.75333333333333</v>
      </c>
      <c r="F163" s="1">
        <v>84.6</v>
      </c>
      <c r="G163" s="4">
        <v>0.51931908999999998</v>
      </c>
      <c r="H163" s="1">
        <f>CPI!C163</f>
        <v>1.7580144777662905</v>
      </c>
    </row>
    <row r="164" spans="1:8" x14ac:dyDescent="0.3">
      <c r="A164" t="s">
        <v>179</v>
      </c>
      <c r="B164" s="1">
        <f>C164-CPI!C164</f>
        <v>4.0117073170731725</v>
      </c>
      <c r="C164" s="1">
        <v>4.1133333333333297</v>
      </c>
      <c r="D164">
        <v>92.86</v>
      </c>
      <c r="E164" s="4">
        <v>273.62999999999994</v>
      </c>
      <c r="F164" s="1">
        <v>83</v>
      </c>
      <c r="G164" s="4">
        <v>-0.35526158800000002</v>
      </c>
      <c r="H164" s="1">
        <f>CPI!C164</f>
        <v>0.10162601626015683</v>
      </c>
    </row>
    <row r="165" spans="1:8" x14ac:dyDescent="0.3">
      <c r="A165" t="s">
        <v>180</v>
      </c>
      <c r="B165" s="1">
        <f>C165-CPI!C165</f>
        <v>3.6403722504230109</v>
      </c>
      <c r="C165" s="1">
        <v>2.7266666666666599</v>
      </c>
      <c r="D165">
        <v>90.026666666666657</v>
      </c>
      <c r="E165" s="4">
        <v>237.64666666666665</v>
      </c>
      <c r="F165" s="1">
        <v>81.8</v>
      </c>
      <c r="G165" s="4">
        <v>-0.53851854099999996</v>
      </c>
      <c r="H165" s="1">
        <f>CPI!C165</f>
        <v>-0.91370558375635103</v>
      </c>
    </row>
    <row r="166" spans="1:8" x14ac:dyDescent="0.3">
      <c r="A166" t="s">
        <v>181</v>
      </c>
      <c r="B166" s="1">
        <f>C166-CPI!C166</f>
        <v>1.4219125683059954</v>
      </c>
      <c r="C166" s="1">
        <v>2.03666666666666</v>
      </c>
      <c r="D166">
        <v>89.990000000000009</v>
      </c>
      <c r="E166" s="4">
        <v>252.92333333333332</v>
      </c>
      <c r="F166" s="1">
        <v>80.3</v>
      </c>
      <c r="G166" s="4">
        <v>0.14954356499999999</v>
      </c>
      <c r="H166" s="1">
        <f>CPI!C166</f>
        <v>0.61475409836066452</v>
      </c>
    </row>
    <row r="167" spans="1:8" x14ac:dyDescent="0.3">
      <c r="A167" t="s">
        <v>182</v>
      </c>
      <c r="B167" s="1">
        <f>C167-CPI!C167</f>
        <v>0.76250509164969449</v>
      </c>
      <c r="C167" s="1">
        <v>2.29</v>
      </c>
      <c r="D167">
        <v>92.233333333333334</v>
      </c>
      <c r="E167" s="4">
        <v>279.68666666666667</v>
      </c>
      <c r="F167" s="1">
        <v>80</v>
      </c>
      <c r="G167" s="4">
        <v>-5.053147E-3</v>
      </c>
      <c r="H167" s="1">
        <f>CPI!C167</f>
        <v>1.5274949083503055</v>
      </c>
    </row>
    <row r="168" spans="1:8" x14ac:dyDescent="0.3">
      <c r="A168" t="s">
        <v>183</v>
      </c>
      <c r="B168" s="1">
        <f>C168-CPI!C168</f>
        <v>1.6066900702106277</v>
      </c>
      <c r="C168" s="1">
        <v>2.7099999999999902</v>
      </c>
      <c r="D168">
        <v>91.62</v>
      </c>
      <c r="E168" s="4">
        <v>276.86333333333329</v>
      </c>
      <c r="F168" s="1">
        <v>80.900000000000006</v>
      </c>
      <c r="G168" s="4">
        <v>0.12961716500000001</v>
      </c>
      <c r="H168" s="1">
        <f>CPI!C168</f>
        <v>1.1033099297893625</v>
      </c>
    </row>
    <row r="169" spans="1:8" x14ac:dyDescent="0.3">
      <c r="A169" t="s">
        <v>184</v>
      </c>
      <c r="B169" s="1">
        <f>C169-CPI!C169</f>
        <v>2.253968253968254</v>
      </c>
      <c r="C169" s="1">
        <v>2.75</v>
      </c>
      <c r="D169">
        <v>91.376666666666665</v>
      </c>
      <c r="E169" s="4">
        <v>289.27666666666664</v>
      </c>
      <c r="F169" s="1">
        <v>81.400000000000006</v>
      </c>
      <c r="G169" s="4">
        <v>-3.3327587999999998E-2</v>
      </c>
      <c r="H169" s="1">
        <f>CPI!C169</f>
        <v>0.49603174603174599</v>
      </c>
    </row>
    <row r="170" spans="1:8" x14ac:dyDescent="0.3">
      <c r="A170" t="s">
        <v>185</v>
      </c>
      <c r="B170" s="1">
        <f>C170-CPI!C170</f>
        <v>1.5466831194471895</v>
      </c>
      <c r="C170" s="1">
        <v>2.83</v>
      </c>
      <c r="D170">
        <v>94.633333333333326</v>
      </c>
      <c r="E170" s="4">
        <v>339.84666666666664</v>
      </c>
      <c r="F170" s="1">
        <v>81.599999999999994</v>
      </c>
      <c r="G170" s="4">
        <v>-0.17458917199999999</v>
      </c>
      <c r="H170" s="1">
        <f>CPI!C170</f>
        <v>1.2833168805528106</v>
      </c>
    </row>
    <row r="171" spans="1:8" x14ac:dyDescent="0.3">
      <c r="A171" t="s">
        <v>186</v>
      </c>
      <c r="B171" s="1">
        <f>C171-CPI!C171</f>
        <v>3.3107992202728953</v>
      </c>
      <c r="C171" s="1">
        <v>3.2133333333333298</v>
      </c>
      <c r="D171">
        <v>100.74</v>
      </c>
      <c r="E171" s="4">
        <v>326.56333333333333</v>
      </c>
      <c r="F171" s="1">
        <v>81.3</v>
      </c>
      <c r="G171" s="4">
        <v>-0.99818966399999998</v>
      </c>
      <c r="H171" s="1">
        <f>CPI!C171</f>
        <v>-9.7465886939565621E-2</v>
      </c>
    </row>
    <row r="172" spans="1:8" x14ac:dyDescent="0.3">
      <c r="A172" t="s">
        <v>187</v>
      </c>
      <c r="B172" s="1">
        <f>C172-CPI!C172</f>
        <v>2.5697560975609601</v>
      </c>
      <c r="C172" s="1">
        <v>2.9599999999999902</v>
      </c>
      <c r="D172">
        <v>102.1133333333333</v>
      </c>
      <c r="E172" s="4">
        <v>325.42333333333335</v>
      </c>
      <c r="F172" s="1">
        <v>82.4</v>
      </c>
      <c r="G172" s="4">
        <v>-1.2933643930000001</v>
      </c>
      <c r="H172" s="1">
        <f>CPI!C172</f>
        <v>0.39024390243902995</v>
      </c>
    </row>
    <row r="173" spans="1:8" x14ac:dyDescent="0.3">
      <c r="A173" t="s">
        <v>188</v>
      </c>
      <c r="B173" s="1">
        <f>C173-CPI!C173</f>
        <v>2.6528182701652145</v>
      </c>
      <c r="C173" s="1">
        <v>2.75</v>
      </c>
      <c r="D173">
        <v>105.90333333333329</v>
      </c>
      <c r="E173" s="4">
        <v>334.49666666666667</v>
      </c>
      <c r="F173" s="1">
        <v>83.6</v>
      </c>
      <c r="G173" s="4">
        <v>-1.269480344</v>
      </c>
      <c r="H173" s="1">
        <f>CPI!C173</f>
        <v>9.7181729834785527E-2</v>
      </c>
    </row>
    <row r="174" spans="1:8" x14ac:dyDescent="0.3">
      <c r="A174" t="s">
        <v>189</v>
      </c>
      <c r="B174" s="1">
        <f>C174-CPI!C174</f>
        <v>1.8874757281553456</v>
      </c>
      <c r="C174" s="1">
        <v>2.4700000000000002</v>
      </c>
      <c r="D174">
        <v>104.47</v>
      </c>
      <c r="E174" s="4">
        <v>372.26666666666671</v>
      </c>
      <c r="F174" s="1">
        <v>85.2</v>
      </c>
      <c r="G174" s="4">
        <v>-1.1957785889999999</v>
      </c>
      <c r="H174" s="1">
        <f>CPI!C174</f>
        <v>0.58252427184465461</v>
      </c>
    </row>
    <row r="175" spans="1:8" x14ac:dyDescent="0.3">
      <c r="A175" t="s">
        <v>190</v>
      </c>
      <c r="B175" s="1">
        <f>C175-CPI!C175</f>
        <v>0.96822393822392971</v>
      </c>
      <c r="C175" s="1">
        <v>2.0299999999999998</v>
      </c>
      <c r="D175">
        <v>102.01</v>
      </c>
      <c r="E175" s="4">
        <v>402.12333333333339</v>
      </c>
      <c r="F175" s="1">
        <v>86.3</v>
      </c>
      <c r="G175" s="4">
        <v>-0.66090262399999999</v>
      </c>
      <c r="H175" s="1">
        <f>CPI!C175</f>
        <v>1.0617760617760701</v>
      </c>
    </row>
    <row r="176" spans="1:8" x14ac:dyDescent="0.3">
      <c r="A176" t="s">
        <v>191</v>
      </c>
      <c r="B176" s="1">
        <f>C176-CPI!C176</f>
        <v>1.8723113658070616</v>
      </c>
      <c r="C176" s="1">
        <v>2.0633333333333299</v>
      </c>
      <c r="D176">
        <v>105.59333333333331</v>
      </c>
      <c r="E176" s="4">
        <v>408.57</v>
      </c>
      <c r="F176" s="1">
        <v>88.4</v>
      </c>
      <c r="G176" s="4">
        <v>-0.112089282</v>
      </c>
      <c r="H176" s="1">
        <f>CPI!C176</f>
        <v>0.19102196752626824</v>
      </c>
    </row>
    <row r="177" spans="1:8" x14ac:dyDescent="0.3">
      <c r="A177" t="s">
        <v>192</v>
      </c>
      <c r="B177" s="1">
        <f>C177-CPI!C177</f>
        <v>1.9766889100730822</v>
      </c>
      <c r="C177" s="1">
        <v>2.45333333333333</v>
      </c>
      <c r="D177">
        <v>111.73666666666669</v>
      </c>
      <c r="E177" s="4">
        <v>427.09666666666664</v>
      </c>
      <c r="F177" s="1">
        <v>89.7</v>
      </c>
      <c r="G177" s="4">
        <v>-1.8790549999999999E-3</v>
      </c>
      <c r="H177" s="1">
        <f>CPI!C177</f>
        <v>0.47664442326024781</v>
      </c>
    </row>
    <row r="178" spans="1:8" x14ac:dyDescent="0.3">
      <c r="A178" t="s">
        <v>193</v>
      </c>
      <c r="B178" s="1">
        <f>C178-CPI!C178</f>
        <v>2.1204933586337842</v>
      </c>
      <c r="C178" s="1">
        <v>2.5</v>
      </c>
      <c r="D178">
        <v>110.3533333333333</v>
      </c>
      <c r="E178" s="4">
        <v>448.69</v>
      </c>
      <c r="F178" s="1">
        <v>90.9</v>
      </c>
      <c r="G178" s="4">
        <v>-0.24305500199999999</v>
      </c>
      <c r="H178" s="1">
        <f>CPI!C178</f>
        <v>0.37950664136621581</v>
      </c>
    </row>
    <row r="179" spans="1:8" x14ac:dyDescent="0.3">
      <c r="A179" t="s">
        <v>194</v>
      </c>
      <c r="B179" s="1">
        <f>C179-CPI!C179</f>
        <v>1.6493383742911099</v>
      </c>
      <c r="C179" s="1">
        <v>2.5</v>
      </c>
      <c r="D179">
        <v>109.2033333333333</v>
      </c>
      <c r="E179" s="4">
        <v>467.04666666666662</v>
      </c>
      <c r="F179" s="1">
        <v>92.3</v>
      </c>
      <c r="G179" s="4">
        <v>-9.4331555999999997E-2</v>
      </c>
      <c r="H179" s="1">
        <f>CPI!C179</f>
        <v>0.85066162570889003</v>
      </c>
    </row>
    <row r="180" spans="1:8" x14ac:dyDescent="0.3">
      <c r="A180" t="s">
        <v>195</v>
      </c>
      <c r="B180" s="1">
        <f>C180-CPI!C180</f>
        <v>1.6294595438925272</v>
      </c>
      <c r="C180" s="1">
        <v>2.5666666666666602</v>
      </c>
      <c r="D180">
        <v>113.4633333333333</v>
      </c>
      <c r="E180" s="4">
        <v>537.23666666666668</v>
      </c>
      <c r="F180" s="1">
        <v>93.2</v>
      </c>
      <c r="G180" s="4">
        <v>0.56285757599999997</v>
      </c>
      <c r="H180" s="1">
        <f>CPI!C180</f>
        <v>0.93720712277413298</v>
      </c>
    </row>
    <row r="181" spans="1:8" x14ac:dyDescent="0.3">
      <c r="A181" t="s">
        <v>196</v>
      </c>
      <c r="B181" s="1">
        <f>C181-CPI!C181</f>
        <v>3.03</v>
      </c>
      <c r="C181" s="1">
        <v>3.03</v>
      </c>
      <c r="D181">
        <v>116.26</v>
      </c>
      <c r="E181" s="4">
        <v>569.15</v>
      </c>
      <c r="F181" s="1">
        <v>94.1</v>
      </c>
      <c r="G181" s="4">
        <v>1.030395988</v>
      </c>
      <c r="H181" s="1">
        <f>CPI!C181</f>
        <v>0</v>
      </c>
    </row>
    <row r="182" spans="1:8" x14ac:dyDescent="0.3">
      <c r="A182" t="s">
        <v>197</v>
      </c>
      <c r="B182" s="1">
        <f>C182-CPI!C182</f>
        <v>2.9528969359331527</v>
      </c>
      <c r="C182" s="1">
        <v>3.51</v>
      </c>
      <c r="D182">
        <v>117.48333333333331</v>
      </c>
      <c r="E182" s="4">
        <v>529.50666666666666</v>
      </c>
      <c r="F182" s="1">
        <v>96.3</v>
      </c>
      <c r="G182" s="4">
        <v>1.3448797649999999</v>
      </c>
      <c r="H182" s="1">
        <f>CPI!C182</f>
        <v>0.55710306406684706</v>
      </c>
    </row>
    <row r="183" spans="1:8" x14ac:dyDescent="0.3">
      <c r="A183" t="s">
        <v>198</v>
      </c>
      <c r="B183" s="1">
        <f>C183-CPI!C183</f>
        <v>2.9319667590027674</v>
      </c>
      <c r="C183" s="1">
        <v>4.04</v>
      </c>
      <c r="D183">
        <v>119.9966666666667</v>
      </c>
      <c r="E183" s="4">
        <v>546.10666666666668</v>
      </c>
      <c r="F183" s="1">
        <v>98</v>
      </c>
      <c r="G183" s="4">
        <v>0.92021365700000002</v>
      </c>
      <c r="H183" s="1">
        <f>CPI!C183</f>
        <v>1.1080332409972324</v>
      </c>
    </row>
    <row r="184" spans="1:8" x14ac:dyDescent="0.3">
      <c r="A184" t="s">
        <v>199</v>
      </c>
      <c r="B184" s="1">
        <f>C184-CPI!C184</f>
        <v>4.25</v>
      </c>
      <c r="C184" s="1">
        <v>4.25</v>
      </c>
      <c r="D184">
        <v>119.4733333333333</v>
      </c>
      <c r="E184" s="4">
        <v>539.31333333333328</v>
      </c>
      <c r="F184" s="1">
        <v>98.6</v>
      </c>
      <c r="G184" s="4">
        <v>0.75853402400000003</v>
      </c>
      <c r="H184" s="1">
        <f>CPI!C184</f>
        <v>0</v>
      </c>
    </row>
    <row r="185" spans="1:8" x14ac:dyDescent="0.3">
      <c r="A185" t="s">
        <v>200</v>
      </c>
      <c r="B185" s="1">
        <f>C185-CPI!C185</f>
        <v>4.5239726027397236</v>
      </c>
      <c r="C185" s="1">
        <v>4.25</v>
      </c>
      <c r="D185">
        <v>117.15333333333341</v>
      </c>
      <c r="E185" s="4">
        <v>520.9666666666667</v>
      </c>
      <c r="F185" s="1">
        <v>98.8</v>
      </c>
      <c r="G185" s="4">
        <v>0.742813799</v>
      </c>
      <c r="H185" s="1">
        <f>CPI!C185</f>
        <v>-0.2739726027397234</v>
      </c>
    </row>
    <row r="186" spans="1:8" x14ac:dyDescent="0.3">
      <c r="A186" t="s">
        <v>201</v>
      </c>
      <c r="B186" s="1">
        <f>C186-CPI!C186</f>
        <v>3.3342490842490839</v>
      </c>
      <c r="C186" s="1">
        <v>4.25</v>
      </c>
      <c r="D186">
        <v>113.4766666666667</v>
      </c>
      <c r="E186" s="4">
        <v>529.10666666666668</v>
      </c>
      <c r="F186" s="1">
        <v>99</v>
      </c>
      <c r="G186" s="4">
        <v>0.99605395699999999</v>
      </c>
      <c r="H186" s="1">
        <f>CPI!C186</f>
        <v>0.91575091575091583</v>
      </c>
    </row>
    <row r="187" spans="1:8" x14ac:dyDescent="0.3">
      <c r="A187" t="s">
        <v>202</v>
      </c>
      <c r="B187" s="1">
        <f>C187-CPI!C187</f>
        <v>2.7073502722323024</v>
      </c>
      <c r="C187" s="1">
        <v>4.25</v>
      </c>
      <c r="D187">
        <v>120.39</v>
      </c>
      <c r="E187" s="4">
        <v>570</v>
      </c>
      <c r="F187" s="1">
        <v>99.5</v>
      </c>
      <c r="G187" s="4">
        <v>1.606776897</v>
      </c>
      <c r="H187" s="1">
        <f>CPI!C187</f>
        <v>1.5426497277676976</v>
      </c>
    </row>
    <row r="188" spans="1:8" x14ac:dyDescent="0.3">
      <c r="A188" t="s">
        <v>203</v>
      </c>
      <c r="B188" s="1">
        <f>C188-CPI!C188</f>
        <v>4.4766666666666604</v>
      </c>
      <c r="C188" s="1">
        <v>4.4766666666666604</v>
      </c>
      <c r="D188">
        <v>125.0633333333333</v>
      </c>
      <c r="E188" s="4">
        <v>561.55666666666673</v>
      </c>
      <c r="F188" s="1">
        <v>100.5</v>
      </c>
      <c r="G188" s="4">
        <v>1.6485395009999999</v>
      </c>
      <c r="H188" s="1">
        <f>CPI!C188</f>
        <v>0</v>
      </c>
    </row>
    <row r="189" spans="1:8" x14ac:dyDescent="0.3">
      <c r="A189" t="s">
        <v>204</v>
      </c>
      <c r="B189" s="1">
        <f>C189-CPI!C189</f>
        <v>4.5093655049151105</v>
      </c>
      <c r="C189" s="1">
        <v>4.42</v>
      </c>
      <c r="D189">
        <v>130.4133333333333</v>
      </c>
      <c r="E189" s="4">
        <v>614.41</v>
      </c>
      <c r="F189" s="1">
        <v>100.4</v>
      </c>
      <c r="G189" s="4">
        <v>1.466943321</v>
      </c>
      <c r="H189" s="1">
        <f>CPI!C189</f>
        <v>-8.9365504915110389E-2</v>
      </c>
    </row>
    <row r="190" spans="1:8" x14ac:dyDescent="0.3">
      <c r="A190" t="s">
        <v>205</v>
      </c>
      <c r="B190" s="1">
        <f>C190-CPI!C190</f>
        <v>3.5388849135360645</v>
      </c>
      <c r="C190" s="1">
        <v>3.8966666666666598</v>
      </c>
      <c r="D190">
        <v>124.8833333333333</v>
      </c>
      <c r="E190" s="4">
        <v>687.88333333333333</v>
      </c>
      <c r="F190" s="1">
        <v>99.5</v>
      </c>
      <c r="G190" s="4">
        <v>1.2479761279999999</v>
      </c>
      <c r="H190" s="1">
        <f>CPI!C190</f>
        <v>0.3577817531305954</v>
      </c>
    </row>
    <row r="191" spans="1:8" x14ac:dyDescent="0.3">
      <c r="A191" t="s">
        <v>206</v>
      </c>
      <c r="B191" s="1">
        <f>C191-CPI!C191</f>
        <v>1.0634224598930477</v>
      </c>
      <c r="C191" s="1">
        <v>3.1133333333333302</v>
      </c>
      <c r="D191">
        <v>123.24</v>
      </c>
      <c r="E191" s="4">
        <v>825.86666666666667</v>
      </c>
      <c r="F191" s="1">
        <v>99</v>
      </c>
      <c r="G191" s="4">
        <v>1.336348356</v>
      </c>
      <c r="H191" s="1">
        <f>CPI!C191</f>
        <v>2.0499108734402824</v>
      </c>
    </row>
    <row r="192" spans="1:8" x14ac:dyDescent="0.3">
      <c r="A192" t="s">
        <v>207</v>
      </c>
      <c r="B192" s="1">
        <f>C192-CPI!C192</f>
        <v>1.951965065502181</v>
      </c>
      <c r="C192" s="1">
        <v>3</v>
      </c>
      <c r="D192">
        <v>120.3533333333333</v>
      </c>
      <c r="E192" s="4">
        <v>765.5533333333334</v>
      </c>
      <c r="F192" s="1">
        <v>98.2</v>
      </c>
      <c r="G192" s="4">
        <v>1.8964582459999999</v>
      </c>
      <c r="H192" s="1">
        <f>CPI!C192</f>
        <v>1.048034934497819</v>
      </c>
    </row>
    <row r="193" spans="1:8" x14ac:dyDescent="0.3">
      <c r="A193" t="s">
        <v>208</v>
      </c>
      <c r="B193" s="1">
        <f>C193-CPI!C193</f>
        <v>3.6226505329876111</v>
      </c>
      <c r="C193" s="1">
        <v>2.1533333333333302</v>
      </c>
      <c r="D193">
        <v>107.76666666666669</v>
      </c>
      <c r="E193" s="4">
        <v>469.07666666666665</v>
      </c>
      <c r="F193" s="1">
        <v>95.7</v>
      </c>
      <c r="G193" s="4">
        <v>0.448613078</v>
      </c>
      <c r="H193" s="1">
        <f>CPI!C193</f>
        <v>-1.4693171996542809</v>
      </c>
    </row>
    <row r="194" spans="1:8" x14ac:dyDescent="0.3">
      <c r="A194" t="s">
        <v>209</v>
      </c>
      <c r="B194" s="1">
        <f>C194-CPI!C194</f>
        <v>1.2908771929824612</v>
      </c>
      <c r="C194" s="1">
        <v>0.94</v>
      </c>
      <c r="D194">
        <v>105.7233333333333</v>
      </c>
      <c r="E194" s="4">
        <v>397.33333333333331</v>
      </c>
      <c r="F194" s="1">
        <v>90.2</v>
      </c>
      <c r="G194" s="4">
        <v>-2.0810260660000002</v>
      </c>
      <c r="H194" s="1">
        <f>CPI!C194</f>
        <v>-0.35087719298246112</v>
      </c>
    </row>
    <row r="195" spans="1:8" x14ac:dyDescent="0.3">
      <c r="A195" t="s">
        <v>210</v>
      </c>
      <c r="B195" s="1">
        <f>C195-CPI!C195</f>
        <v>-0.57694835680751211</v>
      </c>
      <c r="C195" s="1">
        <v>0.30333333333333301</v>
      </c>
      <c r="D195">
        <v>111.5266666666667</v>
      </c>
      <c r="E195" s="4">
        <v>453.65333333333336</v>
      </c>
      <c r="F195" s="1">
        <v>81.8</v>
      </c>
      <c r="G195" s="4">
        <v>-3.4080098670000001</v>
      </c>
      <c r="H195" s="1">
        <f>CPI!C195</f>
        <v>0.88028169014084512</v>
      </c>
    </row>
    <row r="196" spans="1:8" x14ac:dyDescent="0.3">
      <c r="A196" t="s">
        <v>211</v>
      </c>
      <c r="B196" s="1">
        <f>C196-CPI!C196</f>
        <v>0.1627399650959786</v>
      </c>
      <c r="C196" s="1">
        <v>0.25</v>
      </c>
      <c r="D196">
        <v>116.69</v>
      </c>
      <c r="E196" s="4">
        <v>471.35999999999996</v>
      </c>
      <c r="F196" s="1">
        <v>79</v>
      </c>
      <c r="G196" s="4">
        <v>-3.2646173850000002</v>
      </c>
      <c r="H196" s="1">
        <f>CPI!C196</f>
        <v>8.72600349040214E-2</v>
      </c>
    </row>
    <row r="197" spans="1:8" x14ac:dyDescent="0.3">
      <c r="A197" t="s">
        <v>212</v>
      </c>
      <c r="B197" s="1">
        <f>C197-CPI!C197</f>
        <v>7.5632083696597352E-2</v>
      </c>
      <c r="C197" s="1">
        <v>0.25</v>
      </c>
      <c r="D197">
        <v>119.84666666666671</v>
      </c>
      <c r="E197" s="4">
        <v>523.82333333333338</v>
      </c>
      <c r="F197" s="1">
        <v>80.8</v>
      </c>
      <c r="G197" s="4">
        <v>-2.4533089110000001</v>
      </c>
      <c r="H197" s="1">
        <f>CPI!C197</f>
        <v>0.17436791630340265</v>
      </c>
    </row>
    <row r="198" spans="1:8" x14ac:dyDescent="0.3">
      <c r="A198" t="s">
        <v>213</v>
      </c>
      <c r="B198" s="1">
        <f>C198-CPI!C198</f>
        <v>-0.1851610095735422</v>
      </c>
      <c r="C198" s="1">
        <v>0.25</v>
      </c>
      <c r="D198">
        <v>122.2033333333333</v>
      </c>
      <c r="E198" s="4">
        <v>562.05666666666673</v>
      </c>
      <c r="F198" s="1">
        <v>83.4</v>
      </c>
      <c r="G198" s="4">
        <v>-1.6106960589999999</v>
      </c>
      <c r="H198" s="1">
        <f>CPI!C198</f>
        <v>0.4351610095735422</v>
      </c>
    </row>
    <row r="199" spans="1:8" x14ac:dyDescent="0.3">
      <c r="A199" t="s">
        <v>214</v>
      </c>
      <c r="B199" s="1">
        <f>C199-CPI!C199</f>
        <v>-0.35990756787983608</v>
      </c>
      <c r="C199" s="1">
        <v>0.33333333333333298</v>
      </c>
      <c r="D199">
        <v>125.1666666666667</v>
      </c>
      <c r="E199" s="4">
        <v>552.05333333333328</v>
      </c>
      <c r="F199" s="1">
        <v>84.2</v>
      </c>
      <c r="G199" s="4">
        <v>-1.459525234</v>
      </c>
      <c r="H199" s="1">
        <f>CPI!C199</f>
        <v>0.69324090121316906</v>
      </c>
    </row>
    <row r="200" spans="1:8" x14ac:dyDescent="0.3">
      <c r="A200" t="s">
        <v>215</v>
      </c>
      <c r="B200" s="1">
        <f>C200-CPI!C200</f>
        <v>0.24698221457258052</v>
      </c>
      <c r="C200" s="1">
        <v>0.76333333333333298</v>
      </c>
      <c r="D200">
        <v>123.37</v>
      </c>
      <c r="E200" s="4">
        <v>537.77333333333331</v>
      </c>
      <c r="F200" s="1">
        <v>87.1</v>
      </c>
      <c r="G200" s="4">
        <v>-1.1587571189999999</v>
      </c>
      <c r="H200" s="1">
        <f>CPI!C200</f>
        <v>0.51635111876075246</v>
      </c>
    </row>
    <row r="201" spans="1:8" x14ac:dyDescent="0.3">
      <c r="A201" t="s">
        <v>216</v>
      </c>
      <c r="B201" s="1">
        <f>C201-CPI!C201</f>
        <v>0.40068493150684681</v>
      </c>
      <c r="C201" s="1">
        <v>1</v>
      </c>
      <c r="D201">
        <v>124.5733333333333</v>
      </c>
      <c r="E201" s="4">
        <v>584.97666666666657</v>
      </c>
      <c r="F201" s="1">
        <v>88.3</v>
      </c>
      <c r="G201" s="4">
        <v>-0.464337587</v>
      </c>
      <c r="H201" s="1">
        <f>CPI!C201</f>
        <v>0.59931506849315319</v>
      </c>
    </row>
    <row r="202" spans="1:8" x14ac:dyDescent="0.3">
      <c r="A202" t="s">
        <v>217</v>
      </c>
      <c r="B202" s="1">
        <f>C202-CPI!C202</f>
        <v>0.23404255319148459</v>
      </c>
      <c r="C202" s="1">
        <v>1</v>
      </c>
      <c r="D202">
        <v>126.77</v>
      </c>
      <c r="E202" s="4">
        <v>647.95333333333338</v>
      </c>
      <c r="F202" s="1">
        <v>89</v>
      </c>
      <c r="G202" s="4">
        <v>-0.14249126300000001</v>
      </c>
      <c r="H202" s="1">
        <f>CPI!C202</f>
        <v>0.76595744680851541</v>
      </c>
    </row>
    <row r="203" spans="1:8" x14ac:dyDescent="0.3">
      <c r="A203" t="s">
        <v>218</v>
      </c>
      <c r="B203" s="1">
        <f>C203-CPI!C203</f>
        <v>-0.4358108108108012</v>
      </c>
      <c r="C203" s="1">
        <v>1</v>
      </c>
      <c r="D203">
        <v>127.7266666666667</v>
      </c>
      <c r="E203" s="4">
        <v>691.00333333333344</v>
      </c>
      <c r="F203" s="1">
        <v>89.7</v>
      </c>
      <c r="G203" s="4">
        <v>-0.41420764300000001</v>
      </c>
      <c r="H203" s="1">
        <f>CPI!C203</f>
        <v>1.4358108108108012</v>
      </c>
    </row>
    <row r="204" spans="1:8" x14ac:dyDescent="0.3">
      <c r="A204" t="s">
        <v>219</v>
      </c>
      <c r="B204" s="1">
        <f>C204-CPI!C204</f>
        <v>0.83347210657784943</v>
      </c>
      <c r="C204" s="1">
        <v>1</v>
      </c>
      <c r="D204">
        <v>126.09666666666659</v>
      </c>
      <c r="E204" s="4">
        <v>653.54666666666674</v>
      </c>
      <c r="F204" s="1">
        <v>90.8</v>
      </c>
      <c r="G204" s="4">
        <v>0.475795144</v>
      </c>
      <c r="H204" s="1">
        <f>CPI!C204</f>
        <v>0.16652789342215057</v>
      </c>
    </row>
    <row r="205" spans="1:8" x14ac:dyDescent="0.3">
      <c r="A205" t="s">
        <v>220</v>
      </c>
      <c r="B205" s="1">
        <f>C205-CPI!C205</f>
        <v>0.75062344139651105</v>
      </c>
      <c r="C205" s="1">
        <v>1</v>
      </c>
      <c r="D205">
        <v>122.51333333333331</v>
      </c>
      <c r="E205" s="4">
        <v>640.26</v>
      </c>
      <c r="F205" s="1">
        <v>92.9</v>
      </c>
      <c r="G205" s="4">
        <v>0.78755092999999998</v>
      </c>
      <c r="H205" s="1">
        <f>CPI!C205</f>
        <v>0.24937655860348892</v>
      </c>
    </row>
    <row r="206" spans="1:8" x14ac:dyDescent="0.3">
      <c r="A206" t="s">
        <v>221</v>
      </c>
      <c r="B206" s="1">
        <f>C206-CPI!C206</f>
        <v>0.50248756218904767</v>
      </c>
      <c r="C206" s="1">
        <v>1</v>
      </c>
      <c r="D206">
        <v>124.51333333333331</v>
      </c>
      <c r="E206" s="4">
        <v>643.57333333333338</v>
      </c>
      <c r="F206" s="1">
        <v>95.1</v>
      </c>
      <c r="G206" s="4">
        <v>0.35638244000000002</v>
      </c>
      <c r="H206" s="1">
        <f>CPI!C206</f>
        <v>0.49751243781095239</v>
      </c>
    </row>
    <row r="207" spans="1:8" x14ac:dyDescent="0.3">
      <c r="A207" t="s">
        <v>222</v>
      </c>
      <c r="B207" s="1">
        <f>C207-CPI!C207</f>
        <v>0.33993399339934227</v>
      </c>
      <c r="C207" s="1">
        <v>1</v>
      </c>
      <c r="D207">
        <v>124.31666666666671</v>
      </c>
      <c r="E207" s="4">
        <v>614.04</v>
      </c>
      <c r="F207" s="1">
        <v>97.3</v>
      </c>
      <c r="G207" s="4">
        <v>0.18063116900000001</v>
      </c>
      <c r="H207" s="1">
        <f>CPI!C207</f>
        <v>0.66006600660065773</v>
      </c>
    </row>
    <row r="208" spans="1:8" x14ac:dyDescent="0.3">
      <c r="A208" t="s">
        <v>223</v>
      </c>
      <c r="B208" s="1">
        <f>C208-CPI!C208</f>
        <v>1.1639344262295106</v>
      </c>
      <c r="C208" s="1">
        <v>1</v>
      </c>
      <c r="D208">
        <v>125.8133333333333</v>
      </c>
      <c r="E208" s="4">
        <v>618.44999999999993</v>
      </c>
      <c r="F208" s="1">
        <v>98.4</v>
      </c>
      <c r="G208" s="4">
        <v>-0.188608728</v>
      </c>
      <c r="H208" s="1">
        <f>CPI!C208</f>
        <v>-0.16393442622951052</v>
      </c>
    </row>
    <row r="209" spans="1:8" x14ac:dyDescent="0.3">
      <c r="A209" t="s">
        <v>224</v>
      </c>
      <c r="B209" s="1">
        <f>C209-CPI!C209</f>
        <v>1</v>
      </c>
      <c r="C209" s="1">
        <v>1</v>
      </c>
      <c r="D209">
        <v>124.9933333333333</v>
      </c>
      <c r="E209" s="4">
        <v>603.39666666666665</v>
      </c>
      <c r="F209" s="1">
        <v>98.7</v>
      </c>
      <c r="G209" s="4">
        <v>-0.49246631200000002</v>
      </c>
      <c r="H209" s="1">
        <f>CPI!C209</f>
        <v>0</v>
      </c>
    </row>
    <row r="210" spans="1:8" x14ac:dyDescent="0.3">
      <c r="A210" t="s">
        <v>225</v>
      </c>
      <c r="B210" s="1">
        <f>C210-CPI!C210</f>
        <v>0.58949096880131369</v>
      </c>
      <c r="C210" s="1">
        <v>1</v>
      </c>
      <c r="D210">
        <v>122.70666666666671</v>
      </c>
      <c r="E210" s="4">
        <v>615.84666666666669</v>
      </c>
      <c r="F210" s="1">
        <v>99</v>
      </c>
      <c r="G210" s="4">
        <v>-0.115610489</v>
      </c>
      <c r="H210" s="1">
        <f>CPI!C210</f>
        <v>0.41050903119868637</v>
      </c>
    </row>
    <row r="211" spans="1:8" x14ac:dyDescent="0.3">
      <c r="A211" t="s">
        <v>226</v>
      </c>
      <c r="B211" s="1">
        <f>C211-CPI!C211</f>
        <v>0.509403107113648</v>
      </c>
      <c r="C211" s="1">
        <v>1</v>
      </c>
      <c r="D211">
        <v>121.40333333333329</v>
      </c>
      <c r="E211" s="4">
        <v>623.50666666666677</v>
      </c>
      <c r="F211" s="1">
        <v>99.9</v>
      </c>
      <c r="G211" s="4">
        <v>-5.5103327000000001E-2</v>
      </c>
      <c r="H211" s="1">
        <f>CPI!C211</f>
        <v>0.490596892886352</v>
      </c>
    </row>
    <row r="212" spans="1:8" x14ac:dyDescent="0.3">
      <c r="A212" t="s">
        <v>227</v>
      </c>
      <c r="B212" s="1">
        <f>C212-CPI!C212</f>
        <v>0.75589910496338719</v>
      </c>
      <c r="C212" s="1">
        <v>1</v>
      </c>
      <c r="D212">
        <v>119.6866666666667</v>
      </c>
      <c r="E212" s="4">
        <v>638.15666666666675</v>
      </c>
      <c r="F212" s="1">
        <v>100.6</v>
      </c>
      <c r="G212" s="4">
        <v>0.25215537199999999</v>
      </c>
      <c r="H212" s="1">
        <f>CPI!C212</f>
        <v>0.24410089503661281</v>
      </c>
    </row>
    <row r="213" spans="1:8" x14ac:dyDescent="0.3">
      <c r="A213" t="s">
        <v>228</v>
      </c>
      <c r="B213" s="1">
        <f>C213-CPI!C213</f>
        <v>1.2435064935064912</v>
      </c>
      <c r="C213" s="1">
        <v>1</v>
      </c>
      <c r="D213">
        <v>117.6066666666667</v>
      </c>
      <c r="E213" s="4">
        <v>595.45333333333338</v>
      </c>
      <c r="F213" s="1">
        <v>101.8</v>
      </c>
      <c r="G213" s="4">
        <v>0.78797545400000002</v>
      </c>
      <c r="H213" s="1">
        <f>CPI!C213</f>
        <v>-0.2435064935064912</v>
      </c>
    </row>
    <row r="214" spans="1:8" x14ac:dyDescent="0.3">
      <c r="A214" t="s">
        <v>229</v>
      </c>
      <c r="B214" s="1">
        <f>C214-CPI!C214</f>
        <v>0.1049633848657493</v>
      </c>
      <c r="C214" s="1">
        <v>1</v>
      </c>
      <c r="D214">
        <v>112.43333333333329</v>
      </c>
      <c r="E214" s="4">
        <v>629.00666666666666</v>
      </c>
      <c r="F214" s="1">
        <v>102.7</v>
      </c>
      <c r="G214" s="4">
        <v>0.45267885000000002</v>
      </c>
      <c r="H214" s="1">
        <f>CPI!C214</f>
        <v>0.8950366151342507</v>
      </c>
    </row>
    <row r="215" spans="1:8" x14ac:dyDescent="0.3">
      <c r="A215" t="s">
        <v>230</v>
      </c>
      <c r="B215" s="1">
        <f>C215-CPI!C215</f>
        <v>-0.29032258064515681</v>
      </c>
      <c r="C215" s="1">
        <v>1</v>
      </c>
      <c r="D215">
        <v>114.13</v>
      </c>
      <c r="E215" s="4">
        <v>649.52666666666664</v>
      </c>
      <c r="F215" s="1">
        <v>104.1</v>
      </c>
      <c r="G215" s="4">
        <v>0.86831866199999996</v>
      </c>
      <c r="H215" s="1">
        <f>CPI!C215</f>
        <v>1.2903225806451568</v>
      </c>
    </row>
    <row r="216" spans="1:8" x14ac:dyDescent="0.3">
      <c r="A216" t="s">
        <v>231</v>
      </c>
      <c r="B216" s="1">
        <f>C216-CPI!C216</f>
        <v>0.92038216560508879</v>
      </c>
      <c r="C216" s="1">
        <v>1</v>
      </c>
      <c r="D216">
        <v>114.6933333333333</v>
      </c>
      <c r="E216" s="4">
        <v>621.38</v>
      </c>
      <c r="F216" s="1">
        <v>106.8</v>
      </c>
      <c r="G216" s="4">
        <v>1.341875288</v>
      </c>
      <c r="H216" s="1">
        <f>CPI!C216</f>
        <v>7.9617834394911255E-2</v>
      </c>
    </row>
    <row r="217" spans="1:8" x14ac:dyDescent="0.3">
      <c r="A217" t="s">
        <v>232</v>
      </c>
      <c r="B217" s="1">
        <f>C217-CPI!C217</f>
        <v>1.3182179793158357</v>
      </c>
      <c r="C217" s="1">
        <v>1</v>
      </c>
      <c r="D217">
        <v>111.6866666666667</v>
      </c>
      <c r="E217" s="4">
        <v>520.96333333333325</v>
      </c>
      <c r="F217" s="1">
        <v>107.8</v>
      </c>
      <c r="G217" s="4">
        <v>1.557763872</v>
      </c>
      <c r="H217" s="1">
        <f>CPI!C217</f>
        <v>-0.31821797931583584</v>
      </c>
    </row>
    <row r="218" spans="1:8" x14ac:dyDescent="0.3">
      <c r="A218" t="s">
        <v>233</v>
      </c>
      <c r="B218" s="1">
        <f>C218-CPI!C218</f>
        <v>0.80333333333333301</v>
      </c>
      <c r="C218" s="1">
        <v>0.80333333333333301</v>
      </c>
      <c r="D218">
        <v>104.8966666666667</v>
      </c>
      <c r="E218" s="4">
        <v>399.51333333333332</v>
      </c>
      <c r="F218" s="1">
        <v>109.4</v>
      </c>
      <c r="G218" s="4">
        <v>0.52238689800000004</v>
      </c>
      <c r="H218" s="1">
        <f>CPI!C218</f>
        <v>0</v>
      </c>
    </row>
    <row r="219" spans="1:8" x14ac:dyDescent="0.3">
      <c r="A219" t="s">
        <v>234</v>
      </c>
      <c r="B219" s="1">
        <f>C219-CPI!C219</f>
        <v>-0.44712689545091777</v>
      </c>
      <c r="C219" s="1">
        <v>0.75</v>
      </c>
      <c r="D219">
        <v>106.2766666666667</v>
      </c>
      <c r="E219" s="4">
        <v>434.41666666666669</v>
      </c>
      <c r="F219" s="1">
        <v>110</v>
      </c>
      <c r="G219" s="4">
        <v>-0.209962972</v>
      </c>
      <c r="H219" s="1">
        <f>CPI!C219</f>
        <v>1.1971268954509178</v>
      </c>
    </row>
    <row r="220" spans="1:8" x14ac:dyDescent="0.3">
      <c r="A220" t="s">
        <v>235</v>
      </c>
      <c r="B220" s="1">
        <f>C220-CPI!C220</f>
        <v>0.22120925341745012</v>
      </c>
      <c r="C220" s="1">
        <v>0.53666666666666596</v>
      </c>
      <c r="D220">
        <v>101.0366666666667</v>
      </c>
      <c r="E220" s="4">
        <v>371.83666666666664</v>
      </c>
      <c r="F220" s="1">
        <v>111</v>
      </c>
      <c r="G220" s="4">
        <v>-0.30291802899999998</v>
      </c>
      <c r="H220" s="1">
        <f>CPI!C220</f>
        <v>0.31545741324921583</v>
      </c>
    </row>
    <row r="221" spans="1:8" x14ac:dyDescent="0.3">
      <c r="A221" t="s">
        <v>236</v>
      </c>
      <c r="B221" s="1">
        <f>C221-CPI!C221</f>
        <v>0.73584905660377142</v>
      </c>
      <c r="C221" s="1">
        <v>0.5</v>
      </c>
      <c r="D221">
        <v>99.543333333333337</v>
      </c>
      <c r="E221" s="4">
        <v>340.38</v>
      </c>
      <c r="F221" s="1">
        <v>112.2</v>
      </c>
      <c r="G221" s="4">
        <v>-0.67949689300000005</v>
      </c>
      <c r="H221" s="1">
        <f>CPI!C221</f>
        <v>-0.23584905660377137</v>
      </c>
    </row>
    <row r="222" spans="1:8" x14ac:dyDescent="0.3">
      <c r="A222" t="s">
        <v>237</v>
      </c>
      <c r="B222" s="1">
        <f>C222-CPI!C222</f>
        <v>0.18479117415288304</v>
      </c>
      <c r="C222" s="1">
        <v>0.5</v>
      </c>
      <c r="D222">
        <v>97.443333333333342</v>
      </c>
      <c r="E222" s="4">
        <v>304.31666666666666</v>
      </c>
      <c r="F222" s="1">
        <v>112.2</v>
      </c>
      <c r="G222" s="4">
        <v>-0.53022787100000002</v>
      </c>
      <c r="H222" s="1">
        <f>CPI!C222</f>
        <v>0.31520882584711696</v>
      </c>
    </row>
    <row r="223" spans="1:8" x14ac:dyDescent="0.3">
      <c r="A223" t="s">
        <v>238</v>
      </c>
      <c r="B223" s="1">
        <f>C223-CPI!C223</f>
        <v>-0.59976433621366199</v>
      </c>
      <c r="C223" s="1">
        <v>0.5</v>
      </c>
      <c r="D223">
        <v>103.43333333333329</v>
      </c>
      <c r="E223" s="4">
        <v>365.03666666666669</v>
      </c>
      <c r="F223" s="1">
        <v>112.3</v>
      </c>
      <c r="G223" s="4">
        <v>-1.4557662069999999</v>
      </c>
      <c r="H223" s="1">
        <f>CPI!C223</f>
        <v>1.099764336213662</v>
      </c>
    </row>
    <row r="224" spans="1:8" x14ac:dyDescent="0.3">
      <c r="A224" t="s">
        <v>239</v>
      </c>
      <c r="B224" s="1">
        <f>C224-CPI!C224</f>
        <v>0.42229992229990465</v>
      </c>
      <c r="C224" s="1">
        <v>0.5</v>
      </c>
      <c r="D224">
        <v>102.42</v>
      </c>
      <c r="E224" s="4">
        <v>362.79333333333329</v>
      </c>
      <c r="F224" s="1">
        <v>112.4</v>
      </c>
      <c r="G224" s="4">
        <v>-0.86170201300000004</v>
      </c>
      <c r="H224" s="1">
        <f>CPI!C224</f>
        <v>7.7700077700095377E-2</v>
      </c>
    </row>
    <row r="225" spans="1:8" x14ac:dyDescent="0.3">
      <c r="A225" t="s">
        <v>240</v>
      </c>
      <c r="B225" s="1">
        <f>C225-CPI!C225</f>
        <v>0.57763975155281266</v>
      </c>
      <c r="C225" s="1">
        <v>0.5</v>
      </c>
      <c r="D225">
        <v>101.0266666666667</v>
      </c>
      <c r="E225" s="4">
        <v>375.7166666666667</v>
      </c>
      <c r="F225" s="1">
        <v>113.2</v>
      </c>
      <c r="G225" s="4">
        <v>-0.73005745200000005</v>
      </c>
      <c r="H225" s="1">
        <f>CPI!C225</f>
        <v>-7.7639751552812677E-2</v>
      </c>
    </row>
    <row r="226" spans="1:8" x14ac:dyDescent="0.3">
      <c r="A226" t="s">
        <v>241</v>
      </c>
      <c r="B226" s="1">
        <f>C226-CPI!C226</f>
        <v>-0.27700077700077708</v>
      </c>
      <c r="C226" s="1">
        <v>0.5</v>
      </c>
      <c r="D226">
        <v>102.3</v>
      </c>
      <c r="E226" s="4">
        <v>400.58666666666664</v>
      </c>
      <c r="F226" s="1">
        <v>114.5</v>
      </c>
      <c r="G226" s="4">
        <v>9.6781975000000006E-2</v>
      </c>
      <c r="H226" s="1">
        <f>CPI!C226</f>
        <v>0.77700077700077708</v>
      </c>
    </row>
    <row r="227" spans="1:8" x14ac:dyDescent="0.3">
      <c r="A227" t="s">
        <v>242</v>
      </c>
      <c r="B227" s="1">
        <f>C227-CPI!C227</f>
        <v>-3.9707016191223632E-2</v>
      </c>
      <c r="C227" s="1">
        <v>0.5</v>
      </c>
      <c r="D227">
        <v>99.649999999999991</v>
      </c>
      <c r="E227" s="4">
        <v>400.09333333333331</v>
      </c>
      <c r="F227" s="1">
        <v>115.9</v>
      </c>
      <c r="G227" s="4">
        <v>0.733041163</v>
      </c>
      <c r="H227" s="1">
        <f>CPI!C227</f>
        <v>0.53970701619122363</v>
      </c>
    </row>
    <row r="228" spans="1:8" x14ac:dyDescent="0.3">
      <c r="A228" t="s">
        <v>243</v>
      </c>
      <c r="B228" s="1">
        <f>C228-CPI!C228</f>
        <v>0.63995910020450741</v>
      </c>
      <c r="C228" s="1">
        <v>0.793333333333333</v>
      </c>
      <c r="D228">
        <v>105.0766666666667</v>
      </c>
      <c r="E228" s="4">
        <v>404.77333333333331</v>
      </c>
      <c r="F228" s="1">
        <v>116.6</v>
      </c>
      <c r="G228" s="4">
        <v>0.358062828</v>
      </c>
      <c r="H228" s="1">
        <f>CPI!C228</f>
        <v>0.15337423312882562</v>
      </c>
    </row>
    <row r="229" spans="1:8" x14ac:dyDescent="0.3">
      <c r="A229" t="s">
        <v>244</v>
      </c>
      <c r="B229" s="1">
        <f>C229-CPI!C229</f>
        <v>0.69372128637059283</v>
      </c>
      <c r="C229" s="1">
        <v>1</v>
      </c>
      <c r="D229">
        <v>103.6966666666667</v>
      </c>
      <c r="E229" s="4">
        <v>425.15333333333336</v>
      </c>
      <c r="F229" s="1">
        <v>117</v>
      </c>
      <c r="G229" s="4">
        <v>0.470423223</v>
      </c>
      <c r="H229" s="1">
        <f>CPI!C229</f>
        <v>0.30627871362940712</v>
      </c>
    </row>
    <row r="230" spans="1:8" x14ac:dyDescent="0.3">
      <c r="A230" t="s">
        <v>245</v>
      </c>
      <c r="B230" s="1">
        <f>C230-CPI!C230</f>
        <v>0.13796437659031957</v>
      </c>
      <c r="C230" s="1">
        <v>1.2066666666666599</v>
      </c>
      <c r="D230">
        <v>102.9533333333333</v>
      </c>
      <c r="E230" s="4">
        <v>443.0333333333333</v>
      </c>
      <c r="F230" s="1">
        <v>119.3</v>
      </c>
      <c r="G230" s="4">
        <v>1.2497915879999999</v>
      </c>
      <c r="H230" s="1">
        <f>CPI!C230</f>
        <v>1.0687022900763403</v>
      </c>
    </row>
    <row r="231" spans="1:8" x14ac:dyDescent="0.3">
      <c r="A231" t="s">
        <v>246</v>
      </c>
      <c r="B231" s="1">
        <f>C231-CPI!C231</f>
        <v>0.49471299093655596</v>
      </c>
      <c r="C231" s="1">
        <v>1.25</v>
      </c>
      <c r="D231">
        <v>101.8333333333333</v>
      </c>
      <c r="E231" s="4">
        <v>484.51333333333332</v>
      </c>
      <c r="F231" s="1">
        <v>120.5</v>
      </c>
      <c r="G231" s="4">
        <v>1.6612756019999999</v>
      </c>
      <c r="H231" s="1">
        <f>CPI!C231</f>
        <v>0.75528700906344404</v>
      </c>
    </row>
    <row r="232" spans="1:8" x14ac:dyDescent="0.3">
      <c r="A232" t="s">
        <v>247</v>
      </c>
      <c r="B232" s="1">
        <f>C232-CPI!C232</f>
        <v>0.94859570214893085</v>
      </c>
      <c r="C232" s="1">
        <v>1.4733333333333301</v>
      </c>
      <c r="D232">
        <v>102.0533333333333</v>
      </c>
      <c r="E232" s="4">
        <v>456.70666666666665</v>
      </c>
      <c r="F232" s="1">
        <v>121.5</v>
      </c>
      <c r="G232" s="4">
        <v>1.807004601</v>
      </c>
      <c r="H232" s="1">
        <f>CPI!C232</f>
        <v>0.5247376311843992</v>
      </c>
    </row>
    <row r="233" spans="1:8" x14ac:dyDescent="0.3">
      <c r="A233" t="s">
        <v>248</v>
      </c>
      <c r="B233" s="1">
        <f>C233-CPI!C233</f>
        <v>1.9882848620432556</v>
      </c>
      <c r="C233" s="1">
        <v>1.69</v>
      </c>
      <c r="D233">
        <v>101.2466666666667</v>
      </c>
      <c r="E233" s="4">
        <v>393.7</v>
      </c>
      <c r="F233" s="1">
        <v>122.7</v>
      </c>
      <c r="G233" s="4">
        <v>1.6906669139999999</v>
      </c>
      <c r="H233" s="1">
        <f>CPI!C233</f>
        <v>-0.29828486204325555</v>
      </c>
    </row>
    <row r="234" spans="1:8" x14ac:dyDescent="0.3">
      <c r="A234" t="s">
        <v>249</v>
      </c>
      <c r="B234" s="1">
        <f>C234-CPI!C234</f>
        <v>1.1516454749438956</v>
      </c>
      <c r="C234" s="1">
        <v>1.75</v>
      </c>
      <c r="D234">
        <v>100.29333333333329</v>
      </c>
      <c r="E234" s="4">
        <v>428.92333333333335</v>
      </c>
      <c r="F234" s="1">
        <v>122.7</v>
      </c>
      <c r="G234" s="4">
        <v>1.5877355500000001</v>
      </c>
      <c r="H234" s="1">
        <f>CPI!C234</f>
        <v>0.59835452505610431</v>
      </c>
    </row>
    <row r="235" spans="1:8" x14ac:dyDescent="0.3">
      <c r="A235" t="s">
        <v>250</v>
      </c>
      <c r="B235" s="1">
        <f>C235-CPI!C235</f>
        <v>0.41171003717471288</v>
      </c>
      <c r="C235" s="1">
        <v>1.75</v>
      </c>
      <c r="D235">
        <v>100.45666666666671</v>
      </c>
      <c r="E235" s="4">
        <v>440.01</v>
      </c>
      <c r="F235" s="1">
        <v>122.9</v>
      </c>
      <c r="G235" s="4">
        <v>2.3543238390000001</v>
      </c>
      <c r="H235" s="1">
        <f>CPI!C235</f>
        <v>1.3382899628252871</v>
      </c>
    </row>
    <row r="236" spans="1:8" x14ac:dyDescent="0.3">
      <c r="A236" t="s">
        <v>251</v>
      </c>
      <c r="B236" s="1">
        <f>C236-CPI!C236</f>
        <v>1.4565297138664877</v>
      </c>
      <c r="C236" s="1">
        <v>1.75</v>
      </c>
      <c r="D236">
        <v>102.2833333333333</v>
      </c>
      <c r="E236" s="4">
        <v>426.28000000000003</v>
      </c>
      <c r="F236" s="1">
        <v>124.3</v>
      </c>
      <c r="G236" s="4">
        <v>2.2954346499999998</v>
      </c>
      <c r="H236" s="1">
        <f>CPI!C236</f>
        <v>0.29347028613351228</v>
      </c>
    </row>
    <row r="237" spans="1:8" x14ac:dyDescent="0.3">
      <c r="A237" t="s">
        <v>252</v>
      </c>
      <c r="B237" s="1">
        <f>C237-CPI!C237</f>
        <v>1.8963057790782654</v>
      </c>
      <c r="C237" s="1">
        <v>1.75</v>
      </c>
      <c r="D237">
        <v>101.59666666666671</v>
      </c>
      <c r="E237" s="4">
        <v>416.55</v>
      </c>
      <c r="F237" s="1">
        <v>124.7</v>
      </c>
      <c r="G237" s="4">
        <v>2.2368802030000001</v>
      </c>
      <c r="H237" s="1">
        <f>CPI!C237</f>
        <v>-0.14630577907826528</v>
      </c>
    </row>
    <row r="238" spans="1:8" x14ac:dyDescent="0.3">
      <c r="A238" t="s">
        <v>253</v>
      </c>
      <c r="B238" s="1">
        <f>C238-CPI!C238</f>
        <v>1.190293040293033</v>
      </c>
      <c r="C238" s="1">
        <v>1.4833333333333301</v>
      </c>
      <c r="D238">
        <v>100.01333333333331</v>
      </c>
      <c r="E238" s="4">
        <v>369.52</v>
      </c>
      <c r="F238" s="1">
        <v>123</v>
      </c>
      <c r="G238" s="4">
        <v>-0.112052338</v>
      </c>
      <c r="H238" s="1">
        <f>CPI!C238</f>
        <v>0.29304029304029722</v>
      </c>
    </row>
    <row r="239" spans="1:8" x14ac:dyDescent="0.3">
      <c r="A239" t="s">
        <v>254</v>
      </c>
      <c r="B239" s="1">
        <f>C239-CPI!C239</f>
        <v>0.68827611395178545</v>
      </c>
      <c r="C239" s="1">
        <v>0.25</v>
      </c>
      <c r="D239">
        <v>98.339999999999989</v>
      </c>
      <c r="E239" s="4">
        <v>306.22333333333336</v>
      </c>
      <c r="F239" s="1">
        <v>120.1</v>
      </c>
      <c r="G239" s="4">
        <v>-11.4337856</v>
      </c>
      <c r="H239" s="1">
        <f>CPI!C239</f>
        <v>-0.43827611395178545</v>
      </c>
    </row>
    <row r="240" spans="1:8" x14ac:dyDescent="0.3">
      <c r="A240" t="s">
        <v>255</v>
      </c>
      <c r="B240" s="1">
        <f>C240-CPI!C240</f>
        <v>-0.26357300073366741</v>
      </c>
      <c r="C240" s="1">
        <v>0.25</v>
      </c>
      <c r="D240">
        <v>100.37</v>
      </c>
      <c r="E240" s="4">
        <v>401.09333333333331</v>
      </c>
      <c r="F240" s="1">
        <v>101.1</v>
      </c>
      <c r="G240" s="4">
        <v>-3.7807668740000002</v>
      </c>
      <c r="H240" s="1">
        <f>CPI!C240</f>
        <v>0.51357300073366741</v>
      </c>
    </row>
    <row r="241" spans="1:8" x14ac:dyDescent="0.3">
      <c r="A241" t="s">
        <v>256</v>
      </c>
      <c r="B241" s="1">
        <f>C241-CPI!C241</f>
        <v>-0.11496350364963503</v>
      </c>
      <c r="C241" s="1">
        <v>0.25</v>
      </c>
      <c r="D241">
        <v>101.28</v>
      </c>
      <c r="E241" s="4">
        <v>419.04666666666662</v>
      </c>
      <c r="F241" s="1">
        <v>116.9</v>
      </c>
      <c r="G241" s="4">
        <v>-2.4012249140000002</v>
      </c>
      <c r="H241" s="1">
        <f>CPI!C241</f>
        <v>0.36496350364963503</v>
      </c>
    </row>
    <row r="242" spans="1:8" x14ac:dyDescent="0.3">
      <c r="A242" t="s">
        <v>257</v>
      </c>
      <c r="B242" s="1">
        <f>C242-CPI!C242</f>
        <v>-0.7681818181818223</v>
      </c>
      <c r="C242" s="1">
        <v>0.25</v>
      </c>
      <c r="D242">
        <v>103.4933333333333</v>
      </c>
      <c r="E242" s="4">
        <v>520.74666666666678</v>
      </c>
      <c r="F242" s="1">
        <v>122.8</v>
      </c>
      <c r="G242" s="4">
        <v>-1.200841933</v>
      </c>
      <c r="H242" s="1">
        <f>CPI!C242</f>
        <v>1.0181818181818223</v>
      </c>
    </row>
    <row r="243" spans="1:8" x14ac:dyDescent="0.3">
      <c r="A243" t="s">
        <v>258</v>
      </c>
      <c r="B243" s="1">
        <f>C243-CPI!C243</f>
        <v>-1.1898848092152627</v>
      </c>
      <c r="C243" s="1">
        <v>0.25</v>
      </c>
      <c r="D243">
        <v>106.65666666666669</v>
      </c>
      <c r="E243" s="4">
        <v>597.97333333333324</v>
      </c>
      <c r="F243" s="1">
        <v>124</v>
      </c>
      <c r="G243" s="4">
        <v>-1.8022262309999999</v>
      </c>
      <c r="H243" s="1">
        <f>CPI!C243</f>
        <v>1.4398848092152627</v>
      </c>
    </row>
    <row r="244" spans="1:8" x14ac:dyDescent="0.3">
      <c r="A244" t="s">
        <v>259</v>
      </c>
      <c r="B244" s="1">
        <f>C244-CPI!C244</f>
        <v>-0.95652945351312169</v>
      </c>
      <c r="C244" s="1">
        <v>0.25</v>
      </c>
      <c r="D244">
        <v>104.4433333333333</v>
      </c>
      <c r="E244" s="4">
        <v>612.4666666666667</v>
      </c>
      <c r="F244" s="1">
        <v>125.5</v>
      </c>
      <c r="G244" s="4">
        <v>-0.33961235299999998</v>
      </c>
      <c r="H244" s="1">
        <f>CPI!C244</f>
        <v>1.2065294535131217</v>
      </c>
    </row>
    <row r="245" spans="1:8" x14ac:dyDescent="0.3">
      <c r="A245" t="s">
        <v>260</v>
      </c>
      <c r="B245" s="1">
        <f>C245-CPI!C245</f>
        <v>-0.73176718092567017</v>
      </c>
      <c r="C245" s="1">
        <v>0.25</v>
      </c>
      <c r="D245">
        <v>104.62666666666669</v>
      </c>
      <c r="E245" s="4">
        <v>662.2700000000001</v>
      </c>
      <c r="F245" s="1">
        <v>126.1</v>
      </c>
      <c r="G245" s="4">
        <v>0.90456352500000003</v>
      </c>
      <c r="H245" s="1">
        <f>CPI!C245</f>
        <v>0.98176718092567017</v>
      </c>
    </row>
    <row r="246" spans="1:8" x14ac:dyDescent="0.3">
      <c r="A246" t="s">
        <v>261</v>
      </c>
      <c r="B246" s="1">
        <f>C246-CPI!C246</f>
        <v>-1.756666666666667</v>
      </c>
      <c r="C246" s="1">
        <v>0.32666666666666599</v>
      </c>
      <c r="D246">
        <v>104.3866666666667</v>
      </c>
      <c r="E246" s="4">
        <v>790.72666666666657</v>
      </c>
      <c r="F246" s="1">
        <v>128.9</v>
      </c>
      <c r="G246" s="4">
        <v>1.21033883</v>
      </c>
      <c r="H246" s="1">
        <f>CPI!C246</f>
        <v>2.083333333333333</v>
      </c>
    </row>
    <row r="247" spans="1:8" x14ac:dyDescent="0.3">
      <c r="A247" t="s">
        <v>262</v>
      </c>
      <c r="B247" s="1">
        <f>C247-CPI!C247</f>
        <v>-1.9712244897959181</v>
      </c>
      <c r="C247" s="1">
        <v>1.0900000000000001</v>
      </c>
      <c r="D247">
        <v>105.9</v>
      </c>
      <c r="E247" s="4">
        <v>886.57</v>
      </c>
      <c r="F247" s="1">
        <v>132.19999999999999</v>
      </c>
      <c r="G247" s="4">
        <v>1.5939039930000001</v>
      </c>
      <c r="H247" s="1">
        <f>CPI!C247</f>
        <v>3.0612244897959182</v>
      </c>
    </row>
    <row r="248" spans="1:8" x14ac:dyDescent="0.3">
      <c r="A248" t="s">
        <v>263</v>
      </c>
      <c r="B248" s="1">
        <f>C248-CPI!C248</f>
        <v>1.6919141914191342</v>
      </c>
      <c r="C248" s="1">
        <v>2.5499999999999998</v>
      </c>
      <c r="D248">
        <v>104.8266666666667</v>
      </c>
      <c r="E248" s="4">
        <v>756.99000000000012</v>
      </c>
      <c r="F248" s="1">
        <v>133.4</v>
      </c>
      <c r="G248" s="4">
        <v>1.6386299639999999</v>
      </c>
      <c r="H248" s="1">
        <f>CPI!C248</f>
        <v>0.85808580858086558</v>
      </c>
    </row>
    <row r="249" spans="1:8" x14ac:dyDescent="0.3">
      <c r="A249" t="s">
        <v>264</v>
      </c>
      <c r="B249" s="1">
        <f>C249-CPI!C249</f>
        <v>3.2131064572425876</v>
      </c>
      <c r="C249" s="1">
        <v>3.7366666666666601</v>
      </c>
      <c r="D249">
        <v>101.0766666666667</v>
      </c>
      <c r="E249" s="4">
        <v>663.99333333333334</v>
      </c>
      <c r="F249" s="1">
        <v>133.5</v>
      </c>
      <c r="G249" s="4">
        <v>0.92505037700000003</v>
      </c>
      <c r="H249" s="1">
        <f>CPI!C249</f>
        <v>0.52356020942407266</v>
      </c>
    </row>
    <row r="250" spans="1:8" x14ac:dyDescent="0.3">
      <c r="A250" t="s">
        <v>265</v>
      </c>
      <c r="B250" s="1">
        <f>C250-CPI!C250</f>
        <v>3.7822916666666631</v>
      </c>
      <c r="C250" s="1">
        <v>4.43333333333333</v>
      </c>
      <c r="D250">
        <v>99.33</v>
      </c>
      <c r="E250" s="4">
        <v>608.63666666666666</v>
      </c>
      <c r="F250" s="1">
        <v>133.80000000000001</v>
      </c>
      <c r="G250" s="4">
        <v>1.330439358</v>
      </c>
      <c r="H250" s="1">
        <f>CPI!C250</f>
        <v>0.65104166666666674</v>
      </c>
    </row>
    <row r="251" spans="1:8" x14ac:dyDescent="0.3">
      <c r="A251" t="s">
        <v>266</v>
      </c>
      <c r="B251" s="1">
        <f>C251-CPI!C251</f>
        <v>3.0756231134109422</v>
      </c>
      <c r="C251" s="1">
        <v>4.5633333333333299</v>
      </c>
      <c r="D251">
        <v>100.5866666666667</v>
      </c>
      <c r="E251" s="4">
        <v>595.34333333333336</v>
      </c>
      <c r="F251" s="1">
        <v>134.4</v>
      </c>
      <c r="G251" s="4">
        <v>0.97298292799999997</v>
      </c>
      <c r="H251" s="1">
        <f>CPI!C251</f>
        <v>1.4877102199223877</v>
      </c>
    </row>
    <row r="252" spans="1:8" x14ac:dyDescent="0.3">
      <c r="A252" t="s">
        <v>267</v>
      </c>
      <c r="B252" s="1">
        <f>C252-CPI!C252</f>
        <v>4.0106437221159901</v>
      </c>
      <c r="C252" s="1">
        <v>4.9666666666666597</v>
      </c>
      <c r="D252">
        <v>101.48</v>
      </c>
      <c r="E252" s="4">
        <v>622.64</v>
      </c>
      <c r="F252" s="1">
        <v>135.80000000000001</v>
      </c>
      <c r="G252" s="4">
        <v>0.27197581199999998</v>
      </c>
      <c r="H252" s="1">
        <f>CPI!C252</f>
        <v>0.95602294455066927</v>
      </c>
    </row>
    <row r="253" spans="1:8" x14ac:dyDescent="0.3">
      <c r="A253" t="s">
        <v>268</v>
      </c>
      <c r="B253" s="1">
        <f>C253-CPI!C253</f>
        <v>4.8737373737373808</v>
      </c>
      <c r="C253" s="1">
        <v>5</v>
      </c>
      <c r="D253">
        <v>100.19</v>
      </c>
      <c r="E253" s="4">
        <v>586.27666666666664</v>
      </c>
      <c r="F253" s="1">
        <v>136.5</v>
      </c>
      <c r="G253" s="4">
        <v>-0.110208137</v>
      </c>
      <c r="H253" s="1">
        <f>CPI!C253</f>
        <v>0.12626262626261908</v>
      </c>
    </row>
    <row r="254" spans="1:8" x14ac:dyDescent="0.3">
      <c r="A254" t="s">
        <v>269</v>
      </c>
      <c r="B254" s="1">
        <f>C254-CPI!C254</f>
        <v>4.7477931904161377</v>
      </c>
      <c r="C254" s="1">
        <v>5</v>
      </c>
      <c r="D254">
        <v>100.1666666666667</v>
      </c>
      <c r="E254" s="4">
        <v>578.03666666666663</v>
      </c>
      <c r="F254" s="1">
        <v>137.30000000000001</v>
      </c>
      <c r="G254" s="4">
        <v>-0.21285043400000001</v>
      </c>
      <c r="H254" s="1">
        <f>CPI!C254</f>
        <v>0.25220680958386238</v>
      </c>
    </row>
    <row r="255" spans="1:8" x14ac:dyDescent="0.3">
      <c r="A255" t="s">
        <v>270</v>
      </c>
      <c r="B255" s="1">
        <f>C255-CPI!C255</f>
        <v>3.5463522012578683</v>
      </c>
      <c r="C255" s="1">
        <v>4.93</v>
      </c>
      <c r="D255">
        <v>99.806666666666672</v>
      </c>
      <c r="E255" s="4">
        <v>619.01333333333332</v>
      </c>
      <c r="F255" s="1">
        <v>138.19999999999999</v>
      </c>
      <c r="G255" s="4">
        <v>-8.5359457E-2</v>
      </c>
      <c r="H255" s="1">
        <f>CPI!C255</f>
        <v>1.3836477987421314</v>
      </c>
    </row>
    <row r="256" spans="1:8" x14ac:dyDescent="0.3">
      <c r="A256" t="s">
        <v>271</v>
      </c>
      <c r="B256" s="1">
        <f>C256-CPI!C256</f>
        <v>4.145826302729529</v>
      </c>
      <c r="C256" s="1">
        <v>4.4560000000000004</v>
      </c>
      <c r="D256">
        <v>99.74666666666667</v>
      </c>
      <c r="E256" s="4">
        <v>587.48333333333346</v>
      </c>
      <c r="F256" s="1">
        <v>139.1</v>
      </c>
      <c r="G256" s="4">
        <v>-9.3221445999999999E-2</v>
      </c>
      <c r="H256" s="1">
        <f>CPI!C256</f>
        <v>0.3101736972704715</v>
      </c>
    </row>
    <row r="257" spans="1:8" x14ac:dyDescent="0.3">
      <c r="A257" t="s">
        <v>272</v>
      </c>
      <c r="B257" s="1">
        <f>C257-CPI!C257</f>
        <v>3.8285095856524327</v>
      </c>
      <c r="C257" s="1">
        <v>3.7666666666666599</v>
      </c>
      <c r="D257">
        <v>97.853333333333339</v>
      </c>
      <c r="E257" s="4">
        <v>588.92666666666673</v>
      </c>
      <c r="F257" s="1">
        <v>140.1</v>
      </c>
      <c r="G257" s="4">
        <v>-3.5015200000000002E-3</v>
      </c>
      <c r="H257" s="1">
        <f>CPI!C257</f>
        <v>-6.184291898577262E-2</v>
      </c>
    </row>
    <row r="258" spans="1:8" x14ac:dyDescent="0.3">
      <c r="A258" t="s">
        <v>273</v>
      </c>
      <c r="B258" s="1">
        <f>C258-CPI!C258</f>
        <v>3.0266666666666602</v>
      </c>
      <c r="C258" s="1">
        <v>3.0266666666666602</v>
      </c>
      <c r="D258">
        <v>95.693333333333328</v>
      </c>
      <c r="E258" s="4">
        <v>613.28666666666675</v>
      </c>
      <c r="F258" s="1">
        <v>139.6</v>
      </c>
      <c r="G258" s="4">
        <v>-0.15897776799999999</v>
      </c>
      <c r="H258" s="1">
        <f>CPI!C258</f>
        <v>0</v>
      </c>
    </row>
    <row r="259" spans="1:8" x14ac:dyDescent="0.3">
      <c r="D259">
        <v>97.38</v>
      </c>
      <c r="E259" s="4">
        <v>583.80999999999995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FF52-6C56-41A0-ACA6-16D041FD1387}">
  <dimension ref="A1:H258"/>
  <sheetViews>
    <sheetView workbookViewId="0">
      <selection activeCell="F6" sqref="F6"/>
    </sheetView>
  </sheetViews>
  <sheetFormatPr defaultRowHeight="14.4" x14ac:dyDescent="0.3"/>
  <cols>
    <col min="1" max="2" width="21" customWidth="1"/>
    <col min="3" max="3" width="16.88671875" bestFit="1" customWidth="1"/>
    <col min="4" max="4" width="21.109375" customWidth="1"/>
    <col min="5" max="5" width="23" customWidth="1"/>
    <col min="6" max="6" width="23.33203125" customWidth="1"/>
    <col min="7" max="7" width="22.6640625" customWidth="1"/>
    <col min="8" max="8" width="24.5546875" customWidth="1"/>
  </cols>
  <sheetData>
    <row r="1" spans="1:8" x14ac:dyDescent="0.3">
      <c r="A1" s="6" t="s">
        <v>7</v>
      </c>
      <c r="B1" s="6" t="s">
        <v>290</v>
      </c>
      <c r="C1" s="6" t="s">
        <v>275</v>
      </c>
      <c r="D1" s="10" t="s">
        <v>283</v>
      </c>
      <c r="E1" s="6" t="s">
        <v>284</v>
      </c>
      <c r="F1" s="26" t="s">
        <v>279</v>
      </c>
      <c r="G1" s="27" t="s">
        <v>6</v>
      </c>
    </row>
    <row r="2" spans="1:8" x14ac:dyDescent="0.3">
      <c r="A2" t="s">
        <v>17</v>
      </c>
      <c r="B2" t="str">
        <f>'IS Curve'!C2</f>
        <v>NA</v>
      </c>
      <c r="C2" s="1">
        <v>4.4800000000000004</v>
      </c>
      <c r="D2" s="11" t="str">
        <f>'IS Curve'!H2</f>
        <v>NA</v>
      </c>
      <c r="E2" t="s">
        <v>13</v>
      </c>
      <c r="F2">
        <v>363923</v>
      </c>
      <c r="G2" s="19">
        <v>369994.53017307591</v>
      </c>
      <c r="H2" s="4"/>
    </row>
    <row r="3" spans="1:8" x14ac:dyDescent="0.3">
      <c r="A3" t="s">
        <v>18</v>
      </c>
      <c r="B3" t="str">
        <f>'IS Curve'!C3</f>
        <v>NA</v>
      </c>
      <c r="C3" s="1">
        <v>3.4366666666666599</v>
      </c>
      <c r="D3" s="11" t="str">
        <f>'IS Curve'!H3</f>
        <v>NA</v>
      </c>
      <c r="E3" t="s">
        <v>13</v>
      </c>
      <c r="F3">
        <v>373138</v>
      </c>
      <c r="G3" s="19">
        <v>375830.10165531648</v>
      </c>
      <c r="H3" s="4"/>
    </row>
    <row r="4" spans="1:8" x14ac:dyDescent="0.3">
      <c r="A4" t="s">
        <v>19</v>
      </c>
      <c r="B4" t="str">
        <f>'IS Curve'!C4</f>
        <v>NA</v>
      </c>
      <c r="C4" s="1">
        <v>2.62333333333333</v>
      </c>
      <c r="D4" s="11" t="str">
        <f>'IS Curve'!H4</f>
        <v>NA</v>
      </c>
      <c r="E4" t="s">
        <v>13</v>
      </c>
      <c r="F4">
        <v>382218</v>
      </c>
      <c r="G4" s="19">
        <v>381753.76423962071</v>
      </c>
      <c r="H4" s="4"/>
    </row>
    <row r="5" spans="1:8" x14ac:dyDescent="0.3">
      <c r="A5" t="s">
        <v>20</v>
      </c>
      <c r="B5" t="str">
        <f>'IS Curve'!C5</f>
        <v>NA</v>
      </c>
      <c r="C5" s="1">
        <v>3.61666666666666</v>
      </c>
      <c r="D5" s="11" t="str">
        <f>'IS Curve'!H5</f>
        <v>NA</v>
      </c>
      <c r="E5" t="s">
        <v>13</v>
      </c>
      <c r="F5">
        <v>387418</v>
      </c>
      <c r="G5" s="19">
        <v>387761.03071667231</v>
      </c>
      <c r="H5" s="4"/>
    </row>
    <row r="6" spans="1:8" x14ac:dyDescent="0.3">
      <c r="A6" t="s">
        <v>21</v>
      </c>
      <c r="B6">
        <f>'IS Curve'!C6</f>
        <v>3.32</v>
      </c>
      <c r="C6" s="1">
        <v>3.34666666666666</v>
      </c>
      <c r="D6" s="11">
        <f>'IS Curve'!H6</f>
        <v>0.84925690021274647</v>
      </c>
      <c r="E6" t="s">
        <v>13</v>
      </c>
      <c r="F6">
        <v>397727</v>
      </c>
      <c r="G6" s="19">
        <v>393847.36852183047</v>
      </c>
      <c r="H6" s="4"/>
    </row>
    <row r="7" spans="1:8" x14ac:dyDescent="0.3">
      <c r="A7" t="s">
        <v>22</v>
      </c>
      <c r="B7">
        <f>'IS Curve'!C7</f>
        <v>3.34</v>
      </c>
      <c r="C7" s="1">
        <v>3.2633333333333301</v>
      </c>
      <c r="D7" s="11">
        <f>'IS Curve'!H7</f>
        <v>0.63157894736842013</v>
      </c>
      <c r="E7" t="s">
        <v>13</v>
      </c>
      <c r="F7">
        <v>400888</v>
      </c>
      <c r="G7" s="19">
        <v>400007.68597063271</v>
      </c>
      <c r="H7" s="4"/>
    </row>
    <row r="8" spans="1:8" x14ac:dyDescent="0.3">
      <c r="A8" t="s">
        <v>23</v>
      </c>
      <c r="B8">
        <f>'IS Curve'!C8</f>
        <v>3.79</v>
      </c>
      <c r="C8" s="1">
        <v>2.7699999999999898</v>
      </c>
      <c r="D8" s="11">
        <f>'IS Curve'!H8</f>
        <v>0.41841004184121544</v>
      </c>
      <c r="E8" t="s">
        <v>13</v>
      </c>
      <c r="F8">
        <v>406015</v>
      </c>
      <c r="G8" s="19">
        <v>406239.01764578931</v>
      </c>
      <c r="H8" s="4"/>
    </row>
    <row r="9" spans="1:8" x14ac:dyDescent="0.3">
      <c r="A9" t="s">
        <v>24</v>
      </c>
      <c r="B9">
        <f>'IS Curve'!C9</f>
        <v>5.86</v>
      </c>
      <c r="C9" s="1">
        <v>2.8633333333333302</v>
      </c>
      <c r="D9" s="11">
        <f>'IS Curve'!H9</f>
        <v>0</v>
      </c>
      <c r="E9" t="s">
        <v>13</v>
      </c>
      <c r="F9">
        <v>413982</v>
      </c>
      <c r="G9" s="19">
        <v>412538.74604637141</v>
      </c>
      <c r="H9" s="4"/>
    </row>
    <row r="10" spans="1:8" x14ac:dyDescent="0.3">
      <c r="A10" t="s">
        <v>25</v>
      </c>
      <c r="B10">
        <f>'IS Curve'!C10</f>
        <v>4.58</v>
      </c>
      <c r="C10" s="1">
        <v>3.37333333333333</v>
      </c>
      <c r="D10" s="11">
        <f>'IS Curve'!H10</f>
        <v>0</v>
      </c>
      <c r="E10" t="s">
        <v>13</v>
      </c>
      <c r="F10">
        <v>416607</v>
      </c>
      <c r="G10" s="19">
        <v>418903.91922147438</v>
      </c>
      <c r="H10" s="4"/>
    </row>
    <row r="11" spans="1:8" x14ac:dyDescent="0.3">
      <c r="A11" t="s">
        <v>26</v>
      </c>
      <c r="B11">
        <f>'IS Curve'!C11</f>
        <v>4</v>
      </c>
      <c r="C11" s="1">
        <v>4.36666666666666</v>
      </c>
      <c r="D11" s="11">
        <f>'IS Curve'!H11</f>
        <v>1.4583333333331172</v>
      </c>
      <c r="E11" t="s">
        <v>13</v>
      </c>
      <c r="F11">
        <v>422666</v>
      </c>
      <c r="G11" s="19">
        <v>425332.30970115052</v>
      </c>
      <c r="H11" s="4"/>
    </row>
    <row r="12" spans="1:8" x14ac:dyDescent="0.3">
      <c r="A12" t="s">
        <v>27</v>
      </c>
      <c r="B12">
        <f>'IS Curve'!C12</f>
        <v>3.71</v>
      </c>
      <c r="C12" s="1">
        <v>5.8333333333333304</v>
      </c>
      <c r="D12" s="11">
        <f>'IS Curve'!H12</f>
        <v>0.20533880903472129</v>
      </c>
      <c r="E12" t="s">
        <v>13</v>
      </c>
      <c r="F12">
        <v>425878</v>
      </c>
      <c r="G12" s="19">
        <v>431820.05384319311</v>
      </c>
      <c r="H12" s="4"/>
    </row>
    <row r="13" spans="1:8" x14ac:dyDescent="0.3">
      <c r="A13" t="s">
        <v>28</v>
      </c>
      <c r="B13">
        <f>'IS Curve'!C13</f>
        <v>3.79</v>
      </c>
      <c r="C13" s="1">
        <v>4.3333333333333304</v>
      </c>
      <c r="D13" s="11">
        <f>'IS Curve'!H13</f>
        <v>0.2049180327872894</v>
      </c>
      <c r="E13" t="s">
        <v>13</v>
      </c>
      <c r="F13">
        <v>439206</v>
      </c>
      <c r="G13" s="19">
        <v>438361.31937236938</v>
      </c>
      <c r="H13" s="4"/>
    </row>
    <row r="14" spans="1:8" x14ac:dyDescent="0.3">
      <c r="A14" t="s">
        <v>29</v>
      </c>
      <c r="B14">
        <f>'IS Curve'!C14</f>
        <v>3</v>
      </c>
      <c r="C14" s="1">
        <v>4</v>
      </c>
      <c r="D14" s="11">
        <f>'IS Curve'!H14</f>
        <v>0.61349693251532433</v>
      </c>
      <c r="E14" t="s">
        <v>13</v>
      </c>
      <c r="F14">
        <v>450201</v>
      </c>
      <c r="G14" s="19">
        <v>444946.06620985368</v>
      </c>
      <c r="H14" s="4"/>
    </row>
    <row r="15" spans="1:8" x14ac:dyDescent="0.3">
      <c r="A15" t="s">
        <v>30</v>
      </c>
      <c r="B15">
        <f>'IS Curve'!C15</f>
        <v>4</v>
      </c>
      <c r="C15" s="1">
        <v>3.6666666666666599</v>
      </c>
      <c r="D15" s="11">
        <f>'IS Curve'!H15</f>
        <v>0.60975609756098426</v>
      </c>
      <c r="E15" t="s">
        <v>13</v>
      </c>
      <c r="F15">
        <v>451887</v>
      </c>
      <c r="G15" s="19">
        <v>451564.20711851749</v>
      </c>
      <c r="H15" s="4"/>
    </row>
    <row r="16" spans="1:8" x14ac:dyDescent="0.3">
      <c r="A16" t="s">
        <v>31</v>
      </c>
      <c r="B16">
        <f>'IS Curve'!C16</f>
        <v>4</v>
      </c>
      <c r="C16" s="1">
        <v>3.8333333333333299</v>
      </c>
      <c r="D16" s="11">
        <f>'IS Curve'!H16</f>
        <v>0.20202020201999676</v>
      </c>
      <c r="E16" t="s">
        <v>13</v>
      </c>
      <c r="F16">
        <v>456710</v>
      </c>
      <c r="G16" s="19">
        <v>458208.45080041088</v>
      </c>
      <c r="H16" s="4"/>
    </row>
    <row r="17" spans="1:8" x14ac:dyDescent="0.3">
      <c r="A17" t="s">
        <v>32</v>
      </c>
      <c r="B17">
        <f>'IS Curve'!C17</f>
        <v>4</v>
      </c>
      <c r="C17" s="1">
        <v>4</v>
      </c>
      <c r="D17" s="11">
        <f>'IS Curve'!H17</f>
        <v>0.40322580645182721</v>
      </c>
      <c r="E17" t="s">
        <v>13</v>
      </c>
      <c r="F17">
        <v>459001</v>
      </c>
      <c r="G17" s="19">
        <v>464871.3373709399</v>
      </c>
      <c r="H17" s="4"/>
    </row>
    <row r="18" spans="1:8" x14ac:dyDescent="0.3">
      <c r="A18" t="s">
        <v>33</v>
      </c>
      <c r="B18">
        <f>'IS Curve'!C18</f>
        <v>4.0999999999999996</v>
      </c>
      <c r="C18" s="1">
        <v>4</v>
      </c>
      <c r="D18" s="11">
        <f>'IS Curve'!H18</f>
        <v>1.0040160642566287</v>
      </c>
      <c r="E18" t="s">
        <v>13</v>
      </c>
      <c r="F18">
        <v>473602</v>
      </c>
      <c r="G18" s="19">
        <v>471544.07512221462</v>
      </c>
      <c r="H18" s="4"/>
    </row>
    <row r="19" spans="1:8" x14ac:dyDescent="0.3">
      <c r="A19" t="s">
        <v>34</v>
      </c>
      <c r="B19">
        <f>'IS Curve'!C19</f>
        <v>4.0999999999999996</v>
      </c>
      <c r="C19" s="1">
        <v>4</v>
      </c>
      <c r="D19" s="11">
        <f>'IS Curve'!H19</f>
        <v>0.79522862823099805</v>
      </c>
      <c r="E19" t="s">
        <v>13</v>
      </c>
      <c r="F19">
        <v>477938</v>
      </c>
      <c r="G19" s="19">
        <v>478213.65206077212</v>
      </c>
      <c r="H19" s="4"/>
    </row>
    <row r="20" spans="1:8" x14ac:dyDescent="0.3">
      <c r="A20" t="s">
        <v>35</v>
      </c>
      <c r="B20">
        <f>'IS Curve'!C20</f>
        <v>4.25</v>
      </c>
      <c r="C20" s="1">
        <v>4</v>
      </c>
      <c r="D20" s="11">
        <f>'IS Curve'!H20</f>
        <v>0.59171597633136941</v>
      </c>
      <c r="E20" t="s">
        <v>13</v>
      </c>
      <c r="F20">
        <v>484608</v>
      </c>
      <c r="G20" s="19">
        <v>484867.74295171781</v>
      </c>
      <c r="H20" s="4"/>
    </row>
    <row r="21" spans="1:8" x14ac:dyDescent="0.3">
      <c r="A21" t="s">
        <v>36</v>
      </c>
      <c r="B21">
        <f>'IS Curve'!C21</f>
        <v>4.25</v>
      </c>
      <c r="C21" s="1">
        <v>4.1666666666666599</v>
      </c>
      <c r="D21" s="11">
        <f>'IS Curve'!H21</f>
        <v>1.1764705882352899</v>
      </c>
      <c r="E21" t="s">
        <v>13</v>
      </c>
      <c r="F21">
        <v>496485</v>
      </c>
      <c r="G21" s="19">
        <v>491493.28904566308</v>
      </c>
      <c r="H21" s="4"/>
    </row>
    <row r="22" spans="1:8" x14ac:dyDescent="0.3">
      <c r="A22" t="s">
        <v>37</v>
      </c>
      <c r="B22">
        <f>'IS Curve'!C22</f>
        <v>4.3899999999999997</v>
      </c>
      <c r="C22" s="1">
        <v>4.25</v>
      </c>
      <c r="D22" s="11">
        <f>'IS Curve'!H22</f>
        <v>1.3565891472866414</v>
      </c>
      <c r="E22" t="s">
        <v>13</v>
      </c>
      <c r="F22">
        <v>506146</v>
      </c>
      <c r="G22" s="19">
        <v>498076.50602766912</v>
      </c>
      <c r="H22" s="4"/>
    </row>
    <row r="23" spans="1:8" x14ac:dyDescent="0.3">
      <c r="A23" t="s">
        <v>38</v>
      </c>
      <c r="B23">
        <f>'IS Curve'!C23</f>
        <v>4.8499999999999996</v>
      </c>
      <c r="C23" s="1">
        <v>4.25</v>
      </c>
      <c r="D23" s="11">
        <f>'IS Curve'!H23</f>
        <v>0.76481835564033029</v>
      </c>
      <c r="E23" t="s">
        <v>13</v>
      </c>
      <c r="F23">
        <v>517072</v>
      </c>
      <c r="G23" s="19">
        <v>504606.23967274348</v>
      </c>
      <c r="H23" s="4"/>
    </row>
    <row r="24" spans="1:8" x14ac:dyDescent="0.3">
      <c r="A24" t="s">
        <v>39</v>
      </c>
      <c r="B24">
        <f>'IS Curve'!C24</f>
        <v>5.25</v>
      </c>
      <c r="C24" s="1">
        <v>4.25</v>
      </c>
      <c r="D24" s="11">
        <f>'IS Curve'!H24</f>
        <v>0.37950664136642626</v>
      </c>
      <c r="E24" t="s">
        <v>13</v>
      </c>
      <c r="F24">
        <v>516825</v>
      </c>
      <c r="G24" s="19">
        <v>511076.0903244635</v>
      </c>
      <c r="H24" s="4"/>
    </row>
    <row r="25" spans="1:8" x14ac:dyDescent="0.3">
      <c r="A25" t="s">
        <v>40</v>
      </c>
      <c r="B25">
        <f>'IS Curve'!C25</f>
        <v>5.24</v>
      </c>
      <c r="C25" s="1">
        <v>4.4166666666666599</v>
      </c>
      <c r="D25" s="11">
        <f>'IS Curve'!H25</f>
        <v>0.56710775047257878</v>
      </c>
      <c r="E25" t="s">
        <v>13</v>
      </c>
      <c r="F25">
        <v>523230</v>
      </c>
      <c r="G25" s="19">
        <v>517487.44252197759</v>
      </c>
      <c r="H25" s="4"/>
    </row>
    <row r="26" spans="1:8" x14ac:dyDescent="0.3">
      <c r="A26" t="s">
        <v>41</v>
      </c>
      <c r="B26">
        <f>'IS Curve'!C26</f>
        <v>5.25</v>
      </c>
      <c r="C26" s="1">
        <v>4.9166666666666599</v>
      </c>
      <c r="D26" s="11">
        <f>'IS Curve'!H26</f>
        <v>1.5037593984964384</v>
      </c>
      <c r="E26" t="s">
        <v>13</v>
      </c>
      <c r="F26">
        <v>522051</v>
      </c>
      <c r="G26" s="19">
        <v>523845.62900654488</v>
      </c>
      <c r="H26" s="4"/>
    </row>
    <row r="27" spans="1:8" x14ac:dyDescent="0.3">
      <c r="A27" t="s">
        <v>42</v>
      </c>
      <c r="B27">
        <f>'IS Curve'!C27</f>
        <v>5.08</v>
      </c>
      <c r="C27" s="1">
        <v>5.25</v>
      </c>
      <c r="D27" s="11">
        <f>'IS Curve'!H27</f>
        <v>1.4814814814811208</v>
      </c>
      <c r="E27" t="s">
        <v>13</v>
      </c>
      <c r="F27">
        <v>532927</v>
      </c>
      <c r="G27" s="19">
        <v>530160.09935276175</v>
      </c>
      <c r="H27" s="4"/>
    </row>
    <row r="28" spans="1:8" x14ac:dyDescent="0.3">
      <c r="A28" t="s">
        <v>43</v>
      </c>
      <c r="B28">
        <f>'IS Curve'!C28</f>
        <v>5.25</v>
      </c>
      <c r="C28" s="1">
        <v>5.25</v>
      </c>
      <c r="D28" s="11">
        <f>'IS Curve'!H28</f>
        <v>0.36496350364981006</v>
      </c>
      <c r="E28" t="s">
        <v>13</v>
      </c>
      <c r="F28">
        <v>534607</v>
      </c>
      <c r="G28" s="19">
        <v>536439.78017269401</v>
      </c>
      <c r="H28" s="4"/>
    </row>
    <row r="29" spans="1:8" x14ac:dyDescent="0.3">
      <c r="A29" t="s">
        <v>44</v>
      </c>
      <c r="B29">
        <f>'IS Curve'!C29</f>
        <v>5.24</v>
      </c>
      <c r="C29" s="1">
        <v>5.25</v>
      </c>
      <c r="D29" s="11">
        <f>'IS Curve'!H29</f>
        <v>1.0909090909090891</v>
      </c>
      <c r="E29" t="s">
        <v>13</v>
      </c>
      <c r="F29">
        <v>536936</v>
      </c>
      <c r="G29" s="19">
        <v>542695.93052288215</v>
      </c>
      <c r="H29" s="4"/>
    </row>
    <row r="30" spans="1:8" x14ac:dyDescent="0.3">
      <c r="A30" t="s">
        <v>45</v>
      </c>
      <c r="B30">
        <f>'IS Curve'!C30</f>
        <v>5.95</v>
      </c>
      <c r="C30" s="1">
        <v>5.0833333333333304</v>
      </c>
      <c r="D30" s="11">
        <f>'IS Curve'!H30</f>
        <v>0.53956834532374964</v>
      </c>
      <c r="E30" t="s">
        <v>13</v>
      </c>
      <c r="F30">
        <v>541513</v>
      </c>
      <c r="G30" s="19">
        <v>548939.27844847704</v>
      </c>
      <c r="H30" s="4"/>
    </row>
    <row r="31" spans="1:8" x14ac:dyDescent="0.3">
      <c r="A31" t="s">
        <v>46</v>
      </c>
      <c r="B31">
        <f>'IS Curve'!C31</f>
        <v>7.5</v>
      </c>
      <c r="C31" s="1">
        <v>4.5</v>
      </c>
      <c r="D31" s="11">
        <f>'IS Curve'!H31</f>
        <v>1.7889087656527767</v>
      </c>
      <c r="E31" t="s">
        <v>13</v>
      </c>
      <c r="F31">
        <v>556071</v>
      </c>
      <c r="G31" s="19">
        <v>555177.43603077659</v>
      </c>
      <c r="H31" s="4"/>
    </row>
    <row r="32" spans="1:8" x14ac:dyDescent="0.3">
      <c r="A32" t="s">
        <v>47</v>
      </c>
      <c r="B32">
        <f>'IS Curve'!C32</f>
        <v>7.5</v>
      </c>
      <c r="C32" s="1">
        <v>4.6666666666666599</v>
      </c>
      <c r="D32" s="11">
        <f>'IS Curve'!H32</f>
        <v>0.87873462214429032</v>
      </c>
      <c r="E32" t="s">
        <v>13</v>
      </c>
      <c r="F32">
        <v>563816</v>
      </c>
      <c r="G32" s="19">
        <v>561413.65504931414</v>
      </c>
      <c r="H32" s="4"/>
    </row>
    <row r="33" spans="1:8" x14ac:dyDescent="0.3">
      <c r="A33" t="s">
        <v>48</v>
      </c>
      <c r="B33">
        <f>'IS Curve'!C33</f>
        <v>6.48</v>
      </c>
      <c r="C33" s="1">
        <v>5.6666666666666599</v>
      </c>
      <c r="D33" s="11">
        <f>'IS Curve'!H33</f>
        <v>0.52264808362368309</v>
      </c>
      <c r="E33" t="s">
        <v>13</v>
      </c>
      <c r="F33">
        <v>571623</v>
      </c>
      <c r="G33" s="19">
        <v>567651.96466566646</v>
      </c>
      <c r="H33" s="4"/>
    </row>
    <row r="34" spans="1:8" x14ac:dyDescent="0.3">
      <c r="A34" t="s">
        <v>49</v>
      </c>
      <c r="B34">
        <f>'IS Curve'!C34</f>
        <v>6.6666666666666599</v>
      </c>
      <c r="C34" s="1">
        <v>7.1666666666666599</v>
      </c>
      <c r="D34" s="11">
        <f>'IS Curve'!H34</f>
        <v>2.0797227036395296</v>
      </c>
      <c r="E34" t="s">
        <v>13</v>
      </c>
      <c r="F34">
        <v>579449</v>
      </c>
      <c r="G34" s="19">
        <v>573898.15811102302</v>
      </c>
      <c r="H34" s="4"/>
    </row>
    <row r="35" spans="1:8" x14ac:dyDescent="0.3">
      <c r="A35" t="s">
        <v>50</v>
      </c>
      <c r="B35">
        <f>'IS Curve'!C35</f>
        <v>7.1099999999999897</v>
      </c>
      <c r="C35" s="1">
        <v>7.5</v>
      </c>
      <c r="D35" s="11">
        <f>'IS Curve'!H35</f>
        <v>1.1884550084887902</v>
      </c>
      <c r="E35" t="s">
        <v>13</v>
      </c>
      <c r="F35">
        <v>581833</v>
      </c>
      <c r="G35" s="19">
        <v>580160.8565378451</v>
      </c>
      <c r="H35" s="4"/>
    </row>
    <row r="36" spans="1:8" x14ac:dyDescent="0.3">
      <c r="A36" t="s">
        <v>51</v>
      </c>
      <c r="B36">
        <f>'IS Curve'!C36</f>
        <v>7.9233333333333302</v>
      </c>
      <c r="C36" s="1">
        <v>6.3333333333333304</v>
      </c>
      <c r="D36" s="11">
        <f>'IS Curve'!H36</f>
        <v>0.5033557046979954</v>
      </c>
      <c r="E36" t="s">
        <v>13</v>
      </c>
      <c r="F36">
        <v>588288</v>
      </c>
      <c r="G36" s="19">
        <v>586452.62059256178</v>
      </c>
      <c r="H36" s="4"/>
    </row>
    <row r="37" spans="1:8" x14ac:dyDescent="0.3">
      <c r="A37" t="s">
        <v>52</v>
      </c>
      <c r="B37">
        <f>'IS Curve'!C37</f>
        <v>8</v>
      </c>
      <c r="C37" s="1">
        <v>6.1666666666666599</v>
      </c>
      <c r="D37" s="11">
        <f>'IS Curve'!H37</f>
        <v>1.1686143572624323</v>
      </c>
      <c r="E37" t="s">
        <v>13</v>
      </c>
      <c r="F37">
        <v>596601</v>
      </c>
      <c r="G37" s="19">
        <v>592787.6445823753</v>
      </c>
      <c r="H37" s="4"/>
    </row>
    <row r="38" spans="1:8" x14ac:dyDescent="0.3">
      <c r="A38" t="s">
        <v>53</v>
      </c>
      <c r="B38">
        <f>'IS Curve'!C38</f>
        <v>8</v>
      </c>
      <c r="C38" s="1">
        <v>6.6666666666666599</v>
      </c>
      <c r="D38" s="11">
        <f>'IS Curve'!H38</f>
        <v>0.4950495049505021</v>
      </c>
      <c r="E38" t="s">
        <v>13</v>
      </c>
      <c r="F38">
        <v>600288</v>
      </c>
      <c r="G38" s="19">
        <v>599181.91454383952</v>
      </c>
      <c r="H38" s="4"/>
    </row>
    <row r="39" spans="1:8" x14ac:dyDescent="0.3">
      <c r="A39" t="s">
        <v>54</v>
      </c>
      <c r="B39">
        <f>'IS Curve'!C39</f>
        <v>7.5866666666666598</v>
      </c>
      <c r="C39" s="1">
        <v>7.1666666666666599</v>
      </c>
      <c r="D39" s="11">
        <f>'IS Curve'!H39</f>
        <v>0.821018062397046</v>
      </c>
      <c r="E39" t="s">
        <v>13</v>
      </c>
      <c r="F39">
        <v>600338</v>
      </c>
      <c r="G39" s="19">
        <v>605654.5284317123</v>
      </c>
      <c r="H39" s="4"/>
    </row>
    <row r="40" spans="1:8" x14ac:dyDescent="0.3">
      <c r="A40" t="s">
        <v>55</v>
      </c>
      <c r="B40">
        <f>'IS Curve'!C40</f>
        <v>6.75</v>
      </c>
      <c r="C40" s="1">
        <v>8</v>
      </c>
      <c r="D40" s="11">
        <f>'IS Curve'!H40</f>
        <v>-0.4885993485342105</v>
      </c>
      <c r="E40" t="s">
        <v>13</v>
      </c>
      <c r="F40">
        <v>606551</v>
      </c>
      <c r="G40" s="19">
        <v>612226.09803130396</v>
      </c>
      <c r="H40" s="4"/>
    </row>
    <row r="41" spans="1:8" x14ac:dyDescent="0.3">
      <c r="A41" t="s">
        <v>56</v>
      </c>
      <c r="B41">
        <f>'IS Curve'!C41</f>
        <v>6.2166666666666597</v>
      </c>
      <c r="C41" s="1">
        <v>8</v>
      </c>
      <c r="D41" s="11">
        <f>'IS Curve'!H41</f>
        <v>0.49099836333879748</v>
      </c>
      <c r="E41" t="s">
        <v>13</v>
      </c>
      <c r="F41">
        <v>607472</v>
      </c>
      <c r="G41" s="19">
        <v>618914.69117631402</v>
      </c>
      <c r="H41" s="4"/>
    </row>
    <row r="42" spans="1:8" x14ac:dyDescent="0.3">
      <c r="A42" t="s">
        <v>57</v>
      </c>
      <c r="B42">
        <f>'IS Curve'!C42</f>
        <v>5.68333333333333</v>
      </c>
      <c r="C42" s="1">
        <v>8</v>
      </c>
      <c r="D42" s="11">
        <f>'IS Curve'!H42</f>
        <v>1.302931596091361</v>
      </c>
      <c r="E42" t="s">
        <v>13</v>
      </c>
      <c r="F42">
        <v>604347</v>
      </c>
      <c r="G42" s="19">
        <v>625735.48574285</v>
      </c>
      <c r="H42" s="4"/>
    </row>
    <row r="43" spans="1:8" x14ac:dyDescent="0.3">
      <c r="A43" t="s">
        <v>58</v>
      </c>
      <c r="B43">
        <f>'IS Curve'!C43</f>
        <v>5.25</v>
      </c>
      <c r="C43" s="1">
        <v>7.5</v>
      </c>
      <c r="D43" s="11">
        <f>'IS Curve'!H43</f>
        <v>1.7684887459803873</v>
      </c>
      <c r="E43" t="s">
        <v>13</v>
      </c>
      <c r="F43">
        <v>621993</v>
      </c>
      <c r="G43" s="19">
        <v>632696.90499869687</v>
      </c>
      <c r="H43" s="4"/>
    </row>
    <row r="44" spans="1:8" x14ac:dyDescent="0.3">
      <c r="A44" t="s">
        <v>59</v>
      </c>
      <c r="B44">
        <f>'IS Curve'!C44</f>
        <v>5.25</v>
      </c>
      <c r="C44" s="1">
        <v>6.8333333333333304</v>
      </c>
      <c r="D44" s="11">
        <f>'IS Curve'!H44</f>
        <v>0.63191153238578679</v>
      </c>
      <c r="E44" t="s">
        <v>13</v>
      </c>
      <c r="F44">
        <v>639182</v>
      </c>
      <c r="G44" s="19">
        <v>639793.78840169916</v>
      </c>
      <c r="H44" s="4"/>
    </row>
    <row r="45" spans="1:8" x14ac:dyDescent="0.3">
      <c r="A45" t="s">
        <v>60</v>
      </c>
      <c r="B45">
        <f>'IS Curve'!C45</f>
        <v>4.86666666666666</v>
      </c>
      <c r="C45" s="1">
        <v>6.1666666666666599</v>
      </c>
      <c r="D45" s="11">
        <f>'IS Curve'!H45</f>
        <v>1.2558869701728492</v>
      </c>
      <c r="E45" t="s">
        <v>13</v>
      </c>
      <c r="F45">
        <v>646168</v>
      </c>
      <c r="G45" s="19">
        <v>647013.7840942567</v>
      </c>
      <c r="H45" s="4"/>
    </row>
    <row r="46" spans="1:8" x14ac:dyDescent="0.3">
      <c r="A46" t="s">
        <v>61</v>
      </c>
      <c r="B46">
        <f>'IS Curve'!C46</f>
        <v>4.75</v>
      </c>
      <c r="C46" s="1">
        <v>5.5</v>
      </c>
      <c r="D46" s="11">
        <f>'IS Curve'!H46</f>
        <v>0.93023255813953154</v>
      </c>
      <c r="E46" t="s">
        <v>13</v>
      </c>
      <c r="F46">
        <v>644006</v>
      </c>
      <c r="G46" s="19">
        <v>654343.52907353116</v>
      </c>
      <c r="H46" s="4"/>
    </row>
    <row r="47" spans="1:8" x14ac:dyDescent="0.3">
      <c r="A47" t="s">
        <v>62</v>
      </c>
      <c r="B47">
        <f>'IS Curve'!C47</f>
        <v>4.75</v>
      </c>
      <c r="C47" s="1">
        <v>5.25</v>
      </c>
      <c r="D47" s="11">
        <f>'IS Curve'!H47</f>
        <v>2.1505376344082996</v>
      </c>
      <c r="E47" t="s">
        <v>13</v>
      </c>
      <c r="F47">
        <v>662263</v>
      </c>
      <c r="G47" s="19">
        <v>661768.45529382909</v>
      </c>
      <c r="H47" s="4"/>
    </row>
    <row r="48" spans="1:8" x14ac:dyDescent="0.3">
      <c r="A48" t="s">
        <v>63</v>
      </c>
      <c r="B48">
        <f>'IS Curve'!C48</f>
        <v>4.75</v>
      </c>
      <c r="C48" s="1">
        <v>5.25</v>
      </c>
      <c r="D48" s="11">
        <f>'IS Curve'!H48</f>
        <v>0.75187969924827214</v>
      </c>
      <c r="E48" t="s">
        <v>13</v>
      </c>
      <c r="F48">
        <v>664228</v>
      </c>
      <c r="G48" s="19">
        <v>669266.62089369027</v>
      </c>
      <c r="H48" s="4"/>
    </row>
    <row r="49" spans="1:8" x14ac:dyDescent="0.3">
      <c r="A49" t="s">
        <v>64</v>
      </c>
      <c r="B49">
        <f>'IS Curve'!C49</f>
        <v>4.75</v>
      </c>
      <c r="C49" s="1">
        <v>4.75</v>
      </c>
      <c r="D49" s="11">
        <f>'IS Curve'!H49</f>
        <v>1.7910447761193993</v>
      </c>
      <c r="E49" t="s">
        <v>13</v>
      </c>
      <c r="F49">
        <v>679830</v>
      </c>
      <c r="G49" s="19">
        <v>676815.36482524627</v>
      </c>
      <c r="H49" s="4"/>
    </row>
    <row r="50" spans="1:8" x14ac:dyDescent="0.3">
      <c r="A50" t="s">
        <v>65</v>
      </c>
      <c r="B50">
        <f>'IS Curve'!C50</f>
        <v>4.75</v>
      </c>
      <c r="C50" s="1">
        <v>4.75</v>
      </c>
      <c r="D50" s="11">
        <f>'IS Curve'!H50</f>
        <v>2.1994134897360738</v>
      </c>
      <c r="E50" t="s">
        <v>13</v>
      </c>
      <c r="F50">
        <v>697278</v>
      </c>
      <c r="G50" s="19">
        <v>684387.75101271342</v>
      </c>
      <c r="H50" s="4"/>
    </row>
    <row r="51" spans="1:8" x14ac:dyDescent="0.3">
      <c r="A51" t="s">
        <v>66</v>
      </c>
      <c r="B51">
        <f>'IS Curve'!C51</f>
        <v>5.6066666666666602</v>
      </c>
      <c r="C51" s="1">
        <v>4.75</v>
      </c>
      <c r="D51" s="11">
        <f>'IS Curve'!H51</f>
        <v>3.0129124820660138</v>
      </c>
      <c r="E51" t="s">
        <v>13</v>
      </c>
      <c r="F51">
        <v>703930</v>
      </c>
      <c r="G51" s="19">
        <v>691957.56653792632</v>
      </c>
      <c r="H51" s="4"/>
    </row>
    <row r="52" spans="1:8" x14ac:dyDescent="0.3">
      <c r="A52" t="s">
        <v>67</v>
      </c>
      <c r="B52">
        <f>'IS Curve'!C52</f>
        <v>6.68333333333333</v>
      </c>
      <c r="C52" s="1">
        <v>4.75</v>
      </c>
      <c r="D52" s="11">
        <f>'IS Curve'!H52</f>
        <v>1.8105849582171252</v>
      </c>
      <c r="E52" t="s">
        <v>13</v>
      </c>
      <c r="F52">
        <v>707203</v>
      </c>
      <c r="G52" s="19">
        <v>699505.63788156374</v>
      </c>
      <c r="H52" s="4"/>
    </row>
    <row r="53" spans="1:8" x14ac:dyDescent="0.3">
      <c r="A53" t="s">
        <v>68</v>
      </c>
      <c r="B53">
        <f>'IS Curve'!C53</f>
        <v>7.25</v>
      </c>
      <c r="C53" s="1">
        <v>4.75</v>
      </c>
      <c r="D53" s="11">
        <f>'IS Curve'!H53</f>
        <v>2.3255813953489883</v>
      </c>
      <c r="E53" t="s">
        <v>13</v>
      </c>
      <c r="F53">
        <v>720247</v>
      </c>
      <c r="G53" s="19">
        <v>707019.61010308377</v>
      </c>
      <c r="H53" s="4"/>
    </row>
    <row r="54" spans="1:8" x14ac:dyDescent="0.3">
      <c r="A54" t="s">
        <v>69</v>
      </c>
      <c r="B54">
        <f>'IS Curve'!C54</f>
        <v>7.25</v>
      </c>
      <c r="C54" s="1">
        <v>4.75</v>
      </c>
      <c r="D54" s="11">
        <f>'IS Curve'!H54</f>
        <v>3.47593582887714</v>
      </c>
      <c r="E54" t="s">
        <v>13</v>
      </c>
      <c r="F54">
        <v>726208</v>
      </c>
      <c r="G54" s="19">
        <v>714491.58292445552</v>
      </c>
      <c r="H54" s="4"/>
    </row>
    <row r="55" spans="1:8" x14ac:dyDescent="0.3">
      <c r="A55" t="s">
        <v>70</v>
      </c>
      <c r="B55">
        <f>'IS Curve'!C55</f>
        <v>8.3766666666666598</v>
      </c>
      <c r="C55" s="1">
        <v>5.75</v>
      </c>
      <c r="D55" s="11">
        <f>'IS Curve'!H55</f>
        <v>2.9715762273899156</v>
      </c>
      <c r="E55" t="s">
        <v>13</v>
      </c>
      <c r="F55">
        <v>733657</v>
      </c>
      <c r="G55" s="19">
        <v>721921.79743872175</v>
      </c>
      <c r="H55" s="4"/>
    </row>
    <row r="56" spans="1:8" x14ac:dyDescent="0.3">
      <c r="A56" t="s">
        <v>71</v>
      </c>
      <c r="B56">
        <f>'IS Curve'!C56</f>
        <v>9.1199999999999992</v>
      </c>
      <c r="C56" s="1">
        <v>6.75</v>
      </c>
      <c r="D56" s="11">
        <f>'IS Curve'!H56</f>
        <v>2.8858218318696482</v>
      </c>
      <c r="E56" t="s">
        <v>13</v>
      </c>
      <c r="F56">
        <v>733798</v>
      </c>
      <c r="G56" s="19">
        <v>729318.03398292977</v>
      </c>
      <c r="H56" s="4"/>
    </row>
    <row r="57" spans="1:8" x14ac:dyDescent="0.3">
      <c r="A57" t="s">
        <v>72</v>
      </c>
      <c r="B57">
        <f>'IS Curve'!C57</f>
        <v>9</v>
      </c>
      <c r="C57" s="1">
        <v>7.25</v>
      </c>
      <c r="D57" s="11">
        <f>'IS Curve'!H57</f>
        <v>1.8292682926829291</v>
      </c>
      <c r="E57" t="s">
        <v>13</v>
      </c>
      <c r="F57">
        <v>729975</v>
      </c>
      <c r="G57" s="19">
        <v>736695.9216415619</v>
      </c>
      <c r="H57" s="4"/>
    </row>
    <row r="58" spans="1:8" x14ac:dyDescent="0.3">
      <c r="A58" t="s">
        <v>73</v>
      </c>
      <c r="B58">
        <f>'IS Curve'!C58</f>
        <v>8.3033333333333292</v>
      </c>
      <c r="C58" s="1">
        <v>7.25</v>
      </c>
      <c r="D58" s="11">
        <f>'IS Curve'!H58</f>
        <v>2.3952095808384453</v>
      </c>
      <c r="E58" t="s">
        <v>13</v>
      </c>
      <c r="F58">
        <v>725998</v>
      </c>
      <c r="G58" s="19">
        <v>744074.65555725759</v>
      </c>
      <c r="H58" s="4"/>
    </row>
    <row r="59" spans="1:8" x14ac:dyDescent="0.3">
      <c r="A59" t="s">
        <v>74</v>
      </c>
      <c r="B59">
        <f>'IS Curve'!C59</f>
        <v>8.25</v>
      </c>
      <c r="C59" s="1">
        <v>8.5833333333333304</v>
      </c>
      <c r="D59" s="11">
        <f>'IS Curve'!H59</f>
        <v>3.274853801169479</v>
      </c>
      <c r="E59" t="s">
        <v>13</v>
      </c>
      <c r="F59">
        <v>735312</v>
      </c>
      <c r="G59" s="19">
        <v>751469.95596110774</v>
      </c>
      <c r="H59" s="4"/>
    </row>
    <row r="60" spans="1:8" x14ac:dyDescent="0.3">
      <c r="A60" t="s">
        <v>75</v>
      </c>
      <c r="B60">
        <f>'IS Curve'!C60</f>
        <v>8.4866666666666593</v>
      </c>
      <c r="C60" s="1">
        <v>9.25</v>
      </c>
      <c r="D60" s="11">
        <f>'IS Curve'!H60</f>
        <v>2.0385050962627353</v>
      </c>
      <c r="E60" t="s">
        <v>13</v>
      </c>
      <c r="F60">
        <v>749419</v>
      </c>
      <c r="G60" s="19">
        <v>758886.54052836634</v>
      </c>
      <c r="H60" s="4"/>
    </row>
    <row r="61" spans="1:8" x14ac:dyDescent="0.3">
      <c r="A61" t="s">
        <v>76</v>
      </c>
      <c r="B61">
        <f>'IS Curve'!C61</f>
        <v>9</v>
      </c>
      <c r="C61" s="1">
        <v>8.9166666666666607</v>
      </c>
      <c r="D61" s="11">
        <f>'IS Curve'!H61</f>
        <v>1.4428412874582754</v>
      </c>
      <c r="E61" t="s">
        <v>13</v>
      </c>
      <c r="F61">
        <v>758091</v>
      </c>
      <c r="G61" s="19">
        <v>766318.92592461756</v>
      </c>
      <c r="H61" s="4"/>
    </row>
    <row r="62" spans="1:8" x14ac:dyDescent="0.3">
      <c r="A62" t="s">
        <v>77</v>
      </c>
      <c r="B62">
        <f>'IS Curve'!C62</f>
        <v>9.1300000000000008</v>
      </c>
      <c r="C62" s="1">
        <v>8.25</v>
      </c>
      <c r="D62" s="11">
        <f>'IS Curve'!H62</f>
        <v>1.4223194748360999</v>
      </c>
      <c r="E62" t="s">
        <v>13</v>
      </c>
      <c r="F62">
        <v>771302</v>
      </c>
      <c r="G62" s="19">
        <v>773755.36392040004</v>
      </c>
      <c r="H62" s="4"/>
    </row>
    <row r="63" spans="1:8" x14ac:dyDescent="0.3">
      <c r="A63" t="s">
        <v>78</v>
      </c>
      <c r="B63">
        <f>'IS Curve'!C63</f>
        <v>9.5</v>
      </c>
      <c r="C63" s="1">
        <v>8.25</v>
      </c>
      <c r="D63" s="11">
        <f>'IS Curve'!H63</f>
        <v>1.5102481121896474</v>
      </c>
      <c r="E63" t="s">
        <v>13</v>
      </c>
      <c r="F63">
        <v>787935</v>
      </c>
      <c r="G63" s="19">
        <v>781178.40795872279</v>
      </c>
      <c r="H63" s="4"/>
    </row>
    <row r="64" spans="1:8" x14ac:dyDescent="0.3">
      <c r="A64" t="s">
        <v>79</v>
      </c>
      <c r="B64">
        <f>'IS Curve'!C64</f>
        <v>9.5</v>
      </c>
      <c r="C64" s="1">
        <v>8.5</v>
      </c>
      <c r="D64" s="11">
        <f>'IS Curve'!H64</f>
        <v>1.3815090329438959</v>
      </c>
      <c r="E64" t="s">
        <v>13</v>
      </c>
      <c r="F64">
        <v>791573</v>
      </c>
      <c r="G64" s="19">
        <v>788568.4195175732</v>
      </c>
      <c r="H64" s="4"/>
    </row>
    <row r="65" spans="1:8" x14ac:dyDescent="0.3">
      <c r="A65" t="s">
        <v>80</v>
      </c>
      <c r="B65">
        <f>'IS Curve'!C65</f>
        <v>9.2233333333333292</v>
      </c>
      <c r="C65" s="1">
        <v>9</v>
      </c>
      <c r="D65" s="11">
        <f>'IS Curve'!H65</f>
        <v>2.0964360586999899</v>
      </c>
      <c r="E65" t="s">
        <v>13</v>
      </c>
      <c r="F65">
        <v>792852</v>
      </c>
      <c r="G65" s="19">
        <v>795909.36453542486</v>
      </c>
      <c r="H65" s="4"/>
    </row>
    <row r="66" spans="1:8" x14ac:dyDescent="0.3">
      <c r="A66" t="s">
        <v>81</v>
      </c>
      <c r="B66">
        <f>'IS Curve'!C66</f>
        <v>8.1666666666666607</v>
      </c>
      <c r="C66" s="1">
        <v>9.1666666666666607</v>
      </c>
      <c r="D66" s="11">
        <f>'IS Curve'!H66</f>
        <v>2.5667351129365548</v>
      </c>
      <c r="E66" t="s">
        <v>13</v>
      </c>
      <c r="F66">
        <v>805013</v>
      </c>
      <c r="G66" s="19">
        <v>803186.60617273091</v>
      </c>
      <c r="H66" s="4"/>
    </row>
    <row r="67" spans="1:8" x14ac:dyDescent="0.3">
      <c r="A67" t="s">
        <v>82</v>
      </c>
      <c r="B67">
        <f>'IS Curve'!C67</f>
        <v>7.7066666666666599</v>
      </c>
      <c r="C67" s="1">
        <v>9.5</v>
      </c>
      <c r="D67" s="11">
        <f>'IS Curve'!H67</f>
        <v>2.1021021021021111</v>
      </c>
      <c r="E67" t="s">
        <v>13</v>
      </c>
      <c r="F67">
        <v>809121</v>
      </c>
      <c r="G67" s="19">
        <v>810383.12657051964</v>
      </c>
      <c r="H67" s="4"/>
    </row>
    <row r="68" spans="1:8" x14ac:dyDescent="0.3">
      <c r="A68" t="s">
        <v>83</v>
      </c>
      <c r="B68">
        <f>'IS Curve'!C68</f>
        <v>7.5</v>
      </c>
      <c r="C68" s="1">
        <v>9.5</v>
      </c>
      <c r="D68" s="11">
        <f>'IS Curve'!H68</f>
        <v>2.0588235294114807</v>
      </c>
      <c r="E68" t="s">
        <v>13</v>
      </c>
      <c r="F68">
        <v>813877</v>
      </c>
      <c r="G68" s="19">
        <v>817482.58123570343</v>
      </c>
      <c r="H68" s="4"/>
    </row>
    <row r="69" spans="1:8" x14ac:dyDescent="0.3">
      <c r="A69" t="s">
        <v>84</v>
      </c>
      <c r="B69">
        <f>'IS Curve'!C69</f>
        <v>7.5</v>
      </c>
      <c r="C69" s="1">
        <v>9</v>
      </c>
      <c r="D69" s="11">
        <f>'IS Curve'!H69</f>
        <v>2.0172910662827008</v>
      </c>
      <c r="E69" t="s">
        <v>13</v>
      </c>
      <c r="F69">
        <v>826774</v>
      </c>
      <c r="G69" s="19">
        <v>824467.39341029176</v>
      </c>
      <c r="H69" s="4"/>
    </row>
    <row r="70" spans="1:8" x14ac:dyDescent="0.3">
      <c r="A70" t="s">
        <v>85</v>
      </c>
      <c r="B70">
        <f>'IS Curve'!C70</f>
        <v>7.62</v>
      </c>
      <c r="C70" s="1">
        <v>8.1666666666666607</v>
      </c>
      <c r="D70" s="11">
        <f>'IS Curve'!H70</f>
        <v>2.3540489642183622</v>
      </c>
      <c r="E70" t="s">
        <v>13</v>
      </c>
      <c r="F70">
        <v>833914</v>
      </c>
      <c r="G70" s="19">
        <v>831317.25403420045</v>
      </c>
      <c r="H70" s="4"/>
    </row>
    <row r="71" spans="1:8" x14ac:dyDescent="0.3">
      <c r="A71" t="s">
        <v>86</v>
      </c>
      <c r="B71">
        <f>'IS Curve'!C71</f>
        <v>8.4933333333333305</v>
      </c>
      <c r="C71" s="1">
        <v>7.6666666666666599</v>
      </c>
      <c r="D71" s="11">
        <f>'IS Curve'!H71</f>
        <v>2.4839006439742395</v>
      </c>
      <c r="E71" t="s">
        <v>13</v>
      </c>
      <c r="F71">
        <v>839590</v>
      </c>
      <c r="G71" s="19">
        <v>838012.83267670125</v>
      </c>
      <c r="H71" s="4"/>
    </row>
    <row r="72" spans="1:8" x14ac:dyDescent="0.3">
      <c r="A72" t="s">
        <v>87</v>
      </c>
      <c r="B72">
        <f>'IS Curve'!C72</f>
        <v>8.9933333333333305</v>
      </c>
      <c r="C72" s="1">
        <v>7.5</v>
      </c>
      <c r="D72" s="11">
        <f>'IS Curve'!H72</f>
        <v>1.705565529622904</v>
      </c>
      <c r="E72" t="s">
        <v>13</v>
      </c>
      <c r="F72">
        <v>847422</v>
      </c>
      <c r="G72" s="19">
        <v>844536.03955041978</v>
      </c>
      <c r="H72" s="4"/>
    </row>
    <row r="73" spans="1:8" x14ac:dyDescent="0.3">
      <c r="A73" t="s">
        <v>88</v>
      </c>
      <c r="B73">
        <f>'IS Curve'!C73</f>
        <v>10.463333333333299</v>
      </c>
      <c r="C73" s="1">
        <v>7.5</v>
      </c>
      <c r="D73" s="11">
        <f>'IS Curve'!H73</f>
        <v>2.1182700794351241</v>
      </c>
      <c r="E73" t="s">
        <v>13</v>
      </c>
      <c r="F73">
        <v>855457</v>
      </c>
      <c r="G73" s="19">
        <v>850869.46368049073</v>
      </c>
      <c r="H73" s="4"/>
    </row>
    <row r="74" spans="1:8" x14ac:dyDescent="0.3">
      <c r="A74" t="s">
        <v>89</v>
      </c>
      <c r="B74">
        <f>'IS Curve'!C74</f>
        <v>11.2433333333333</v>
      </c>
      <c r="C74" s="1">
        <v>7.6666666666666599</v>
      </c>
      <c r="D74" s="11">
        <f>'IS Curve'!H74</f>
        <v>2.7657735522904936</v>
      </c>
      <c r="E74" t="s">
        <v>13</v>
      </c>
      <c r="F74">
        <v>862282</v>
      </c>
      <c r="G74" s="19">
        <v>856997.26432646275</v>
      </c>
      <c r="H74" s="4"/>
    </row>
    <row r="75" spans="1:8" x14ac:dyDescent="0.3">
      <c r="A75" t="s">
        <v>90</v>
      </c>
      <c r="B75">
        <f>'IS Curve'!C75</f>
        <v>11.25</v>
      </c>
      <c r="C75" s="1">
        <v>8.5</v>
      </c>
      <c r="D75" s="11">
        <f>'IS Curve'!H75</f>
        <v>1.93439865433146</v>
      </c>
      <c r="E75" t="s">
        <v>13</v>
      </c>
      <c r="F75">
        <v>873721</v>
      </c>
      <c r="G75" s="19">
        <v>862906.3303712341</v>
      </c>
      <c r="H75" s="4"/>
    </row>
    <row r="76" spans="1:8" x14ac:dyDescent="0.3">
      <c r="A76" t="s">
        <v>91</v>
      </c>
      <c r="B76">
        <f>'IS Curve'!C76</f>
        <v>11.7766666666666</v>
      </c>
      <c r="C76" s="1">
        <v>9.1666666666666607</v>
      </c>
      <c r="D76" s="11">
        <f>'IS Curve'!H76</f>
        <v>2.3102310231022316</v>
      </c>
      <c r="E76" t="s">
        <v>13</v>
      </c>
      <c r="F76">
        <v>880126</v>
      </c>
      <c r="G76" s="19">
        <v>868586.82836602535</v>
      </c>
      <c r="H76" s="4"/>
    </row>
    <row r="77" spans="1:8" x14ac:dyDescent="0.3">
      <c r="A77" t="s">
        <v>92</v>
      </c>
      <c r="B77">
        <f>'IS Curve'!C77</f>
        <v>13.6866666666666</v>
      </c>
      <c r="C77" s="1">
        <v>10.5833333333333</v>
      </c>
      <c r="D77" s="11">
        <f>'IS Curve'!H77</f>
        <v>2.1774193548387077</v>
      </c>
      <c r="E77" t="s">
        <v>13</v>
      </c>
      <c r="F77">
        <v>886031</v>
      </c>
      <c r="G77" s="19">
        <v>874035.78102766408</v>
      </c>
      <c r="H77" s="4"/>
    </row>
    <row r="78" spans="1:8" x14ac:dyDescent="0.3">
      <c r="A78" t="s">
        <v>93</v>
      </c>
      <c r="B78">
        <f>'IS Curve'!C78</f>
        <v>14.15</v>
      </c>
      <c r="C78" s="1">
        <v>11.25</v>
      </c>
      <c r="D78" s="11">
        <f>'IS Curve'!H78</f>
        <v>2.7624309392266002</v>
      </c>
      <c r="E78" t="s">
        <v>13</v>
      </c>
      <c r="F78">
        <v>892183</v>
      </c>
      <c r="G78" s="19">
        <v>879257.69824340986</v>
      </c>
      <c r="H78" s="4"/>
    </row>
    <row r="79" spans="1:8" x14ac:dyDescent="0.3">
      <c r="A79" t="s">
        <v>94</v>
      </c>
      <c r="B79">
        <f>'IS Curve'!C79</f>
        <v>13.5833333333333</v>
      </c>
      <c r="C79" s="1">
        <v>11.25</v>
      </c>
      <c r="D79" s="11">
        <f>'IS Curve'!H79</f>
        <v>2.8417818740398593</v>
      </c>
      <c r="E79" t="s">
        <v>13</v>
      </c>
      <c r="F79">
        <v>891793</v>
      </c>
      <c r="G79" s="19">
        <v>884265.02387320763</v>
      </c>
      <c r="H79" s="4"/>
    </row>
    <row r="80" spans="1:8" x14ac:dyDescent="0.3">
      <c r="A80" t="s">
        <v>95</v>
      </c>
      <c r="B80">
        <f>'IS Curve'!C80</f>
        <v>10.54</v>
      </c>
      <c r="C80" s="1">
        <v>11.9166666666666</v>
      </c>
      <c r="D80" s="11">
        <f>'IS Curve'!H80</f>
        <v>2.7632561613143545</v>
      </c>
      <c r="E80" t="s">
        <v>13</v>
      </c>
      <c r="F80">
        <v>891052</v>
      </c>
      <c r="G80" s="19">
        <v>889078.85735560511</v>
      </c>
      <c r="H80" s="4"/>
    </row>
    <row r="81" spans="1:8" x14ac:dyDescent="0.3">
      <c r="A81" t="s">
        <v>96</v>
      </c>
      <c r="B81">
        <f>'IS Curve'!C81</f>
        <v>13.5133333333333</v>
      </c>
      <c r="C81" s="1">
        <v>14</v>
      </c>
      <c r="D81" s="11">
        <f>'IS Curve'!H81</f>
        <v>3.4156976744186789</v>
      </c>
      <c r="E81" t="s">
        <v>13</v>
      </c>
      <c r="F81">
        <v>903381</v>
      </c>
      <c r="G81" s="19">
        <v>893725.71395735338</v>
      </c>
      <c r="H81" s="4"/>
    </row>
    <row r="82" spans="1:8" x14ac:dyDescent="0.3">
      <c r="A82" t="s">
        <v>97</v>
      </c>
      <c r="B82">
        <f>'IS Curve'!C82</f>
        <v>17.03</v>
      </c>
      <c r="C82" s="1">
        <v>14.2633333333333</v>
      </c>
      <c r="D82" s="11">
        <f>'IS Curve'!H82</f>
        <v>2.9515108924806737</v>
      </c>
      <c r="E82" t="s">
        <v>13</v>
      </c>
      <c r="F82">
        <v>922843</v>
      </c>
      <c r="G82" s="19">
        <v>898234.08162768919</v>
      </c>
      <c r="H82" s="4"/>
    </row>
    <row r="83" spans="1:8" x14ac:dyDescent="0.3">
      <c r="A83" t="s">
        <v>98</v>
      </c>
      <c r="B83">
        <f>'IS Curve'!C83</f>
        <v>18.2433333333333</v>
      </c>
      <c r="C83" s="1">
        <v>12.723333333333301</v>
      </c>
      <c r="D83" s="11">
        <f>'IS Curve'!H83</f>
        <v>3.0034129692833407</v>
      </c>
      <c r="E83" t="s">
        <v>13</v>
      </c>
      <c r="F83">
        <v>932933</v>
      </c>
      <c r="G83" s="19">
        <v>902639.21399386565</v>
      </c>
      <c r="H83" s="4"/>
    </row>
    <row r="84" spans="1:8" x14ac:dyDescent="0.3">
      <c r="A84" t="s">
        <v>99</v>
      </c>
      <c r="B84">
        <f>'IS Curve'!C84</f>
        <v>20.183333333333302</v>
      </c>
      <c r="C84" s="1">
        <v>10.549999999999899</v>
      </c>
      <c r="D84" s="11">
        <f>'IS Curve'!H84</f>
        <v>2.4519549370443459</v>
      </c>
      <c r="E84" t="s">
        <v>13</v>
      </c>
      <c r="F84">
        <v>924545</v>
      </c>
      <c r="G84" s="19">
        <v>906992.46449078596</v>
      </c>
      <c r="H84" s="4"/>
    </row>
    <row r="85" spans="1:8" x14ac:dyDescent="0.3">
      <c r="A85" t="s">
        <v>100</v>
      </c>
      <c r="B85">
        <f>'IS Curve'!C85</f>
        <v>16.77</v>
      </c>
      <c r="C85" s="1">
        <v>14.0266666666666</v>
      </c>
      <c r="D85" s="11">
        <f>'IS Curve'!H85</f>
        <v>2.5226390685640325</v>
      </c>
      <c r="E85" t="s">
        <v>13</v>
      </c>
      <c r="F85">
        <v>920293</v>
      </c>
      <c r="G85" s="19">
        <v>911365.02554468822</v>
      </c>
      <c r="H85" s="4"/>
    </row>
    <row r="86" spans="1:8" x14ac:dyDescent="0.3">
      <c r="A86" t="s">
        <v>101</v>
      </c>
      <c r="B86">
        <f>'IS Curve'!C86</f>
        <v>14.8466666666666</v>
      </c>
      <c r="C86" s="1">
        <v>16.91</v>
      </c>
      <c r="D86" s="11">
        <f>'IS Curve'!H86</f>
        <v>3.091482649842205</v>
      </c>
      <c r="E86" t="s">
        <v>13</v>
      </c>
      <c r="F86">
        <v>909761</v>
      </c>
      <c r="G86" s="19">
        <v>915840.44864613633</v>
      </c>
      <c r="H86" s="4"/>
    </row>
    <row r="87" spans="1:8" x14ac:dyDescent="0.3">
      <c r="A87" t="s">
        <v>102</v>
      </c>
      <c r="B87">
        <f>'IS Curve'!C87</f>
        <v>15.626666666666599</v>
      </c>
      <c r="C87" s="1">
        <v>18.510000000000002</v>
      </c>
      <c r="D87" s="11">
        <f>'IS Curve'!H87</f>
        <v>2.1419828641371508</v>
      </c>
      <c r="E87" t="s">
        <v>13</v>
      </c>
      <c r="F87">
        <v>899287</v>
      </c>
      <c r="G87" s="19">
        <v>920509.54842016194</v>
      </c>
      <c r="H87" s="4"/>
    </row>
    <row r="88" spans="1:8" x14ac:dyDescent="0.3">
      <c r="A88" t="s">
        <v>103</v>
      </c>
      <c r="B88">
        <f>'IS Curve'!C88</f>
        <v>14.81</v>
      </c>
      <c r="C88" s="1">
        <v>20.183333333333302</v>
      </c>
      <c r="D88" s="11">
        <f>'IS Curve'!H88</f>
        <v>1.5578190533254104</v>
      </c>
      <c r="E88" t="s">
        <v>13</v>
      </c>
      <c r="F88">
        <v>891312</v>
      </c>
      <c r="G88" s="19">
        <v>925461.19651092123</v>
      </c>
      <c r="H88" s="4"/>
    </row>
    <row r="89" spans="1:8" x14ac:dyDescent="0.3">
      <c r="A89" t="s">
        <v>104</v>
      </c>
      <c r="B89">
        <f>'IS Curve'!C89</f>
        <v>11.226666666666601</v>
      </c>
      <c r="C89" s="1">
        <v>16.12</v>
      </c>
      <c r="D89" s="11">
        <f>'IS Curve'!H89</f>
        <v>0.70796460176990894</v>
      </c>
      <c r="E89" t="s">
        <v>13</v>
      </c>
      <c r="F89">
        <v>883087</v>
      </c>
      <c r="G89" s="19">
        <v>930772.75404215488</v>
      </c>
      <c r="H89" s="4"/>
    </row>
    <row r="90" spans="1:8" x14ac:dyDescent="0.3">
      <c r="A90" t="s">
        <v>105</v>
      </c>
      <c r="B90">
        <f>'IS Curve'!C90</f>
        <v>9.65</v>
      </c>
      <c r="C90" s="1">
        <v>14.8566666666666</v>
      </c>
      <c r="D90" s="11">
        <f>'IS Curve'!H90</f>
        <v>1.347393087287525</v>
      </c>
      <c r="E90" t="s">
        <v>13</v>
      </c>
      <c r="F90">
        <v>897519</v>
      </c>
      <c r="G90" s="19">
        <v>936501.61161586142</v>
      </c>
      <c r="H90" s="4"/>
    </row>
    <row r="91" spans="1:8" x14ac:dyDescent="0.3">
      <c r="A91" t="s">
        <v>106</v>
      </c>
      <c r="B91">
        <f>'IS Curve'!C91</f>
        <v>9.4433333333333298</v>
      </c>
      <c r="C91" s="1">
        <v>15.74</v>
      </c>
      <c r="D91" s="11">
        <f>'IS Curve'!H91</f>
        <v>1.6184971098267089</v>
      </c>
      <c r="E91" t="s">
        <v>13</v>
      </c>
      <c r="F91">
        <v>915225</v>
      </c>
      <c r="G91" s="19">
        <v>942675.9510564747</v>
      </c>
      <c r="H91" s="4"/>
    </row>
    <row r="92" spans="1:8" x14ac:dyDescent="0.3">
      <c r="A92" t="s">
        <v>107</v>
      </c>
      <c r="B92">
        <f>'IS Curve'!C92</f>
        <v>9.5299999999999994</v>
      </c>
      <c r="C92" s="1">
        <v>14.3466666666666</v>
      </c>
      <c r="D92" s="11">
        <f>'IS Curve'!H92</f>
        <v>0.91012514220698959</v>
      </c>
      <c r="E92" t="s">
        <v>13</v>
      </c>
      <c r="F92">
        <v>925507</v>
      </c>
      <c r="G92" s="19">
        <v>949299.8885208834</v>
      </c>
      <c r="H92" s="4"/>
    </row>
    <row r="93" spans="1:8" x14ac:dyDescent="0.3">
      <c r="A93" t="s">
        <v>108</v>
      </c>
      <c r="B93">
        <f>'IS Curve'!C93</f>
        <v>9.6533333333333307</v>
      </c>
      <c r="C93" s="1">
        <v>10.886666666666599</v>
      </c>
      <c r="D93" s="11">
        <f>'IS Curve'!H93</f>
        <v>1.1837655016910991</v>
      </c>
      <c r="E93" t="s">
        <v>13</v>
      </c>
      <c r="F93">
        <v>937013</v>
      </c>
      <c r="G93" s="19">
        <v>956360.40132684773</v>
      </c>
      <c r="H93" s="4"/>
    </row>
    <row r="94" spans="1:8" x14ac:dyDescent="0.3">
      <c r="A94" t="s">
        <v>109</v>
      </c>
      <c r="B94">
        <f>'IS Curve'!C94</f>
        <v>10.136666666666599</v>
      </c>
      <c r="C94" s="1">
        <v>9.5533333333333292</v>
      </c>
      <c r="D94" s="11">
        <f>'IS Curve'!H94</f>
        <v>0.83565459610027892</v>
      </c>
      <c r="E94" t="s">
        <v>13</v>
      </c>
      <c r="F94">
        <v>953242</v>
      </c>
      <c r="G94" s="19">
        <v>963829.14646168437</v>
      </c>
      <c r="H94" s="4"/>
    </row>
    <row r="95" spans="1:8" x14ac:dyDescent="0.3">
      <c r="A95" t="s">
        <v>110</v>
      </c>
      <c r="B95">
        <f>'IS Curve'!C95</f>
        <v>11.37</v>
      </c>
      <c r="C95" s="1">
        <v>9.42</v>
      </c>
      <c r="D95" s="11">
        <f>'IS Curve'!H95</f>
        <v>0.82872928176795624</v>
      </c>
      <c r="E95" t="s">
        <v>13</v>
      </c>
      <c r="F95">
        <v>971741</v>
      </c>
      <c r="G95" s="19">
        <v>971664.75975932041</v>
      </c>
      <c r="H95" s="4"/>
    </row>
    <row r="96" spans="1:8" x14ac:dyDescent="0.3">
      <c r="A96" t="s">
        <v>111</v>
      </c>
      <c r="B96">
        <f>'IS Curve'!C96</f>
        <v>12.6066666666666</v>
      </c>
      <c r="C96" s="1">
        <v>9.5333333333333297</v>
      </c>
      <c r="D96" s="11">
        <f>'IS Curve'!H96</f>
        <v>0.76712328767128313</v>
      </c>
      <c r="E96" t="s">
        <v>13</v>
      </c>
      <c r="F96">
        <v>975919</v>
      </c>
      <c r="G96" s="19">
        <v>979817.94834137941</v>
      </c>
      <c r="H96" s="4"/>
    </row>
    <row r="97" spans="1:8" x14ac:dyDescent="0.3">
      <c r="A97" t="s">
        <v>112</v>
      </c>
      <c r="B97">
        <f>'IS Curve'!C97</f>
        <v>11.2666666666666</v>
      </c>
      <c r="C97" s="1">
        <v>9.7066666666666599</v>
      </c>
      <c r="D97" s="11">
        <f>'IS Curve'!H97</f>
        <v>1.1419249592169705</v>
      </c>
      <c r="E97" t="s">
        <v>13</v>
      </c>
      <c r="F97">
        <v>991150</v>
      </c>
      <c r="G97" s="19">
        <v>988237.90370064753</v>
      </c>
      <c r="H97" s="4"/>
    </row>
    <row r="98" spans="1:8" x14ac:dyDescent="0.3">
      <c r="A98" t="s">
        <v>113</v>
      </c>
      <c r="B98">
        <f>'IS Curve'!C98</f>
        <v>10.57</v>
      </c>
      <c r="C98" s="1">
        <v>10.26</v>
      </c>
      <c r="D98" s="11">
        <f>'IS Curve'!H98</f>
        <v>1.1827956989246755</v>
      </c>
      <c r="E98" t="s">
        <v>13</v>
      </c>
      <c r="F98">
        <v>1006378</v>
      </c>
      <c r="G98" s="19">
        <v>996869.60788519657</v>
      </c>
      <c r="H98" s="4"/>
    </row>
    <row r="99" spans="1:8" x14ac:dyDescent="0.3">
      <c r="A99" t="s">
        <v>114</v>
      </c>
      <c r="B99">
        <f>'IS Curve'!C99</f>
        <v>9.8933333333333309</v>
      </c>
      <c r="C99" s="1">
        <v>11.466666666666599</v>
      </c>
      <c r="D99" s="11">
        <f>'IS Curve'!H99</f>
        <v>0.95642933049947154</v>
      </c>
      <c r="E99" t="s">
        <v>13</v>
      </c>
      <c r="F99">
        <v>1009615</v>
      </c>
      <c r="G99" s="19">
        <v>1005657.943987606</v>
      </c>
      <c r="H99" s="4"/>
    </row>
    <row r="100" spans="1:8" x14ac:dyDescent="0.3">
      <c r="A100" t="s">
        <v>115</v>
      </c>
      <c r="B100">
        <f>'IS Curve'!C100</f>
        <v>9.31</v>
      </c>
      <c r="C100" s="1">
        <v>12.636666666666599</v>
      </c>
      <c r="D100" s="11">
        <f>'IS Curve'!H100</f>
        <v>0.78947368421052666</v>
      </c>
      <c r="E100" t="s">
        <v>13</v>
      </c>
      <c r="F100">
        <v>1022432</v>
      </c>
      <c r="G100" s="19">
        <v>1014551.822448506</v>
      </c>
      <c r="H100" s="4"/>
    </row>
    <row r="101" spans="1:8" x14ac:dyDescent="0.3">
      <c r="A101" t="s">
        <v>116</v>
      </c>
      <c r="B101">
        <f>'IS Curve'!C101</f>
        <v>9.0299999999999994</v>
      </c>
      <c r="C101" s="1">
        <v>10.883333333333301</v>
      </c>
      <c r="D101" s="11">
        <f>'IS Curve'!H101</f>
        <v>1.3054830287205754</v>
      </c>
      <c r="E101" t="s">
        <v>13</v>
      </c>
      <c r="F101">
        <v>1038020</v>
      </c>
      <c r="G101" s="19">
        <v>1023500.8110740311</v>
      </c>
      <c r="H101" s="4"/>
    </row>
    <row r="102" spans="1:8" x14ac:dyDescent="0.3">
      <c r="A102" t="s">
        <v>117</v>
      </c>
      <c r="B102">
        <f>'IS Curve'!C102</f>
        <v>10.94</v>
      </c>
      <c r="C102" s="1">
        <v>10.5966666666666</v>
      </c>
      <c r="D102" s="11">
        <f>'IS Curve'!H102</f>
        <v>0.82474226804134487</v>
      </c>
      <c r="E102" t="s">
        <v>13</v>
      </c>
      <c r="F102">
        <v>1037494</v>
      </c>
      <c r="G102" s="19">
        <v>1032457.661656778</v>
      </c>
      <c r="H102" s="4"/>
    </row>
    <row r="103" spans="1:8" x14ac:dyDescent="0.3">
      <c r="A103" t="s">
        <v>118</v>
      </c>
      <c r="B103">
        <f>'IS Curve'!C103</f>
        <v>9.02</v>
      </c>
      <c r="C103" s="1">
        <v>9.6366666666666596</v>
      </c>
      <c r="D103" s="11">
        <f>'IS Curve'!H103</f>
        <v>1.1758691206542862</v>
      </c>
      <c r="E103" t="s">
        <v>13</v>
      </c>
      <c r="F103">
        <v>1043457</v>
      </c>
      <c r="G103" s="19">
        <v>1041382.64323825</v>
      </c>
      <c r="H103" s="4"/>
    </row>
    <row r="104" spans="1:8" x14ac:dyDescent="0.3">
      <c r="A104" t="s">
        <v>119</v>
      </c>
      <c r="B104">
        <f>'IS Curve'!C104</f>
        <v>8.5733333333333306</v>
      </c>
      <c r="C104" s="1">
        <v>9.2733333333333299</v>
      </c>
      <c r="D104" s="11">
        <f>'IS Curve'!H104</f>
        <v>1.0106114199090963</v>
      </c>
      <c r="E104" t="s">
        <v>13</v>
      </c>
      <c r="F104">
        <v>1044769</v>
      </c>
      <c r="G104" s="19">
        <v>1050237.887638669</v>
      </c>
      <c r="H104" s="4"/>
    </row>
    <row r="105" spans="1:8" x14ac:dyDescent="0.3">
      <c r="A105" t="s">
        <v>120</v>
      </c>
      <c r="B105">
        <f>'IS Curve'!C105</f>
        <v>8.5233333333333299</v>
      </c>
      <c r="C105" s="1">
        <v>9.08</v>
      </c>
      <c r="D105" s="11">
        <f>'IS Curve'!H105</f>
        <v>0.95047523761875585</v>
      </c>
      <c r="E105" t="s">
        <v>13</v>
      </c>
      <c r="F105">
        <v>1037206</v>
      </c>
      <c r="G105" s="19">
        <v>1058985.639524715</v>
      </c>
      <c r="H105" s="4"/>
    </row>
    <row r="106" spans="1:8" x14ac:dyDescent="0.3">
      <c r="A106" t="s">
        <v>121</v>
      </c>
      <c r="B106">
        <f>'IS Curve'!C106</f>
        <v>7.6633333333333304</v>
      </c>
      <c r="C106" s="1">
        <v>10.87</v>
      </c>
      <c r="D106" s="11">
        <f>'IS Curve'!H106</f>
        <v>1.4370664023786606</v>
      </c>
      <c r="E106" t="s">
        <v>13</v>
      </c>
      <c r="F106">
        <v>1061180</v>
      </c>
      <c r="G106" s="19">
        <v>1067583.531243732</v>
      </c>
      <c r="H106" s="4"/>
    </row>
    <row r="107" spans="1:8" x14ac:dyDescent="0.3">
      <c r="A107" t="s">
        <v>122</v>
      </c>
      <c r="B107">
        <f>'IS Curve'!C107</f>
        <v>8.1599999999999895</v>
      </c>
      <c r="C107" s="1">
        <v>8.8466666666666605</v>
      </c>
      <c r="D107" s="11">
        <f>'IS Curve'!H107</f>
        <v>1.0747435271127874</v>
      </c>
      <c r="E107" t="s">
        <v>13</v>
      </c>
      <c r="F107">
        <v>1074774</v>
      </c>
      <c r="G107" s="19">
        <v>1075974.0269122049</v>
      </c>
      <c r="H107" s="4"/>
    </row>
    <row r="108" spans="1:8" x14ac:dyDescent="0.3">
      <c r="A108" t="s">
        <v>123</v>
      </c>
      <c r="B108">
        <f>'IS Curve'!C108</f>
        <v>9.11</v>
      </c>
      <c r="C108" s="1">
        <v>8.6133333333333297</v>
      </c>
      <c r="D108" s="11">
        <f>'IS Curve'!H108</f>
        <v>0.67665538907689338</v>
      </c>
      <c r="E108" t="s">
        <v>13</v>
      </c>
      <c r="F108">
        <v>1091195</v>
      </c>
      <c r="G108" s="19">
        <v>1084093.965087984</v>
      </c>
      <c r="H108" s="4"/>
    </row>
    <row r="109" spans="1:8" x14ac:dyDescent="0.3">
      <c r="A109" t="s">
        <v>124</v>
      </c>
      <c r="B109">
        <f>'IS Curve'!C109</f>
        <v>8.78666666666666</v>
      </c>
      <c r="C109" s="1">
        <v>8.5266666666666602</v>
      </c>
      <c r="D109" s="11">
        <f>'IS Curve'!H109</f>
        <v>0.86413826212195233</v>
      </c>
      <c r="E109" t="s">
        <v>13</v>
      </c>
      <c r="F109">
        <v>1105292</v>
      </c>
      <c r="G109" s="19">
        <v>1091877.8811797251</v>
      </c>
      <c r="H109" s="4"/>
    </row>
    <row r="110" spans="1:8" x14ac:dyDescent="0.3">
      <c r="A110" t="s">
        <v>125</v>
      </c>
      <c r="B110">
        <f>'IS Curve'!C110</f>
        <v>8.6333333333333293</v>
      </c>
      <c r="C110" s="1">
        <v>7.4899999999999904</v>
      </c>
      <c r="D110" s="11">
        <f>'IS Curve'!H110</f>
        <v>1.2851023322227393</v>
      </c>
      <c r="E110" t="s">
        <v>13</v>
      </c>
      <c r="F110">
        <v>1121396</v>
      </c>
      <c r="G110" s="19">
        <v>1099263.4061032981</v>
      </c>
      <c r="H110" s="4"/>
    </row>
    <row r="111" spans="1:8" x14ac:dyDescent="0.3">
      <c r="A111" t="s">
        <v>126</v>
      </c>
      <c r="B111">
        <f>'IS Curve'!C111</f>
        <v>9.1733333333333302</v>
      </c>
      <c r="C111" s="1">
        <v>8.4633333333333294</v>
      </c>
      <c r="D111" s="11">
        <f>'IS Curve'!H111</f>
        <v>1.0808270676692324</v>
      </c>
      <c r="E111" t="s">
        <v>13</v>
      </c>
      <c r="F111">
        <v>1131347</v>
      </c>
      <c r="G111" s="19">
        <v>1106195.5493732139</v>
      </c>
      <c r="H111" s="4"/>
    </row>
    <row r="112" spans="1:8" x14ac:dyDescent="0.3">
      <c r="A112" t="s">
        <v>127</v>
      </c>
      <c r="B112">
        <f>'IS Curve'!C112</f>
        <v>9.8966666666666594</v>
      </c>
      <c r="C112" s="1">
        <v>9.19</v>
      </c>
      <c r="D112" s="11">
        <f>'IS Curve'!H112</f>
        <v>0.79033007903290353</v>
      </c>
      <c r="E112" t="s">
        <v>13</v>
      </c>
      <c r="F112">
        <v>1131515</v>
      </c>
      <c r="G112" s="19">
        <v>1112632.546855733</v>
      </c>
      <c r="H112" s="4"/>
    </row>
    <row r="113" spans="1:8" x14ac:dyDescent="0.3">
      <c r="A113" t="s">
        <v>128</v>
      </c>
      <c r="B113">
        <f>'IS Curve'!C113</f>
        <v>10.8266666666666</v>
      </c>
      <c r="C113" s="1">
        <v>8.4666666666666597</v>
      </c>
      <c r="D113" s="11">
        <f>'IS Curve'!H113</f>
        <v>1.245387453874548</v>
      </c>
      <c r="E113" t="s">
        <v>13</v>
      </c>
      <c r="F113">
        <v>1139280</v>
      </c>
      <c r="G113" s="19">
        <v>1118548.2319175161</v>
      </c>
      <c r="H113" s="4"/>
    </row>
    <row r="114" spans="1:8" x14ac:dyDescent="0.3">
      <c r="A114" t="s">
        <v>129</v>
      </c>
      <c r="B114">
        <f>'IS Curve'!C114</f>
        <v>11.7466666666666</v>
      </c>
      <c r="C114" s="1">
        <v>8.6633333333333304</v>
      </c>
      <c r="D114" s="11">
        <f>'IS Curve'!H114</f>
        <v>1.7312072892938888</v>
      </c>
      <c r="E114" t="s">
        <v>13</v>
      </c>
      <c r="F114">
        <v>1152444</v>
      </c>
      <c r="G114" s="19">
        <v>1123928.6140027931</v>
      </c>
      <c r="H114" s="4"/>
    </row>
    <row r="115" spans="1:8" x14ac:dyDescent="0.3">
      <c r="A115" t="s">
        <v>130</v>
      </c>
      <c r="B115">
        <f>'IS Curve'!C115</f>
        <v>12.4433333333333</v>
      </c>
      <c r="C115" s="1">
        <v>9.2066666666666599</v>
      </c>
      <c r="D115" s="11">
        <f>'IS Curve'!H115</f>
        <v>1.4330497089118308</v>
      </c>
      <c r="E115" t="s">
        <v>13</v>
      </c>
      <c r="F115">
        <v>1156927</v>
      </c>
      <c r="G115" s="19">
        <v>1128773.319201255</v>
      </c>
      <c r="H115" s="4"/>
    </row>
    <row r="116" spans="1:8" x14ac:dyDescent="0.3">
      <c r="A116" t="s">
        <v>131</v>
      </c>
      <c r="B116">
        <f>'IS Curve'!C116</f>
        <v>12.383333333333301</v>
      </c>
      <c r="C116" s="1">
        <v>10.033333333333299</v>
      </c>
      <c r="D116" s="11">
        <f>'IS Curve'!H116</f>
        <v>0.70640176600437488</v>
      </c>
      <c r="E116" t="s">
        <v>13</v>
      </c>
      <c r="F116">
        <v>1161104</v>
      </c>
      <c r="G116" s="19">
        <v>1133100.6200399301</v>
      </c>
      <c r="H116" s="4"/>
    </row>
    <row r="117" spans="1:8" x14ac:dyDescent="0.3">
      <c r="A117" t="s">
        <v>132</v>
      </c>
      <c r="B117">
        <f>'IS Curve'!C117</f>
        <v>12.463333333333299</v>
      </c>
      <c r="C117" s="1">
        <v>10.8399999999999</v>
      </c>
      <c r="D117" s="11">
        <f>'IS Curve'!H117</f>
        <v>1.446733888645324</v>
      </c>
      <c r="E117" t="s">
        <v>13</v>
      </c>
      <c r="F117">
        <v>1158793</v>
      </c>
      <c r="G117" s="19">
        <v>1136947.4173901379</v>
      </c>
      <c r="H117" s="4"/>
    </row>
    <row r="118" spans="1:8" x14ac:dyDescent="0.3">
      <c r="A118" t="s">
        <v>133</v>
      </c>
      <c r="B118">
        <f>'IS Curve'!C118</f>
        <v>12.896666666666601</v>
      </c>
      <c r="C118" s="1">
        <v>11.88</v>
      </c>
      <c r="D118" s="11">
        <f>'IS Curve'!H118</f>
        <v>0.950734658599792</v>
      </c>
      <c r="E118" t="s">
        <v>13</v>
      </c>
      <c r="F118">
        <v>1169937</v>
      </c>
      <c r="G118" s="19">
        <v>1140369.242607672</v>
      </c>
      <c r="H118" s="4"/>
    </row>
    <row r="119" spans="1:8" x14ac:dyDescent="0.3">
      <c r="A119" t="s">
        <v>134</v>
      </c>
      <c r="B119">
        <f>'IS Curve'!C119</f>
        <v>13.78</v>
      </c>
      <c r="C119" s="1">
        <v>12.44</v>
      </c>
      <c r="D119" s="11">
        <f>'IS Curve'!H119</f>
        <v>0.98458904109592649</v>
      </c>
      <c r="E119" t="s">
        <v>13</v>
      </c>
      <c r="F119">
        <v>1165243</v>
      </c>
      <c r="G119" s="19">
        <v>1143436.4787914469</v>
      </c>
      <c r="H119" s="4"/>
    </row>
    <row r="120" spans="1:8" x14ac:dyDescent="0.3">
      <c r="A120" t="s">
        <v>135</v>
      </c>
      <c r="B120">
        <f>'IS Curve'!C120</f>
        <v>13.1933333333333</v>
      </c>
      <c r="C120" s="1">
        <v>12.396666666666601</v>
      </c>
      <c r="D120" s="11">
        <f>'IS Curve'!H120</f>
        <v>1.4836795252225947</v>
      </c>
      <c r="E120" t="s">
        <v>13</v>
      </c>
      <c r="F120">
        <v>1156892</v>
      </c>
      <c r="G120" s="19">
        <v>1146239.0254056209</v>
      </c>
      <c r="H120" s="4"/>
    </row>
    <row r="121" spans="1:8" x14ac:dyDescent="0.3">
      <c r="A121" t="s">
        <v>136</v>
      </c>
      <c r="B121">
        <f>'IS Curve'!C121</f>
        <v>12.3466666666666</v>
      </c>
      <c r="C121" s="1">
        <v>12.456666666666599</v>
      </c>
      <c r="D121" s="11">
        <f>'IS Curve'!H121</f>
        <v>2.8822055137844576</v>
      </c>
      <c r="E121" t="s">
        <v>13</v>
      </c>
      <c r="F121">
        <v>1146591</v>
      </c>
      <c r="G121" s="19">
        <v>1148881.4883388011</v>
      </c>
      <c r="H121" s="4"/>
    </row>
    <row r="122" spans="1:8" x14ac:dyDescent="0.3">
      <c r="A122" t="s">
        <v>137</v>
      </c>
      <c r="B122">
        <f>'IS Curve'!C122</f>
        <v>10.49</v>
      </c>
      <c r="C122" s="1">
        <v>12.973333333333301</v>
      </c>
      <c r="D122" s="11">
        <f>'IS Curve'!H122</f>
        <v>0.73081607795372538</v>
      </c>
      <c r="E122">
        <v>2</v>
      </c>
      <c r="F122">
        <v>1130096</v>
      </c>
      <c r="G122" s="19">
        <v>1151476.218141933</v>
      </c>
      <c r="H122" s="4"/>
    </row>
    <row r="123" spans="1:8" x14ac:dyDescent="0.3">
      <c r="A123" t="s">
        <v>138</v>
      </c>
      <c r="B123">
        <f>'IS Curve'!C123</f>
        <v>9.2833333333333297</v>
      </c>
      <c r="C123" s="1">
        <v>13.906666666666601</v>
      </c>
      <c r="D123" s="11">
        <f>'IS Curve'!H123</f>
        <v>0.60459492140266025</v>
      </c>
      <c r="E123">
        <v>2</v>
      </c>
      <c r="F123">
        <v>1135520</v>
      </c>
      <c r="G123" s="19">
        <v>1154135.1752021371</v>
      </c>
      <c r="H123" s="4"/>
    </row>
    <row r="124" spans="1:8" x14ac:dyDescent="0.3">
      <c r="A124" t="s">
        <v>139</v>
      </c>
      <c r="B124">
        <f>'IS Curve'!C124</f>
        <v>8.83</v>
      </c>
      <c r="C124" s="1">
        <v>13.07</v>
      </c>
      <c r="D124" s="11">
        <f>'IS Curve'!H124</f>
        <v>-0.16025641025648654</v>
      </c>
      <c r="E124">
        <v>2</v>
      </c>
      <c r="F124">
        <v>1137026</v>
      </c>
      <c r="G124" s="19">
        <v>1156957.811579888</v>
      </c>
      <c r="H124" s="4"/>
    </row>
    <row r="125" spans="1:8" x14ac:dyDescent="0.3">
      <c r="A125" t="s">
        <v>140</v>
      </c>
      <c r="B125">
        <f>'IS Curve'!C125</f>
        <v>7.9066666666666601</v>
      </c>
      <c r="C125" s="1">
        <v>12.229999999999899</v>
      </c>
      <c r="D125" s="11">
        <f>'IS Curve'!H125</f>
        <v>0.40128410914923812</v>
      </c>
      <c r="E125">
        <v>2</v>
      </c>
      <c r="F125">
        <v>1139024</v>
      </c>
      <c r="G125" s="19">
        <v>1160032.806707548</v>
      </c>
      <c r="H125" s="4"/>
    </row>
    <row r="126" spans="1:8" x14ac:dyDescent="0.3">
      <c r="A126" t="s">
        <v>141</v>
      </c>
      <c r="B126">
        <f>'IS Curve'!C126</f>
        <v>7.4566666666666599</v>
      </c>
      <c r="C126" s="1">
        <v>10.2733333333333</v>
      </c>
      <c r="D126" s="11">
        <f>'IS Curve'!H126</f>
        <v>0.51958433253404612</v>
      </c>
      <c r="E126">
        <v>2</v>
      </c>
      <c r="F126">
        <v>1139828</v>
      </c>
      <c r="G126" s="19">
        <v>1163437.2653922159</v>
      </c>
      <c r="H126" s="4"/>
    </row>
    <row r="127" spans="1:8" x14ac:dyDescent="0.3">
      <c r="A127" t="s">
        <v>142</v>
      </c>
      <c r="B127">
        <f>'IS Curve'!C127</f>
        <v>6.62</v>
      </c>
      <c r="C127" s="1">
        <v>9.2133333333333294</v>
      </c>
      <c r="D127" s="11">
        <f>'IS Curve'!H127</f>
        <v>0.43737574552688208</v>
      </c>
      <c r="E127">
        <v>2</v>
      </c>
      <c r="F127">
        <v>1141127</v>
      </c>
      <c r="G127" s="19">
        <v>1167236.0818831499</v>
      </c>
      <c r="H127" s="4"/>
    </row>
    <row r="128" spans="1:8" x14ac:dyDescent="0.3">
      <c r="A128" t="s">
        <v>143</v>
      </c>
      <c r="B128">
        <f>'IS Curve'!C128</f>
        <v>5.36666666666666</v>
      </c>
      <c r="C128" s="1">
        <v>8.8066666666666595</v>
      </c>
      <c r="D128" s="11">
        <f>'IS Curve'!H128</f>
        <v>0.4354711005541605</v>
      </c>
      <c r="E128">
        <v>2</v>
      </c>
      <c r="F128">
        <v>1147308</v>
      </c>
      <c r="G128" s="19">
        <v>1171480.3100187159</v>
      </c>
      <c r="H128" s="4"/>
    </row>
    <row r="129" spans="1:8" x14ac:dyDescent="0.3">
      <c r="A129" t="s">
        <v>144</v>
      </c>
      <c r="B129">
        <f>'IS Curve'!C129</f>
        <v>7.66</v>
      </c>
      <c r="C129" s="1">
        <v>7.8433333333333302</v>
      </c>
      <c r="D129" s="11">
        <f>'IS Curve'!H129</f>
        <v>0.70949940875048645</v>
      </c>
      <c r="E129">
        <v>2</v>
      </c>
      <c r="F129">
        <v>1153845</v>
      </c>
      <c r="G129" s="19">
        <v>1176205.5341059549</v>
      </c>
      <c r="H129" s="4"/>
    </row>
    <row r="130" spans="1:8" x14ac:dyDescent="0.3">
      <c r="A130" t="s">
        <v>145</v>
      </c>
      <c r="B130">
        <f>'IS Curve'!C130</f>
        <v>5.9833333333333298</v>
      </c>
      <c r="C130" s="1">
        <v>7.43</v>
      </c>
      <c r="D130" s="11">
        <f>'IS Curve'!H130</f>
        <v>0.19569471624270054</v>
      </c>
      <c r="E130">
        <v>2</v>
      </c>
      <c r="F130">
        <v>1161171</v>
      </c>
      <c r="G130" s="19">
        <v>1181433.0061206829</v>
      </c>
      <c r="H130" s="4"/>
    </row>
    <row r="131" spans="1:8" x14ac:dyDescent="0.3">
      <c r="A131" t="s">
        <v>146</v>
      </c>
      <c r="B131">
        <f>'IS Curve'!C131</f>
        <v>4.54</v>
      </c>
      <c r="C131" s="1">
        <v>6.4199999999999902</v>
      </c>
      <c r="D131" s="11">
        <f>'IS Curve'!H131</f>
        <v>0.39062499999996131</v>
      </c>
      <c r="E131">
        <v>2</v>
      </c>
      <c r="F131">
        <v>1171748</v>
      </c>
      <c r="G131" s="19">
        <v>1187170.641828849</v>
      </c>
      <c r="H131" s="4"/>
    </row>
    <row r="132" spans="1:8" x14ac:dyDescent="0.3">
      <c r="A132" t="s">
        <v>147</v>
      </c>
      <c r="B132">
        <f>'IS Curve'!C132</f>
        <v>4.2266666666666604</v>
      </c>
      <c r="C132" s="1">
        <v>5.43333333333333</v>
      </c>
      <c r="D132" s="11">
        <f>'IS Curve'!H132</f>
        <v>0.50583657587555753</v>
      </c>
      <c r="E132">
        <v>2</v>
      </c>
      <c r="F132">
        <v>1182954</v>
      </c>
      <c r="G132" s="19">
        <v>1193414.1394875329</v>
      </c>
      <c r="H132" s="4"/>
    </row>
    <row r="133" spans="1:8" x14ac:dyDescent="0.3">
      <c r="A133" t="s">
        <v>148</v>
      </c>
      <c r="B133">
        <f>'IS Curve'!C133</f>
        <v>4.2666666666666604</v>
      </c>
      <c r="C133" s="1">
        <v>7.85</v>
      </c>
      <c r="D133" s="11">
        <f>'IS Curve'!H133</f>
        <v>-0.5420054200542358</v>
      </c>
      <c r="E133">
        <v>2</v>
      </c>
      <c r="F133">
        <v>1188014</v>
      </c>
      <c r="G133" s="19">
        <v>1200149.803211726</v>
      </c>
      <c r="H133" s="4"/>
    </row>
    <row r="134" spans="1:8" x14ac:dyDescent="0.3">
      <c r="A134" t="s">
        <v>149</v>
      </c>
      <c r="B134">
        <f>'IS Curve'!C134</f>
        <v>3.8366666666666598</v>
      </c>
      <c r="C134" s="1">
        <v>6.0866666666666598</v>
      </c>
      <c r="D134" s="11">
        <f>'IS Curve'!H134</f>
        <v>-0.3503308680420365</v>
      </c>
      <c r="E134">
        <v>2</v>
      </c>
      <c r="F134">
        <v>1205531</v>
      </c>
      <c r="G134" s="19">
        <v>1207357.4387122439</v>
      </c>
      <c r="H134" s="4"/>
    </row>
    <row r="135" spans="1:8" x14ac:dyDescent="0.3">
      <c r="A135" t="s">
        <v>150</v>
      </c>
      <c r="B135">
        <f>'IS Curve'!C135</f>
        <v>5.6633333333333304</v>
      </c>
      <c r="C135" s="1">
        <v>5.1633333333333304</v>
      </c>
      <c r="D135" s="11">
        <f>'IS Curve'!H135</f>
        <v>0.54687500000003575</v>
      </c>
      <c r="E135">
        <v>2</v>
      </c>
      <c r="F135">
        <v>1223130</v>
      </c>
      <c r="G135" s="19">
        <v>1215009.038204981</v>
      </c>
      <c r="H135" s="4"/>
    </row>
    <row r="136" spans="1:8" x14ac:dyDescent="0.3">
      <c r="A136" t="s">
        <v>151</v>
      </c>
      <c r="B136">
        <f>'IS Curve'!C136</f>
        <v>5.32</v>
      </c>
      <c r="C136" s="1">
        <v>4.7366666666666601</v>
      </c>
      <c r="D136" s="11">
        <f>'IS Curve'!H136</f>
        <v>0.31080031080024345</v>
      </c>
      <c r="E136">
        <v>2</v>
      </c>
      <c r="F136">
        <v>1238811</v>
      </c>
      <c r="G136" s="19">
        <v>1223075.0420816389</v>
      </c>
      <c r="H136" s="4"/>
    </row>
    <row r="137" spans="1:8" x14ac:dyDescent="0.3">
      <c r="A137" t="s">
        <v>152</v>
      </c>
      <c r="B137">
        <f>'IS Curve'!C137</f>
        <v>5.1933333333333298</v>
      </c>
      <c r="C137" s="1">
        <v>4.36666666666666</v>
      </c>
      <c r="D137" s="11">
        <f>'IS Curve'!H137</f>
        <v>1.0069713400465017</v>
      </c>
      <c r="E137">
        <v>2</v>
      </c>
      <c r="F137">
        <v>1247810</v>
      </c>
      <c r="G137" s="19">
        <v>1231530.47653568</v>
      </c>
      <c r="H137" s="4"/>
    </row>
    <row r="138" spans="1:8" x14ac:dyDescent="0.3">
      <c r="A138" t="s">
        <v>153</v>
      </c>
      <c r="B138">
        <f>'IS Curve'!C138</f>
        <v>7.5033333333333303</v>
      </c>
      <c r="C138" s="1">
        <v>4.54</v>
      </c>
      <c r="D138" s="11">
        <f>'IS Curve'!H138</f>
        <v>0.80521472392638405</v>
      </c>
      <c r="E138">
        <v>2</v>
      </c>
      <c r="F138">
        <v>1259275</v>
      </c>
      <c r="G138" s="19">
        <v>1240359.771653312</v>
      </c>
      <c r="H138" s="4"/>
    </row>
    <row r="139" spans="1:8" x14ac:dyDescent="0.3">
      <c r="A139" t="s">
        <v>154</v>
      </c>
      <c r="B139">
        <f>'IS Curve'!C139</f>
        <v>7.73</v>
      </c>
      <c r="C139" s="1">
        <v>6.43333333333333</v>
      </c>
      <c r="D139" s="11">
        <f>'IS Curve'!H139</f>
        <v>0.19018638265503982</v>
      </c>
      <c r="E139">
        <v>2</v>
      </c>
      <c r="F139">
        <v>1259810</v>
      </c>
      <c r="G139" s="19">
        <v>1249557.310188273</v>
      </c>
      <c r="H139" s="4"/>
    </row>
    <row r="140" spans="1:8" x14ac:dyDescent="0.3">
      <c r="A140" t="s">
        <v>155</v>
      </c>
      <c r="B140">
        <f>'IS Curve'!C140</f>
        <v>6.4666666666666597</v>
      </c>
      <c r="C140" s="1">
        <v>5.7266666666666604</v>
      </c>
      <c r="D140" s="11">
        <f>'IS Curve'!H140</f>
        <v>3.796507213360252E-2</v>
      </c>
      <c r="E140">
        <v>2</v>
      </c>
      <c r="F140">
        <v>1261475</v>
      </c>
      <c r="G140" s="19">
        <v>1259129.3367747071</v>
      </c>
      <c r="H140" s="4"/>
    </row>
    <row r="141" spans="1:8" x14ac:dyDescent="0.3">
      <c r="A141" t="s">
        <v>156</v>
      </c>
      <c r="B141">
        <f>'IS Curve'!C141</f>
        <v>6.0333333333333297</v>
      </c>
      <c r="C141" s="1">
        <v>6.3633333333333297</v>
      </c>
      <c r="D141" s="11">
        <f>'IS Curve'!H141</f>
        <v>0.41745730550288745</v>
      </c>
      <c r="E141">
        <v>2</v>
      </c>
      <c r="F141">
        <v>1266566</v>
      </c>
      <c r="G141" s="19">
        <v>1269088.8767365459</v>
      </c>
      <c r="H141" s="4"/>
    </row>
    <row r="142" spans="1:8" x14ac:dyDescent="0.3">
      <c r="A142" t="s">
        <v>157</v>
      </c>
      <c r="B142">
        <f>'IS Curve'!C142</f>
        <v>5.35</v>
      </c>
      <c r="C142" s="1">
        <v>8.41</v>
      </c>
      <c r="D142" s="11">
        <f>'IS Curve'!H142</f>
        <v>0.79365079365068414</v>
      </c>
      <c r="E142">
        <v>2</v>
      </c>
      <c r="F142">
        <v>1268404</v>
      </c>
      <c r="G142" s="19">
        <v>1279450.961215711</v>
      </c>
      <c r="H142" s="4"/>
    </row>
    <row r="143" spans="1:8" x14ac:dyDescent="0.3">
      <c r="A143" t="s">
        <v>158</v>
      </c>
      <c r="B143">
        <f>'IS Curve'!C143</f>
        <v>4.8033333333333301</v>
      </c>
      <c r="C143" s="1">
        <v>7.5933333333333302</v>
      </c>
      <c r="D143" s="11">
        <f>'IS Curve'!H143</f>
        <v>0.14998125234352863</v>
      </c>
      <c r="E143">
        <v>2</v>
      </c>
      <c r="F143">
        <v>1277434</v>
      </c>
      <c r="G143" s="19">
        <v>1290229.612289493</v>
      </c>
      <c r="H143" s="4"/>
    </row>
    <row r="144" spans="1:8" x14ac:dyDescent="0.3">
      <c r="A144" t="s">
        <v>159</v>
      </c>
      <c r="B144">
        <f>'IS Curve'!C144</f>
        <v>4.2933333333333303</v>
      </c>
      <c r="C144" s="1">
        <v>6.7233333333333301</v>
      </c>
      <c r="D144" s="11">
        <f>'IS Curve'!H144</f>
        <v>0.59902658180453372</v>
      </c>
      <c r="E144">
        <v>2</v>
      </c>
      <c r="F144">
        <v>1288163</v>
      </c>
      <c r="G144" s="19">
        <v>1301432.3728526239</v>
      </c>
      <c r="H144" s="4"/>
    </row>
    <row r="145" spans="1:8" x14ac:dyDescent="0.3">
      <c r="A145" t="s">
        <v>160</v>
      </c>
      <c r="B145">
        <f>'IS Curve'!C145</f>
        <v>3.2166666666666601</v>
      </c>
      <c r="C145" s="1">
        <v>6.5033333333333303</v>
      </c>
      <c r="D145" s="11">
        <f>'IS Curve'!H145</f>
        <v>0.55824339411983659</v>
      </c>
      <c r="E145">
        <v>2</v>
      </c>
      <c r="F145">
        <v>1298369</v>
      </c>
      <c r="G145" s="19">
        <v>1313058.959107643</v>
      </c>
      <c r="H145" s="4"/>
    </row>
    <row r="146" spans="1:8" x14ac:dyDescent="0.3">
      <c r="A146" t="s">
        <v>161</v>
      </c>
      <c r="B146">
        <f>'IS Curve'!C146</f>
        <v>3</v>
      </c>
      <c r="C146" s="1">
        <v>5.3733333333333304</v>
      </c>
      <c r="D146" s="11">
        <f>'IS Curve'!H146</f>
        <v>0.29607698001483451</v>
      </c>
      <c r="E146">
        <v>2</v>
      </c>
      <c r="F146">
        <v>1315766</v>
      </c>
      <c r="G146" s="19">
        <v>1325100.6599803141</v>
      </c>
      <c r="H146" s="4"/>
    </row>
    <row r="147" spans="1:8" x14ac:dyDescent="0.3">
      <c r="A147" t="s">
        <v>162</v>
      </c>
      <c r="B147">
        <f>'IS Curve'!C147</f>
        <v>3.0133333333333301</v>
      </c>
      <c r="C147" s="1">
        <v>5</v>
      </c>
      <c r="D147" s="11">
        <f>'IS Curve'!H147</f>
        <v>0.25830258302579995</v>
      </c>
      <c r="E147">
        <v>2</v>
      </c>
      <c r="F147">
        <v>1330573</v>
      </c>
      <c r="G147" s="19">
        <v>1337539.0816732291</v>
      </c>
      <c r="H147" s="4"/>
    </row>
    <row r="148" spans="1:8" x14ac:dyDescent="0.3">
      <c r="A148" t="s">
        <v>163</v>
      </c>
      <c r="B148">
        <f>'IS Curve'!C148</f>
        <v>3.25</v>
      </c>
      <c r="C148" s="1">
        <v>4.4166666666666599</v>
      </c>
      <c r="D148" s="11">
        <f>'IS Curve'!H148</f>
        <v>-7.3610599926322504E-2</v>
      </c>
      <c r="E148">
        <v>2</v>
      </c>
      <c r="F148">
        <v>1346347</v>
      </c>
      <c r="G148" s="19">
        <v>1350349.1805728099</v>
      </c>
      <c r="H148" s="4"/>
    </row>
    <row r="149" spans="1:8" x14ac:dyDescent="0.3">
      <c r="A149" t="s">
        <v>164</v>
      </c>
      <c r="B149">
        <f>'IS Curve'!C149</f>
        <v>3.6966666666666601</v>
      </c>
      <c r="C149" s="1">
        <v>3.3333333333333299</v>
      </c>
      <c r="D149" s="11">
        <f>'IS Curve'!H149</f>
        <v>0.55248618784530379</v>
      </c>
      <c r="E149">
        <v>2</v>
      </c>
      <c r="F149">
        <v>1359358</v>
      </c>
      <c r="G149" s="19">
        <v>1363500.476375934</v>
      </c>
      <c r="H149" s="4"/>
    </row>
    <row r="150" spans="1:8" x14ac:dyDescent="0.3">
      <c r="A150" t="s">
        <v>165</v>
      </c>
      <c r="B150">
        <f>'IS Curve'!C150</f>
        <v>4.59</v>
      </c>
      <c r="C150" s="1">
        <v>3.25</v>
      </c>
      <c r="D150" s="11">
        <f>'IS Curve'!H150</f>
        <v>0.25641025641022624</v>
      </c>
      <c r="E150">
        <v>2</v>
      </c>
      <c r="F150">
        <v>1378552</v>
      </c>
      <c r="G150" s="19">
        <v>1376958.689268776</v>
      </c>
      <c r="H150" s="4"/>
    </row>
    <row r="151" spans="1:8" x14ac:dyDescent="0.3">
      <c r="A151" t="s">
        <v>166</v>
      </c>
      <c r="B151">
        <f>'IS Curve'!C151</f>
        <v>4.75</v>
      </c>
      <c r="C151" s="1">
        <v>3.25</v>
      </c>
      <c r="D151" s="11">
        <f>'IS Curve'!H151</f>
        <v>0.10960906101570443</v>
      </c>
      <c r="E151">
        <v>2</v>
      </c>
      <c r="F151">
        <v>1379282</v>
      </c>
      <c r="G151" s="19">
        <v>1390685.4611194329</v>
      </c>
      <c r="H151" s="4"/>
    </row>
    <row r="152" spans="1:8" x14ac:dyDescent="0.3">
      <c r="A152" t="s">
        <v>167</v>
      </c>
      <c r="B152">
        <f>'IS Curve'!C152</f>
        <v>5.1233333333333304</v>
      </c>
      <c r="C152" s="1">
        <v>3.5</v>
      </c>
      <c r="D152" s="11">
        <f>'IS Curve'!H152</f>
        <v>0.1824817518248539</v>
      </c>
      <c r="E152">
        <v>2</v>
      </c>
      <c r="F152">
        <v>1391850</v>
      </c>
      <c r="G152" s="19">
        <v>1404641.8257263079</v>
      </c>
      <c r="H152" s="4"/>
    </row>
    <row r="153" spans="1:8" x14ac:dyDescent="0.3">
      <c r="A153" t="s">
        <v>168</v>
      </c>
      <c r="B153">
        <f>'IS Curve'!C153</f>
        <v>5.17</v>
      </c>
      <c r="C153" s="1">
        <v>4.0833333333333304</v>
      </c>
      <c r="D153" s="11">
        <f>'IS Curve'!H153</f>
        <v>0.21857923497268072</v>
      </c>
      <c r="E153">
        <v>2</v>
      </c>
      <c r="F153">
        <v>1410709</v>
      </c>
      <c r="G153" s="19">
        <v>1418779.855736352</v>
      </c>
      <c r="H153" s="4"/>
    </row>
    <row r="154" spans="1:8" x14ac:dyDescent="0.3">
      <c r="A154" t="s">
        <v>169</v>
      </c>
      <c r="B154">
        <f>'IS Curve'!C154</f>
        <v>4.9966666666666599</v>
      </c>
      <c r="C154" s="1">
        <v>4.8333333333333304</v>
      </c>
      <c r="D154" s="11">
        <f>'IS Curve'!H154</f>
        <v>1.0905125408942202</v>
      </c>
      <c r="E154">
        <v>2</v>
      </c>
      <c r="F154">
        <v>1436180</v>
      </c>
      <c r="G154" s="19">
        <v>1433041.4112853629</v>
      </c>
      <c r="H154" s="4"/>
    </row>
    <row r="155" spans="1:8" x14ac:dyDescent="0.3">
      <c r="A155" t="s">
        <v>170</v>
      </c>
      <c r="B155">
        <f>'IS Curve'!C155</f>
        <v>4.5866666666666598</v>
      </c>
      <c r="C155" s="1">
        <v>5</v>
      </c>
      <c r="D155" s="11">
        <f>'IS Curve'!H155</f>
        <v>0.68320747932394532</v>
      </c>
      <c r="E155">
        <v>2</v>
      </c>
      <c r="F155">
        <v>1448025</v>
      </c>
      <c r="G155" s="19">
        <v>1447360.788331249</v>
      </c>
      <c r="H155" s="4"/>
    </row>
    <row r="156" spans="1:8" x14ac:dyDescent="0.3">
      <c r="A156" t="s">
        <v>171</v>
      </c>
      <c r="B156">
        <f>'IS Curve'!C156</f>
        <v>4.5</v>
      </c>
      <c r="C156" s="1">
        <v>5.25</v>
      </c>
      <c r="D156" s="11">
        <f>'IS Curve'!H156</f>
        <v>0.35714285714282173</v>
      </c>
      <c r="E156">
        <v>2</v>
      </c>
      <c r="F156">
        <v>1470722</v>
      </c>
      <c r="G156" s="19">
        <v>1461671.634191375</v>
      </c>
      <c r="H156" s="4"/>
    </row>
    <row r="157" spans="1:8" x14ac:dyDescent="0.3">
      <c r="A157" t="s">
        <v>172</v>
      </c>
      <c r="B157">
        <f>'IS Curve'!C157</f>
        <v>4.6233333333333304</v>
      </c>
      <c r="C157" s="1">
        <v>5.3333333333333304</v>
      </c>
      <c r="D157" s="11">
        <f>'IS Curve'!H157</f>
        <v>0.49822064056942772</v>
      </c>
      <c r="E157">
        <v>2</v>
      </c>
      <c r="F157">
        <v>1491326</v>
      </c>
      <c r="G157" s="19">
        <v>1475905.439722107</v>
      </c>
      <c r="H157" s="4"/>
    </row>
    <row r="158" spans="1:8" x14ac:dyDescent="0.3">
      <c r="A158" t="s">
        <v>173</v>
      </c>
      <c r="B158">
        <f>'IS Curve'!C158</f>
        <v>4.9400000000000004</v>
      </c>
      <c r="C158" s="1">
        <v>5.1666666666666599</v>
      </c>
      <c r="D158" s="11">
        <f>'IS Curve'!H158</f>
        <v>0.88526912181299633</v>
      </c>
      <c r="E158">
        <v>2</v>
      </c>
      <c r="F158">
        <v>1514676</v>
      </c>
      <c r="G158" s="19">
        <v>1489996.901725481</v>
      </c>
      <c r="H158" s="4"/>
    </row>
    <row r="159" spans="1:8" x14ac:dyDescent="0.3">
      <c r="A159" t="s">
        <v>174</v>
      </c>
      <c r="B159">
        <f>'IS Curve'!C159</f>
        <v>5.4933333333333296</v>
      </c>
      <c r="C159" s="1">
        <v>4.8333333333333304</v>
      </c>
      <c r="D159" s="11">
        <f>'IS Curve'!H159</f>
        <v>0.94770094770095448</v>
      </c>
      <c r="E159">
        <v>2</v>
      </c>
      <c r="F159">
        <v>1532503</v>
      </c>
      <c r="G159" s="19">
        <v>1503888.212447902</v>
      </c>
      <c r="H159" s="4"/>
    </row>
    <row r="160" spans="1:8" x14ac:dyDescent="0.3">
      <c r="A160" t="s">
        <v>175</v>
      </c>
      <c r="B160">
        <f>'IS Curve'!C160</f>
        <v>5.75</v>
      </c>
      <c r="C160" s="1">
        <v>4.75</v>
      </c>
      <c r="D160" s="11">
        <f>'IS Curve'!H160</f>
        <v>0.69541029207235772</v>
      </c>
      <c r="E160">
        <v>2</v>
      </c>
      <c r="F160">
        <v>1548212</v>
      </c>
      <c r="G160" s="19">
        <v>1517535.3026687191</v>
      </c>
      <c r="H160" s="4"/>
    </row>
    <row r="161" spans="1:8" x14ac:dyDescent="0.3">
      <c r="A161" t="s">
        <v>176</v>
      </c>
      <c r="B161">
        <f>'IS Curve'!C161</f>
        <v>5.75</v>
      </c>
      <c r="C161" s="1">
        <v>4.9166666666666599</v>
      </c>
      <c r="D161" s="11">
        <f>'IS Curve'!H161</f>
        <v>-0.24171270718229207</v>
      </c>
      <c r="E161">
        <v>2</v>
      </c>
      <c r="F161">
        <v>1551274</v>
      </c>
      <c r="G161" s="19">
        <v>1530910.930443838</v>
      </c>
      <c r="H161" s="4"/>
    </row>
    <row r="162" spans="1:8" x14ac:dyDescent="0.3">
      <c r="A162" t="s">
        <v>177</v>
      </c>
      <c r="B162">
        <f>'IS Curve'!C162</f>
        <v>5.4133333333333304</v>
      </c>
      <c r="C162" s="1">
        <v>5.25</v>
      </c>
      <c r="D162" s="11">
        <f>'IS Curve'!H162</f>
        <v>0.41536863966771098</v>
      </c>
      <c r="E162">
        <v>2</v>
      </c>
      <c r="F162">
        <v>1560006</v>
      </c>
      <c r="G162" s="19">
        <v>1544006.64842124</v>
      </c>
      <c r="H162" s="4"/>
    </row>
    <row r="163" spans="1:8" x14ac:dyDescent="0.3">
      <c r="A163" t="s">
        <v>178</v>
      </c>
      <c r="B163">
        <f>'IS Curve'!C163</f>
        <v>4.7</v>
      </c>
      <c r="C163" s="1">
        <v>5.8333333333333304</v>
      </c>
      <c r="D163" s="11">
        <f>'IS Curve'!H163</f>
        <v>1.7580144777662905</v>
      </c>
      <c r="E163">
        <v>2</v>
      </c>
      <c r="F163">
        <v>1564912</v>
      </c>
      <c r="G163" s="19">
        <v>1556827.0328797649</v>
      </c>
      <c r="H163" s="4"/>
    </row>
    <row r="164" spans="1:8" x14ac:dyDescent="0.3">
      <c r="A164" t="s">
        <v>179</v>
      </c>
      <c r="B164">
        <f>'IS Curve'!C164</f>
        <v>4.1133333333333297</v>
      </c>
      <c r="C164" s="1">
        <v>6</v>
      </c>
      <c r="D164" s="11">
        <f>'IS Curve'!H164</f>
        <v>0.10162601626015683</v>
      </c>
      <c r="E164">
        <v>2</v>
      </c>
      <c r="F164">
        <v>1563812</v>
      </c>
      <c r="G164" s="19">
        <v>1569387.361318914</v>
      </c>
      <c r="H164" s="4"/>
    </row>
    <row r="165" spans="1:8" x14ac:dyDescent="0.3">
      <c r="A165" t="s">
        <v>180</v>
      </c>
      <c r="B165">
        <f>'IS Curve'!C165</f>
        <v>2.7266666666666599</v>
      </c>
      <c r="C165" s="1">
        <v>6</v>
      </c>
      <c r="D165" s="11">
        <f>'IS Curve'!H165</f>
        <v>-0.91370558375635103</v>
      </c>
      <c r="E165">
        <v>2</v>
      </c>
      <c r="F165">
        <v>1573191</v>
      </c>
      <c r="G165" s="19">
        <v>1581708.923749157</v>
      </c>
      <c r="H165" s="4"/>
    </row>
    <row r="166" spans="1:8" x14ac:dyDescent="0.3">
      <c r="A166" t="s">
        <v>181</v>
      </c>
      <c r="B166">
        <f>'IS Curve'!C166</f>
        <v>2.03666666666666</v>
      </c>
      <c r="C166" s="1">
        <v>5.5833333333333304</v>
      </c>
      <c r="D166" s="11">
        <f>'IS Curve'!H166</f>
        <v>0.61475409836066452</v>
      </c>
      <c r="E166">
        <v>2</v>
      </c>
      <c r="F166">
        <v>1596194</v>
      </c>
      <c r="G166" s="19">
        <v>1593810.4830150341</v>
      </c>
      <c r="H166" s="4"/>
    </row>
    <row r="167" spans="1:8" x14ac:dyDescent="0.3">
      <c r="A167" t="s">
        <v>182</v>
      </c>
      <c r="B167">
        <f>'IS Curve'!C167</f>
        <v>2.29</v>
      </c>
      <c r="C167" s="1">
        <v>4.8333333333333304</v>
      </c>
      <c r="D167" s="11">
        <f>'IS Curve'!H167</f>
        <v>1.5274949083503055</v>
      </c>
      <c r="E167">
        <v>2</v>
      </c>
      <c r="F167">
        <v>1605625</v>
      </c>
      <c r="G167" s="19">
        <v>1605706.25912848</v>
      </c>
      <c r="H167" s="4"/>
    </row>
    <row r="168" spans="1:8" x14ac:dyDescent="0.3">
      <c r="A168" t="s">
        <v>183</v>
      </c>
      <c r="B168">
        <f>'IS Curve'!C168</f>
        <v>2.7099999999999902</v>
      </c>
      <c r="C168" s="1">
        <v>4.1666666666666599</v>
      </c>
      <c r="D168" s="11">
        <f>'IS Curve'!H168</f>
        <v>1.1033099297893625</v>
      </c>
      <c r="E168">
        <v>2</v>
      </c>
      <c r="F168">
        <v>1619509</v>
      </c>
      <c r="G168" s="19">
        <v>1617412.671950645</v>
      </c>
      <c r="H168" s="4"/>
    </row>
    <row r="169" spans="1:8" x14ac:dyDescent="0.3">
      <c r="A169" t="s">
        <v>184</v>
      </c>
      <c r="B169">
        <f>'IS Curve'!C169</f>
        <v>2.75</v>
      </c>
      <c r="C169" s="1">
        <v>2.6666666666666599</v>
      </c>
      <c r="D169" s="11">
        <f>'IS Curve'!H169</f>
        <v>0.49603174603174599</v>
      </c>
      <c r="E169">
        <v>2</v>
      </c>
      <c r="F169">
        <v>1628404</v>
      </c>
      <c r="G169" s="19">
        <v>1628946.8011282941</v>
      </c>
      <c r="H169" s="4"/>
    </row>
    <row r="170" spans="1:8" x14ac:dyDescent="0.3">
      <c r="A170" t="s">
        <v>185</v>
      </c>
      <c r="B170">
        <f>'IS Curve'!C170</f>
        <v>2.83</v>
      </c>
      <c r="C170" s="1">
        <v>2.25</v>
      </c>
      <c r="D170" s="11">
        <f>'IS Curve'!H170</f>
        <v>1.2833168805528106</v>
      </c>
      <c r="E170">
        <v>2</v>
      </c>
      <c r="F170">
        <v>1637464</v>
      </c>
      <c r="G170" s="19">
        <v>1640327.7428660309</v>
      </c>
      <c r="H170" s="4"/>
    </row>
    <row r="171" spans="1:8" x14ac:dyDescent="0.3">
      <c r="A171" t="s">
        <v>186</v>
      </c>
      <c r="B171">
        <f>'IS Curve'!C171</f>
        <v>3.2133333333333298</v>
      </c>
      <c r="C171" s="1">
        <v>2.5833333333333299</v>
      </c>
      <c r="D171" s="11">
        <f>'IS Curve'!H171</f>
        <v>-9.7465886939565621E-2</v>
      </c>
      <c r="E171">
        <v>2</v>
      </c>
      <c r="F171">
        <v>1635089</v>
      </c>
      <c r="G171" s="19">
        <v>1651574.9549651281</v>
      </c>
      <c r="H171" s="4"/>
    </row>
    <row r="172" spans="1:8" x14ac:dyDescent="0.3">
      <c r="A172" t="s">
        <v>187</v>
      </c>
      <c r="B172">
        <f>'IS Curve'!C172</f>
        <v>2.9599999999999902</v>
      </c>
      <c r="C172" s="1">
        <v>3</v>
      </c>
      <c r="D172" s="11">
        <f>'IS Curve'!H172</f>
        <v>0.39024390243902995</v>
      </c>
      <c r="E172">
        <v>2</v>
      </c>
      <c r="F172">
        <v>1641202</v>
      </c>
      <c r="G172" s="19">
        <v>1662706.7572301149</v>
      </c>
      <c r="H172" s="4"/>
    </row>
    <row r="173" spans="1:8" x14ac:dyDescent="0.3">
      <c r="A173" t="s">
        <v>188</v>
      </c>
      <c r="B173">
        <f>'IS Curve'!C173</f>
        <v>2.75</v>
      </c>
      <c r="C173" s="1">
        <v>3</v>
      </c>
      <c r="D173" s="11">
        <f>'IS Curve'!H173</f>
        <v>9.7181729834785527E-2</v>
      </c>
      <c r="E173">
        <v>2</v>
      </c>
      <c r="F173">
        <v>1652484</v>
      </c>
      <c r="G173" s="19">
        <v>1673731.5887279529</v>
      </c>
      <c r="H173" s="4"/>
    </row>
    <row r="174" spans="1:8" x14ac:dyDescent="0.3">
      <c r="A174" t="s">
        <v>189</v>
      </c>
      <c r="B174">
        <f>'IS Curve'!C174</f>
        <v>2.4700000000000002</v>
      </c>
      <c r="C174" s="1">
        <v>3.0833333333333299</v>
      </c>
      <c r="D174" s="11">
        <f>'IS Curve'!H174</f>
        <v>0.58252427184465461</v>
      </c>
      <c r="E174">
        <v>2</v>
      </c>
      <c r="F174">
        <v>1664500</v>
      </c>
      <c r="G174" s="19">
        <v>1684644.5084649529</v>
      </c>
      <c r="H174" s="4"/>
    </row>
    <row r="175" spans="1:8" x14ac:dyDescent="0.3">
      <c r="A175" t="s">
        <v>190</v>
      </c>
      <c r="B175">
        <f>'IS Curve'!C175</f>
        <v>2.0299999999999998</v>
      </c>
      <c r="C175" s="1">
        <v>3.5</v>
      </c>
      <c r="D175" s="11">
        <f>'IS Curve'!H175</f>
        <v>1.0617760617760701</v>
      </c>
      <c r="E175">
        <v>2</v>
      </c>
      <c r="F175">
        <v>1684222</v>
      </c>
      <c r="G175" s="19">
        <v>1695427.0061164501</v>
      </c>
      <c r="H175" s="4"/>
    </row>
    <row r="176" spans="1:8" x14ac:dyDescent="0.3">
      <c r="A176" t="s">
        <v>191</v>
      </c>
      <c r="B176">
        <f>'IS Curve'!C176</f>
        <v>2.0633333333333299</v>
      </c>
      <c r="C176" s="1">
        <v>3.1666666666666599</v>
      </c>
      <c r="D176" s="11">
        <f>'IS Curve'!H176</f>
        <v>0.19102196752626824</v>
      </c>
      <c r="E176">
        <v>2</v>
      </c>
      <c r="F176">
        <v>1704135</v>
      </c>
      <c r="G176" s="19">
        <v>1706047.3753721891</v>
      </c>
      <c r="H176" s="4"/>
    </row>
    <row r="177" spans="1:8" x14ac:dyDescent="0.3">
      <c r="A177" t="s">
        <v>192</v>
      </c>
      <c r="B177">
        <f>'IS Curve'!C177</f>
        <v>2.45333333333333</v>
      </c>
      <c r="C177" s="1">
        <v>3</v>
      </c>
      <c r="D177" s="11">
        <f>'IS Curve'!H177</f>
        <v>0.47664442326024781</v>
      </c>
      <c r="E177">
        <v>2</v>
      </c>
      <c r="F177">
        <v>1716434</v>
      </c>
      <c r="G177" s="19">
        <v>1716466.128015463</v>
      </c>
      <c r="H177" s="4"/>
    </row>
    <row r="178" spans="1:8" x14ac:dyDescent="0.3">
      <c r="A178" t="s">
        <v>193</v>
      </c>
      <c r="B178">
        <f>'IS Curve'!C178</f>
        <v>2.5</v>
      </c>
      <c r="C178" s="1">
        <v>2.6666666666666599</v>
      </c>
      <c r="D178" s="11">
        <f>'IS Curve'!H178</f>
        <v>0.37950664136621581</v>
      </c>
      <c r="E178">
        <v>2</v>
      </c>
      <c r="F178">
        <v>1722445</v>
      </c>
      <c r="G178" s="19">
        <v>1726641.7605851351</v>
      </c>
      <c r="H178" s="4"/>
    </row>
    <row r="179" spans="1:8" x14ac:dyDescent="0.3">
      <c r="A179" t="s">
        <v>194</v>
      </c>
      <c r="B179">
        <f>'IS Curve'!C179</f>
        <v>2.5</v>
      </c>
      <c r="C179" s="1">
        <v>2.25</v>
      </c>
      <c r="D179" s="11">
        <f>'IS Curve'!H179</f>
        <v>0.85066162570889003</v>
      </c>
      <c r="E179">
        <v>2</v>
      </c>
      <c r="F179">
        <v>1734894</v>
      </c>
      <c r="G179" s="19">
        <v>1736531.966367872</v>
      </c>
      <c r="H179" s="4"/>
    </row>
    <row r="180" spans="1:8" x14ac:dyDescent="0.3">
      <c r="A180" t="s">
        <v>195</v>
      </c>
      <c r="B180">
        <f>'IS Curve'!C180</f>
        <v>2.5666666666666602</v>
      </c>
      <c r="C180" s="1">
        <v>2.3333333333333299</v>
      </c>
      <c r="D180" s="11">
        <f>'IS Curve'!H180</f>
        <v>0.93720712277413298</v>
      </c>
      <c r="E180">
        <v>2</v>
      </c>
      <c r="F180">
        <v>1755919</v>
      </c>
      <c r="G180" s="19">
        <v>1746091.060926636</v>
      </c>
      <c r="H180" s="4"/>
    </row>
    <row r="181" spans="1:8" x14ac:dyDescent="0.3">
      <c r="A181" t="s">
        <v>196</v>
      </c>
      <c r="B181">
        <f>'IS Curve'!C181</f>
        <v>3.03</v>
      </c>
      <c r="C181" s="1">
        <v>2.75</v>
      </c>
      <c r="D181" s="11">
        <f>'IS Curve'!H181</f>
        <v>0</v>
      </c>
      <c r="E181">
        <v>2</v>
      </c>
      <c r="F181">
        <v>1773358</v>
      </c>
      <c r="G181" s="19">
        <v>1755271.6183998641</v>
      </c>
      <c r="H181" s="4"/>
    </row>
    <row r="182" spans="1:8" x14ac:dyDescent="0.3">
      <c r="A182" t="s">
        <v>197</v>
      </c>
      <c r="B182">
        <f>'IS Curve'!C182</f>
        <v>3.51</v>
      </c>
      <c r="C182" s="1">
        <v>2.75</v>
      </c>
      <c r="D182" s="11">
        <f>'IS Curve'!H182</f>
        <v>0.55710306406684706</v>
      </c>
      <c r="E182">
        <v>2</v>
      </c>
      <c r="F182">
        <v>1787756</v>
      </c>
      <c r="G182" s="19">
        <v>1764031.7628046451</v>
      </c>
      <c r="H182" s="4"/>
    </row>
    <row r="183" spans="1:8" x14ac:dyDescent="0.3">
      <c r="A183" t="s">
        <v>198</v>
      </c>
      <c r="B183">
        <f>'IS Curve'!C183</f>
        <v>4.04</v>
      </c>
      <c r="C183" s="1">
        <v>2.75</v>
      </c>
      <c r="D183" s="11">
        <f>'IS Curve'!H183</f>
        <v>1.1080332409972324</v>
      </c>
      <c r="E183">
        <v>2</v>
      </c>
      <c r="F183">
        <v>1788650</v>
      </c>
      <c r="G183" s="19">
        <v>1772340.554945969</v>
      </c>
      <c r="H183" s="4"/>
    </row>
    <row r="184" spans="1:8" x14ac:dyDescent="0.3">
      <c r="A184" t="s">
        <v>199</v>
      </c>
      <c r="B184">
        <f>'IS Curve'!C184</f>
        <v>4.25</v>
      </c>
      <c r="C184" s="1">
        <v>2.8333333333333299</v>
      </c>
      <c r="D184" s="11">
        <f>'IS Curve'!H184</f>
        <v>0</v>
      </c>
      <c r="E184">
        <v>2</v>
      </c>
      <c r="F184">
        <v>1793685</v>
      </c>
      <c r="G184" s="19">
        <v>1780181.798590932</v>
      </c>
      <c r="H184" s="4"/>
    </row>
    <row r="185" spans="1:8" x14ac:dyDescent="0.3">
      <c r="A185" t="s">
        <v>200</v>
      </c>
      <c r="B185">
        <f>'IS Curve'!C185</f>
        <v>4.25</v>
      </c>
      <c r="C185" s="1">
        <v>3.3333333333333299</v>
      </c>
      <c r="D185" s="11">
        <f>'IS Curve'!H185</f>
        <v>-0.2739726027397234</v>
      </c>
      <c r="E185">
        <v>2</v>
      </c>
      <c r="F185">
        <v>1800828</v>
      </c>
      <c r="G185" s="19">
        <v>1787549.729024173</v>
      </c>
      <c r="H185" s="4"/>
    </row>
    <row r="186" spans="1:8" x14ac:dyDescent="0.3">
      <c r="A186" t="s">
        <v>201</v>
      </c>
      <c r="B186">
        <f>'IS Curve'!C186</f>
        <v>4.25</v>
      </c>
      <c r="C186" s="1">
        <v>3.8333333333333299</v>
      </c>
      <c r="D186" s="11">
        <f>'IS Curve'!H186</f>
        <v>0.91575091575091583</v>
      </c>
      <c r="E186">
        <v>2</v>
      </c>
      <c r="F186">
        <v>1812321</v>
      </c>
      <c r="G186" s="19">
        <v>1794447.44605363</v>
      </c>
      <c r="H186" s="4"/>
    </row>
    <row r="187" spans="1:8" x14ac:dyDescent="0.3">
      <c r="A187" t="s">
        <v>202</v>
      </c>
      <c r="B187">
        <f>'IS Curve'!C187</f>
        <v>4.25</v>
      </c>
      <c r="C187" s="1">
        <v>4.4166666666666599</v>
      </c>
      <c r="D187" s="11">
        <f>'IS Curve'!H187</f>
        <v>1.5426497277676976</v>
      </c>
      <c r="E187">
        <v>2</v>
      </c>
      <c r="F187">
        <v>1829823</v>
      </c>
      <c r="G187" s="19">
        <v>1800886.896660289</v>
      </c>
      <c r="H187" s="4"/>
    </row>
    <row r="188" spans="1:8" x14ac:dyDescent="0.3">
      <c r="A188" t="s">
        <v>203</v>
      </c>
      <c r="B188">
        <f>'IS Curve'!C188</f>
        <v>4.4766666666666604</v>
      </c>
      <c r="C188" s="1">
        <v>4.5</v>
      </c>
      <c r="D188" s="11">
        <f>'IS Curve'!H188</f>
        <v>0</v>
      </c>
      <c r="E188">
        <v>2</v>
      </c>
      <c r="F188">
        <v>1836679</v>
      </c>
      <c r="G188" s="19">
        <v>1806891.831973684</v>
      </c>
      <c r="H188" s="4"/>
    </row>
    <row r="189" spans="1:8" x14ac:dyDescent="0.3">
      <c r="A189" t="s">
        <v>204</v>
      </c>
      <c r="B189">
        <f>'IS Curve'!C189</f>
        <v>4.42</v>
      </c>
      <c r="C189" s="1">
        <v>4.5</v>
      </c>
      <c r="D189" s="11">
        <f>'IS Curve'!H189</f>
        <v>-8.9365504915110389E-2</v>
      </c>
      <c r="E189">
        <v>2</v>
      </c>
      <c r="F189">
        <v>1839093</v>
      </c>
      <c r="G189" s="19">
        <v>1812504.7720245011</v>
      </c>
      <c r="H189" s="4"/>
    </row>
    <row r="190" spans="1:8" x14ac:dyDescent="0.3">
      <c r="A190" t="s">
        <v>205</v>
      </c>
      <c r="B190">
        <f>'IS Curve'!C190</f>
        <v>3.8966666666666598</v>
      </c>
      <c r="C190" s="1">
        <v>4.5</v>
      </c>
      <c r="D190" s="11">
        <f>'IS Curve'!H190</f>
        <v>0.3577817531305954</v>
      </c>
      <c r="E190">
        <v>2</v>
      </c>
      <c r="F190">
        <v>1840473</v>
      </c>
      <c r="G190" s="19">
        <v>1817787.67174524</v>
      </c>
      <c r="H190" s="4"/>
    </row>
    <row r="191" spans="1:8" x14ac:dyDescent="0.3">
      <c r="A191" t="s">
        <v>206</v>
      </c>
      <c r="B191">
        <f>'IS Curve'!C191</f>
        <v>3.1133333333333302</v>
      </c>
      <c r="C191" s="1">
        <v>4.5</v>
      </c>
      <c r="D191" s="11">
        <f>'IS Curve'!H191</f>
        <v>2.0499108734402824</v>
      </c>
      <c r="E191">
        <v>2</v>
      </c>
      <c r="F191">
        <v>1847179</v>
      </c>
      <c r="G191" s="19">
        <v>1822820.0469096149</v>
      </c>
      <c r="H191" s="4"/>
    </row>
    <row r="192" spans="1:8" x14ac:dyDescent="0.3">
      <c r="A192" t="s">
        <v>207</v>
      </c>
      <c r="B192">
        <f>'IS Curve'!C192</f>
        <v>3</v>
      </c>
      <c r="C192" s="1">
        <v>4.75</v>
      </c>
      <c r="D192" s="11">
        <f>'IS Curve'!H192</f>
        <v>1.048034934497819</v>
      </c>
      <c r="E192">
        <v>2</v>
      </c>
      <c r="F192">
        <v>1862358</v>
      </c>
      <c r="G192" s="19">
        <v>1827696.621247597</v>
      </c>
      <c r="H192" s="4"/>
    </row>
    <row r="193" spans="1:8" x14ac:dyDescent="0.3">
      <c r="A193" t="s">
        <v>208</v>
      </c>
      <c r="B193">
        <f>'IS Curve'!C193</f>
        <v>2.1533333333333302</v>
      </c>
      <c r="C193" s="1">
        <v>4.6666666666666599</v>
      </c>
      <c r="D193" s="11">
        <f>'IS Curve'!H193</f>
        <v>-1.4693171996542809</v>
      </c>
      <c r="E193">
        <v>2</v>
      </c>
      <c r="F193">
        <v>1840749</v>
      </c>
      <c r="G193" s="19">
        <v>1832528.417810072</v>
      </c>
      <c r="H193" s="4"/>
    </row>
    <row r="194" spans="1:8" x14ac:dyDescent="0.3">
      <c r="A194" t="s">
        <v>209</v>
      </c>
      <c r="B194">
        <f>'IS Curve'!C194</f>
        <v>0.94</v>
      </c>
      <c r="C194" s="1">
        <v>4.0833333333333304</v>
      </c>
      <c r="D194" s="11">
        <f>'IS Curve'!H194</f>
        <v>-0.35087719298246112</v>
      </c>
      <c r="E194">
        <v>2</v>
      </c>
      <c r="F194">
        <v>1799211</v>
      </c>
      <c r="G194" s="19">
        <v>1837449.2348840761</v>
      </c>
      <c r="H194" s="4"/>
    </row>
    <row r="195" spans="1:8" x14ac:dyDescent="0.3">
      <c r="A195" t="s">
        <v>210</v>
      </c>
      <c r="B195">
        <f>'IS Curve'!C195</f>
        <v>0.30333333333333301</v>
      </c>
      <c r="C195" s="1">
        <v>3.25</v>
      </c>
      <c r="D195" s="11">
        <f>'IS Curve'!H195</f>
        <v>0.88028169014084512</v>
      </c>
      <c r="E195">
        <v>2</v>
      </c>
      <c r="F195">
        <v>1779803</v>
      </c>
      <c r="G195" s="19">
        <v>1842599.4728300699</v>
      </c>
      <c r="H195" s="4"/>
    </row>
    <row r="196" spans="1:8" x14ac:dyDescent="0.3">
      <c r="A196" t="s">
        <v>211</v>
      </c>
      <c r="B196">
        <f>'IS Curve'!C196</f>
        <v>0.25</v>
      </c>
      <c r="C196" s="1">
        <v>3.25</v>
      </c>
      <c r="D196" s="11">
        <f>'IS Curve'!H196</f>
        <v>8.72600349040214E-2</v>
      </c>
      <c r="E196">
        <v>2</v>
      </c>
      <c r="F196">
        <v>1787763</v>
      </c>
      <c r="G196" s="19">
        <v>1848096.8651432961</v>
      </c>
      <c r="H196" s="4"/>
    </row>
    <row r="197" spans="1:8" x14ac:dyDescent="0.3">
      <c r="A197" t="s">
        <v>212</v>
      </c>
      <c r="B197">
        <f>'IS Curve'!C197</f>
        <v>0.25</v>
      </c>
      <c r="C197" s="1">
        <v>2.25</v>
      </c>
      <c r="D197" s="11">
        <f>'IS Curve'!H197</f>
        <v>0.17436791630340265</v>
      </c>
      <c r="E197">
        <v>2</v>
      </c>
      <c r="F197">
        <v>1808535</v>
      </c>
      <c r="G197" s="19">
        <v>1854020.504081402</v>
      </c>
      <c r="H197" s="4"/>
    </row>
    <row r="198" spans="1:8" x14ac:dyDescent="0.3">
      <c r="A198" t="s">
        <v>213</v>
      </c>
      <c r="B198">
        <f>'IS Curve'!C198</f>
        <v>0.25</v>
      </c>
      <c r="C198" s="1">
        <v>1.0833333333333299</v>
      </c>
      <c r="D198" s="11">
        <f>'IS Curve'!H198</f>
        <v>0.4351610095735422</v>
      </c>
      <c r="E198">
        <v>2</v>
      </c>
      <c r="F198">
        <v>1830446</v>
      </c>
      <c r="G198" s="19">
        <v>1860412.123414374</v>
      </c>
      <c r="H198" s="4"/>
    </row>
    <row r="199" spans="1:8" x14ac:dyDescent="0.3">
      <c r="A199" t="s">
        <v>214</v>
      </c>
      <c r="B199">
        <f>'IS Curve'!C199</f>
        <v>0.33333333333333298</v>
      </c>
      <c r="C199" s="1">
        <v>0.5</v>
      </c>
      <c r="D199" s="11">
        <f>'IS Curve'!H199</f>
        <v>0.69324090121316906</v>
      </c>
      <c r="E199">
        <v>2</v>
      </c>
      <c r="F199">
        <v>1840031</v>
      </c>
      <c r="G199" s="19">
        <v>1867285.3223876201</v>
      </c>
      <c r="H199" s="4"/>
    </row>
    <row r="200" spans="1:8" x14ac:dyDescent="0.3">
      <c r="A200" t="s">
        <v>215</v>
      </c>
      <c r="B200">
        <f>'IS Curve'!C200</f>
        <v>0.76333333333333298</v>
      </c>
      <c r="C200" s="1">
        <v>0.5</v>
      </c>
      <c r="D200" s="11">
        <f>'IS Curve'!H200</f>
        <v>0.51635111876075246</v>
      </c>
      <c r="E200">
        <v>2</v>
      </c>
      <c r="F200">
        <v>1852912</v>
      </c>
      <c r="G200" s="19">
        <v>1874635.1743727711</v>
      </c>
      <c r="H200" s="4"/>
    </row>
    <row r="201" spans="1:8" x14ac:dyDescent="0.3">
      <c r="A201" t="s">
        <v>216</v>
      </c>
      <c r="B201">
        <f>'IS Curve'!C201</f>
        <v>1</v>
      </c>
      <c r="C201" s="1">
        <v>0.5</v>
      </c>
      <c r="D201" s="11">
        <f>'IS Curve'!H201</f>
        <v>0.59931506849315319</v>
      </c>
      <c r="E201">
        <v>2</v>
      </c>
      <c r="F201">
        <v>1873698</v>
      </c>
      <c r="G201" s="19">
        <v>1882439.664979782</v>
      </c>
      <c r="H201" s="4"/>
    </row>
    <row r="202" spans="1:8" x14ac:dyDescent="0.3">
      <c r="A202" t="s">
        <v>217</v>
      </c>
      <c r="B202">
        <f>'IS Curve'!C202</f>
        <v>1</v>
      </c>
      <c r="C202" s="1">
        <v>0.5</v>
      </c>
      <c r="D202" s="11">
        <f>'IS Curve'!H202</f>
        <v>0.76595744680851541</v>
      </c>
      <c r="E202">
        <v>2</v>
      </c>
      <c r="F202">
        <v>1887968</v>
      </c>
      <c r="G202" s="19">
        <v>1890662.895047179</v>
      </c>
      <c r="H202" s="4"/>
    </row>
    <row r="203" spans="1:8" x14ac:dyDescent="0.3">
      <c r="A203" t="s">
        <v>218</v>
      </c>
      <c r="B203">
        <f>'IS Curve'!C203</f>
        <v>1</v>
      </c>
      <c r="C203" s="1">
        <v>0.58333333333333304</v>
      </c>
      <c r="D203" s="11">
        <f>'IS Curve'!H203</f>
        <v>1.4358108108108012</v>
      </c>
      <c r="E203">
        <v>2</v>
      </c>
      <c r="F203">
        <v>1891395</v>
      </c>
      <c r="G203" s="19">
        <v>1899263.018374786</v>
      </c>
      <c r="H203" s="4"/>
    </row>
    <row r="204" spans="1:8" x14ac:dyDescent="0.3">
      <c r="A204" t="s">
        <v>219</v>
      </c>
      <c r="B204">
        <f>'IS Curve'!C204</f>
        <v>1</v>
      </c>
      <c r="C204" s="1">
        <v>1.0833333333333299</v>
      </c>
      <c r="D204" s="11">
        <f>'IS Curve'!H204</f>
        <v>0.16652789342215057</v>
      </c>
      <c r="E204">
        <v>2</v>
      </c>
      <c r="F204">
        <v>1917274</v>
      </c>
      <c r="G204" s="19">
        <v>1908195.8790826011</v>
      </c>
      <c r="H204" s="4"/>
    </row>
    <row r="205" spans="1:8" x14ac:dyDescent="0.3">
      <c r="A205" t="s">
        <v>220</v>
      </c>
      <c r="B205">
        <f>'IS Curve'!C205</f>
        <v>1</v>
      </c>
      <c r="C205" s="1">
        <v>1.25</v>
      </c>
      <c r="D205" s="11">
        <f>'IS Curve'!H205</f>
        <v>0.24937655860348892</v>
      </c>
      <c r="E205">
        <v>2</v>
      </c>
      <c r="F205">
        <v>1932511</v>
      </c>
      <c r="G205" s="19">
        <v>1917411.6208625559</v>
      </c>
      <c r="H205" s="4"/>
    </row>
    <row r="206" spans="1:8" x14ac:dyDescent="0.3">
      <c r="A206" t="s">
        <v>221</v>
      </c>
      <c r="B206">
        <f>'IS Curve'!C206</f>
        <v>1</v>
      </c>
      <c r="C206" s="1">
        <v>1.25</v>
      </c>
      <c r="D206" s="11">
        <f>'IS Curve'!H206</f>
        <v>0.49751243781095239</v>
      </c>
      <c r="E206">
        <v>2</v>
      </c>
      <c r="F206">
        <v>1933731</v>
      </c>
      <c r="G206" s="19">
        <v>1926865.202753454</v>
      </c>
      <c r="H206" s="4"/>
    </row>
    <row r="207" spans="1:8" x14ac:dyDescent="0.3">
      <c r="A207" t="s">
        <v>222</v>
      </c>
      <c r="B207">
        <f>'IS Curve'!C207</f>
        <v>1</v>
      </c>
      <c r="C207" s="1">
        <v>1.25</v>
      </c>
      <c r="D207" s="11">
        <f>'IS Curve'!H207</f>
        <v>0.66006600660065773</v>
      </c>
      <c r="E207">
        <v>2</v>
      </c>
      <c r="F207">
        <v>1940017</v>
      </c>
      <c r="G207" s="19">
        <v>1936520.2207848029</v>
      </c>
      <c r="H207" s="4"/>
    </row>
    <row r="208" spans="1:8" x14ac:dyDescent="0.3">
      <c r="A208" t="s">
        <v>223</v>
      </c>
      <c r="B208">
        <f>'IS Curve'!C208</f>
        <v>1</v>
      </c>
      <c r="C208" s="1">
        <v>1.25</v>
      </c>
      <c r="D208" s="11">
        <f>'IS Curve'!H208</f>
        <v>-0.16393442622951052</v>
      </c>
      <c r="E208">
        <v>2</v>
      </c>
      <c r="F208">
        <v>1942672</v>
      </c>
      <c r="G208" s="19">
        <v>1946343.88022465</v>
      </c>
      <c r="H208" s="4"/>
    </row>
    <row r="209" spans="1:8" x14ac:dyDescent="0.3">
      <c r="A209" t="s">
        <v>224</v>
      </c>
      <c r="B209">
        <f>'IS Curve'!C209</f>
        <v>1</v>
      </c>
      <c r="C209" s="1">
        <v>1.25</v>
      </c>
      <c r="D209" s="11">
        <f>'IS Curve'!H209</f>
        <v>0</v>
      </c>
      <c r="E209">
        <v>2</v>
      </c>
      <c r="F209">
        <v>1946670</v>
      </c>
      <c r="G209" s="19">
        <v>1956304.9267247401</v>
      </c>
      <c r="H209" s="4"/>
    </row>
    <row r="210" spans="1:8" x14ac:dyDescent="0.3">
      <c r="A210" t="s">
        <v>225</v>
      </c>
      <c r="B210">
        <f>'IS Curve'!C210</f>
        <v>1</v>
      </c>
      <c r="C210" s="1">
        <v>1.25</v>
      </c>
      <c r="D210" s="11">
        <f>'IS Curve'!H210</f>
        <v>0.41050903119868637</v>
      </c>
      <c r="E210">
        <v>2</v>
      </c>
      <c r="F210">
        <v>1964095</v>
      </c>
      <c r="G210" s="19">
        <v>1966369.138130201</v>
      </c>
      <c r="H210" s="4"/>
    </row>
    <row r="211" spans="1:8" x14ac:dyDescent="0.3">
      <c r="A211" t="s">
        <v>226</v>
      </c>
      <c r="B211">
        <f>'IS Curve'!C211</f>
        <v>1</v>
      </c>
      <c r="C211" s="1">
        <v>1.25</v>
      </c>
      <c r="D211" s="11">
        <f>'IS Curve'!H211</f>
        <v>0.490596892886352</v>
      </c>
      <c r="E211">
        <v>2</v>
      </c>
      <c r="F211">
        <v>1975406</v>
      </c>
      <c r="G211" s="19">
        <v>1976495.477963588</v>
      </c>
      <c r="H211" s="4"/>
    </row>
    <row r="212" spans="1:8" x14ac:dyDescent="0.3">
      <c r="A212" t="s">
        <v>227</v>
      </c>
      <c r="B212">
        <f>'IS Curve'!C212</f>
        <v>1</v>
      </c>
      <c r="C212" s="1">
        <v>1.25</v>
      </c>
      <c r="D212" s="11">
        <f>'IS Curve'!H212</f>
        <v>0.24410089503661281</v>
      </c>
      <c r="E212">
        <v>2</v>
      </c>
      <c r="F212">
        <v>1991650</v>
      </c>
      <c r="G212" s="19">
        <v>1986640.616779397</v>
      </c>
      <c r="H212" s="4"/>
    </row>
    <row r="213" spans="1:8" x14ac:dyDescent="0.3">
      <c r="A213" t="s">
        <v>228</v>
      </c>
      <c r="B213">
        <f>'IS Curve'!C213</f>
        <v>1</v>
      </c>
      <c r="C213" s="1">
        <v>1.25</v>
      </c>
      <c r="D213" s="11">
        <f>'IS Curve'!H213</f>
        <v>-0.2435064935064912</v>
      </c>
      <c r="E213">
        <v>2</v>
      </c>
      <c r="F213">
        <v>2012494</v>
      </c>
      <c r="G213" s="19">
        <v>1996759.6428609339</v>
      </c>
      <c r="H213" s="4"/>
    </row>
    <row r="214" spans="1:8" x14ac:dyDescent="0.3">
      <c r="A214" t="s">
        <v>229</v>
      </c>
      <c r="B214">
        <f>'IS Curve'!C214</f>
        <v>1</v>
      </c>
      <c r="C214" s="1">
        <v>1.25</v>
      </c>
      <c r="D214" s="11">
        <f>'IS Curve'!H214</f>
        <v>0.8950366151342507</v>
      </c>
      <c r="E214">
        <v>2</v>
      </c>
      <c r="F214">
        <v>2015895</v>
      </c>
      <c r="G214" s="19">
        <v>2006809.895943024</v>
      </c>
      <c r="H214" s="4"/>
    </row>
    <row r="215" spans="1:8" x14ac:dyDescent="0.3">
      <c r="A215" t="s">
        <v>230</v>
      </c>
      <c r="B215">
        <f>'IS Curve'!C215</f>
        <v>1</v>
      </c>
      <c r="C215" s="1">
        <v>1.25</v>
      </c>
      <c r="D215" s="11">
        <f>'IS Curve'!H215</f>
        <v>1.2903225806451568</v>
      </c>
      <c r="E215">
        <v>2</v>
      </c>
      <c r="F215">
        <v>2034271</v>
      </c>
      <c r="G215" s="19">
        <v>2016757.7758503731</v>
      </c>
      <c r="H215" s="4"/>
    </row>
    <row r="216" spans="1:8" x14ac:dyDescent="0.3">
      <c r="A216" t="s">
        <v>231</v>
      </c>
      <c r="B216">
        <f>'IS Curve'!C216</f>
        <v>1</v>
      </c>
      <c r="C216" s="1">
        <v>1.25</v>
      </c>
      <c r="D216" s="11">
        <f>'IS Curve'!H216</f>
        <v>7.9617834394911255E-2</v>
      </c>
      <c r="E216">
        <v>2</v>
      </c>
      <c r="F216">
        <v>2053771</v>
      </c>
      <c r="G216" s="19">
        <v>2026574.7818077379</v>
      </c>
      <c r="H216" s="4"/>
    </row>
    <row r="217" spans="1:8" x14ac:dyDescent="0.3">
      <c r="A217" t="s">
        <v>232</v>
      </c>
      <c r="B217">
        <f>'IS Curve'!C217</f>
        <v>1</v>
      </c>
      <c r="C217" s="1">
        <v>1.25</v>
      </c>
      <c r="D217" s="11">
        <f>'IS Curve'!H217</f>
        <v>-0.31821797931583584</v>
      </c>
      <c r="E217">
        <v>2</v>
      </c>
      <c r="F217">
        <v>2067966</v>
      </c>
      <c r="G217" s="19">
        <v>2036242.923858047</v>
      </c>
      <c r="H217" s="4"/>
    </row>
    <row r="218" spans="1:8" x14ac:dyDescent="0.3">
      <c r="A218" t="s">
        <v>233</v>
      </c>
      <c r="B218">
        <f>'IS Curve'!C218</f>
        <v>0.80333333333333301</v>
      </c>
      <c r="C218" s="1">
        <v>1.25</v>
      </c>
      <c r="D218" s="11">
        <f>'IS Curve'!H218</f>
        <v>0</v>
      </c>
      <c r="E218">
        <v>2</v>
      </c>
      <c r="F218">
        <v>2056452</v>
      </c>
      <c r="G218" s="19">
        <v>2045760.9886004929</v>
      </c>
      <c r="H218" s="4"/>
    </row>
    <row r="219" spans="1:8" x14ac:dyDescent="0.3">
      <c r="A219" t="s">
        <v>234</v>
      </c>
      <c r="B219">
        <f>'IS Curve'!C219</f>
        <v>0.75</v>
      </c>
      <c r="C219" s="1">
        <v>1.25</v>
      </c>
      <c r="D219" s="11">
        <f>'IS Curve'!H219</f>
        <v>1.1971268954509178</v>
      </c>
      <c r="E219">
        <v>2</v>
      </c>
      <c r="F219">
        <v>2050838</v>
      </c>
      <c r="G219" s="19">
        <v>2055147.67610133</v>
      </c>
      <c r="H219" s="4"/>
    </row>
    <row r="220" spans="1:8" x14ac:dyDescent="0.3">
      <c r="A220" t="s">
        <v>235</v>
      </c>
      <c r="B220">
        <f>'IS Curve'!C220</f>
        <v>0.53666666666666596</v>
      </c>
      <c r="C220" s="1">
        <v>1.25</v>
      </c>
      <c r="D220" s="11">
        <f>'IS Curve'!H220</f>
        <v>0.31545741324921583</v>
      </c>
      <c r="E220">
        <v>2</v>
      </c>
      <c r="F220">
        <v>2058182</v>
      </c>
      <c r="G220" s="19">
        <v>2064428.825936151</v>
      </c>
      <c r="H220" s="4"/>
    </row>
    <row r="221" spans="1:8" x14ac:dyDescent="0.3">
      <c r="A221" t="s">
        <v>236</v>
      </c>
      <c r="B221">
        <f>'IS Curve'!C221</f>
        <v>0.5</v>
      </c>
      <c r="C221" s="1">
        <v>1.25</v>
      </c>
      <c r="D221" s="11">
        <f>'IS Curve'!H221</f>
        <v>-0.23584905660377137</v>
      </c>
      <c r="E221">
        <v>2</v>
      </c>
      <c r="F221">
        <v>2059546</v>
      </c>
      <c r="G221" s="19">
        <v>2073628.0792347691</v>
      </c>
      <c r="H221" s="4"/>
    </row>
    <row r="222" spans="1:8" x14ac:dyDescent="0.3">
      <c r="A222" t="s">
        <v>237</v>
      </c>
      <c r="B222">
        <f>'IS Curve'!C222</f>
        <v>0.5</v>
      </c>
      <c r="C222" s="1">
        <v>1</v>
      </c>
      <c r="D222" s="11">
        <f>'IS Curve'!H222</f>
        <v>0.31520882584711696</v>
      </c>
      <c r="E222">
        <v>2</v>
      </c>
      <c r="F222">
        <v>2071732</v>
      </c>
      <c r="G222" s="19">
        <v>2082765.594322762</v>
      </c>
      <c r="H222" s="4"/>
    </row>
    <row r="223" spans="1:8" x14ac:dyDescent="0.3">
      <c r="A223" t="s">
        <v>238</v>
      </c>
      <c r="B223">
        <f>'IS Curve'!C223</f>
        <v>0.5</v>
      </c>
      <c r="C223" s="1">
        <v>1</v>
      </c>
      <c r="D223" s="11">
        <f>'IS Curve'!H223</f>
        <v>1.099764336213662</v>
      </c>
      <c r="E223">
        <v>2</v>
      </c>
      <c r="F223">
        <v>2061412</v>
      </c>
      <c r="G223" s="19">
        <v>2091853.0054595179</v>
      </c>
      <c r="H223" s="4"/>
    </row>
    <row r="224" spans="1:8" x14ac:dyDescent="0.3">
      <c r="A224" t="s">
        <v>239</v>
      </c>
      <c r="B224">
        <f>'IS Curve'!C224</f>
        <v>0.5</v>
      </c>
      <c r="C224" s="1">
        <v>0.75</v>
      </c>
      <c r="D224" s="11">
        <f>'IS Curve'!H224</f>
        <v>7.7700077700095377E-2</v>
      </c>
      <c r="E224">
        <v>2</v>
      </c>
      <c r="F224">
        <v>2082805</v>
      </c>
      <c r="G224" s="19">
        <v>2100895.1977393511</v>
      </c>
      <c r="H224" s="4"/>
    </row>
    <row r="225" spans="1:8" x14ac:dyDescent="0.3">
      <c r="A225" t="s">
        <v>240</v>
      </c>
      <c r="B225">
        <f>'IS Curve'!C225</f>
        <v>0.5</v>
      </c>
      <c r="C225" s="1">
        <v>0.75</v>
      </c>
      <c r="D225" s="11">
        <f>'IS Curve'!H225</f>
        <v>-7.7639751552812677E-2</v>
      </c>
      <c r="E225">
        <v>2</v>
      </c>
      <c r="F225">
        <v>2094490</v>
      </c>
      <c r="G225" s="19">
        <v>2109877.8287404608</v>
      </c>
      <c r="H225" s="4"/>
    </row>
    <row r="226" spans="1:8" x14ac:dyDescent="0.3">
      <c r="A226" t="s">
        <v>241</v>
      </c>
      <c r="B226">
        <f>'IS Curve'!C226</f>
        <v>0.5</v>
      </c>
      <c r="C226" s="1">
        <v>0.75</v>
      </c>
      <c r="D226" s="11">
        <f>'IS Curve'!H226</f>
        <v>0.77700077700077708</v>
      </c>
      <c r="E226">
        <v>2</v>
      </c>
      <c r="F226">
        <v>2120843</v>
      </c>
      <c r="G226" s="19">
        <v>2118774.8785719411</v>
      </c>
      <c r="H226" s="4"/>
    </row>
    <row r="227" spans="1:8" x14ac:dyDescent="0.3">
      <c r="A227" t="s">
        <v>242</v>
      </c>
      <c r="B227">
        <f>'IS Curve'!C227</f>
        <v>0.5</v>
      </c>
      <c r="C227" s="1">
        <v>0.75</v>
      </c>
      <c r="D227" s="11">
        <f>'IS Curve'!H227</f>
        <v>0.53970701619122363</v>
      </c>
      <c r="E227">
        <v>2</v>
      </c>
      <c r="F227">
        <v>2143166</v>
      </c>
      <c r="G227" s="19">
        <v>2127550.1825725478</v>
      </c>
      <c r="H227" s="4"/>
    </row>
    <row r="228" spans="1:8" x14ac:dyDescent="0.3">
      <c r="A228" t="s">
        <v>243</v>
      </c>
      <c r="B228">
        <f>'IS Curve'!C228</f>
        <v>0.793333333333333</v>
      </c>
      <c r="C228" s="1">
        <v>0.75</v>
      </c>
      <c r="D228" s="11">
        <f>'IS Curve'!H228</f>
        <v>0.15337423312882562</v>
      </c>
      <c r="E228">
        <v>2</v>
      </c>
      <c r="F228">
        <v>2143839</v>
      </c>
      <c r="G228" s="19">
        <v>2136168.3214972531</v>
      </c>
      <c r="H228" s="4"/>
    </row>
    <row r="229" spans="1:8" x14ac:dyDescent="0.3">
      <c r="A229" t="s">
        <v>244</v>
      </c>
      <c r="B229">
        <f>'IS Curve'!C229</f>
        <v>1</v>
      </c>
      <c r="C229" s="1">
        <v>0.75</v>
      </c>
      <c r="D229" s="11">
        <f>'IS Curve'!H229</f>
        <v>0.30627871362940712</v>
      </c>
      <c r="E229">
        <v>2</v>
      </c>
      <c r="F229">
        <v>2154716</v>
      </c>
      <c r="G229" s="19">
        <v>2144603.1653618878</v>
      </c>
      <c r="H229" s="4"/>
    </row>
    <row r="230" spans="1:8" x14ac:dyDescent="0.3">
      <c r="A230" t="s">
        <v>245</v>
      </c>
      <c r="B230">
        <f>'IS Curve'!C230</f>
        <v>1.2066666666666599</v>
      </c>
      <c r="C230" s="1">
        <v>0.75</v>
      </c>
      <c r="D230" s="11">
        <f>'IS Curve'!H230</f>
        <v>1.0687022900763403</v>
      </c>
      <c r="E230">
        <v>2</v>
      </c>
      <c r="F230">
        <v>2179765</v>
      </c>
      <c r="G230" s="19">
        <v>2152833.0729720858</v>
      </c>
      <c r="H230" s="4"/>
    </row>
    <row r="231" spans="1:8" x14ac:dyDescent="0.3">
      <c r="A231" t="s">
        <v>246</v>
      </c>
      <c r="B231">
        <f>'IS Curve'!C231</f>
        <v>1.25</v>
      </c>
      <c r="C231" s="1">
        <v>0.75</v>
      </c>
      <c r="D231" s="11">
        <f>'IS Curve'!H231</f>
        <v>0.75528700906344404</v>
      </c>
      <c r="E231">
        <v>2</v>
      </c>
      <c r="F231">
        <v>2196768</v>
      </c>
      <c r="G231" s="19">
        <v>2160842.517313743</v>
      </c>
      <c r="H231" s="4"/>
    </row>
    <row r="232" spans="1:8" x14ac:dyDescent="0.3">
      <c r="A232" t="s">
        <v>247</v>
      </c>
      <c r="B232">
        <f>'IS Curve'!C232</f>
        <v>1.4733333333333301</v>
      </c>
      <c r="C232" s="1">
        <v>1.0833333333333299</v>
      </c>
      <c r="D232" s="11">
        <f>'IS Curve'!H232</f>
        <v>0.5247376311843992</v>
      </c>
      <c r="E232">
        <v>2</v>
      </c>
      <c r="F232">
        <v>2207849</v>
      </c>
      <c r="G232" s="19">
        <v>2168632.694947103</v>
      </c>
      <c r="H232" s="4"/>
    </row>
    <row r="233" spans="1:8" x14ac:dyDescent="0.3">
      <c r="A233" t="s">
        <v>248</v>
      </c>
      <c r="B233">
        <f>'IS Curve'!C233</f>
        <v>1.69</v>
      </c>
      <c r="C233" s="1">
        <v>1.25</v>
      </c>
      <c r="D233" s="11">
        <f>'IS Curve'!H233</f>
        <v>-0.29828486204325555</v>
      </c>
      <c r="E233">
        <v>2</v>
      </c>
      <c r="F233">
        <v>2213050</v>
      </c>
      <c r="G233" s="19">
        <v>2176227.3523171772</v>
      </c>
      <c r="H233" s="4"/>
    </row>
    <row r="234" spans="1:8" x14ac:dyDescent="0.3">
      <c r="A234" t="s">
        <v>249</v>
      </c>
      <c r="B234">
        <f>'IS Curve'!C234</f>
        <v>1.75</v>
      </c>
      <c r="C234" s="1">
        <v>1.5</v>
      </c>
      <c r="D234" s="11">
        <f>'IS Curve'!H234</f>
        <v>0.59835452505610431</v>
      </c>
      <c r="E234">
        <v>2</v>
      </c>
      <c r="F234">
        <v>2218376</v>
      </c>
      <c r="G234" s="19">
        <v>2183675.1201674109</v>
      </c>
      <c r="H234" s="4"/>
    </row>
    <row r="235" spans="1:8" x14ac:dyDescent="0.3">
      <c r="A235" t="s">
        <v>250</v>
      </c>
      <c r="B235">
        <f>'IS Curve'!C235</f>
        <v>1.75</v>
      </c>
      <c r="C235" s="1">
        <v>1.5</v>
      </c>
      <c r="D235" s="11">
        <f>'IS Curve'!H235</f>
        <v>1.3382899628252871</v>
      </c>
      <c r="E235">
        <v>2</v>
      </c>
      <c r="F235">
        <v>2242662</v>
      </c>
      <c r="G235" s="19">
        <v>2191048.337361319</v>
      </c>
      <c r="H235" s="4"/>
    </row>
    <row r="236" spans="1:8" x14ac:dyDescent="0.3">
      <c r="A236" t="s">
        <v>251</v>
      </c>
      <c r="B236">
        <f>'IS Curve'!C236</f>
        <v>1.75</v>
      </c>
      <c r="C236" s="1">
        <v>1.75</v>
      </c>
      <c r="D236" s="11">
        <f>'IS Curve'!H236</f>
        <v>0.29347028613351228</v>
      </c>
      <c r="E236">
        <v>2</v>
      </c>
      <c r="F236">
        <v>2248933</v>
      </c>
      <c r="G236" s="19">
        <v>2198442.016685457</v>
      </c>
      <c r="H236" s="4"/>
    </row>
    <row r="237" spans="1:8" x14ac:dyDescent="0.3">
      <c r="A237" t="s">
        <v>252</v>
      </c>
      <c r="B237">
        <f>'IS Curve'!C237</f>
        <v>1.75</v>
      </c>
      <c r="C237" s="1">
        <v>2</v>
      </c>
      <c r="D237" s="11">
        <f>'IS Curve'!H237</f>
        <v>-0.14630577907826528</v>
      </c>
      <c r="E237">
        <v>2</v>
      </c>
      <c r="F237">
        <v>2255354</v>
      </c>
      <c r="G237" s="19">
        <v>2205984.5655512898</v>
      </c>
      <c r="H237" s="4"/>
    </row>
    <row r="238" spans="1:8" x14ac:dyDescent="0.3">
      <c r="A238" t="s">
        <v>253</v>
      </c>
      <c r="B238">
        <f>'IS Curve'!C238</f>
        <v>1.4833333333333301</v>
      </c>
      <c r="C238" s="1">
        <v>2</v>
      </c>
      <c r="D238" s="11">
        <f>'IS Curve'!H238</f>
        <v>0.29304029304029722</v>
      </c>
      <c r="E238">
        <v>2</v>
      </c>
      <c r="F238">
        <v>2211376</v>
      </c>
      <c r="G238" s="19">
        <v>2213837.5851950049</v>
      </c>
      <c r="H238" s="4"/>
    </row>
    <row r="239" spans="1:8" x14ac:dyDescent="0.3">
      <c r="A239" t="s">
        <v>254</v>
      </c>
      <c r="B239">
        <f>'IS Curve'!C239</f>
        <v>0.25</v>
      </c>
      <c r="C239" s="1">
        <v>2</v>
      </c>
      <c r="D239" s="11">
        <f>'IS Curve'!H239</f>
        <v>-0.43827611395178545</v>
      </c>
      <c r="E239">
        <v>2</v>
      </c>
      <c r="F239">
        <v>1968126</v>
      </c>
      <c r="G239" s="19">
        <v>2222195.787824566</v>
      </c>
      <c r="H239" s="4"/>
    </row>
    <row r="240" spans="1:8" x14ac:dyDescent="0.3">
      <c r="A240" t="s">
        <v>255</v>
      </c>
      <c r="B240">
        <f>'IS Curve'!C240</f>
        <v>0.25</v>
      </c>
      <c r="C240" s="1">
        <v>2</v>
      </c>
      <c r="D240" s="11">
        <f>'IS Curve'!H240</f>
        <v>0.51357300073366741</v>
      </c>
      <c r="E240">
        <v>2</v>
      </c>
      <c r="F240">
        <v>2146901</v>
      </c>
      <c r="G240" s="19">
        <v>2231255.4920263491</v>
      </c>
      <c r="H240" s="4"/>
    </row>
    <row r="241" spans="1:8" x14ac:dyDescent="0.3">
      <c r="A241" t="s">
        <v>256</v>
      </c>
      <c r="B241">
        <f>'IS Curve'!C241</f>
        <v>0.25</v>
      </c>
      <c r="C241" s="1">
        <v>2</v>
      </c>
      <c r="D241" s="11">
        <f>'IS Curve'!H241</f>
        <v>0.36496350364963503</v>
      </c>
      <c r="E241">
        <v>2</v>
      </c>
      <c r="F241">
        <v>2187228</v>
      </c>
      <c r="G241" s="19">
        <v>2241046.6111780051</v>
      </c>
      <c r="H241" s="4"/>
    </row>
    <row r="242" spans="1:8" x14ac:dyDescent="0.3">
      <c r="A242" t="s">
        <v>257</v>
      </c>
      <c r="B242">
        <f>'IS Curve'!C242</f>
        <v>0.25</v>
      </c>
      <c r="C242" s="1">
        <v>1.6666666666666601</v>
      </c>
      <c r="D242" s="11">
        <f>'IS Curve'!H242</f>
        <v>1.0181818181818223</v>
      </c>
      <c r="E242">
        <v>2</v>
      </c>
      <c r="F242">
        <v>2224489</v>
      </c>
      <c r="G242" s="19">
        <v>2251545.9069773238</v>
      </c>
      <c r="H242" s="4"/>
    </row>
    <row r="243" spans="1:8" x14ac:dyDescent="0.3">
      <c r="A243" t="s">
        <v>258</v>
      </c>
      <c r="B243">
        <f>'IS Curve'!C243</f>
        <v>0.25</v>
      </c>
      <c r="C243" s="1">
        <v>0.5</v>
      </c>
      <c r="D243" s="11">
        <f>'IS Curve'!H243</f>
        <v>1.4398848092152627</v>
      </c>
      <c r="E243">
        <v>2</v>
      </c>
      <c r="F243">
        <v>2221882</v>
      </c>
      <c r="G243" s="19">
        <v>2262695.8482672391</v>
      </c>
      <c r="H243" s="4"/>
    </row>
    <row r="244" spans="1:8" x14ac:dyDescent="0.3">
      <c r="A244" t="s">
        <v>259</v>
      </c>
      <c r="B244">
        <f>'IS Curve'!C244</f>
        <v>0.25</v>
      </c>
      <c r="C244" s="1">
        <v>0.5</v>
      </c>
      <c r="D244" s="11">
        <f>'IS Curve'!H244</f>
        <v>1.2065294535131217</v>
      </c>
      <c r="E244">
        <v>2</v>
      </c>
      <c r="F244">
        <v>2266642</v>
      </c>
      <c r="G244" s="19">
        <v>2274420.9977440792</v>
      </c>
      <c r="H244" s="4"/>
    </row>
    <row r="245" spans="1:8" x14ac:dyDescent="0.3">
      <c r="A245" t="s">
        <v>260</v>
      </c>
      <c r="B245">
        <f>'IS Curve'!C245</f>
        <v>0.25</v>
      </c>
      <c r="C245" s="1">
        <v>0.5</v>
      </c>
      <c r="D245" s="11">
        <f>'IS Curve'!H245</f>
        <v>0.98176718092567017</v>
      </c>
      <c r="E245">
        <v>2</v>
      </c>
      <c r="F245">
        <v>2307224</v>
      </c>
      <c r="G245" s="19">
        <v>2286618.6407967969</v>
      </c>
      <c r="H245" s="4"/>
    </row>
    <row r="246" spans="1:8" x14ac:dyDescent="0.3">
      <c r="A246" t="s">
        <v>261</v>
      </c>
      <c r="B246">
        <f>'IS Curve'!C246</f>
        <v>0.32666666666666599</v>
      </c>
      <c r="C246" s="1">
        <v>0.5</v>
      </c>
      <c r="D246" s="11">
        <f>'IS Curve'!H246</f>
        <v>2.083333333333333</v>
      </c>
      <c r="E246">
        <v>2</v>
      </c>
      <c r="F246">
        <v>2326901</v>
      </c>
      <c r="G246" s="19">
        <v>2299179.111279943</v>
      </c>
      <c r="H246" s="4"/>
    </row>
    <row r="247" spans="1:8" x14ac:dyDescent="0.3">
      <c r="A247" t="s">
        <v>262</v>
      </c>
      <c r="B247">
        <f>'IS Curve'!C247</f>
        <v>1.0900000000000001</v>
      </c>
      <c r="C247" s="1">
        <v>0.5</v>
      </c>
      <c r="D247" s="11">
        <f>'IS Curve'!H247</f>
        <v>3.0612244897959182</v>
      </c>
      <c r="E247">
        <v>2</v>
      </c>
      <c r="F247">
        <v>2348717</v>
      </c>
      <c r="G247" s="19">
        <v>2312003.3689583051</v>
      </c>
      <c r="H247" s="4"/>
    </row>
    <row r="248" spans="1:8" x14ac:dyDescent="0.3">
      <c r="A248" t="s">
        <v>263</v>
      </c>
      <c r="B248">
        <f>'IS Curve'!C248</f>
        <v>2.5499999999999998</v>
      </c>
      <c r="C248" s="1">
        <v>0.5</v>
      </c>
      <c r="D248" s="11">
        <f>'IS Curve'!H248</f>
        <v>0.85808580858086558</v>
      </c>
      <c r="E248">
        <v>2</v>
      </c>
      <c r="F248">
        <v>2362933</v>
      </c>
      <c r="G248" s="19">
        <v>2325007.5903392881</v>
      </c>
      <c r="H248" s="4"/>
    </row>
    <row r="249" spans="1:8" x14ac:dyDescent="0.3">
      <c r="A249" t="s">
        <v>264</v>
      </c>
      <c r="B249">
        <f>'IS Curve'!C249</f>
        <v>3.7366666666666601</v>
      </c>
      <c r="C249" s="1">
        <v>0.5</v>
      </c>
      <c r="D249" s="11">
        <f>'IS Curve'!H249</f>
        <v>0.52356020942407266</v>
      </c>
      <c r="E249">
        <v>2</v>
      </c>
      <c r="F249">
        <v>2359547</v>
      </c>
      <c r="G249" s="19">
        <v>2338129.072247732</v>
      </c>
      <c r="H249" s="4"/>
    </row>
    <row r="250" spans="1:8" x14ac:dyDescent="0.3">
      <c r="A250" t="s">
        <v>265</v>
      </c>
      <c r="B250">
        <f>'IS Curve'!C250</f>
        <v>4.43333333333333</v>
      </c>
      <c r="C250" s="1">
        <v>0.58333333333333304</v>
      </c>
      <c r="D250" s="11">
        <f>'IS Curve'!H250</f>
        <v>0.65104166666666674</v>
      </c>
      <c r="E250">
        <v>2</v>
      </c>
      <c r="F250">
        <v>2382355</v>
      </c>
      <c r="G250" s="19">
        <v>2351327.453478917</v>
      </c>
      <c r="H250" s="4"/>
    </row>
    <row r="251" spans="1:8" x14ac:dyDescent="0.3">
      <c r="A251" t="s">
        <v>266</v>
      </c>
      <c r="B251">
        <f>'IS Curve'!C251</f>
        <v>4.5633333333333299</v>
      </c>
      <c r="C251" s="1">
        <v>1.4166666666666601</v>
      </c>
      <c r="D251" s="11">
        <f>'IS Curve'!H251</f>
        <v>1.4877102199223877</v>
      </c>
      <c r="E251">
        <v>2</v>
      </c>
      <c r="F251">
        <v>2387280</v>
      </c>
      <c r="G251" s="19">
        <v>2364574.922881315</v>
      </c>
      <c r="H251" s="4"/>
    </row>
    <row r="252" spans="1:8" x14ac:dyDescent="0.3">
      <c r="A252" t="s">
        <v>267</v>
      </c>
      <c r="B252">
        <f>'IS Curve'!C252</f>
        <v>4.9666666666666597</v>
      </c>
      <c r="C252" s="1">
        <v>3</v>
      </c>
      <c r="D252" s="11">
        <f>'IS Curve'!H252</f>
        <v>0.95602294455066927</v>
      </c>
      <c r="E252">
        <v>2</v>
      </c>
      <c r="F252">
        <v>2383979</v>
      </c>
      <c r="G252" s="19">
        <v>2377862.5182143371</v>
      </c>
      <c r="H252" s="4"/>
    </row>
    <row r="253" spans="1:8" x14ac:dyDescent="0.3">
      <c r="A253" t="s">
        <v>268</v>
      </c>
      <c r="B253" s="1">
        <f>'IS Curve'!C253</f>
        <v>5</v>
      </c>
      <c r="C253" s="1">
        <v>4</v>
      </c>
      <c r="D253" s="11">
        <f>'IS Curve'!H253</f>
        <v>0.12626262626261908</v>
      </c>
      <c r="E253">
        <v>2</v>
      </c>
      <c r="F253">
        <v>2388157</v>
      </c>
      <c r="G253" s="19">
        <v>2391195.3567354088</v>
      </c>
    </row>
    <row r="254" spans="1:8" x14ac:dyDescent="0.3">
      <c r="A254" t="s">
        <v>269</v>
      </c>
      <c r="B254">
        <f>'IS Curve'!C254</f>
        <v>5</v>
      </c>
      <c r="C254" s="1">
        <v>4.6666666666666599</v>
      </c>
      <c r="D254" s="11">
        <f>'IS Curve'!H254</f>
        <v>0.25220680958386238</v>
      </c>
      <c r="E254">
        <v>2</v>
      </c>
      <c r="F254">
        <v>2400862</v>
      </c>
      <c r="G254" s="19">
        <v>2404582.5319472528</v>
      </c>
    </row>
    <row r="255" spans="1:8" x14ac:dyDescent="0.3">
      <c r="A255" t="s">
        <v>270</v>
      </c>
      <c r="B255">
        <f>'IS Curve'!C255</f>
        <v>4.93</v>
      </c>
      <c r="C255" s="1">
        <v>4.8333333333333304</v>
      </c>
      <c r="D255" s="11">
        <f>'IS Curve'!H255</f>
        <v>1.3836477987421314</v>
      </c>
      <c r="E255">
        <v>2</v>
      </c>
      <c r="F255">
        <v>2416022</v>
      </c>
      <c r="G255" s="19">
        <v>2418031.4186970592</v>
      </c>
    </row>
    <row r="256" spans="1:8" x14ac:dyDescent="0.3">
      <c r="A256" t="s">
        <v>271</v>
      </c>
      <c r="B256">
        <f>'IS Curve'!C256</f>
        <v>4.4560000000000004</v>
      </c>
      <c r="C256" s="1">
        <v>5.25</v>
      </c>
      <c r="D256" s="11">
        <f>'IS Curve'!H256</f>
        <v>0.3101736972704715</v>
      </c>
      <c r="E256">
        <v>2</v>
      </c>
      <c r="F256">
        <v>2430425</v>
      </c>
      <c r="G256" s="19">
        <v>2431547.2007187451</v>
      </c>
    </row>
    <row r="257" spans="1:7" x14ac:dyDescent="0.3">
      <c r="A257" t="s">
        <v>272</v>
      </c>
      <c r="B257">
        <f>'IS Curve'!C257</f>
        <v>3.7666666666666599</v>
      </c>
      <c r="C257" s="1">
        <v>5.25</v>
      </c>
      <c r="D257" s="11">
        <f>'IS Curve'!H257</f>
        <v>-6.184291898577262E-2</v>
      </c>
      <c r="E257">
        <v>2</v>
      </c>
      <c r="F257">
        <v>2442817</v>
      </c>
      <c r="G257" s="19">
        <v>2445133.9027338331</v>
      </c>
    </row>
    <row r="258" spans="1:7" x14ac:dyDescent="0.3">
      <c r="A258" t="s">
        <v>273</v>
      </c>
      <c r="B258">
        <f>'IS Curve'!C258</f>
        <v>3.0266666666666602</v>
      </c>
      <c r="D258" s="11">
        <f>'IS Curve'!H258</f>
        <v>0</v>
      </c>
      <c r="F258">
        <v>2456239</v>
      </c>
      <c r="G258" s="19">
        <v>2458794.9245762401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33399-0E1E-43A0-9393-EF9F0689E564}">
  <dimension ref="A1:E774"/>
  <sheetViews>
    <sheetView workbookViewId="0">
      <selection activeCell="D149" sqref="D149"/>
    </sheetView>
  </sheetViews>
  <sheetFormatPr defaultRowHeight="14.4" x14ac:dyDescent="0.3"/>
  <cols>
    <col min="1" max="1" width="20.88671875" customWidth="1"/>
    <col min="2" max="2" width="32.5546875" customWidth="1"/>
    <col min="3" max="3" width="28.44140625" customWidth="1"/>
    <col min="4" max="4" width="23.109375" customWidth="1"/>
    <col min="5" max="5" width="33.5546875" customWidth="1"/>
    <col min="6" max="6" width="28.6640625" customWidth="1"/>
  </cols>
  <sheetData>
    <row r="1" spans="1:5" x14ac:dyDescent="0.3">
      <c r="A1" s="6" t="s">
        <v>7</v>
      </c>
      <c r="B1" s="6" t="s">
        <v>285</v>
      </c>
      <c r="C1" s="6" t="s">
        <v>287</v>
      </c>
      <c r="D1" s="8"/>
      <c r="E1" s="1"/>
    </row>
    <row r="2" spans="1:5" x14ac:dyDescent="0.3">
      <c r="A2" s="8" t="s">
        <v>13</v>
      </c>
      <c r="B2" s="1" t="s">
        <v>13</v>
      </c>
      <c r="C2" s="1" t="s">
        <v>13</v>
      </c>
      <c r="D2" s="8"/>
      <c r="E2" s="1"/>
    </row>
    <row r="3" spans="1:5" x14ac:dyDescent="0.3">
      <c r="A3" s="8" t="s">
        <v>13</v>
      </c>
      <c r="B3" s="1" t="s">
        <v>13</v>
      </c>
      <c r="C3" s="1" t="s">
        <v>13</v>
      </c>
      <c r="D3" s="8"/>
      <c r="E3" s="1"/>
    </row>
    <row r="4" spans="1:5" x14ac:dyDescent="0.3">
      <c r="A4" s="8" t="s">
        <v>13</v>
      </c>
      <c r="B4" s="1" t="s">
        <v>13</v>
      </c>
      <c r="C4" s="1" t="s">
        <v>13</v>
      </c>
      <c r="D4" s="8"/>
      <c r="E4" s="1"/>
    </row>
    <row r="5" spans="1:5" x14ac:dyDescent="0.3">
      <c r="A5" s="8" t="s">
        <v>13</v>
      </c>
      <c r="B5" s="1" t="s">
        <v>13</v>
      </c>
      <c r="C5" s="1" t="s">
        <v>13</v>
      </c>
      <c r="D5" s="8"/>
      <c r="E5" s="1"/>
    </row>
    <row r="6" spans="1:5" x14ac:dyDescent="0.3">
      <c r="A6" s="8">
        <v>22647</v>
      </c>
      <c r="B6" s="1">
        <v>15.6999999999999</v>
      </c>
      <c r="C6" s="1">
        <f t="shared" ref="C6:C67" si="0">(B7-B6)/B6*100</f>
        <v>0.84925690021274647</v>
      </c>
      <c r="E6" s="1"/>
    </row>
    <row r="7" spans="1:5" x14ac:dyDescent="0.3">
      <c r="A7" s="8">
        <v>22737</v>
      </c>
      <c r="B7" s="1">
        <v>15.8333333333333</v>
      </c>
      <c r="C7" s="1">
        <f t="shared" si="0"/>
        <v>0.63157894736842013</v>
      </c>
      <c r="D7" s="8"/>
      <c r="E7" s="1"/>
    </row>
    <row r="8" spans="1:5" x14ac:dyDescent="0.3">
      <c r="A8" s="8">
        <v>22828</v>
      </c>
      <c r="B8" s="1">
        <v>15.9333333333333</v>
      </c>
      <c r="C8" s="1">
        <f t="shared" si="0"/>
        <v>0.41841004184121544</v>
      </c>
      <c r="D8" s="8"/>
      <c r="E8" s="1"/>
    </row>
    <row r="9" spans="1:5" x14ac:dyDescent="0.3">
      <c r="A9" s="8">
        <v>22920</v>
      </c>
      <c r="B9" s="1">
        <v>16</v>
      </c>
      <c r="C9" s="1">
        <f t="shared" si="0"/>
        <v>0</v>
      </c>
      <c r="D9" s="8"/>
      <c r="E9" s="1"/>
    </row>
    <row r="10" spans="1:5" x14ac:dyDescent="0.3">
      <c r="A10" s="8">
        <v>23012</v>
      </c>
      <c r="B10" s="1">
        <v>16</v>
      </c>
      <c r="C10" s="1">
        <f t="shared" si="0"/>
        <v>0</v>
      </c>
      <c r="D10" s="8"/>
      <c r="E10" s="1"/>
    </row>
    <row r="11" spans="1:5" x14ac:dyDescent="0.3">
      <c r="A11" s="8">
        <v>23102</v>
      </c>
      <c r="B11" s="1">
        <v>16</v>
      </c>
      <c r="C11" s="1">
        <f t="shared" si="0"/>
        <v>1.4583333333331172</v>
      </c>
      <c r="D11" s="8"/>
      <c r="E11" s="1"/>
    </row>
    <row r="12" spans="1:5" x14ac:dyDescent="0.3">
      <c r="A12" s="8">
        <v>23193</v>
      </c>
      <c r="B12" s="1">
        <v>16.233333333333299</v>
      </c>
      <c r="C12" s="1">
        <f t="shared" si="0"/>
        <v>0.20533880903472129</v>
      </c>
      <c r="D12" s="8"/>
      <c r="E12" s="1"/>
    </row>
    <row r="13" spans="1:5" x14ac:dyDescent="0.3">
      <c r="A13" s="8">
        <v>23285</v>
      </c>
      <c r="B13" s="1">
        <v>16.266666666666602</v>
      </c>
      <c r="C13" s="1">
        <f t="shared" si="0"/>
        <v>0.2049180327872894</v>
      </c>
      <c r="D13" s="8"/>
      <c r="E13" s="1"/>
    </row>
    <row r="14" spans="1:5" x14ac:dyDescent="0.3">
      <c r="A14" s="8">
        <v>23377</v>
      </c>
      <c r="B14" s="1">
        <v>16.3</v>
      </c>
      <c r="C14" s="1">
        <f t="shared" si="0"/>
        <v>0.61349693251532433</v>
      </c>
      <c r="D14" s="8"/>
      <c r="E14" s="1"/>
    </row>
    <row r="15" spans="1:5" x14ac:dyDescent="0.3">
      <c r="A15" s="8">
        <v>23468</v>
      </c>
      <c r="B15" s="1">
        <v>16.399999999999999</v>
      </c>
      <c r="C15" s="1">
        <f t="shared" si="0"/>
        <v>0.60975609756098426</v>
      </c>
      <c r="D15" s="8"/>
      <c r="E15" s="1"/>
    </row>
    <row r="16" spans="1:5" x14ac:dyDescent="0.3">
      <c r="A16" s="8">
        <v>23559</v>
      </c>
      <c r="B16" s="1">
        <v>16.5</v>
      </c>
      <c r="C16" s="1">
        <f t="shared" si="0"/>
        <v>0.20202020201999676</v>
      </c>
      <c r="D16" s="8"/>
      <c r="E16" s="1"/>
    </row>
    <row r="17" spans="1:5" x14ac:dyDescent="0.3">
      <c r="A17" s="8">
        <v>23651</v>
      </c>
      <c r="B17" s="1">
        <v>16.533333333333299</v>
      </c>
      <c r="C17" s="1">
        <f t="shared" si="0"/>
        <v>0.40322580645182721</v>
      </c>
      <c r="D17" s="8"/>
      <c r="E17" s="1"/>
    </row>
    <row r="18" spans="1:5" x14ac:dyDescent="0.3">
      <c r="A18" s="8">
        <v>23743</v>
      </c>
      <c r="B18" s="1">
        <v>16.600000000000001</v>
      </c>
      <c r="C18" s="1">
        <f t="shared" si="0"/>
        <v>1.0040160642566287</v>
      </c>
      <c r="D18" s="8"/>
      <c r="E18" s="1"/>
    </row>
    <row r="19" spans="1:5" x14ac:dyDescent="0.3">
      <c r="A19" s="8">
        <v>23833</v>
      </c>
      <c r="B19" s="1">
        <v>16.766666666666602</v>
      </c>
      <c r="C19" s="1">
        <f t="shared" si="0"/>
        <v>0.79522862823099805</v>
      </c>
      <c r="D19" s="8"/>
      <c r="E19" s="1"/>
    </row>
    <row r="20" spans="1:5" x14ac:dyDescent="0.3">
      <c r="A20" s="8">
        <v>23924</v>
      </c>
      <c r="B20" s="1">
        <v>16.899999999999999</v>
      </c>
      <c r="C20" s="1">
        <f t="shared" si="0"/>
        <v>0.59171597633136941</v>
      </c>
      <c r="D20" s="8"/>
      <c r="E20" s="1"/>
    </row>
    <row r="21" spans="1:5" x14ac:dyDescent="0.3">
      <c r="A21" s="8">
        <v>24016</v>
      </c>
      <c r="B21" s="1">
        <v>17</v>
      </c>
      <c r="C21" s="1">
        <f t="shared" si="0"/>
        <v>1.1764705882352899</v>
      </c>
      <c r="D21" s="8"/>
      <c r="E21" s="1"/>
    </row>
    <row r="22" spans="1:5" x14ac:dyDescent="0.3">
      <c r="A22" s="8">
        <v>24108</v>
      </c>
      <c r="B22" s="1">
        <v>17.2</v>
      </c>
      <c r="C22" s="1">
        <f t="shared" si="0"/>
        <v>1.3565891472866414</v>
      </c>
      <c r="D22" s="8"/>
      <c r="E22" s="1"/>
    </row>
    <row r="23" spans="1:5" x14ac:dyDescent="0.3">
      <c r="A23" s="8">
        <v>24198</v>
      </c>
      <c r="B23" s="1">
        <v>17.433333333333302</v>
      </c>
      <c r="C23" s="1">
        <f t="shared" si="0"/>
        <v>0.76481835564033029</v>
      </c>
      <c r="D23" s="8"/>
      <c r="E23" s="1"/>
    </row>
    <row r="24" spans="1:5" x14ac:dyDescent="0.3">
      <c r="A24" s="8">
        <v>24289</v>
      </c>
      <c r="B24" s="1">
        <v>17.566666666666599</v>
      </c>
      <c r="C24" s="1">
        <f t="shared" si="0"/>
        <v>0.37950664136642626</v>
      </c>
      <c r="D24" s="8"/>
      <c r="E24" s="1"/>
    </row>
    <row r="25" spans="1:5" x14ac:dyDescent="0.3">
      <c r="A25" s="8">
        <v>24381</v>
      </c>
      <c r="B25" s="1">
        <v>17.633333333333301</v>
      </c>
      <c r="C25" s="1">
        <f t="shared" si="0"/>
        <v>0.56710775047257878</v>
      </c>
      <c r="D25" s="8"/>
      <c r="E25" s="1"/>
    </row>
    <row r="26" spans="1:5" x14ac:dyDescent="0.3">
      <c r="A26" s="8">
        <v>24473</v>
      </c>
      <c r="B26" s="1">
        <v>17.733333333333299</v>
      </c>
      <c r="C26" s="1">
        <f>(B27-B26)/B26*100</f>
        <v>1.5037593984964384</v>
      </c>
      <c r="D26" s="8"/>
      <c r="E26" s="1"/>
    </row>
    <row r="27" spans="1:5" x14ac:dyDescent="0.3">
      <c r="A27" s="8">
        <v>24563</v>
      </c>
      <c r="B27" s="1">
        <v>18</v>
      </c>
      <c r="C27" s="1">
        <f t="shared" si="0"/>
        <v>1.4814814814811208</v>
      </c>
      <c r="D27" s="8"/>
      <c r="E27" s="1"/>
    </row>
    <row r="28" spans="1:5" x14ac:dyDescent="0.3">
      <c r="A28" s="8">
        <v>24654</v>
      </c>
      <c r="B28" s="1">
        <v>18.266666666666602</v>
      </c>
      <c r="C28" s="1">
        <f t="shared" si="0"/>
        <v>0.36496350364981006</v>
      </c>
      <c r="D28" s="8"/>
      <c r="E28" s="1"/>
    </row>
    <row r="29" spans="1:5" x14ac:dyDescent="0.3">
      <c r="A29" s="8">
        <v>24746</v>
      </c>
      <c r="B29" s="1">
        <v>18.3333333333333</v>
      </c>
      <c r="C29" s="1">
        <f t="shared" si="0"/>
        <v>1.0909090909090891</v>
      </c>
      <c r="D29" s="8"/>
      <c r="E29" s="1"/>
    </row>
    <row r="30" spans="1:5" x14ac:dyDescent="0.3">
      <c r="A30" s="8">
        <v>24838</v>
      </c>
      <c r="B30" s="1">
        <v>18.533333333333299</v>
      </c>
      <c r="C30" s="1">
        <f t="shared" si="0"/>
        <v>0.53956834532374964</v>
      </c>
      <c r="D30" s="8"/>
      <c r="E30" s="1"/>
    </row>
    <row r="31" spans="1:5" x14ac:dyDescent="0.3">
      <c r="A31" s="8">
        <v>24929</v>
      </c>
      <c r="B31" s="1">
        <v>18.633333333333301</v>
      </c>
      <c r="C31" s="1">
        <f t="shared" si="0"/>
        <v>1.7889087656527767</v>
      </c>
      <c r="D31" s="8"/>
      <c r="E31" s="1"/>
    </row>
    <row r="32" spans="1:5" x14ac:dyDescent="0.3">
      <c r="A32" s="8">
        <v>25020</v>
      </c>
      <c r="B32" s="1">
        <v>18.966666666666601</v>
      </c>
      <c r="C32" s="1">
        <f t="shared" si="0"/>
        <v>0.87873462214429032</v>
      </c>
      <c r="D32" s="8"/>
      <c r="E32" s="1"/>
    </row>
    <row r="33" spans="1:5" x14ac:dyDescent="0.3">
      <c r="A33" s="8">
        <v>25112</v>
      </c>
      <c r="B33" s="1">
        <v>19.133333333333301</v>
      </c>
      <c r="C33" s="1">
        <f t="shared" si="0"/>
        <v>0.52264808362368309</v>
      </c>
      <c r="D33" s="8"/>
      <c r="E33" s="1"/>
    </row>
    <row r="34" spans="1:5" x14ac:dyDescent="0.3">
      <c r="A34" s="8">
        <v>25204</v>
      </c>
      <c r="B34" s="1">
        <v>19.233333333333299</v>
      </c>
      <c r="C34" s="1">
        <f>(B35-B34)/B34*100</f>
        <v>2.0797227036395296</v>
      </c>
      <c r="D34" s="8"/>
      <c r="E34" s="1"/>
    </row>
    <row r="35" spans="1:5" x14ac:dyDescent="0.3">
      <c r="A35" s="8">
        <v>25294</v>
      </c>
      <c r="B35" s="1">
        <v>19.633333333333301</v>
      </c>
      <c r="C35" s="1">
        <f t="shared" si="0"/>
        <v>1.1884550084887902</v>
      </c>
      <c r="D35" s="8"/>
      <c r="E35" s="1"/>
    </row>
    <row r="36" spans="1:5" x14ac:dyDescent="0.3">
      <c r="A36" s="8">
        <v>25385</v>
      </c>
      <c r="B36" s="1">
        <v>19.8666666666666</v>
      </c>
      <c r="C36" s="1">
        <f t="shared" si="0"/>
        <v>0.5033557046979954</v>
      </c>
      <c r="D36" s="8"/>
      <c r="E36" s="1"/>
    </row>
    <row r="37" spans="1:5" x14ac:dyDescent="0.3">
      <c r="A37" s="8">
        <v>25477</v>
      </c>
      <c r="B37" s="1">
        <v>19.966666666666601</v>
      </c>
      <c r="C37" s="1">
        <f t="shared" si="0"/>
        <v>1.1686143572624323</v>
      </c>
      <c r="D37" s="8"/>
      <c r="E37" s="1"/>
    </row>
    <row r="38" spans="1:5" x14ac:dyDescent="0.3">
      <c r="A38" s="8">
        <v>25569</v>
      </c>
      <c r="B38" s="1">
        <v>20.2</v>
      </c>
      <c r="C38" s="1">
        <f t="shared" si="0"/>
        <v>0.4950495049505021</v>
      </c>
      <c r="D38" s="8"/>
      <c r="E38" s="1"/>
    </row>
    <row r="39" spans="1:5" x14ac:dyDescent="0.3">
      <c r="A39" s="8">
        <v>25659</v>
      </c>
      <c r="B39" s="1">
        <v>20.3</v>
      </c>
      <c r="C39" s="1">
        <f t="shared" si="0"/>
        <v>0.821018062397046</v>
      </c>
      <c r="D39" s="8"/>
      <c r="E39" s="1"/>
    </row>
    <row r="40" spans="1:5" x14ac:dyDescent="0.3">
      <c r="A40" s="8">
        <v>25750</v>
      </c>
      <c r="B40" s="1">
        <v>20.466666666666601</v>
      </c>
      <c r="C40" s="1">
        <f t="shared" si="0"/>
        <v>-0.4885993485342105</v>
      </c>
      <c r="D40" s="8"/>
      <c r="E40" s="1"/>
    </row>
    <row r="41" spans="1:5" x14ac:dyDescent="0.3">
      <c r="A41" s="8">
        <v>25842</v>
      </c>
      <c r="B41" s="1">
        <v>20.3666666666666</v>
      </c>
      <c r="C41" s="1">
        <f t="shared" si="0"/>
        <v>0.49099836333879748</v>
      </c>
      <c r="D41" s="8"/>
      <c r="E41" s="1"/>
    </row>
    <row r="42" spans="1:5" x14ac:dyDescent="0.3">
      <c r="A42" s="8">
        <v>25934</v>
      </c>
      <c r="B42" s="1">
        <v>20.466666666666601</v>
      </c>
      <c r="C42" s="1">
        <f t="shared" si="0"/>
        <v>1.302931596091361</v>
      </c>
      <c r="D42" s="8"/>
      <c r="E42" s="1"/>
    </row>
    <row r="43" spans="1:5" x14ac:dyDescent="0.3">
      <c r="A43" s="8">
        <v>26024</v>
      </c>
      <c r="B43" s="1">
        <v>20.733333333333299</v>
      </c>
      <c r="C43" s="1">
        <f t="shared" si="0"/>
        <v>1.7684887459803873</v>
      </c>
      <c r="D43" s="8"/>
      <c r="E43" s="1"/>
    </row>
    <row r="44" spans="1:5" x14ac:dyDescent="0.3">
      <c r="A44" s="8">
        <v>26115</v>
      </c>
      <c r="B44" s="1">
        <v>21.099999999999898</v>
      </c>
      <c r="C44" s="1">
        <f t="shared" si="0"/>
        <v>0.63191153238578679</v>
      </c>
      <c r="D44" s="8"/>
      <c r="E44" s="1"/>
    </row>
    <row r="45" spans="1:5" x14ac:dyDescent="0.3">
      <c r="A45" s="8">
        <v>26207</v>
      </c>
      <c r="B45" s="1">
        <v>21.233333333333299</v>
      </c>
      <c r="C45" s="1">
        <f t="shared" si="0"/>
        <v>1.2558869701728492</v>
      </c>
      <c r="D45" s="8"/>
      <c r="E45" s="1"/>
    </row>
    <row r="46" spans="1:5" x14ac:dyDescent="0.3">
      <c r="A46" s="8">
        <v>26299</v>
      </c>
      <c r="B46" s="1">
        <v>21.5</v>
      </c>
      <c r="C46" s="1">
        <f t="shared" si="0"/>
        <v>0.93023255813953154</v>
      </c>
      <c r="D46" s="8"/>
      <c r="E46" s="1"/>
    </row>
    <row r="47" spans="1:5" x14ac:dyDescent="0.3">
      <c r="A47" s="8">
        <v>26390</v>
      </c>
      <c r="B47" s="1">
        <v>21.7</v>
      </c>
      <c r="C47" s="1">
        <f t="shared" si="0"/>
        <v>2.1505376344082996</v>
      </c>
      <c r="D47" s="8"/>
      <c r="E47" s="1"/>
    </row>
    <row r="48" spans="1:5" x14ac:dyDescent="0.3">
      <c r="A48" s="8">
        <v>26481</v>
      </c>
      <c r="B48" s="1">
        <v>22.1666666666666</v>
      </c>
      <c r="C48" s="1">
        <f t="shared" si="0"/>
        <v>0.75187969924827214</v>
      </c>
      <c r="D48" s="8"/>
      <c r="E48" s="1"/>
    </row>
    <row r="49" spans="1:5" x14ac:dyDescent="0.3">
      <c r="A49" s="8">
        <v>26573</v>
      </c>
      <c r="B49" s="1">
        <v>22.3333333333333</v>
      </c>
      <c r="C49" s="1">
        <f>(B50-B49)/B49*100</f>
        <v>1.7910447761193993</v>
      </c>
      <c r="D49" s="8"/>
      <c r="E49" s="1"/>
    </row>
    <row r="50" spans="1:5" x14ac:dyDescent="0.3">
      <c r="A50" s="8">
        <v>26665</v>
      </c>
      <c r="B50" s="1">
        <v>22.733333333333299</v>
      </c>
      <c r="C50" s="1">
        <f t="shared" si="0"/>
        <v>2.1994134897360738</v>
      </c>
      <c r="D50" s="8"/>
      <c r="E50" s="1"/>
    </row>
    <row r="51" spans="1:5" x14ac:dyDescent="0.3">
      <c r="A51" s="8">
        <v>26755</v>
      </c>
      <c r="B51" s="1">
        <v>23.233333333333299</v>
      </c>
      <c r="C51" s="1">
        <f t="shared" si="0"/>
        <v>3.0129124820660138</v>
      </c>
      <c r="D51" s="8"/>
      <c r="E51" s="1"/>
    </row>
    <row r="52" spans="1:5" x14ac:dyDescent="0.3">
      <c r="A52" s="8">
        <v>26846</v>
      </c>
      <c r="B52" s="1">
        <v>23.933333333333302</v>
      </c>
      <c r="C52" s="1">
        <f t="shared" si="0"/>
        <v>1.8105849582171252</v>
      </c>
      <c r="D52" s="8"/>
      <c r="E52" s="1"/>
    </row>
    <row r="53" spans="1:5" x14ac:dyDescent="0.3">
      <c r="A53" s="8">
        <v>26938</v>
      </c>
      <c r="B53" s="1">
        <v>24.3666666666666</v>
      </c>
      <c r="C53" s="1">
        <f t="shared" si="0"/>
        <v>2.3255813953489883</v>
      </c>
      <c r="D53" s="8"/>
      <c r="E53" s="1"/>
    </row>
    <row r="54" spans="1:5" x14ac:dyDescent="0.3">
      <c r="A54" s="8">
        <v>27030</v>
      </c>
      <c r="B54" s="1">
        <v>24.933333333333302</v>
      </c>
      <c r="C54" s="1">
        <f t="shared" si="0"/>
        <v>3.47593582887714</v>
      </c>
      <c r="D54" s="8"/>
      <c r="E54" s="1"/>
    </row>
    <row r="55" spans="1:5" x14ac:dyDescent="0.3">
      <c r="A55" s="8">
        <v>27120</v>
      </c>
      <c r="B55" s="1">
        <v>25.8</v>
      </c>
      <c r="C55" s="1">
        <f t="shared" si="0"/>
        <v>2.9715762273899156</v>
      </c>
      <c r="D55" s="8"/>
      <c r="E55" s="1"/>
    </row>
    <row r="56" spans="1:5" x14ac:dyDescent="0.3">
      <c r="A56" s="8">
        <v>27211</v>
      </c>
      <c r="B56" s="1">
        <v>26.566666666666599</v>
      </c>
      <c r="C56" s="1">
        <f t="shared" si="0"/>
        <v>2.8858218318696482</v>
      </c>
      <c r="D56" s="8"/>
      <c r="E56" s="1"/>
    </row>
    <row r="57" spans="1:5" x14ac:dyDescent="0.3">
      <c r="A57" s="8">
        <v>27303</v>
      </c>
      <c r="B57" s="1">
        <v>27.3333333333333</v>
      </c>
      <c r="C57" s="1">
        <f t="shared" si="0"/>
        <v>1.8292682926829291</v>
      </c>
      <c r="D57" s="8"/>
      <c r="E57" s="1"/>
    </row>
    <row r="58" spans="1:5" x14ac:dyDescent="0.3">
      <c r="A58" s="8">
        <v>27395</v>
      </c>
      <c r="B58" s="1">
        <v>27.8333333333333</v>
      </c>
      <c r="C58" s="1">
        <f>(B59-B58)/B58*100</f>
        <v>2.3952095808384453</v>
      </c>
      <c r="D58" s="8"/>
      <c r="E58" s="1"/>
    </row>
    <row r="59" spans="1:5" x14ac:dyDescent="0.3">
      <c r="A59" s="8">
        <v>27485</v>
      </c>
      <c r="B59" s="1">
        <v>28.5</v>
      </c>
      <c r="C59" s="1">
        <f t="shared" si="0"/>
        <v>3.274853801169479</v>
      </c>
      <c r="D59" s="8"/>
      <c r="E59" s="1"/>
    </row>
    <row r="60" spans="1:5" x14ac:dyDescent="0.3">
      <c r="A60" s="8">
        <v>27576</v>
      </c>
      <c r="B60" s="1">
        <v>29.433333333333302</v>
      </c>
      <c r="C60" s="1">
        <f t="shared" si="0"/>
        <v>2.0385050962627353</v>
      </c>
      <c r="D60" s="8"/>
      <c r="E60" s="1"/>
    </row>
    <row r="61" spans="1:5" x14ac:dyDescent="0.3">
      <c r="A61" s="8">
        <v>27668</v>
      </c>
      <c r="B61" s="1">
        <v>30.033333333333299</v>
      </c>
      <c r="C61" s="1">
        <f t="shared" si="0"/>
        <v>1.4428412874582754</v>
      </c>
      <c r="D61" s="8"/>
      <c r="E61" s="1"/>
    </row>
    <row r="62" spans="1:5" x14ac:dyDescent="0.3">
      <c r="A62" s="8">
        <v>27760</v>
      </c>
      <c r="B62" s="1">
        <v>30.466666666666601</v>
      </c>
      <c r="C62" s="1">
        <f t="shared" si="0"/>
        <v>1.4223194748360999</v>
      </c>
      <c r="D62" s="8"/>
      <c r="E62" s="1"/>
    </row>
    <row r="63" spans="1:5" x14ac:dyDescent="0.3">
      <c r="A63" s="8">
        <v>27851</v>
      </c>
      <c r="B63" s="1">
        <v>30.9</v>
      </c>
      <c r="C63" s="1">
        <f t="shared" si="0"/>
        <v>1.5102481121896474</v>
      </c>
      <c r="D63" s="8"/>
      <c r="E63" s="1"/>
    </row>
    <row r="64" spans="1:5" x14ac:dyDescent="0.3">
      <c r="A64" s="8">
        <v>27942</v>
      </c>
      <c r="B64" s="1">
        <v>31.3666666666666</v>
      </c>
      <c r="C64" s="1">
        <f t="shared" si="0"/>
        <v>1.3815090329438959</v>
      </c>
      <c r="D64" s="8"/>
      <c r="E64" s="1"/>
    </row>
    <row r="65" spans="1:5" x14ac:dyDescent="0.3">
      <c r="A65" s="8">
        <v>28034</v>
      </c>
      <c r="B65" s="1">
        <v>31.8</v>
      </c>
      <c r="C65" s="1">
        <f t="shared" si="0"/>
        <v>2.0964360586999899</v>
      </c>
      <c r="D65" s="8"/>
      <c r="E65" s="1"/>
    </row>
    <row r="66" spans="1:5" x14ac:dyDescent="0.3">
      <c r="A66" s="8">
        <v>28126</v>
      </c>
      <c r="B66" s="1">
        <v>32.466666666666598</v>
      </c>
      <c r="C66" s="1">
        <f t="shared" si="0"/>
        <v>2.5667351129365548</v>
      </c>
      <c r="D66" s="8"/>
      <c r="E66" s="1"/>
    </row>
    <row r="67" spans="1:5" x14ac:dyDescent="0.3">
      <c r="A67" s="8">
        <v>28216</v>
      </c>
      <c r="B67" s="1">
        <v>33.299999999999997</v>
      </c>
      <c r="C67" s="1">
        <f t="shared" si="0"/>
        <v>2.1021021021021111</v>
      </c>
      <c r="D67" s="8"/>
      <c r="E67" s="1"/>
    </row>
    <row r="68" spans="1:5" x14ac:dyDescent="0.3">
      <c r="A68" s="8">
        <v>28307</v>
      </c>
      <c r="B68" s="1">
        <v>34</v>
      </c>
      <c r="C68" s="1">
        <f t="shared" ref="C68:C71" si="1">(B69-B68)/B68*100</f>
        <v>2.0588235294114807</v>
      </c>
      <c r="D68" s="8"/>
      <c r="E68" s="1"/>
    </row>
    <row r="69" spans="1:5" x14ac:dyDescent="0.3">
      <c r="A69" s="8">
        <v>28399</v>
      </c>
      <c r="B69" s="1">
        <v>34.699999999999903</v>
      </c>
      <c r="C69" s="1">
        <f t="shared" si="1"/>
        <v>2.0172910662827008</v>
      </c>
      <c r="D69" s="8"/>
      <c r="E69" s="1"/>
    </row>
    <row r="70" spans="1:5" x14ac:dyDescent="0.3">
      <c r="A70" s="8">
        <v>28491</v>
      </c>
      <c r="B70" s="1">
        <v>35.4</v>
      </c>
      <c r="C70" s="1">
        <f t="shared" si="1"/>
        <v>2.3540489642183622</v>
      </c>
      <c r="D70" s="8"/>
      <c r="E70" s="1"/>
    </row>
    <row r="71" spans="1:5" x14ac:dyDescent="0.3">
      <c r="A71" s="8">
        <v>28581</v>
      </c>
      <c r="B71" s="1">
        <v>36.233333333333299</v>
      </c>
      <c r="C71" s="1">
        <f t="shared" si="1"/>
        <v>2.4839006439742395</v>
      </c>
      <c r="D71" s="8"/>
      <c r="E71" s="1"/>
    </row>
    <row r="72" spans="1:5" x14ac:dyDescent="0.3">
      <c r="A72" s="8">
        <v>28672</v>
      </c>
      <c r="B72" s="1">
        <v>37.133333333333297</v>
      </c>
      <c r="C72" s="1">
        <f>(B73-B72)/B72*100</f>
        <v>1.705565529622904</v>
      </c>
      <c r="D72" s="8"/>
      <c r="E72" s="1"/>
    </row>
    <row r="73" spans="1:5" x14ac:dyDescent="0.3">
      <c r="A73" s="8">
        <v>28764</v>
      </c>
      <c r="B73" s="1">
        <v>37.766666666666602</v>
      </c>
      <c r="C73" s="1">
        <f t="shared" ref="C73:C81" si="2">(B74-B73)/B73*100</f>
        <v>2.1182700794351241</v>
      </c>
      <c r="D73" s="8"/>
      <c r="E73" s="1"/>
    </row>
    <row r="74" spans="1:5" x14ac:dyDescent="0.3">
      <c r="A74" s="8">
        <v>28856</v>
      </c>
      <c r="B74" s="1">
        <v>38.566666666666599</v>
      </c>
      <c r="C74" s="1">
        <f t="shared" si="2"/>
        <v>2.7657735522904936</v>
      </c>
      <c r="D74" s="8"/>
      <c r="E74" s="1"/>
    </row>
    <row r="75" spans="1:5" x14ac:dyDescent="0.3">
      <c r="A75" s="8">
        <v>28946</v>
      </c>
      <c r="B75" s="1">
        <v>39.633333333333297</v>
      </c>
      <c r="C75" s="1">
        <f t="shared" si="2"/>
        <v>1.93439865433146</v>
      </c>
      <c r="D75" s="8"/>
      <c r="E75" s="1"/>
    </row>
    <row r="76" spans="1:5" x14ac:dyDescent="0.3">
      <c r="A76" s="8">
        <v>29037</v>
      </c>
      <c r="B76" s="1">
        <v>40.4</v>
      </c>
      <c r="C76" s="1">
        <f t="shared" si="2"/>
        <v>2.3102310231022316</v>
      </c>
      <c r="D76" s="8"/>
      <c r="E76" s="1"/>
    </row>
    <row r="77" spans="1:5" x14ac:dyDescent="0.3">
      <c r="A77" s="8">
        <v>29129</v>
      </c>
      <c r="B77" s="1">
        <v>41.3333333333333</v>
      </c>
      <c r="C77" s="1">
        <f t="shared" si="2"/>
        <v>2.1774193548387077</v>
      </c>
      <c r="D77" s="8"/>
      <c r="E77" s="1"/>
    </row>
    <row r="78" spans="1:5" x14ac:dyDescent="0.3">
      <c r="A78" s="8">
        <v>29221</v>
      </c>
      <c r="B78" s="1">
        <v>42.233333333333299</v>
      </c>
      <c r="C78" s="1">
        <f t="shared" si="2"/>
        <v>2.7624309392266002</v>
      </c>
      <c r="D78" s="8"/>
      <c r="E78" s="1"/>
    </row>
    <row r="79" spans="1:5" x14ac:dyDescent="0.3">
      <c r="A79" s="8">
        <v>29312</v>
      </c>
      <c r="B79" s="1">
        <v>43.4</v>
      </c>
      <c r="C79" s="1">
        <f t="shared" si="2"/>
        <v>2.8417818740398593</v>
      </c>
      <c r="D79" s="8"/>
      <c r="E79" s="1"/>
    </row>
    <row r="80" spans="1:5" x14ac:dyDescent="0.3">
      <c r="A80" s="8">
        <v>29403</v>
      </c>
      <c r="B80" s="1">
        <v>44.633333333333297</v>
      </c>
      <c r="C80" s="1">
        <f t="shared" si="2"/>
        <v>2.7632561613143545</v>
      </c>
      <c r="D80" s="8"/>
      <c r="E80" s="1"/>
    </row>
    <row r="81" spans="1:5" x14ac:dyDescent="0.3">
      <c r="A81" s="8">
        <v>29495</v>
      </c>
      <c r="B81" s="1">
        <v>45.866666666666603</v>
      </c>
      <c r="C81" s="1">
        <f t="shared" si="2"/>
        <v>3.4156976744186789</v>
      </c>
      <c r="D81" s="8"/>
      <c r="E81" s="1"/>
    </row>
    <row r="82" spans="1:5" x14ac:dyDescent="0.3">
      <c r="A82" s="8">
        <v>29587</v>
      </c>
      <c r="B82" s="1">
        <v>47.433333333333302</v>
      </c>
      <c r="C82" s="1">
        <f>(B83-B82)/B82*100</f>
        <v>2.9515108924806737</v>
      </c>
      <c r="D82" s="8"/>
      <c r="E82" s="1"/>
    </row>
    <row r="83" spans="1:5" x14ac:dyDescent="0.3">
      <c r="A83" s="8">
        <v>29677</v>
      </c>
      <c r="B83" s="1">
        <v>48.8333333333333</v>
      </c>
      <c r="C83" s="1">
        <f t="shared" ref="C83:C93" si="3">(B84-B83)/B83*100</f>
        <v>3.0034129692833407</v>
      </c>
      <c r="D83" s="8"/>
      <c r="E83" s="1"/>
    </row>
    <row r="84" spans="1:5" x14ac:dyDescent="0.3">
      <c r="A84" s="8">
        <v>29768</v>
      </c>
      <c r="B84" s="1">
        <v>50.3</v>
      </c>
      <c r="C84" s="1">
        <f t="shared" si="3"/>
        <v>2.4519549370443459</v>
      </c>
      <c r="D84" s="8"/>
      <c r="E84" s="1"/>
    </row>
    <row r="85" spans="1:5" x14ac:dyDescent="0.3">
      <c r="A85" s="8">
        <v>29860</v>
      </c>
      <c r="B85" s="1">
        <v>51.533333333333303</v>
      </c>
      <c r="C85" s="1">
        <f t="shared" si="3"/>
        <v>2.5226390685640325</v>
      </c>
      <c r="D85" s="8"/>
      <c r="E85" s="1"/>
    </row>
    <row r="86" spans="1:5" x14ac:dyDescent="0.3">
      <c r="A86" s="8">
        <v>29952</v>
      </c>
      <c r="B86" s="1">
        <v>52.8333333333333</v>
      </c>
      <c r="C86" s="1">
        <f t="shared" si="3"/>
        <v>3.091482649842205</v>
      </c>
      <c r="D86" s="8"/>
      <c r="E86" s="1"/>
    </row>
    <row r="87" spans="1:5" x14ac:dyDescent="0.3">
      <c r="A87" s="8">
        <v>30042</v>
      </c>
      <c r="B87" s="1">
        <v>54.466666666666598</v>
      </c>
      <c r="C87" s="1">
        <f t="shared" si="3"/>
        <v>2.1419828641371508</v>
      </c>
      <c r="D87" s="8"/>
      <c r="E87" s="1"/>
    </row>
    <row r="88" spans="1:5" x14ac:dyDescent="0.3">
      <c r="A88" s="8">
        <v>30133</v>
      </c>
      <c r="B88" s="1">
        <v>55.633333333333297</v>
      </c>
      <c r="C88" s="1">
        <f t="shared" si="3"/>
        <v>1.5578190533254104</v>
      </c>
      <c r="D88" s="8"/>
      <c r="E88" s="1"/>
    </row>
    <row r="89" spans="1:5" x14ac:dyDescent="0.3">
      <c r="A89" s="8">
        <v>30225</v>
      </c>
      <c r="B89" s="1">
        <v>56.5</v>
      </c>
      <c r="C89" s="1">
        <f t="shared" si="3"/>
        <v>0.70796460176990894</v>
      </c>
      <c r="D89" s="8"/>
      <c r="E89" s="1"/>
    </row>
    <row r="90" spans="1:5" x14ac:dyDescent="0.3">
      <c r="A90" s="8">
        <v>30317</v>
      </c>
      <c r="B90" s="1">
        <v>56.9</v>
      </c>
      <c r="C90" s="1">
        <f t="shared" si="3"/>
        <v>1.347393087287525</v>
      </c>
      <c r="D90" s="8"/>
      <c r="E90" s="1"/>
    </row>
    <row r="91" spans="1:5" x14ac:dyDescent="0.3">
      <c r="A91" s="8">
        <v>30407</v>
      </c>
      <c r="B91" s="1">
        <v>57.6666666666666</v>
      </c>
      <c r="C91" s="1">
        <f t="shared" si="3"/>
        <v>1.6184971098267089</v>
      </c>
      <c r="D91" s="8"/>
      <c r="E91" s="1"/>
    </row>
    <row r="92" spans="1:5" x14ac:dyDescent="0.3">
      <c r="A92" s="8">
        <v>30498</v>
      </c>
      <c r="B92" s="1">
        <v>58.6</v>
      </c>
      <c r="C92" s="1">
        <f t="shared" si="3"/>
        <v>0.91012514220698959</v>
      </c>
      <c r="D92" s="8"/>
      <c r="E92" s="1"/>
    </row>
    <row r="93" spans="1:5" x14ac:dyDescent="0.3">
      <c r="A93" s="8">
        <v>30590</v>
      </c>
      <c r="B93" s="1">
        <v>59.133333333333297</v>
      </c>
      <c r="C93" s="1">
        <f t="shared" si="3"/>
        <v>1.1837655016910991</v>
      </c>
      <c r="D93" s="8"/>
      <c r="E93" s="1"/>
    </row>
    <row r="94" spans="1:5" x14ac:dyDescent="0.3">
      <c r="A94" s="8">
        <v>30682</v>
      </c>
      <c r="B94" s="1">
        <v>59.8333333333333</v>
      </c>
      <c r="C94" s="1">
        <f>(B95-B94)/B94*100</f>
        <v>0.83565459610027892</v>
      </c>
      <c r="D94" s="8"/>
      <c r="E94" s="1"/>
    </row>
    <row r="95" spans="1:5" x14ac:dyDescent="0.3">
      <c r="A95" s="8">
        <v>30773</v>
      </c>
      <c r="B95" s="1">
        <v>60.3333333333333</v>
      </c>
      <c r="C95" s="1">
        <f t="shared" ref="C95:C105" si="4">(B96-B95)/B95*100</f>
        <v>0.82872928176795624</v>
      </c>
      <c r="D95" s="8"/>
      <c r="E95" s="1"/>
    </row>
    <row r="96" spans="1:5" x14ac:dyDescent="0.3">
      <c r="A96" s="8">
        <v>30864</v>
      </c>
      <c r="B96" s="1">
        <v>60.8333333333333</v>
      </c>
      <c r="C96" s="1">
        <f t="shared" si="4"/>
        <v>0.76712328767128313</v>
      </c>
      <c r="D96" s="8"/>
      <c r="E96" s="1"/>
    </row>
    <row r="97" spans="1:5" x14ac:dyDescent="0.3">
      <c r="A97" s="8">
        <v>30956</v>
      </c>
      <c r="B97" s="1">
        <v>61.3</v>
      </c>
      <c r="C97" s="1">
        <f t="shared" si="4"/>
        <v>1.1419249592169705</v>
      </c>
      <c r="D97" s="8"/>
      <c r="E97" s="1"/>
    </row>
    <row r="98" spans="1:5" x14ac:dyDescent="0.3">
      <c r="A98" s="8">
        <v>31048</v>
      </c>
      <c r="B98" s="1">
        <v>62</v>
      </c>
      <c r="C98" s="1">
        <f t="shared" si="4"/>
        <v>1.1827956989246755</v>
      </c>
      <c r="D98" s="8"/>
      <c r="E98" s="1"/>
    </row>
    <row r="99" spans="1:5" x14ac:dyDescent="0.3">
      <c r="A99" s="8">
        <v>31138</v>
      </c>
      <c r="B99" s="1">
        <v>62.733333333333299</v>
      </c>
      <c r="C99" s="1">
        <f t="shared" si="4"/>
        <v>0.95642933049947154</v>
      </c>
      <c r="D99" s="8"/>
      <c r="E99" s="1"/>
    </row>
    <row r="100" spans="1:5" x14ac:dyDescent="0.3">
      <c r="A100" s="8">
        <v>31229</v>
      </c>
      <c r="B100" s="1">
        <v>63.3333333333333</v>
      </c>
      <c r="C100" s="1">
        <f t="shared" si="4"/>
        <v>0.78947368421052666</v>
      </c>
      <c r="D100" s="8"/>
      <c r="E100" s="1"/>
    </row>
    <row r="101" spans="1:5" x14ac:dyDescent="0.3">
      <c r="A101" s="8">
        <v>31321</v>
      </c>
      <c r="B101" s="1">
        <v>63.8333333333333</v>
      </c>
      <c r="C101" s="1">
        <f t="shared" si="4"/>
        <v>1.3054830287205754</v>
      </c>
      <c r="D101" s="8"/>
      <c r="E101" s="1"/>
    </row>
    <row r="102" spans="1:5" x14ac:dyDescent="0.3">
      <c r="A102" s="8">
        <v>31413</v>
      </c>
      <c r="B102" s="1">
        <v>64.6666666666666</v>
      </c>
      <c r="C102" s="1">
        <f t="shared" si="4"/>
        <v>0.82474226804134487</v>
      </c>
      <c r="D102" s="8"/>
      <c r="E102" s="1"/>
    </row>
    <row r="103" spans="1:5" x14ac:dyDescent="0.3">
      <c r="A103" s="8">
        <v>31503</v>
      </c>
      <c r="B103" s="1">
        <v>65.2</v>
      </c>
      <c r="C103" s="1">
        <f t="shared" si="4"/>
        <v>1.1758691206542862</v>
      </c>
      <c r="D103" s="8"/>
      <c r="E103" s="1"/>
    </row>
    <row r="104" spans="1:5" x14ac:dyDescent="0.3">
      <c r="A104" s="8">
        <v>31594</v>
      </c>
      <c r="B104" s="1">
        <v>65.966666666666598</v>
      </c>
      <c r="C104" s="1">
        <f t="shared" si="4"/>
        <v>1.0106114199090963</v>
      </c>
      <c r="D104" s="8"/>
      <c r="E104" s="1"/>
    </row>
    <row r="105" spans="1:5" x14ac:dyDescent="0.3">
      <c r="A105" s="8">
        <v>31686</v>
      </c>
      <c r="B105" s="1">
        <v>66.633333333333297</v>
      </c>
      <c r="C105" s="1">
        <f t="shared" si="4"/>
        <v>0.95047523761875585</v>
      </c>
      <c r="D105" s="8"/>
      <c r="E105" s="1"/>
    </row>
    <row r="106" spans="1:5" x14ac:dyDescent="0.3">
      <c r="A106" s="8">
        <v>31778</v>
      </c>
      <c r="B106" s="1">
        <v>67.266666666666595</v>
      </c>
      <c r="C106" s="1">
        <f>(B107-B106)/B106*100</f>
        <v>1.4370664023786606</v>
      </c>
      <c r="D106" s="8"/>
      <c r="E106" s="1"/>
    </row>
    <row r="107" spans="1:5" x14ac:dyDescent="0.3">
      <c r="A107" s="8">
        <v>31868</v>
      </c>
      <c r="B107" s="1">
        <v>68.233333333333306</v>
      </c>
      <c r="C107" s="1">
        <f t="shared" ref="C107:C170" si="5">(B108-B107)/B107*100</f>
        <v>1.0747435271127874</v>
      </c>
      <c r="D107" s="8"/>
      <c r="E107" s="1"/>
    </row>
    <row r="108" spans="1:5" x14ac:dyDescent="0.3">
      <c r="A108" s="8">
        <v>31959</v>
      </c>
      <c r="B108" s="1">
        <v>68.966666666666598</v>
      </c>
      <c r="C108" s="1">
        <f t="shared" si="5"/>
        <v>0.67665538907689338</v>
      </c>
      <c r="D108" s="8"/>
      <c r="E108" s="1"/>
    </row>
    <row r="109" spans="1:5" x14ac:dyDescent="0.3">
      <c r="A109" s="8">
        <v>32051</v>
      </c>
      <c r="B109" s="1">
        <v>69.433333333333294</v>
      </c>
      <c r="C109" s="1">
        <f t="shared" si="5"/>
        <v>0.86413826212195233</v>
      </c>
      <c r="D109" s="8"/>
      <c r="E109" s="1"/>
    </row>
    <row r="110" spans="1:5" x14ac:dyDescent="0.3">
      <c r="A110" s="8">
        <v>32143</v>
      </c>
      <c r="B110" s="1">
        <v>70.033333333333303</v>
      </c>
      <c r="C110" s="1">
        <f t="shared" si="5"/>
        <v>1.2851023322227393</v>
      </c>
      <c r="D110" s="8"/>
      <c r="E110" s="1"/>
    </row>
    <row r="111" spans="1:5" x14ac:dyDescent="0.3">
      <c r="A111" s="8">
        <v>32234</v>
      </c>
      <c r="B111" s="1">
        <v>70.933333333333294</v>
      </c>
      <c r="C111" s="1">
        <f t="shared" si="5"/>
        <v>1.0808270676692324</v>
      </c>
      <c r="D111" s="8"/>
      <c r="E111" s="1"/>
    </row>
    <row r="112" spans="1:5" x14ac:dyDescent="0.3">
      <c r="A112" s="8">
        <v>32325</v>
      </c>
      <c r="B112" s="1">
        <v>71.7</v>
      </c>
      <c r="C112" s="1">
        <f t="shared" si="5"/>
        <v>0.79033007903290353</v>
      </c>
      <c r="D112" s="8"/>
      <c r="E112" s="1"/>
    </row>
    <row r="113" spans="1:5" x14ac:dyDescent="0.3">
      <c r="A113" s="8">
        <v>32417</v>
      </c>
      <c r="B113" s="1">
        <v>72.266666666666595</v>
      </c>
      <c r="C113" s="1">
        <f t="shared" si="5"/>
        <v>1.245387453874548</v>
      </c>
      <c r="D113" s="8"/>
      <c r="E113" s="1"/>
    </row>
    <row r="114" spans="1:5" x14ac:dyDescent="0.3">
      <c r="A114" s="8">
        <v>32509</v>
      </c>
      <c r="B114" s="1">
        <v>73.1666666666666</v>
      </c>
      <c r="C114" s="1">
        <f t="shared" si="5"/>
        <v>1.7312072892938888</v>
      </c>
      <c r="D114" s="8"/>
      <c r="E114" s="1"/>
    </row>
    <row r="115" spans="1:5" x14ac:dyDescent="0.3">
      <c r="A115" s="8">
        <v>32599</v>
      </c>
      <c r="B115" s="1">
        <v>74.433333333333294</v>
      </c>
      <c r="C115" s="1">
        <f t="shared" si="5"/>
        <v>1.4330497089118308</v>
      </c>
      <c r="D115" s="8"/>
      <c r="E115" s="1"/>
    </row>
    <row r="116" spans="1:5" x14ac:dyDescent="0.3">
      <c r="A116" s="8">
        <v>32690</v>
      </c>
      <c r="B116" s="1">
        <v>75.5</v>
      </c>
      <c r="C116" s="1">
        <f t="shared" si="5"/>
        <v>0.70640176600437488</v>
      </c>
      <c r="D116" s="8"/>
      <c r="E116" s="1"/>
    </row>
    <row r="117" spans="1:5" x14ac:dyDescent="0.3">
      <c r="A117" s="8">
        <v>32782</v>
      </c>
      <c r="B117" s="1">
        <v>76.033333333333303</v>
      </c>
      <c r="C117" s="1">
        <f t="shared" si="5"/>
        <v>1.446733888645324</v>
      </c>
      <c r="D117" s="8"/>
      <c r="E117" s="1"/>
    </row>
    <row r="118" spans="1:5" x14ac:dyDescent="0.3">
      <c r="A118" s="8">
        <v>32874</v>
      </c>
      <c r="B118" s="1">
        <v>77.133333333333297</v>
      </c>
      <c r="C118" s="1">
        <f t="shared" si="5"/>
        <v>0.950734658599792</v>
      </c>
      <c r="D118" s="8"/>
      <c r="E118" s="1"/>
    </row>
    <row r="119" spans="1:5" x14ac:dyDescent="0.3">
      <c r="A119" s="8">
        <v>32964</v>
      </c>
      <c r="B119" s="1">
        <v>77.866666666666603</v>
      </c>
      <c r="C119" s="1">
        <f t="shared" si="5"/>
        <v>0.98458904109592649</v>
      </c>
      <c r="D119" s="8"/>
      <c r="E119" s="1"/>
    </row>
    <row r="120" spans="1:5" x14ac:dyDescent="0.3">
      <c r="A120" s="8">
        <v>33055</v>
      </c>
      <c r="B120" s="1">
        <v>78.633333333333297</v>
      </c>
      <c r="C120" s="1">
        <f t="shared" si="5"/>
        <v>1.4836795252225947</v>
      </c>
      <c r="D120" s="8"/>
      <c r="E120" s="1"/>
    </row>
    <row r="121" spans="1:5" x14ac:dyDescent="0.3">
      <c r="A121" s="8">
        <v>33147</v>
      </c>
      <c r="B121" s="1">
        <v>79.8</v>
      </c>
      <c r="C121" s="1">
        <f t="shared" si="5"/>
        <v>2.8822055137844576</v>
      </c>
      <c r="D121" s="8"/>
      <c r="E121" s="1"/>
    </row>
    <row r="122" spans="1:5" x14ac:dyDescent="0.3">
      <c r="A122" s="8">
        <v>33239</v>
      </c>
      <c r="B122" s="1">
        <v>82.1</v>
      </c>
      <c r="C122" s="1">
        <f t="shared" si="5"/>
        <v>0.73081607795372538</v>
      </c>
      <c r="D122" s="8"/>
      <c r="E122" s="1"/>
    </row>
    <row r="123" spans="1:5" x14ac:dyDescent="0.3">
      <c r="A123" s="8">
        <v>33329</v>
      </c>
      <c r="B123" s="1">
        <v>82.7</v>
      </c>
      <c r="C123" s="1">
        <f t="shared" si="5"/>
        <v>0.60459492140266025</v>
      </c>
      <c r="D123" s="8"/>
      <c r="E123" s="1"/>
    </row>
    <row r="124" spans="1:5" x14ac:dyDescent="0.3">
      <c r="A124" s="8">
        <v>33420</v>
      </c>
      <c r="B124" s="1">
        <v>83.2</v>
      </c>
      <c r="C124" s="1">
        <f t="shared" si="5"/>
        <v>-0.16025641025648654</v>
      </c>
      <c r="D124" s="8"/>
      <c r="E124" s="1"/>
    </row>
    <row r="125" spans="1:5" x14ac:dyDescent="0.3">
      <c r="A125" s="8">
        <v>33512</v>
      </c>
      <c r="B125" s="1">
        <v>83.066666666666606</v>
      </c>
      <c r="C125" s="1">
        <f t="shared" si="5"/>
        <v>0.40128410914923812</v>
      </c>
      <c r="D125" s="8"/>
      <c r="E125" s="1"/>
    </row>
    <row r="126" spans="1:5" x14ac:dyDescent="0.3">
      <c r="A126" s="8">
        <v>33604</v>
      </c>
      <c r="B126" s="1">
        <v>83.399999999999906</v>
      </c>
      <c r="C126" s="1">
        <f t="shared" si="5"/>
        <v>0.51958433253404612</v>
      </c>
      <c r="D126" s="8"/>
      <c r="E126" s="1"/>
    </row>
    <row r="127" spans="1:5" x14ac:dyDescent="0.3">
      <c r="A127" s="8">
        <v>33695</v>
      </c>
      <c r="B127" s="1">
        <v>83.8333333333333</v>
      </c>
      <c r="C127" s="1">
        <f t="shared" si="5"/>
        <v>0.43737574552688208</v>
      </c>
      <c r="D127" s="8"/>
      <c r="E127" s="1"/>
    </row>
    <row r="128" spans="1:5" x14ac:dyDescent="0.3">
      <c r="A128" s="8">
        <v>33786</v>
      </c>
      <c r="B128" s="1">
        <v>84.2</v>
      </c>
      <c r="C128" s="1">
        <f t="shared" si="5"/>
        <v>0.4354711005541605</v>
      </c>
      <c r="D128" s="8"/>
      <c r="E128" s="1"/>
    </row>
    <row r="129" spans="1:5" x14ac:dyDescent="0.3">
      <c r="A129" s="8">
        <v>33878</v>
      </c>
      <c r="B129" s="1">
        <v>84.566666666666606</v>
      </c>
      <c r="C129" s="1">
        <f t="shared" si="5"/>
        <v>0.70949940875048645</v>
      </c>
      <c r="D129" s="8"/>
      <c r="E129" s="1"/>
    </row>
    <row r="130" spans="1:5" x14ac:dyDescent="0.3">
      <c r="A130" s="8">
        <v>33970</v>
      </c>
      <c r="B130" s="1">
        <v>85.1666666666666</v>
      </c>
      <c r="C130" s="1">
        <f t="shared" si="5"/>
        <v>0.19569471624270054</v>
      </c>
      <c r="D130" s="8"/>
      <c r="E130" s="1"/>
    </row>
    <row r="131" spans="1:5" x14ac:dyDescent="0.3">
      <c r="A131" s="8">
        <v>34060</v>
      </c>
      <c r="B131" s="1">
        <v>85.3333333333333</v>
      </c>
      <c r="C131" s="1">
        <f t="shared" si="5"/>
        <v>0.39062499999996131</v>
      </c>
      <c r="D131" s="8"/>
      <c r="E131" s="1"/>
    </row>
    <row r="132" spans="1:5" x14ac:dyDescent="0.3">
      <c r="A132" s="8">
        <v>34151</v>
      </c>
      <c r="B132" s="1">
        <v>85.6666666666666</v>
      </c>
      <c r="C132" s="1">
        <f t="shared" si="5"/>
        <v>0.50583657587555753</v>
      </c>
      <c r="D132" s="8"/>
      <c r="E132" s="1"/>
    </row>
    <row r="133" spans="1:5" x14ac:dyDescent="0.3">
      <c r="A133" s="8">
        <v>34243</v>
      </c>
      <c r="B133" s="1">
        <v>86.1</v>
      </c>
      <c r="C133" s="1">
        <f t="shared" si="5"/>
        <v>-0.5420054200542358</v>
      </c>
      <c r="D133" s="8"/>
      <c r="E133" s="1"/>
    </row>
    <row r="134" spans="1:5" x14ac:dyDescent="0.3">
      <c r="A134" s="8">
        <v>34335</v>
      </c>
      <c r="B134" s="1">
        <v>85.633333333333297</v>
      </c>
      <c r="C134" s="1">
        <f t="shared" si="5"/>
        <v>-0.3503308680420365</v>
      </c>
      <c r="D134" s="8"/>
      <c r="E134" s="1"/>
    </row>
    <row r="135" spans="1:5" x14ac:dyDescent="0.3">
      <c r="A135" s="8">
        <v>34425</v>
      </c>
      <c r="B135" s="1">
        <v>85.3333333333333</v>
      </c>
      <c r="C135" s="1">
        <f t="shared" si="5"/>
        <v>0.54687500000003575</v>
      </c>
      <c r="D135" s="8"/>
      <c r="E135" s="1"/>
    </row>
    <row r="136" spans="1:5" x14ac:dyDescent="0.3">
      <c r="A136" s="8">
        <v>34516</v>
      </c>
      <c r="B136" s="1">
        <v>85.8</v>
      </c>
      <c r="C136" s="1">
        <f t="shared" si="5"/>
        <v>0.31080031080024345</v>
      </c>
      <c r="D136" s="8"/>
      <c r="E136" s="1"/>
    </row>
    <row r="137" spans="1:5" x14ac:dyDescent="0.3">
      <c r="A137" s="8">
        <v>34608</v>
      </c>
      <c r="B137" s="1">
        <v>86.066666666666606</v>
      </c>
      <c r="C137" s="1">
        <f t="shared" si="5"/>
        <v>1.0069713400465017</v>
      </c>
      <c r="D137" s="8"/>
      <c r="E137" s="1"/>
    </row>
    <row r="138" spans="1:5" x14ac:dyDescent="0.3">
      <c r="A138" s="8">
        <v>34700</v>
      </c>
      <c r="B138" s="1">
        <v>86.933333333333294</v>
      </c>
      <c r="C138" s="1">
        <f t="shared" si="5"/>
        <v>0.80521472392638405</v>
      </c>
      <c r="D138" s="8"/>
      <c r="E138" s="1"/>
    </row>
    <row r="139" spans="1:5" x14ac:dyDescent="0.3">
      <c r="A139" s="8">
        <v>34790</v>
      </c>
      <c r="B139" s="1">
        <v>87.633333333333297</v>
      </c>
      <c r="C139" s="1">
        <f t="shared" si="5"/>
        <v>0.19018638265503982</v>
      </c>
      <c r="D139" s="8"/>
      <c r="E139" s="1"/>
    </row>
    <row r="140" spans="1:5" x14ac:dyDescent="0.3">
      <c r="A140" s="8">
        <v>34881</v>
      </c>
      <c r="B140" s="1">
        <v>87.8</v>
      </c>
      <c r="C140" s="1">
        <f t="shared" si="5"/>
        <v>3.796507213360252E-2</v>
      </c>
      <c r="D140" s="8"/>
      <c r="E140" s="1"/>
    </row>
    <row r="141" spans="1:5" x14ac:dyDescent="0.3">
      <c r="A141" s="8">
        <v>34973</v>
      </c>
      <c r="B141" s="1">
        <v>87.8333333333333</v>
      </c>
      <c r="C141" s="1">
        <f t="shared" si="5"/>
        <v>0.41745730550288745</v>
      </c>
      <c r="D141" s="8"/>
      <c r="E141" s="1"/>
    </row>
    <row r="142" spans="1:5" x14ac:dyDescent="0.3">
      <c r="A142" s="8">
        <v>35065</v>
      </c>
      <c r="B142" s="1">
        <v>88.2</v>
      </c>
      <c r="C142" s="1">
        <f t="shared" si="5"/>
        <v>0.79365079365068414</v>
      </c>
      <c r="D142" s="8"/>
      <c r="E142" s="1"/>
    </row>
    <row r="143" spans="1:5" x14ac:dyDescent="0.3">
      <c r="A143" s="8">
        <v>35156</v>
      </c>
      <c r="B143" s="1">
        <v>88.899999999999906</v>
      </c>
      <c r="C143" s="1">
        <f t="shared" si="5"/>
        <v>0.14998125234352863</v>
      </c>
      <c r="D143" s="8"/>
      <c r="E143" s="1"/>
    </row>
    <row r="144" spans="1:5" x14ac:dyDescent="0.3">
      <c r="A144" s="8">
        <v>35247</v>
      </c>
      <c r="B144" s="1">
        <v>89.033333333333303</v>
      </c>
      <c r="C144" s="1">
        <f t="shared" si="5"/>
        <v>0.59902658180453372</v>
      </c>
      <c r="D144" s="8"/>
      <c r="E144" s="1"/>
    </row>
    <row r="145" spans="1:5" x14ac:dyDescent="0.3">
      <c r="A145" s="8">
        <v>35339</v>
      </c>
      <c r="B145" s="1">
        <v>89.566666666666606</v>
      </c>
      <c r="C145" s="1">
        <f t="shared" si="5"/>
        <v>0.55824339411983659</v>
      </c>
      <c r="D145" s="8"/>
      <c r="E145" s="1"/>
    </row>
    <row r="146" spans="1:5" x14ac:dyDescent="0.3">
      <c r="A146" s="8">
        <v>35431</v>
      </c>
      <c r="B146" s="1">
        <v>90.066666666666606</v>
      </c>
      <c r="C146" s="1">
        <f t="shared" si="5"/>
        <v>0.29607698001483451</v>
      </c>
      <c r="D146" s="8"/>
      <c r="E146" s="1"/>
    </row>
    <row r="147" spans="1:5" x14ac:dyDescent="0.3">
      <c r="A147" s="8">
        <v>35521</v>
      </c>
      <c r="B147" s="1">
        <v>90.3333333333333</v>
      </c>
      <c r="C147" s="1">
        <f t="shared" si="5"/>
        <v>0.25830258302579995</v>
      </c>
      <c r="D147" s="8"/>
      <c r="E147" s="1"/>
    </row>
    <row r="148" spans="1:5" x14ac:dyDescent="0.3">
      <c r="A148" s="8">
        <v>35612</v>
      </c>
      <c r="B148" s="1">
        <v>90.566666666666606</v>
      </c>
      <c r="C148" s="1">
        <f t="shared" si="5"/>
        <v>-7.3610599926322504E-2</v>
      </c>
      <c r="D148" s="8"/>
      <c r="E148" s="1"/>
    </row>
    <row r="149" spans="1:5" x14ac:dyDescent="0.3">
      <c r="A149" s="8">
        <v>35704</v>
      </c>
      <c r="B149" s="1">
        <v>90.5</v>
      </c>
      <c r="C149" s="1">
        <f t="shared" si="5"/>
        <v>0.55248618784530379</v>
      </c>
      <c r="D149" s="8"/>
      <c r="E149" s="1"/>
    </row>
    <row r="150" spans="1:5" x14ac:dyDescent="0.3">
      <c r="A150" s="8">
        <v>35796</v>
      </c>
      <c r="B150" s="1">
        <v>91</v>
      </c>
      <c r="C150" s="1">
        <f t="shared" si="5"/>
        <v>0.25641025641022624</v>
      </c>
      <c r="D150" s="8"/>
      <c r="E150" s="1"/>
    </row>
    <row r="151" spans="1:5" x14ac:dyDescent="0.3">
      <c r="A151" s="8">
        <v>35886</v>
      </c>
      <c r="B151" s="1">
        <v>91.233333333333306</v>
      </c>
      <c r="C151" s="1">
        <f t="shared" si="5"/>
        <v>0.10960906101570443</v>
      </c>
      <c r="D151" s="8"/>
      <c r="E151" s="1"/>
    </row>
    <row r="152" spans="1:5" x14ac:dyDescent="0.3">
      <c r="A152" s="8">
        <v>35977</v>
      </c>
      <c r="B152" s="1">
        <v>91.3333333333333</v>
      </c>
      <c r="C152" s="1">
        <f t="shared" si="5"/>
        <v>0.1824817518248539</v>
      </c>
      <c r="D152" s="8"/>
      <c r="E152" s="1"/>
    </row>
    <row r="153" spans="1:5" x14ac:dyDescent="0.3">
      <c r="A153" s="8">
        <v>36069</v>
      </c>
      <c r="B153" s="1">
        <v>91.5</v>
      </c>
      <c r="C153" s="1">
        <f t="shared" si="5"/>
        <v>0.21857923497268072</v>
      </c>
      <c r="D153" s="8"/>
      <c r="E153" s="1"/>
    </row>
    <row r="154" spans="1:5" x14ac:dyDescent="0.3">
      <c r="A154" s="8">
        <v>36161</v>
      </c>
      <c r="B154" s="1">
        <v>91.7</v>
      </c>
      <c r="C154" s="1">
        <f t="shared" si="5"/>
        <v>1.0905125408942202</v>
      </c>
      <c r="D154" s="8"/>
      <c r="E154" s="1"/>
    </row>
    <row r="155" spans="1:5" x14ac:dyDescent="0.3">
      <c r="A155" s="8">
        <v>36251</v>
      </c>
      <c r="B155" s="1">
        <v>92.7</v>
      </c>
      <c r="C155" s="1">
        <f t="shared" si="5"/>
        <v>0.68320747932394532</v>
      </c>
      <c r="D155" s="8"/>
      <c r="E155" s="1"/>
    </row>
    <row r="156" spans="1:5" x14ac:dyDescent="0.3">
      <c r="A156" s="8">
        <v>36342</v>
      </c>
      <c r="B156" s="1">
        <v>93.3333333333333</v>
      </c>
      <c r="C156" s="1">
        <f t="shared" si="5"/>
        <v>0.35714285714282173</v>
      </c>
      <c r="D156" s="8"/>
      <c r="E156" s="1"/>
    </row>
    <row r="157" spans="1:5" x14ac:dyDescent="0.3">
      <c r="A157" s="8">
        <v>36434</v>
      </c>
      <c r="B157" s="1">
        <v>93.6666666666666</v>
      </c>
      <c r="C157" s="1">
        <f t="shared" si="5"/>
        <v>0.49822064056942772</v>
      </c>
      <c r="D157" s="8"/>
      <c r="E157" s="1"/>
    </row>
    <row r="158" spans="1:5" x14ac:dyDescent="0.3">
      <c r="A158" s="8">
        <v>36526</v>
      </c>
      <c r="B158" s="1">
        <v>94.133333333333297</v>
      </c>
      <c r="C158" s="1">
        <f t="shared" si="5"/>
        <v>0.88526912181299633</v>
      </c>
      <c r="D158" s="8"/>
      <c r="E158" s="1"/>
    </row>
    <row r="159" spans="1:5" x14ac:dyDescent="0.3">
      <c r="A159" s="8">
        <v>36617</v>
      </c>
      <c r="B159" s="1">
        <v>94.966666666666598</v>
      </c>
      <c r="C159" s="1">
        <f t="shared" si="5"/>
        <v>0.94770094770095448</v>
      </c>
      <c r="D159" s="8"/>
      <c r="E159" s="1"/>
    </row>
    <row r="160" spans="1:5" x14ac:dyDescent="0.3">
      <c r="A160" s="8">
        <v>36708</v>
      </c>
      <c r="B160" s="1">
        <v>95.866666666666603</v>
      </c>
      <c r="C160" s="1">
        <f t="shared" si="5"/>
        <v>0.69541029207235772</v>
      </c>
      <c r="D160" s="8"/>
      <c r="E160" s="1"/>
    </row>
    <row r="161" spans="1:5" x14ac:dyDescent="0.3">
      <c r="A161" s="8">
        <v>36800</v>
      </c>
      <c r="B161" s="1">
        <v>96.533333333333303</v>
      </c>
      <c r="C161" s="1">
        <f t="shared" si="5"/>
        <v>-0.24171270718229207</v>
      </c>
      <c r="D161" s="8"/>
      <c r="E161" s="1"/>
    </row>
    <row r="162" spans="1:5" x14ac:dyDescent="0.3">
      <c r="A162" s="8">
        <v>36892</v>
      </c>
      <c r="B162" s="1">
        <v>96.3</v>
      </c>
      <c r="C162" s="1">
        <f t="shared" si="5"/>
        <v>0.41536863966771098</v>
      </c>
      <c r="D162" s="13"/>
    </row>
    <row r="163" spans="1:5" x14ac:dyDescent="0.3">
      <c r="A163" s="8">
        <v>36982</v>
      </c>
      <c r="B163" s="1">
        <v>96.7</v>
      </c>
      <c r="C163" s="1">
        <f t="shared" si="5"/>
        <v>1.7580144777662905</v>
      </c>
      <c r="D163" s="13"/>
    </row>
    <row r="164" spans="1:5" x14ac:dyDescent="0.3">
      <c r="A164" s="8">
        <v>37073</v>
      </c>
      <c r="B164" s="1">
        <v>98.4</v>
      </c>
      <c r="C164" s="1">
        <f t="shared" si="5"/>
        <v>0.10162601626015683</v>
      </c>
      <c r="D164" s="13"/>
    </row>
    <row r="165" spans="1:5" x14ac:dyDescent="0.3">
      <c r="A165" s="8">
        <v>37165</v>
      </c>
      <c r="B165" s="1">
        <v>98.5</v>
      </c>
      <c r="C165" s="1">
        <f t="shared" si="5"/>
        <v>-0.91370558375635103</v>
      </c>
      <c r="D165" s="13"/>
    </row>
    <row r="166" spans="1:5" x14ac:dyDescent="0.3">
      <c r="A166" s="8">
        <v>37257</v>
      </c>
      <c r="B166" s="1">
        <v>97.6</v>
      </c>
      <c r="C166" s="1">
        <f t="shared" si="5"/>
        <v>0.61475409836066452</v>
      </c>
      <c r="D166" s="13"/>
    </row>
    <row r="167" spans="1:5" x14ac:dyDescent="0.3">
      <c r="A167" s="8">
        <v>37347</v>
      </c>
      <c r="B167" s="1">
        <v>98.2</v>
      </c>
      <c r="C167" s="1">
        <f t="shared" si="5"/>
        <v>1.5274949083503055</v>
      </c>
      <c r="D167" s="13"/>
    </row>
    <row r="168" spans="1:5" x14ac:dyDescent="0.3">
      <c r="A168" s="8">
        <v>37438</v>
      </c>
      <c r="B168" s="1">
        <v>99.7</v>
      </c>
      <c r="C168" s="1">
        <f t="shared" si="5"/>
        <v>1.1033099297893625</v>
      </c>
      <c r="D168" s="13"/>
    </row>
    <row r="169" spans="1:5" x14ac:dyDescent="0.3">
      <c r="A169" s="8">
        <v>37530</v>
      </c>
      <c r="B169" s="1">
        <v>100.8</v>
      </c>
      <c r="C169" s="1">
        <f t="shared" si="5"/>
        <v>0.49603174603174599</v>
      </c>
      <c r="D169" s="13"/>
    </row>
    <row r="170" spans="1:5" x14ac:dyDescent="0.3">
      <c r="A170" s="8">
        <v>37622</v>
      </c>
      <c r="B170" s="1">
        <v>101.3</v>
      </c>
      <c r="C170" s="1">
        <f t="shared" si="5"/>
        <v>1.2833168805528106</v>
      </c>
      <c r="D170" s="13"/>
    </row>
    <row r="171" spans="1:5" x14ac:dyDescent="0.3">
      <c r="A171" s="8">
        <v>37712</v>
      </c>
      <c r="B171" s="1">
        <v>102.6</v>
      </c>
      <c r="C171" s="1">
        <f t="shared" ref="C171:C234" si="6">(B172-B171)/B171*100</f>
        <v>-9.7465886939565621E-2</v>
      </c>
      <c r="D171" s="13"/>
    </row>
    <row r="172" spans="1:5" x14ac:dyDescent="0.3">
      <c r="A172" s="8">
        <v>37803</v>
      </c>
      <c r="B172" s="1">
        <v>102.5</v>
      </c>
      <c r="C172" s="1">
        <f t="shared" si="6"/>
        <v>0.39024390243902995</v>
      </c>
      <c r="D172" s="13"/>
    </row>
    <row r="173" spans="1:5" x14ac:dyDescent="0.3">
      <c r="A173" s="8">
        <v>37895</v>
      </c>
      <c r="B173" s="1">
        <v>102.9</v>
      </c>
      <c r="C173" s="1">
        <f t="shared" si="6"/>
        <v>9.7181729834785527E-2</v>
      </c>
      <c r="D173" s="13"/>
    </row>
    <row r="174" spans="1:5" x14ac:dyDescent="0.3">
      <c r="A174" s="8">
        <v>37987</v>
      </c>
      <c r="B174" s="1">
        <v>103</v>
      </c>
      <c r="C174" s="1">
        <f t="shared" si="6"/>
        <v>0.58252427184465461</v>
      </c>
      <c r="D174" s="13"/>
    </row>
    <row r="175" spans="1:5" x14ac:dyDescent="0.3">
      <c r="A175" s="8">
        <v>38078</v>
      </c>
      <c r="B175" s="1">
        <v>103.6</v>
      </c>
      <c r="C175" s="1">
        <f t="shared" si="6"/>
        <v>1.0617760617760701</v>
      </c>
      <c r="D175" s="13"/>
    </row>
    <row r="176" spans="1:5" x14ac:dyDescent="0.3">
      <c r="A176" s="8">
        <v>38169</v>
      </c>
      <c r="B176" s="1">
        <v>104.7</v>
      </c>
      <c r="C176" s="1">
        <f t="shared" si="6"/>
        <v>0.19102196752626824</v>
      </c>
      <c r="D176" s="13"/>
    </row>
    <row r="177" spans="1:4" x14ac:dyDescent="0.3">
      <c r="A177" s="8">
        <v>38261</v>
      </c>
      <c r="B177" s="1">
        <v>104.9</v>
      </c>
      <c r="C177" s="1">
        <f t="shared" si="6"/>
        <v>0.47664442326024781</v>
      </c>
      <c r="D177" s="13"/>
    </row>
    <row r="178" spans="1:4" x14ac:dyDescent="0.3">
      <c r="A178" s="8">
        <v>38353</v>
      </c>
      <c r="B178" s="1">
        <v>105.4</v>
      </c>
      <c r="C178" s="1">
        <f t="shared" si="6"/>
        <v>0.37950664136621581</v>
      </c>
      <c r="D178" s="13"/>
    </row>
    <row r="179" spans="1:4" x14ac:dyDescent="0.3">
      <c r="A179" s="8">
        <v>38443</v>
      </c>
      <c r="B179" s="1">
        <v>105.8</v>
      </c>
      <c r="C179" s="1">
        <f t="shared" si="6"/>
        <v>0.85066162570889003</v>
      </c>
      <c r="D179" s="13"/>
    </row>
    <row r="180" spans="1:4" x14ac:dyDescent="0.3">
      <c r="A180" s="8">
        <v>38534</v>
      </c>
      <c r="B180" s="1">
        <v>106.7</v>
      </c>
      <c r="C180" s="1">
        <f t="shared" si="6"/>
        <v>0.93720712277413298</v>
      </c>
      <c r="D180" s="13"/>
    </row>
    <row r="181" spans="1:4" x14ac:dyDescent="0.3">
      <c r="A181" s="8">
        <v>38626</v>
      </c>
      <c r="B181" s="1">
        <v>107.7</v>
      </c>
      <c r="C181" s="1">
        <f t="shared" si="6"/>
        <v>0</v>
      </c>
      <c r="D181" s="13"/>
    </row>
    <row r="182" spans="1:4" x14ac:dyDescent="0.3">
      <c r="A182" s="8">
        <v>38718</v>
      </c>
      <c r="B182" s="1">
        <v>107.7</v>
      </c>
      <c r="C182" s="1">
        <f t="shared" si="6"/>
        <v>0.55710306406684706</v>
      </c>
      <c r="D182" s="13"/>
    </row>
    <row r="183" spans="1:4" x14ac:dyDescent="0.3">
      <c r="A183" s="8">
        <v>38808</v>
      </c>
      <c r="B183" s="1">
        <v>108.3</v>
      </c>
      <c r="C183" s="1">
        <f t="shared" si="6"/>
        <v>1.1080332409972324</v>
      </c>
      <c r="D183" s="13"/>
    </row>
    <row r="184" spans="1:4" x14ac:dyDescent="0.3">
      <c r="A184" s="8">
        <v>38899</v>
      </c>
      <c r="B184" s="1">
        <v>109.5</v>
      </c>
      <c r="C184" s="1">
        <f t="shared" si="6"/>
        <v>0</v>
      </c>
      <c r="D184" s="13"/>
    </row>
    <row r="185" spans="1:4" x14ac:dyDescent="0.3">
      <c r="A185" s="8">
        <v>38991</v>
      </c>
      <c r="B185" s="1">
        <v>109.5</v>
      </c>
      <c r="C185" s="1">
        <f t="shared" si="6"/>
        <v>-0.2739726027397234</v>
      </c>
      <c r="D185" s="13"/>
    </row>
    <row r="186" spans="1:4" x14ac:dyDescent="0.3">
      <c r="A186" s="8">
        <v>39083</v>
      </c>
      <c r="B186" s="1">
        <v>109.2</v>
      </c>
      <c r="C186" s="1">
        <f t="shared" si="6"/>
        <v>0.91575091575091583</v>
      </c>
      <c r="D186" s="13"/>
    </row>
    <row r="187" spans="1:4" x14ac:dyDescent="0.3">
      <c r="A187" s="8">
        <v>39173</v>
      </c>
      <c r="B187" s="1">
        <v>110.2</v>
      </c>
      <c r="C187" s="1">
        <f t="shared" si="6"/>
        <v>1.5426497277676976</v>
      </c>
      <c r="D187" s="13"/>
    </row>
    <row r="188" spans="1:4" x14ac:dyDescent="0.3">
      <c r="A188" s="8">
        <v>39264</v>
      </c>
      <c r="B188" s="1">
        <v>111.9</v>
      </c>
      <c r="C188" s="1">
        <f t="shared" si="6"/>
        <v>0</v>
      </c>
      <c r="D188" s="13"/>
    </row>
    <row r="189" spans="1:4" x14ac:dyDescent="0.3">
      <c r="A189" s="8">
        <v>39356</v>
      </c>
      <c r="B189" s="1">
        <v>111.9</v>
      </c>
      <c r="C189" s="1">
        <f t="shared" si="6"/>
        <v>-8.9365504915110389E-2</v>
      </c>
      <c r="D189" s="13"/>
    </row>
    <row r="190" spans="1:4" x14ac:dyDescent="0.3">
      <c r="A190" s="8">
        <v>39448</v>
      </c>
      <c r="B190" s="1">
        <v>111.8</v>
      </c>
      <c r="C190" s="1">
        <f t="shared" si="6"/>
        <v>0.3577817531305954</v>
      </c>
      <c r="D190" s="13"/>
    </row>
    <row r="191" spans="1:4" x14ac:dyDescent="0.3">
      <c r="A191" s="8">
        <v>39539</v>
      </c>
      <c r="B191" s="1">
        <v>112.2</v>
      </c>
      <c r="C191" s="1">
        <f t="shared" si="6"/>
        <v>2.0499108734402824</v>
      </c>
      <c r="D191" s="13"/>
    </row>
    <row r="192" spans="1:4" x14ac:dyDescent="0.3">
      <c r="A192" s="8">
        <v>39630</v>
      </c>
      <c r="B192" s="1">
        <v>114.5</v>
      </c>
      <c r="C192" s="1">
        <f t="shared" si="6"/>
        <v>1.048034934497819</v>
      </c>
      <c r="D192" s="13"/>
    </row>
    <row r="193" spans="1:4" x14ac:dyDescent="0.3">
      <c r="A193" s="8">
        <v>39722</v>
      </c>
      <c r="B193" s="1">
        <v>115.7</v>
      </c>
      <c r="C193" s="1">
        <f t="shared" si="6"/>
        <v>-1.4693171996542809</v>
      </c>
      <c r="D193" s="13"/>
    </row>
    <row r="194" spans="1:4" x14ac:dyDescent="0.3">
      <c r="A194" s="8">
        <v>39814</v>
      </c>
      <c r="B194" s="1">
        <v>114</v>
      </c>
      <c r="C194" s="1">
        <f t="shared" si="6"/>
        <v>-0.35087719298246112</v>
      </c>
      <c r="D194" s="13"/>
    </row>
    <row r="195" spans="1:4" x14ac:dyDescent="0.3">
      <c r="A195" s="8">
        <v>39904</v>
      </c>
      <c r="B195" s="1">
        <v>113.6</v>
      </c>
      <c r="C195" s="1">
        <f t="shared" si="6"/>
        <v>0.88028169014084512</v>
      </c>
      <c r="D195" s="13"/>
    </row>
    <row r="196" spans="1:4" x14ac:dyDescent="0.3">
      <c r="A196" s="8">
        <v>39995</v>
      </c>
      <c r="B196" s="1">
        <v>114.6</v>
      </c>
      <c r="C196" s="1">
        <f t="shared" si="6"/>
        <v>8.72600349040214E-2</v>
      </c>
      <c r="D196" s="13"/>
    </row>
    <row r="197" spans="1:4" x14ac:dyDescent="0.3">
      <c r="A197" s="8">
        <v>40087</v>
      </c>
      <c r="B197" s="1">
        <v>114.7</v>
      </c>
      <c r="C197" s="1">
        <f t="shared" si="6"/>
        <v>0.17436791630340265</v>
      </c>
      <c r="D197" s="13"/>
    </row>
    <row r="198" spans="1:4" x14ac:dyDescent="0.3">
      <c r="A198" s="8">
        <v>40179</v>
      </c>
      <c r="B198" s="1">
        <v>114.9</v>
      </c>
      <c r="C198" s="1">
        <f t="shared" si="6"/>
        <v>0.4351610095735422</v>
      </c>
      <c r="D198" s="13"/>
    </row>
    <row r="199" spans="1:4" x14ac:dyDescent="0.3">
      <c r="A199" s="8">
        <v>40269</v>
      </c>
      <c r="B199" s="1">
        <v>115.4</v>
      </c>
      <c r="C199" s="1">
        <f t="shared" si="6"/>
        <v>0.69324090121316906</v>
      </c>
      <c r="D199" s="13"/>
    </row>
    <row r="200" spans="1:4" x14ac:dyDescent="0.3">
      <c r="A200" s="8">
        <v>40360</v>
      </c>
      <c r="B200" s="1">
        <v>116.2</v>
      </c>
      <c r="C200" s="1">
        <f t="shared" si="6"/>
        <v>0.51635111876075246</v>
      </c>
      <c r="D200" s="13"/>
    </row>
    <row r="201" spans="1:4" x14ac:dyDescent="0.3">
      <c r="A201" s="8">
        <v>40452</v>
      </c>
      <c r="B201" s="1">
        <v>116.8</v>
      </c>
      <c r="C201" s="1">
        <f t="shared" si="6"/>
        <v>0.59931506849315319</v>
      </c>
      <c r="D201" s="13"/>
    </row>
    <row r="202" spans="1:4" x14ac:dyDescent="0.3">
      <c r="A202" s="8">
        <v>40544</v>
      </c>
      <c r="B202" s="1">
        <v>117.5</v>
      </c>
      <c r="C202" s="1">
        <f t="shared" si="6"/>
        <v>0.76595744680851541</v>
      </c>
      <c r="D202" s="13"/>
    </row>
    <row r="203" spans="1:4" x14ac:dyDescent="0.3">
      <c r="A203" s="8">
        <v>40634</v>
      </c>
      <c r="B203" s="1">
        <v>118.4</v>
      </c>
      <c r="C203" s="1">
        <f t="shared" si="6"/>
        <v>1.4358108108108012</v>
      </c>
      <c r="D203" s="13"/>
    </row>
    <row r="204" spans="1:4" x14ac:dyDescent="0.3">
      <c r="A204" s="8">
        <v>40725</v>
      </c>
      <c r="B204" s="1">
        <v>120.1</v>
      </c>
      <c r="C204" s="1">
        <f t="shared" si="6"/>
        <v>0.16652789342215057</v>
      </c>
      <c r="D204" s="13"/>
    </row>
    <row r="205" spans="1:4" x14ac:dyDescent="0.3">
      <c r="A205" s="8">
        <v>40817</v>
      </c>
      <c r="B205" s="1">
        <v>120.3</v>
      </c>
      <c r="C205" s="1">
        <f t="shared" si="6"/>
        <v>0.24937655860348892</v>
      </c>
      <c r="D205" s="13"/>
    </row>
    <row r="206" spans="1:4" x14ac:dyDescent="0.3">
      <c r="A206" s="8">
        <v>40909</v>
      </c>
      <c r="B206" s="1">
        <v>120.6</v>
      </c>
      <c r="C206" s="1">
        <f t="shared" si="6"/>
        <v>0.49751243781095239</v>
      </c>
      <c r="D206" s="13"/>
    </row>
    <row r="207" spans="1:4" x14ac:dyDescent="0.3">
      <c r="A207" s="8">
        <v>41000</v>
      </c>
      <c r="B207" s="1">
        <v>121.2</v>
      </c>
      <c r="C207" s="1">
        <f t="shared" si="6"/>
        <v>0.66006600660065773</v>
      </c>
      <c r="D207" s="13"/>
    </row>
    <row r="208" spans="1:4" x14ac:dyDescent="0.3">
      <c r="A208" s="8">
        <v>41091</v>
      </c>
      <c r="B208" s="1">
        <v>122</v>
      </c>
      <c r="C208" s="1">
        <f t="shared" si="6"/>
        <v>-0.16393442622951052</v>
      </c>
      <c r="D208" s="13"/>
    </row>
    <row r="209" spans="1:4" x14ac:dyDescent="0.3">
      <c r="A209" s="8">
        <v>41183</v>
      </c>
      <c r="B209" s="1">
        <v>121.8</v>
      </c>
      <c r="C209" s="1">
        <f t="shared" si="6"/>
        <v>0</v>
      </c>
      <c r="D209" s="13"/>
    </row>
    <row r="210" spans="1:4" x14ac:dyDescent="0.3">
      <c r="A210" s="8">
        <v>41275</v>
      </c>
      <c r="B210" s="1">
        <v>121.8</v>
      </c>
      <c r="C210" s="1">
        <f t="shared" si="6"/>
        <v>0.41050903119868637</v>
      </c>
      <c r="D210" s="13"/>
    </row>
    <row r="211" spans="1:4" x14ac:dyDescent="0.3">
      <c r="A211" s="8">
        <v>41365</v>
      </c>
      <c r="B211" s="1">
        <v>122.3</v>
      </c>
      <c r="C211" s="1">
        <f t="shared" si="6"/>
        <v>0.490596892886352</v>
      </c>
      <c r="D211" s="13"/>
    </row>
    <row r="212" spans="1:4" x14ac:dyDescent="0.3">
      <c r="A212" s="8">
        <v>41456</v>
      </c>
      <c r="B212" s="1">
        <v>122.9</v>
      </c>
      <c r="C212" s="1">
        <f t="shared" si="6"/>
        <v>0.24410089503661281</v>
      </c>
      <c r="D212" s="13"/>
    </row>
    <row r="213" spans="1:4" x14ac:dyDescent="0.3">
      <c r="A213" s="8">
        <v>41548</v>
      </c>
      <c r="B213" s="1">
        <v>123.2</v>
      </c>
      <c r="C213" s="1">
        <f t="shared" si="6"/>
        <v>-0.2435064935064912</v>
      </c>
      <c r="D213" s="13"/>
    </row>
    <row r="214" spans="1:4" x14ac:dyDescent="0.3">
      <c r="A214" s="8">
        <v>41640</v>
      </c>
      <c r="B214" s="1">
        <v>122.9</v>
      </c>
      <c r="C214" s="1">
        <f t="shared" si="6"/>
        <v>0.8950366151342507</v>
      </c>
      <c r="D214" s="13"/>
    </row>
    <row r="215" spans="1:4" x14ac:dyDescent="0.3">
      <c r="A215" s="8">
        <v>41730</v>
      </c>
      <c r="B215" s="1">
        <v>124</v>
      </c>
      <c r="C215" s="1">
        <f t="shared" si="6"/>
        <v>1.2903225806451568</v>
      </c>
      <c r="D215" s="13"/>
    </row>
    <row r="216" spans="1:4" x14ac:dyDescent="0.3">
      <c r="A216" s="8">
        <v>41821</v>
      </c>
      <c r="B216" s="1">
        <v>125.6</v>
      </c>
      <c r="C216" s="1">
        <f t="shared" si="6"/>
        <v>7.9617834394911255E-2</v>
      </c>
      <c r="D216" s="13"/>
    </row>
    <row r="217" spans="1:4" x14ac:dyDescent="0.3">
      <c r="A217" s="8">
        <v>41913</v>
      </c>
      <c r="B217" s="1">
        <v>125.7</v>
      </c>
      <c r="C217" s="1">
        <f t="shared" si="6"/>
        <v>-0.31821797931583584</v>
      </c>
      <c r="D217" s="13"/>
    </row>
    <row r="218" spans="1:4" x14ac:dyDescent="0.3">
      <c r="A218" s="8">
        <v>42005</v>
      </c>
      <c r="B218" s="1">
        <v>125.3</v>
      </c>
      <c r="C218" s="1">
        <f t="shared" si="6"/>
        <v>0</v>
      </c>
      <c r="D218" s="13"/>
    </row>
    <row r="219" spans="1:4" x14ac:dyDescent="0.3">
      <c r="A219" s="8">
        <v>42095</v>
      </c>
      <c r="B219" s="1">
        <v>125.3</v>
      </c>
      <c r="C219" s="1">
        <f t="shared" si="6"/>
        <v>1.1971268954509178</v>
      </c>
      <c r="D219" s="13"/>
    </row>
    <row r="220" spans="1:4" x14ac:dyDescent="0.3">
      <c r="A220" s="8">
        <v>42186</v>
      </c>
      <c r="B220" s="1">
        <v>126.8</v>
      </c>
      <c r="C220" s="1">
        <f t="shared" si="6"/>
        <v>0.31545741324921583</v>
      </c>
      <c r="D220" s="13"/>
    </row>
    <row r="221" spans="1:4" x14ac:dyDescent="0.3">
      <c r="A221" s="8">
        <v>42278</v>
      </c>
      <c r="B221" s="1">
        <v>127.2</v>
      </c>
      <c r="C221" s="1">
        <f t="shared" si="6"/>
        <v>-0.23584905660377137</v>
      </c>
      <c r="D221" s="13"/>
    </row>
    <row r="222" spans="1:4" x14ac:dyDescent="0.3">
      <c r="A222" s="8">
        <v>42370</v>
      </c>
      <c r="B222" s="1">
        <v>126.9</v>
      </c>
      <c r="C222" s="1">
        <f>(B223-B222)/B222*100</f>
        <v>0.31520882584711696</v>
      </c>
      <c r="D222" s="13"/>
    </row>
    <row r="223" spans="1:4" x14ac:dyDescent="0.3">
      <c r="A223" s="8">
        <v>42461</v>
      </c>
      <c r="B223" s="1">
        <v>127.3</v>
      </c>
      <c r="C223" s="1">
        <f t="shared" si="6"/>
        <v>1.099764336213662</v>
      </c>
      <c r="D223" s="13"/>
    </row>
    <row r="224" spans="1:4" x14ac:dyDescent="0.3">
      <c r="A224" s="8">
        <v>42552</v>
      </c>
      <c r="B224" s="1">
        <v>128.69999999999999</v>
      </c>
      <c r="C224" s="1">
        <f t="shared" si="6"/>
        <v>7.7700077700095377E-2</v>
      </c>
      <c r="D224" s="13"/>
    </row>
    <row r="225" spans="1:4" x14ac:dyDescent="0.3">
      <c r="A225" s="8">
        <v>42644</v>
      </c>
      <c r="B225" s="1">
        <v>128.80000000000001</v>
      </c>
      <c r="C225" s="1">
        <f t="shared" si="6"/>
        <v>-7.7639751552812677E-2</v>
      </c>
      <c r="D225" s="13"/>
    </row>
    <row r="226" spans="1:4" x14ac:dyDescent="0.3">
      <c r="A226" s="8">
        <v>42736</v>
      </c>
      <c r="B226" s="1">
        <v>128.69999999999999</v>
      </c>
      <c r="C226" s="1">
        <f t="shared" si="6"/>
        <v>0.77700077700077708</v>
      </c>
      <c r="D226" s="13"/>
    </row>
    <row r="227" spans="1:4" x14ac:dyDescent="0.3">
      <c r="A227" s="8">
        <v>42826</v>
      </c>
      <c r="B227" s="1">
        <v>129.69999999999999</v>
      </c>
      <c r="C227" s="1">
        <f t="shared" si="6"/>
        <v>0.53970701619122363</v>
      </c>
      <c r="D227" s="13"/>
    </row>
    <row r="228" spans="1:4" x14ac:dyDescent="0.3">
      <c r="A228" s="8">
        <v>42917</v>
      </c>
      <c r="B228" s="1">
        <v>130.4</v>
      </c>
      <c r="C228" s="1">
        <f t="shared" si="6"/>
        <v>0.15337423312882562</v>
      </c>
      <c r="D228" s="13"/>
    </row>
    <row r="229" spans="1:4" x14ac:dyDescent="0.3">
      <c r="A229" s="8">
        <v>43009</v>
      </c>
      <c r="B229" s="1">
        <v>130.6</v>
      </c>
      <c r="C229" s="1">
        <f t="shared" si="6"/>
        <v>0.30627871362940712</v>
      </c>
      <c r="D229" s="13"/>
    </row>
    <row r="230" spans="1:4" x14ac:dyDescent="0.3">
      <c r="A230" s="8">
        <v>43101</v>
      </c>
      <c r="B230" s="1">
        <v>131</v>
      </c>
      <c r="C230" s="1">
        <f t="shared" si="6"/>
        <v>1.0687022900763403</v>
      </c>
      <c r="D230" s="13"/>
    </row>
    <row r="231" spans="1:4" x14ac:dyDescent="0.3">
      <c r="A231" s="8">
        <v>43191</v>
      </c>
      <c r="B231" s="1">
        <v>132.4</v>
      </c>
      <c r="C231" s="1">
        <f t="shared" si="6"/>
        <v>0.75528700906344404</v>
      </c>
      <c r="D231" s="13"/>
    </row>
    <row r="232" spans="1:4" x14ac:dyDescent="0.3">
      <c r="A232" s="8">
        <v>43282</v>
      </c>
      <c r="B232" s="1">
        <v>133.4</v>
      </c>
      <c r="C232" s="1">
        <f t="shared" si="6"/>
        <v>0.5247376311843992</v>
      </c>
      <c r="D232" s="13"/>
    </row>
    <row r="233" spans="1:4" x14ac:dyDescent="0.3">
      <c r="A233" s="8">
        <v>43374</v>
      </c>
      <c r="B233" s="1">
        <v>134.1</v>
      </c>
      <c r="C233" s="1">
        <f t="shared" si="6"/>
        <v>-0.29828486204325555</v>
      </c>
      <c r="D233" s="13"/>
    </row>
    <row r="234" spans="1:4" x14ac:dyDescent="0.3">
      <c r="A234" s="8">
        <v>43466</v>
      </c>
      <c r="B234" s="1">
        <v>133.69999999999999</v>
      </c>
      <c r="C234" s="1">
        <f t="shared" si="6"/>
        <v>0.59835452505610431</v>
      </c>
      <c r="D234" s="13"/>
    </row>
    <row r="235" spans="1:4" x14ac:dyDescent="0.3">
      <c r="A235" s="8">
        <v>43556</v>
      </c>
      <c r="B235" s="1">
        <v>134.5</v>
      </c>
      <c r="C235" s="1">
        <f t="shared" ref="C235:C254" si="7">(B236-B235)/B235*100</f>
        <v>1.3382899628252871</v>
      </c>
      <c r="D235" s="13"/>
    </row>
    <row r="236" spans="1:4" x14ac:dyDescent="0.3">
      <c r="A236" s="8">
        <v>43647</v>
      </c>
      <c r="B236" s="1">
        <v>136.30000000000001</v>
      </c>
      <c r="C236" s="1">
        <f t="shared" si="7"/>
        <v>0.29347028613351228</v>
      </c>
      <c r="D236" s="13"/>
    </row>
    <row r="237" spans="1:4" x14ac:dyDescent="0.3">
      <c r="A237" s="8">
        <v>43739</v>
      </c>
      <c r="B237" s="1">
        <v>136.69999999999999</v>
      </c>
      <c r="C237" s="1">
        <f t="shared" si="7"/>
        <v>-0.14630577907826528</v>
      </c>
      <c r="D237" s="13"/>
    </row>
    <row r="238" spans="1:4" x14ac:dyDescent="0.3">
      <c r="A238" s="8">
        <v>43831</v>
      </c>
      <c r="B238" s="1">
        <v>136.5</v>
      </c>
      <c r="C238" s="1">
        <f t="shared" si="7"/>
        <v>0.29304029304029722</v>
      </c>
      <c r="D238" s="13"/>
    </row>
    <row r="239" spans="1:4" x14ac:dyDescent="0.3">
      <c r="A239" s="8">
        <v>43922</v>
      </c>
      <c r="B239" s="1">
        <v>136.9</v>
      </c>
      <c r="C239" s="1">
        <f t="shared" si="7"/>
        <v>-0.43827611395178545</v>
      </c>
      <c r="D239" s="13"/>
    </row>
    <row r="240" spans="1:4" x14ac:dyDescent="0.3">
      <c r="A240" s="8">
        <v>44013</v>
      </c>
      <c r="B240" s="1">
        <v>136.30000000000001</v>
      </c>
      <c r="C240" s="1">
        <f t="shared" si="7"/>
        <v>0.51357300073366741</v>
      </c>
      <c r="D240" s="13"/>
    </row>
    <row r="241" spans="1:4" x14ac:dyDescent="0.3">
      <c r="A241" s="8">
        <v>44105</v>
      </c>
      <c r="B241" s="1">
        <v>137</v>
      </c>
      <c r="C241" s="1">
        <f t="shared" si="7"/>
        <v>0.36496350364963503</v>
      </c>
      <c r="D241" s="13"/>
    </row>
    <row r="242" spans="1:4" x14ac:dyDescent="0.3">
      <c r="A242" s="8">
        <v>44197</v>
      </c>
      <c r="B242" s="1">
        <v>137.5</v>
      </c>
      <c r="C242" s="1">
        <f t="shared" si="7"/>
        <v>1.0181818181818223</v>
      </c>
      <c r="D242" s="13"/>
    </row>
    <row r="243" spans="1:4" x14ac:dyDescent="0.3">
      <c r="A243" s="8">
        <v>44287</v>
      </c>
      <c r="B243" s="1">
        <v>138.9</v>
      </c>
      <c r="C243" s="1">
        <f t="shared" si="7"/>
        <v>1.4398848092152627</v>
      </c>
      <c r="D243" s="13"/>
    </row>
    <row r="244" spans="1:4" x14ac:dyDescent="0.3">
      <c r="A244" s="8">
        <v>44378</v>
      </c>
      <c r="B244" s="1">
        <v>140.9</v>
      </c>
      <c r="C244" s="1">
        <f t="shared" si="7"/>
        <v>1.2065294535131217</v>
      </c>
      <c r="D244" s="13"/>
    </row>
    <row r="245" spans="1:4" x14ac:dyDescent="0.3">
      <c r="A245" s="8">
        <v>44470</v>
      </c>
      <c r="B245" s="1">
        <v>142.6</v>
      </c>
      <c r="C245" s="1">
        <f t="shared" si="7"/>
        <v>0.98176718092567017</v>
      </c>
      <c r="D245" s="13"/>
    </row>
    <row r="246" spans="1:4" x14ac:dyDescent="0.3">
      <c r="A246" s="8">
        <v>44562</v>
      </c>
      <c r="B246" s="1">
        <v>144</v>
      </c>
      <c r="C246" s="1">
        <f t="shared" si="7"/>
        <v>2.083333333333333</v>
      </c>
      <c r="D246" s="13"/>
    </row>
    <row r="247" spans="1:4" x14ac:dyDescent="0.3">
      <c r="A247" s="8">
        <v>44652</v>
      </c>
      <c r="B247" s="1">
        <v>147</v>
      </c>
      <c r="C247" s="1">
        <f t="shared" si="7"/>
        <v>3.0612244897959182</v>
      </c>
      <c r="D247" s="13"/>
    </row>
    <row r="248" spans="1:4" x14ac:dyDescent="0.3">
      <c r="A248" s="8">
        <v>44743</v>
      </c>
      <c r="B248" s="1">
        <v>151.5</v>
      </c>
      <c r="C248" s="1">
        <f t="shared" si="7"/>
        <v>0.85808580858086558</v>
      </c>
      <c r="D248" s="13"/>
    </row>
    <row r="249" spans="1:4" x14ac:dyDescent="0.3">
      <c r="A249" s="8">
        <v>44835</v>
      </c>
      <c r="B249" s="1">
        <v>152.80000000000001</v>
      </c>
      <c r="C249" s="1">
        <f t="shared" si="7"/>
        <v>0.52356020942407266</v>
      </c>
      <c r="D249" s="13"/>
    </row>
    <row r="250" spans="1:4" x14ac:dyDescent="0.3">
      <c r="A250" s="8">
        <v>44927</v>
      </c>
      <c r="B250" s="1">
        <v>153.6</v>
      </c>
      <c r="C250" s="1">
        <f t="shared" si="7"/>
        <v>0.65104166666666674</v>
      </c>
      <c r="D250" s="13"/>
    </row>
    <row r="251" spans="1:4" x14ac:dyDescent="0.3">
      <c r="A251" s="8">
        <v>45017</v>
      </c>
      <c r="B251" s="1">
        <v>154.6</v>
      </c>
      <c r="C251" s="1">
        <f t="shared" si="7"/>
        <v>1.4877102199223877</v>
      </c>
      <c r="D251" s="13"/>
    </row>
    <row r="252" spans="1:4" x14ac:dyDescent="0.3">
      <c r="A252" s="8">
        <v>45108</v>
      </c>
      <c r="B252" s="1">
        <v>156.9</v>
      </c>
      <c r="C252" s="1">
        <f t="shared" si="7"/>
        <v>0.95602294455066927</v>
      </c>
      <c r="D252" s="13"/>
    </row>
    <row r="253" spans="1:4" x14ac:dyDescent="0.3">
      <c r="A253" s="8">
        <v>45200</v>
      </c>
      <c r="B253" s="1">
        <v>158.4</v>
      </c>
      <c r="C253" s="1">
        <f t="shared" si="7"/>
        <v>0.12626262626261908</v>
      </c>
      <c r="D253" s="13"/>
    </row>
    <row r="254" spans="1:4" x14ac:dyDescent="0.3">
      <c r="A254" s="8">
        <v>45292</v>
      </c>
      <c r="B254" s="1">
        <v>158.6</v>
      </c>
      <c r="C254" s="1">
        <f t="shared" si="7"/>
        <v>0.25220680958386238</v>
      </c>
      <c r="D254" s="13"/>
    </row>
    <row r="255" spans="1:4" x14ac:dyDescent="0.3">
      <c r="A255" s="8">
        <v>45383</v>
      </c>
      <c r="B255" s="1">
        <v>159</v>
      </c>
      <c r="C255" s="1">
        <f>(B256-B255)/B255*100</f>
        <v>1.3836477987421314</v>
      </c>
      <c r="D255" s="13"/>
    </row>
    <row r="256" spans="1:4" x14ac:dyDescent="0.3">
      <c r="A256" s="8">
        <v>45474</v>
      </c>
      <c r="B256" s="1">
        <v>161.19999999999999</v>
      </c>
      <c r="C256" s="1">
        <f>(B257-B256)/B256*100</f>
        <v>0.3101736972704715</v>
      </c>
      <c r="D256" s="13"/>
    </row>
    <row r="257" spans="1:4" x14ac:dyDescent="0.3">
      <c r="A257" s="8">
        <v>45566</v>
      </c>
      <c r="B257" s="1">
        <v>161.69999999999999</v>
      </c>
      <c r="C257" s="1">
        <f>(B258-B257)/B257*100</f>
        <v>-6.184291898577262E-2</v>
      </c>
      <c r="D257" s="13"/>
    </row>
    <row r="258" spans="1:4" x14ac:dyDescent="0.3">
      <c r="A258" s="8">
        <v>45658</v>
      </c>
      <c r="B258" s="1">
        <v>161.6</v>
      </c>
      <c r="C258" s="1">
        <v>0</v>
      </c>
      <c r="D258" s="13"/>
    </row>
    <row r="259" spans="1:4" x14ac:dyDescent="0.3">
      <c r="A259" s="8"/>
      <c r="B259" s="1"/>
      <c r="D259" s="13"/>
    </row>
    <row r="260" spans="1:4" x14ac:dyDescent="0.3">
      <c r="A260" s="8"/>
      <c r="B260" s="1"/>
      <c r="D260" s="13"/>
    </row>
    <row r="261" spans="1:4" x14ac:dyDescent="0.3">
      <c r="A261" s="8"/>
      <c r="B261" s="1"/>
      <c r="D261" s="13"/>
    </row>
    <row r="262" spans="1:4" x14ac:dyDescent="0.3">
      <c r="D262" s="13"/>
    </row>
    <row r="263" spans="1:4" x14ac:dyDescent="0.3">
      <c r="A263" s="12"/>
      <c r="D263" s="13"/>
    </row>
    <row r="264" spans="1:4" x14ac:dyDescent="0.3">
      <c r="A264" s="12"/>
      <c r="D264" s="13"/>
    </row>
    <row r="265" spans="1:4" x14ac:dyDescent="0.3">
      <c r="A265" s="12"/>
      <c r="D265" s="13"/>
    </row>
    <row r="266" spans="1:4" x14ac:dyDescent="0.3">
      <c r="A266" s="12"/>
      <c r="D266" s="13"/>
    </row>
    <row r="267" spans="1:4" x14ac:dyDescent="0.3">
      <c r="A267" s="12"/>
      <c r="D267" s="13"/>
    </row>
    <row r="268" spans="1:4" x14ac:dyDescent="0.3">
      <c r="A268" s="12"/>
      <c r="D268" s="13"/>
    </row>
    <row r="269" spans="1:4" x14ac:dyDescent="0.3">
      <c r="A269" s="12"/>
      <c r="D269" s="13"/>
    </row>
    <row r="270" spans="1:4" x14ac:dyDescent="0.3">
      <c r="A270" s="12"/>
      <c r="D270" s="13"/>
    </row>
    <row r="271" spans="1:4" x14ac:dyDescent="0.3">
      <c r="A271" s="12"/>
      <c r="D271" s="13"/>
    </row>
    <row r="272" spans="1:4" x14ac:dyDescent="0.3">
      <c r="A272" s="12"/>
      <c r="D272" s="13"/>
    </row>
    <row r="273" spans="1:4" x14ac:dyDescent="0.3">
      <c r="A273" s="12"/>
      <c r="D273" s="13"/>
    </row>
    <row r="274" spans="1:4" x14ac:dyDescent="0.3">
      <c r="A274" s="12"/>
      <c r="D274" s="13"/>
    </row>
    <row r="275" spans="1:4" x14ac:dyDescent="0.3">
      <c r="A275" s="12"/>
      <c r="D275" s="13"/>
    </row>
    <row r="276" spans="1:4" x14ac:dyDescent="0.3">
      <c r="A276" s="12"/>
      <c r="D276" s="13"/>
    </row>
    <row r="277" spans="1:4" x14ac:dyDescent="0.3">
      <c r="A277" s="12"/>
      <c r="D277" s="13"/>
    </row>
    <row r="278" spans="1:4" x14ac:dyDescent="0.3">
      <c r="A278" s="12"/>
      <c r="D278" s="13"/>
    </row>
    <row r="279" spans="1:4" x14ac:dyDescent="0.3">
      <c r="A279" s="12"/>
      <c r="D279" s="13"/>
    </row>
    <row r="280" spans="1:4" x14ac:dyDescent="0.3">
      <c r="A280" s="12"/>
      <c r="D280" s="13"/>
    </row>
    <row r="281" spans="1:4" x14ac:dyDescent="0.3">
      <c r="A281" s="12"/>
      <c r="D281" s="13"/>
    </row>
    <row r="282" spans="1:4" x14ac:dyDescent="0.3">
      <c r="A282" s="12"/>
      <c r="D282" s="13"/>
    </row>
    <row r="283" spans="1:4" x14ac:dyDescent="0.3">
      <c r="A283" s="12"/>
      <c r="D283" s="13"/>
    </row>
    <row r="284" spans="1:4" x14ac:dyDescent="0.3">
      <c r="A284" s="12"/>
      <c r="D284" s="13"/>
    </row>
    <row r="285" spans="1:4" x14ac:dyDescent="0.3">
      <c r="A285" s="12"/>
      <c r="D285" s="13"/>
    </row>
    <row r="286" spans="1:4" x14ac:dyDescent="0.3">
      <c r="A286" s="12"/>
      <c r="D286" s="13"/>
    </row>
    <row r="287" spans="1:4" x14ac:dyDescent="0.3">
      <c r="A287" s="12"/>
      <c r="D287" s="13"/>
    </row>
    <row r="288" spans="1:4" x14ac:dyDescent="0.3">
      <c r="A288" s="12"/>
      <c r="D288" s="13"/>
    </row>
    <row r="289" spans="1:4" x14ac:dyDescent="0.3">
      <c r="A289" s="12"/>
      <c r="D289" s="13"/>
    </row>
    <row r="290" spans="1:4" x14ac:dyDescent="0.3">
      <c r="A290" s="12"/>
      <c r="D290" s="13"/>
    </row>
    <row r="291" spans="1:4" x14ac:dyDescent="0.3">
      <c r="A291" s="12"/>
      <c r="D291" s="13"/>
    </row>
    <row r="292" spans="1:4" x14ac:dyDescent="0.3">
      <c r="A292" s="12"/>
      <c r="D292" s="13"/>
    </row>
    <row r="293" spans="1:4" x14ac:dyDescent="0.3">
      <c r="A293" s="12"/>
      <c r="D293" s="13"/>
    </row>
    <row r="294" spans="1:4" x14ac:dyDescent="0.3">
      <c r="A294" s="12"/>
      <c r="D294" s="13"/>
    </row>
    <row r="295" spans="1:4" x14ac:dyDescent="0.3">
      <c r="A295" s="12"/>
      <c r="D295" s="13"/>
    </row>
    <row r="296" spans="1:4" x14ac:dyDescent="0.3">
      <c r="A296" s="12"/>
      <c r="D296" s="13"/>
    </row>
    <row r="297" spans="1:4" x14ac:dyDescent="0.3">
      <c r="A297" s="12"/>
      <c r="D297" s="13"/>
    </row>
    <row r="298" spans="1:4" x14ac:dyDescent="0.3">
      <c r="A298" s="12"/>
      <c r="D298" s="13"/>
    </row>
    <row r="299" spans="1:4" x14ac:dyDescent="0.3">
      <c r="A299" s="12"/>
      <c r="D299" s="13"/>
    </row>
    <row r="300" spans="1:4" x14ac:dyDescent="0.3">
      <c r="A300" s="12"/>
      <c r="D300" s="13"/>
    </row>
    <row r="301" spans="1:4" x14ac:dyDescent="0.3">
      <c r="A301" s="12"/>
      <c r="D301" s="13"/>
    </row>
    <row r="302" spans="1:4" x14ac:dyDescent="0.3">
      <c r="A302" s="12"/>
      <c r="D302" s="13"/>
    </row>
    <row r="303" spans="1:4" x14ac:dyDescent="0.3">
      <c r="A303" s="12"/>
      <c r="D303" s="13"/>
    </row>
    <row r="304" spans="1:4" x14ac:dyDescent="0.3">
      <c r="A304" s="12"/>
      <c r="D304" s="13"/>
    </row>
    <row r="305" spans="1:4" x14ac:dyDescent="0.3">
      <c r="A305" s="12"/>
      <c r="D305" s="13"/>
    </row>
    <row r="306" spans="1:4" x14ac:dyDescent="0.3">
      <c r="A306" s="12"/>
      <c r="D306" s="13"/>
    </row>
    <row r="307" spans="1:4" x14ac:dyDescent="0.3">
      <c r="A307" s="12"/>
      <c r="D307" s="13"/>
    </row>
    <row r="308" spans="1:4" x14ac:dyDescent="0.3">
      <c r="A308" s="12"/>
      <c r="D308" s="13"/>
    </row>
    <row r="309" spans="1:4" x14ac:dyDescent="0.3">
      <c r="A309" s="12"/>
      <c r="D309" s="13"/>
    </row>
    <row r="310" spans="1:4" x14ac:dyDescent="0.3">
      <c r="A310" s="12"/>
      <c r="D310" s="13"/>
    </row>
    <row r="311" spans="1:4" x14ac:dyDescent="0.3">
      <c r="A311" s="12"/>
      <c r="D311" s="13"/>
    </row>
    <row r="312" spans="1:4" x14ac:dyDescent="0.3">
      <c r="A312" s="12"/>
      <c r="D312" s="13"/>
    </row>
    <row r="313" spans="1:4" x14ac:dyDescent="0.3">
      <c r="A313" s="12"/>
      <c r="D313" s="13"/>
    </row>
    <row r="314" spans="1:4" x14ac:dyDescent="0.3">
      <c r="A314" s="12"/>
      <c r="D314" s="13"/>
    </row>
    <row r="315" spans="1:4" x14ac:dyDescent="0.3">
      <c r="A315" s="12"/>
      <c r="D315" s="13"/>
    </row>
    <row r="316" spans="1:4" x14ac:dyDescent="0.3">
      <c r="A316" s="12"/>
      <c r="D316" s="13"/>
    </row>
    <row r="317" spans="1:4" x14ac:dyDescent="0.3">
      <c r="A317" s="12"/>
      <c r="D317" s="13"/>
    </row>
    <row r="318" spans="1:4" x14ac:dyDescent="0.3">
      <c r="A318" s="12"/>
      <c r="D318" s="13"/>
    </row>
    <row r="319" spans="1:4" x14ac:dyDescent="0.3">
      <c r="A319" s="12"/>
      <c r="D319" s="13"/>
    </row>
    <row r="320" spans="1:4" x14ac:dyDescent="0.3">
      <c r="A320" s="12"/>
      <c r="D320" s="13"/>
    </row>
    <row r="321" spans="1:4" x14ac:dyDescent="0.3">
      <c r="A321" s="12"/>
      <c r="D321" s="13"/>
    </row>
    <row r="322" spans="1:4" x14ac:dyDescent="0.3">
      <c r="A322" s="12"/>
      <c r="D322" s="13"/>
    </row>
    <row r="323" spans="1:4" x14ac:dyDescent="0.3">
      <c r="A323" s="12"/>
      <c r="D323" s="13"/>
    </row>
    <row r="324" spans="1:4" x14ac:dyDescent="0.3">
      <c r="A324" s="12"/>
      <c r="D324" s="13"/>
    </row>
    <row r="325" spans="1:4" x14ac:dyDescent="0.3">
      <c r="A325" s="12"/>
      <c r="D325" s="13"/>
    </row>
    <row r="326" spans="1:4" x14ac:dyDescent="0.3">
      <c r="A326" s="12"/>
      <c r="D326" s="13"/>
    </row>
    <row r="327" spans="1:4" x14ac:dyDescent="0.3">
      <c r="A327" s="12"/>
      <c r="D327" s="13"/>
    </row>
    <row r="328" spans="1:4" x14ac:dyDescent="0.3">
      <c r="A328" s="12"/>
      <c r="D328" s="13"/>
    </row>
    <row r="329" spans="1:4" x14ac:dyDescent="0.3">
      <c r="A329" s="12"/>
      <c r="D329" s="13"/>
    </row>
    <row r="330" spans="1:4" x14ac:dyDescent="0.3">
      <c r="A330" s="12"/>
      <c r="D330" s="13"/>
    </row>
    <row r="331" spans="1:4" x14ac:dyDescent="0.3">
      <c r="A331" s="12"/>
      <c r="D331" s="13"/>
    </row>
    <row r="332" spans="1:4" x14ac:dyDescent="0.3">
      <c r="A332" s="12"/>
      <c r="D332" s="13"/>
    </row>
    <row r="333" spans="1:4" x14ac:dyDescent="0.3">
      <c r="A333" s="12"/>
      <c r="D333" s="13"/>
    </row>
    <row r="334" spans="1:4" x14ac:dyDescent="0.3">
      <c r="A334" s="12"/>
      <c r="D334" s="13"/>
    </row>
    <row r="335" spans="1:4" x14ac:dyDescent="0.3">
      <c r="A335" s="12"/>
      <c r="D335" s="13"/>
    </row>
    <row r="336" spans="1:4" x14ac:dyDescent="0.3">
      <c r="A336" s="12"/>
      <c r="D336" s="13"/>
    </row>
    <row r="337" spans="1:4" x14ac:dyDescent="0.3">
      <c r="A337" s="12"/>
      <c r="D337" s="13"/>
    </row>
    <row r="338" spans="1:4" x14ac:dyDescent="0.3">
      <c r="A338" s="12"/>
      <c r="D338" s="13"/>
    </row>
    <row r="339" spans="1:4" x14ac:dyDescent="0.3">
      <c r="A339" s="12"/>
      <c r="D339" s="13"/>
    </row>
    <row r="340" spans="1:4" x14ac:dyDescent="0.3">
      <c r="A340" s="12"/>
      <c r="D340" s="13"/>
    </row>
    <row r="341" spans="1:4" x14ac:dyDescent="0.3">
      <c r="A341" s="12"/>
      <c r="D341" s="13"/>
    </row>
    <row r="342" spans="1:4" x14ac:dyDescent="0.3">
      <c r="A342" s="12"/>
      <c r="D342" s="13"/>
    </row>
    <row r="343" spans="1:4" x14ac:dyDescent="0.3">
      <c r="A343" s="12"/>
      <c r="D343" s="13"/>
    </row>
    <row r="344" spans="1:4" x14ac:dyDescent="0.3">
      <c r="A344" s="12"/>
      <c r="D344" s="13"/>
    </row>
    <row r="345" spans="1:4" x14ac:dyDescent="0.3">
      <c r="A345" s="12"/>
      <c r="D345" s="13"/>
    </row>
    <row r="346" spans="1:4" x14ac:dyDescent="0.3">
      <c r="A346" s="12"/>
      <c r="D346" s="13"/>
    </row>
    <row r="347" spans="1:4" x14ac:dyDescent="0.3">
      <c r="A347" s="12"/>
      <c r="D347" s="13"/>
    </row>
    <row r="348" spans="1:4" x14ac:dyDescent="0.3">
      <c r="A348" s="12"/>
      <c r="D348" s="13"/>
    </row>
    <row r="349" spans="1:4" x14ac:dyDescent="0.3">
      <c r="A349" s="12"/>
      <c r="D349" s="13"/>
    </row>
    <row r="350" spans="1:4" x14ac:dyDescent="0.3">
      <c r="A350" s="12"/>
      <c r="D350" s="13"/>
    </row>
    <row r="351" spans="1:4" x14ac:dyDescent="0.3">
      <c r="A351" s="12"/>
      <c r="D351" s="13"/>
    </row>
    <row r="352" spans="1:4" x14ac:dyDescent="0.3">
      <c r="A352" s="12"/>
      <c r="D352" s="13"/>
    </row>
    <row r="353" spans="1:4" x14ac:dyDescent="0.3">
      <c r="A353" s="12"/>
      <c r="D353" s="13"/>
    </row>
    <row r="354" spans="1:4" x14ac:dyDescent="0.3">
      <c r="A354" s="12"/>
      <c r="D354" s="13"/>
    </row>
    <row r="355" spans="1:4" x14ac:dyDescent="0.3">
      <c r="A355" s="12"/>
      <c r="D355" s="13"/>
    </row>
    <row r="356" spans="1:4" x14ac:dyDescent="0.3">
      <c r="A356" s="12"/>
      <c r="D356" s="13"/>
    </row>
    <row r="357" spans="1:4" x14ac:dyDescent="0.3">
      <c r="A357" s="12"/>
      <c r="D357" s="13"/>
    </row>
    <row r="358" spans="1:4" x14ac:dyDescent="0.3">
      <c r="A358" s="12"/>
      <c r="D358" s="13"/>
    </row>
    <row r="359" spans="1:4" x14ac:dyDescent="0.3">
      <c r="A359" s="12"/>
      <c r="D359" s="13"/>
    </row>
    <row r="360" spans="1:4" x14ac:dyDescent="0.3">
      <c r="A360" s="12"/>
      <c r="D360" s="13"/>
    </row>
    <row r="361" spans="1:4" x14ac:dyDescent="0.3">
      <c r="A361" s="12"/>
      <c r="D361" s="13"/>
    </row>
    <row r="362" spans="1:4" x14ac:dyDescent="0.3">
      <c r="A362" s="12"/>
      <c r="D362" s="13"/>
    </row>
    <row r="363" spans="1:4" x14ac:dyDescent="0.3">
      <c r="A363" s="12"/>
      <c r="D363" s="13"/>
    </row>
    <row r="364" spans="1:4" x14ac:dyDescent="0.3">
      <c r="A364" s="12"/>
      <c r="D364" s="13"/>
    </row>
    <row r="365" spans="1:4" x14ac:dyDescent="0.3">
      <c r="A365" s="12"/>
      <c r="D365" s="13"/>
    </row>
    <row r="366" spans="1:4" x14ac:dyDescent="0.3">
      <c r="A366" s="12"/>
      <c r="D366" s="13"/>
    </row>
    <row r="367" spans="1:4" x14ac:dyDescent="0.3">
      <c r="A367" s="12"/>
      <c r="D367" s="13"/>
    </row>
    <row r="368" spans="1:4" x14ac:dyDescent="0.3">
      <c r="A368" s="12"/>
      <c r="D368" s="13"/>
    </row>
    <row r="369" spans="1:4" x14ac:dyDescent="0.3">
      <c r="A369" s="12"/>
      <c r="D369" s="13"/>
    </row>
    <row r="370" spans="1:4" x14ac:dyDescent="0.3">
      <c r="A370" s="12"/>
      <c r="D370" s="13"/>
    </row>
    <row r="371" spans="1:4" x14ac:dyDescent="0.3">
      <c r="A371" s="12"/>
      <c r="D371" s="13"/>
    </row>
    <row r="372" spans="1:4" x14ac:dyDescent="0.3">
      <c r="A372" s="12"/>
      <c r="D372" s="13"/>
    </row>
    <row r="373" spans="1:4" x14ac:dyDescent="0.3">
      <c r="A373" s="12"/>
      <c r="D373" s="13"/>
    </row>
    <row r="374" spans="1:4" x14ac:dyDescent="0.3">
      <c r="A374" s="12"/>
      <c r="D374" s="13"/>
    </row>
    <row r="375" spans="1:4" x14ac:dyDescent="0.3">
      <c r="A375" s="12"/>
      <c r="D375" s="13"/>
    </row>
    <row r="376" spans="1:4" x14ac:dyDescent="0.3">
      <c r="A376" s="12"/>
      <c r="D376" s="13"/>
    </row>
    <row r="377" spans="1:4" x14ac:dyDescent="0.3">
      <c r="A377" s="12"/>
      <c r="D377" s="13"/>
    </row>
    <row r="378" spans="1:4" x14ac:dyDescent="0.3">
      <c r="A378" s="12"/>
      <c r="D378" s="13"/>
    </row>
    <row r="379" spans="1:4" x14ac:dyDescent="0.3">
      <c r="A379" s="12"/>
      <c r="D379" s="13"/>
    </row>
    <row r="380" spans="1:4" x14ac:dyDescent="0.3">
      <c r="A380" s="12"/>
      <c r="D380" s="13"/>
    </row>
    <row r="381" spans="1:4" x14ac:dyDescent="0.3">
      <c r="A381" s="12"/>
      <c r="D381" s="13"/>
    </row>
    <row r="382" spans="1:4" x14ac:dyDescent="0.3">
      <c r="A382" s="12"/>
      <c r="D382" s="13"/>
    </row>
    <row r="383" spans="1:4" x14ac:dyDescent="0.3">
      <c r="A383" s="12"/>
      <c r="D383" s="13"/>
    </row>
    <row r="384" spans="1:4" x14ac:dyDescent="0.3">
      <c r="A384" s="12"/>
      <c r="D384" s="13"/>
    </row>
    <row r="385" spans="1:4" x14ac:dyDescent="0.3">
      <c r="A385" s="12"/>
      <c r="D385" s="13"/>
    </row>
    <row r="386" spans="1:4" x14ac:dyDescent="0.3">
      <c r="A386" s="12"/>
      <c r="D386" s="13"/>
    </row>
    <row r="387" spans="1:4" x14ac:dyDescent="0.3">
      <c r="A387" s="12"/>
      <c r="D387" s="13"/>
    </row>
    <row r="388" spans="1:4" x14ac:dyDescent="0.3">
      <c r="A388" s="12"/>
      <c r="D388" s="13"/>
    </row>
    <row r="389" spans="1:4" x14ac:dyDescent="0.3">
      <c r="A389" s="12"/>
      <c r="D389" s="13"/>
    </row>
    <row r="390" spans="1:4" x14ac:dyDescent="0.3">
      <c r="A390" s="12"/>
      <c r="D390" s="13"/>
    </row>
    <row r="391" spans="1:4" x14ac:dyDescent="0.3">
      <c r="A391" s="12"/>
      <c r="D391" s="13"/>
    </row>
    <row r="392" spans="1:4" x14ac:dyDescent="0.3">
      <c r="A392" s="12"/>
      <c r="D392" s="13"/>
    </row>
    <row r="393" spans="1:4" x14ac:dyDescent="0.3">
      <c r="A393" s="12"/>
      <c r="D393" s="13"/>
    </row>
    <row r="394" spans="1:4" x14ac:dyDescent="0.3">
      <c r="A394" s="12"/>
      <c r="D394" s="13"/>
    </row>
    <row r="395" spans="1:4" x14ac:dyDescent="0.3">
      <c r="A395" s="12"/>
      <c r="D395" s="13"/>
    </row>
    <row r="396" spans="1:4" x14ac:dyDescent="0.3">
      <c r="A396" s="12"/>
      <c r="D396" s="13"/>
    </row>
    <row r="397" spans="1:4" x14ac:dyDescent="0.3">
      <c r="A397" s="12"/>
      <c r="D397" s="13"/>
    </row>
    <row r="398" spans="1:4" x14ac:dyDescent="0.3">
      <c r="A398" s="12"/>
      <c r="D398" s="13"/>
    </row>
    <row r="399" spans="1:4" x14ac:dyDescent="0.3">
      <c r="A399" s="12"/>
      <c r="D399" s="13"/>
    </row>
    <row r="400" spans="1:4" x14ac:dyDescent="0.3">
      <c r="A400" s="12"/>
      <c r="D400" s="13"/>
    </row>
    <row r="401" spans="1:4" x14ac:dyDescent="0.3">
      <c r="A401" s="12"/>
      <c r="D401" s="13"/>
    </row>
    <row r="402" spans="1:4" x14ac:dyDescent="0.3">
      <c r="A402" s="12"/>
      <c r="D402" s="13"/>
    </row>
    <row r="403" spans="1:4" x14ac:dyDescent="0.3">
      <c r="A403" s="12"/>
      <c r="D403" s="13"/>
    </row>
    <row r="404" spans="1:4" x14ac:dyDescent="0.3">
      <c r="A404" s="12"/>
      <c r="D404" s="13"/>
    </row>
    <row r="405" spans="1:4" x14ac:dyDescent="0.3">
      <c r="A405" s="12"/>
      <c r="D405" s="13"/>
    </row>
    <row r="406" spans="1:4" x14ac:dyDescent="0.3">
      <c r="A406" s="12"/>
      <c r="D406" s="13"/>
    </row>
    <row r="407" spans="1:4" x14ac:dyDescent="0.3">
      <c r="A407" s="12"/>
      <c r="D407" s="13"/>
    </row>
    <row r="408" spans="1:4" x14ac:dyDescent="0.3">
      <c r="A408" s="12"/>
      <c r="D408" s="13"/>
    </row>
    <row r="409" spans="1:4" x14ac:dyDescent="0.3">
      <c r="A409" s="12"/>
      <c r="D409" s="13"/>
    </row>
    <row r="410" spans="1:4" x14ac:dyDescent="0.3">
      <c r="A410" s="12"/>
      <c r="D410" s="13"/>
    </row>
    <row r="411" spans="1:4" x14ac:dyDescent="0.3">
      <c r="A411" s="12"/>
      <c r="D411" s="13"/>
    </row>
    <row r="412" spans="1:4" x14ac:dyDescent="0.3">
      <c r="A412" s="12"/>
      <c r="D412" s="13"/>
    </row>
    <row r="413" spans="1:4" x14ac:dyDescent="0.3">
      <c r="A413" s="12"/>
      <c r="D413" s="13"/>
    </row>
    <row r="414" spans="1:4" x14ac:dyDescent="0.3">
      <c r="A414" s="12"/>
      <c r="D414" s="13"/>
    </row>
    <row r="415" spans="1:4" x14ac:dyDescent="0.3">
      <c r="A415" s="12"/>
      <c r="D415" s="13"/>
    </row>
    <row r="416" spans="1:4" x14ac:dyDescent="0.3">
      <c r="A416" s="12"/>
      <c r="D416" s="13"/>
    </row>
    <row r="417" spans="1:5" x14ac:dyDescent="0.3">
      <c r="A417" s="12"/>
      <c r="D417" s="13"/>
    </row>
    <row r="418" spans="1:5" x14ac:dyDescent="0.3">
      <c r="A418" s="12"/>
      <c r="D418" s="13"/>
    </row>
    <row r="419" spans="1:5" x14ac:dyDescent="0.3">
      <c r="A419" s="12"/>
      <c r="D419" s="13"/>
    </row>
    <row r="420" spans="1:5" x14ac:dyDescent="0.3">
      <c r="A420" s="12"/>
      <c r="D420" s="13"/>
    </row>
    <row r="421" spans="1:5" x14ac:dyDescent="0.3">
      <c r="A421" s="12"/>
      <c r="D421" s="13"/>
    </row>
    <row r="422" spans="1:5" x14ac:dyDescent="0.3">
      <c r="A422" s="12"/>
      <c r="D422" s="13"/>
    </row>
    <row r="423" spans="1:5" x14ac:dyDescent="0.3">
      <c r="A423" s="12"/>
      <c r="D423" s="13"/>
    </row>
    <row r="424" spans="1:5" x14ac:dyDescent="0.3">
      <c r="A424" s="12"/>
      <c r="D424" s="13"/>
    </row>
    <row r="425" spans="1:5" x14ac:dyDescent="0.3">
      <c r="A425" s="12"/>
      <c r="E425" s="13"/>
    </row>
    <row r="426" spans="1:5" x14ac:dyDescent="0.3">
      <c r="A426" s="12"/>
      <c r="E426" s="13"/>
    </row>
    <row r="427" spans="1:5" x14ac:dyDescent="0.3">
      <c r="A427" s="12"/>
      <c r="E427" s="13"/>
    </row>
    <row r="428" spans="1:5" x14ac:dyDescent="0.3">
      <c r="A428" s="12"/>
      <c r="E428" s="13"/>
    </row>
    <row r="429" spans="1:5" x14ac:dyDescent="0.3">
      <c r="A429" s="12"/>
      <c r="E429" s="13"/>
    </row>
    <row r="430" spans="1:5" x14ac:dyDescent="0.3">
      <c r="A430" s="12"/>
    </row>
    <row r="431" spans="1:5" x14ac:dyDescent="0.3">
      <c r="A431" s="12"/>
    </row>
    <row r="432" spans="1:5" x14ac:dyDescent="0.3">
      <c r="A432" s="12"/>
      <c r="E432" s="13"/>
    </row>
    <row r="433" spans="1:4" x14ac:dyDescent="0.3">
      <c r="A433" s="12"/>
      <c r="D433" s="13"/>
    </row>
    <row r="434" spans="1:4" x14ac:dyDescent="0.3">
      <c r="A434" s="12"/>
      <c r="D434" s="13"/>
    </row>
    <row r="435" spans="1:4" x14ac:dyDescent="0.3">
      <c r="A435" s="12"/>
      <c r="D435" s="13"/>
    </row>
    <row r="436" spans="1:4" x14ac:dyDescent="0.3">
      <c r="A436" s="12"/>
      <c r="D436" s="13"/>
    </row>
    <row r="437" spans="1:4" x14ac:dyDescent="0.3">
      <c r="A437" s="12"/>
      <c r="D437" s="13"/>
    </row>
    <row r="438" spans="1:4" x14ac:dyDescent="0.3">
      <c r="A438" s="12"/>
      <c r="D438" s="13"/>
    </row>
    <row r="439" spans="1:4" x14ac:dyDescent="0.3">
      <c r="A439" s="12"/>
      <c r="D439" s="13"/>
    </row>
    <row r="440" spans="1:4" x14ac:dyDescent="0.3">
      <c r="A440" s="12"/>
      <c r="D440" s="13"/>
    </row>
    <row r="441" spans="1:4" x14ac:dyDescent="0.3">
      <c r="A441" s="12"/>
      <c r="D441" s="13"/>
    </row>
    <row r="442" spans="1:4" x14ac:dyDescent="0.3">
      <c r="A442" s="12"/>
      <c r="D442" s="13"/>
    </row>
    <row r="443" spans="1:4" x14ac:dyDescent="0.3">
      <c r="A443" s="12"/>
      <c r="D443" s="13"/>
    </row>
    <row r="444" spans="1:4" x14ac:dyDescent="0.3">
      <c r="A444" s="12"/>
      <c r="D444" s="13"/>
    </row>
    <row r="445" spans="1:4" x14ac:dyDescent="0.3">
      <c r="A445" s="12"/>
      <c r="D445" s="13"/>
    </row>
    <row r="446" spans="1:4" x14ac:dyDescent="0.3">
      <c r="A446" s="12"/>
      <c r="D446" s="13"/>
    </row>
    <row r="447" spans="1:4" x14ac:dyDescent="0.3">
      <c r="A447" s="12"/>
      <c r="D447" s="13"/>
    </row>
    <row r="448" spans="1:4" x14ac:dyDescent="0.3">
      <c r="A448" s="12"/>
      <c r="D448" s="13"/>
    </row>
    <row r="449" spans="1:4" x14ac:dyDescent="0.3">
      <c r="A449" s="12"/>
      <c r="D449" s="13"/>
    </row>
    <row r="450" spans="1:4" x14ac:dyDescent="0.3">
      <c r="A450" s="12"/>
      <c r="D450" s="13"/>
    </row>
    <row r="451" spans="1:4" x14ac:dyDescent="0.3">
      <c r="A451" s="12"/>
      <c r="D451" s="13"/>
    </row>
    <row r="452" spans="1:4" x14ac:dyDescent="0.3">
      <c r="A452" s="12"/>
      <c r="D452" s="13"/>
    </row>
    <row r="453" spans="1:4" x14ac:dyDescent="0.3">
      <c r="A453" s="12"/>
      <c r="D453" s="13"/>
    </row>
    <row r="454" spans="1:4" x14ac:dyDescent="0.3">
      <c r="A454" s="12"/>
      <c r="D454" s="13"/>
    </row>
    <row r="455" spans="1:4" x14ac:dyDescent="0.3">
      <c r="A455" s="12"/>
      <c r="D455" s="13"/>
    </row>
    <row r="456" spans="1:4" x14ac:dyDescent="0.3">
      <c r="A456" s="12"/>
    </row>
    <row r="457" spans="1:4" x14ac:dyDescent="0.3">
      <c r="A457" s="12"/>
    </row>
    <row r="458" spans="1:4" x14ac:dyDescent="0.3">
      <c r="A458" s="12"/>
    </row>
    <row r="459" spans="1:4" x14ac:dyDescent="0.3">
      <c r="A459" s="12"/>
    </row>
    <row r="460" spans="1:4" x14ac:dyDescent="0.3">
      <c r="A460" s="12"/>
    </row>
    <row r="461" spans="1:4" x14ac:dyDescent="0.3">
      <c r="A461" s="12"/>
    </row>
    <row r="462" spans="1:4" x14ac:dyDescent="0.3">
      <c r="A462" s="12"/>
    </row>
    <row r="463" spans="1:4" x14ac:dyDescent="0.3">
      <c r="A463" s="12"/>
    </row>
    <row r="464" spans="1:4" x14ac:dyDescent="0.3">
      <c r="A464" s="12"/>
    </row>
    <row r="465" spans="1:1" x14ac:dyDescent="0.3">
      <c r="A465" s="12"/>
    </row>
    <row r="466" spans="1:1" x14ac:dyDescent="0.3">
      <c r="A466" s="12"/>
    </row>
    <row r="467" spans="1:1" x14ac:dyDescent="0.3">
      <c r="A467" s="12"/>
    </row>
    <row r="468" spans="1:1" x14ac:dyDescent="0.3">
      <c r="A468" s="12"/>
    </row>
    <row r="469" spans="1:1" x14ac:dyDescent="0.3">
      <c r="A469" s="12"/>
    </row>
    <row r="470" spans="1:1" x14ac:dyDescent="0.3">
      <c r="A470" s="12"/>
    </row>
    <row r="471" spans="1:1" x14ac:dyDescent="0.3">
      <c r="A471" s="12"/>
    </row>
    <row r="472" spans="1:1" x14ac:dyDescent="0.3">
      <c r="A472" s="12"/>
    </row>
    <row r="473" spans="1:1" x14ac:dyDescent="0.3">
      <c r="A473" s="12"/>
    </row>
    <row r="474" spans="1:1" x14ac:dyDescent="0.3">
      <c r="A474" s="12"/>
    </row>
    <row r="475" spans="1:1" x14ac:dyDescent="0.3">
      <c r="A475" s="12"/>
    </row>
    <row r="476" spans="1:1" x14ac:dyDescent="0.3">
      <c r="A476" s="12"/>
    </row>
    <row r="477" spans="1:1" x14ac:dyDescent="0.3">
      <c r="A477" s="12"/>
    </row>
    <row r="478" spans="1:1" x14ac:dyDescent="0.3">
      <c r="A478" s="12"/>
    </row>
    <row r="479" spans="1:1" x14ac:dyDescent="0.3">
      <c r="A479" s="12"/>
    </row>
    <row r="480" spans="1:1" x14ac:dyDescent="0.3">
      <c r="A480" s="12"/>
    </row>
    <row r="481" spans="1:1" x14ac:dyDescent="0.3">
      <c r="A481" s="13"/>
    </row>
    <row r="482" spans="1:1" x14ac:dyDescent="0.3">
      <c r="A482" s="13"/>
    </row>
    <row r="483" spans="1:1" x14ac:dyDescent="0.3">
      <c r="A483" s="13"/>
    </row>
    <row r="484" spans="1:1" x14ac:dyDescent="0.3">
      <c r="A484" s="13"/>
    </row>
    <row r="485" spans="1:1" x14ac:dyDescent="0.3">
      <c r="A485" s="13"/>
    </row>
    <row r="486" spans="1:1" x14ac:dyDescent="0.3">
      <c r="A486" s="13"/>
    </row>
    <row r="487" spans="1:1" x14ac:dyDescent="0.3">
      <c r="A487" s="13"/>
    </row>
    <row r="488" spans="1:1" x14ac:dyDescent="0.3">
      <c r="A488" s="13"/>
    </row>
    <row r="489" spans="1:1" x14ac:dyDescent="0.3">
      <c r="A489" s="13"/>
    </row>
    <row r="490" spans="1:1" x14ac:dyDescent="0.3">
      <c r="A490" s="13"/>
    </row>
    <row r="491" spans="1:1" x14ac:dyDescent="0.3">
      <c r="A491" s="13"/>
    </row>
    <row r="492" spans="1:1" x14ac:dyDescent="0.3">
      <c r="A492" s="13"/>
    </row>
    <row r="493" spans="1:1" x14ac:dyDescent="0.3">
      <c r="A493" s="13"/>
    </row>
    <row r="494" spans="1:1" x14ac:dyDescent="0.3">
      <c r="A494" s="13"/>
    </row>
    <row r="495" spans="1:1" x14ac:dyDescent="0.3">
      <c r="A495" s="13"/>
    </row>
    <row r="496" spans="1:1" x14ac:dyDescent="0.3">
      <c r="A496" s="13"/>
    </row>
    <row r="497" spans="1:1" x14ac:dyDescent="0.3">
      <c r="A497" s="13"/>
    </row>
    <row r="498" spans="1:1" x14ac:dyDescent="0.3">
      <c r="A498" s="13"/>
    </row>
    <row r="499" spans="1:1" x14ac:dyDescent="0.3">
      <c r="A499" s="13"/>
    </row>
    <row r="500" spans="1:1" x14ac:dyDescent="0.3">
      <c r="A500" s="13"/>
    </row>
    <row r="501" spans="1:1" x14ac:dyDescent="0.3">
      <c r="A501" s="13"/>
    </row>
    <row r="502" spans="1:1" x14ac:dyDescent="0.3">
      <c r="A502" s="13"/>
    </row>
    <row r="503" spans="1:1" x14ac:dyDescent="0.3">
      <c r="A503" s="13"/>
    </row>
    <row r="504" spans="1:1" x14ac:dyDescent="0.3">
      <c r="A504" s="13"/>
    </row>
    <row r="505" spans="1:1" x14ac:dyDescent="0.3">
      <c r="A505" s="13"/>
    </row>
    <row r="506" spans="1:1" x14ac:dyDescent="0.3">
      <c r="A506" s="13"/>
    </row>
    <row r="507" spans="1:1" x14ac:dyDescent="0.3">
      <c r="A507" s="13"/>
    </row>
    <row r="508" spans="1:1" x14ac:dyDescent="0.3">
      <c r="A508" s="13"/>
    </row>
    <row r="509" spans="1:1" x14ac:dyDescent="0.3">
      <c r="A509" s="13"/>
    </row>
    <row r="510" spans="1:1" x14ac:dyDescent="0.3">
      <c r="A510" s="13"/>
    </row>
    <row r="511" spans="1:1" x14ac:dyDescent="0.3">
      <c r="A511" s="13"/>
    </row>
    <row r="512" spans="1:1" x14ac:dyDescent="0.3">
      <c r="A512" s="13"/>
    </row>
    <row r="513" spans="1:1" x14ac:dyDescent="0.3">
      <c r="A513" s="13"/>
    </row>
    <row r="514" spans="1:1" x14ac:dyDescent="0.3">
      <c r="A514" s="13"/>
    </row>
    <row r="515" spans="1:1" x14ac:dyDescent="0.3">
      <c r="A515" s="13"/>
    </row>
    <row r="516" spans="1:1" x14ac:dyDescent="0.3">
      <c r="A516" s="13"/>
    </row>
    <row r="517" spans="1:1" x14ac:dyDescent="0.3">
      <c r="A517" s="13"/>
    </row>
    <row r="518" spans="1:1" x14ac:dyDescent="0.3">
      <c r="A518" s="13"/>
    </row>
    <row r="519" spans="1:1" x14ac:dyDescent="0.3">
      <c r="A519" s="13"/>
    </row>
    <row r="520" spans="1:1" x14ac:dyDescent="0.3">
      <c r="A520" s="13"/>
    </row>
    <row r="521" spans="1:1" x14ac:dyDescent="0.3">
      <c r="A521" s="13"/>
    </row>
    <row r="522" spans="1:1" x14ac:dyDescent="0.3">
      <c r="A522" s="13"/>
    </row>
    <row r="523" spans="1:1" x14ac:dyDescent="0.3">
      <c r="A523" s="13"/>
    </row>
    <row r="524" spans="1:1" x14ac:dyDescent="0.3">
      <c r="A524" s="13"/>
    </row>
    <row r="525" spans="1:1" x14ac:dyDescent="0.3">
      <c r="A525" s="13"/>
    </row>
    <row r="526" spans="1:1" x14ac:dyDescent="0.3">
      <c r="A526" s="13"/>
    </row>
    <row r="527" spans="1:1" x14ac:dyDescent="0.3">
      <c r="A527" s="13"/>
    </row>
    <row r="528" spans="1:1" x14ac:dyDescent="0.3">
      <c r="A528" s="13"/>
    </row>
    <row r="529" spans="1:1" x14ac:dyDescent="0.3">
      <c r="A529" s="13"/>
    </row>
    <row r="530" spans="1:1" x14ac:dyDescent="0.3">
      <c r="A530" s="13"/>
    </row>
    <row r="531" spans="1:1" x14ac:dyDescent="0.3">
      <c r="A531" s="13"/>
    </row>
    <row r="532" spans="1:1" x14ac:dyDescent="0.3">
      <c r="A532" s="13"/>
    </row>
    <row r="533" spans="1:1" x14ac:dyDescent="0.3">
      <c r="A533" s="13"/>
    </row>
    <row r="534" spans="1:1" x14ac:dyDescent="0.3">
      <c r="A534" s="13"/>
    </row>
    <row r="535" spans="1:1" x14ac:dyDescent="0.3">
      <c r="A535" s="13"/>
    </row>
    <row r="536" spans="1:1" x14ac:dyDescent="0.3">
      <c r="A536" s="13"/>
    </row>
    <row r="537" spans="1:1" x14ac:dyDescent="0.3">
      <c r="A537" s="13"/>
    </row>
    <row r="538" spans="1:1" x14ac:dyDescent="0.3">
      <c r="A538" s="13"/>
    </row>
    <row r="539" spans="1:1" x14ac:dyDescent="0.3">
      <c r="A539" s="13"/>
    </row>
    <row r="540" spans="1:1" x14ac:dyDescent="0.3">
      <c r="A540" s="13"/>
    </row>
    <row r="541" spans="1:1" x14ac:dyDescent="0.3">
      <c r="A541" s="13"/>
    </row>
    <row r="542" spans="1:1" x14ac:dyDescent="0.3">
      <c r="A542" s="13"/>
    </row>
    <row r="543" spans="1:1" x14ac:dyDescent="0.3">
      <c r="A543" s="13"/>
    </row>
    <row r="544" spans="1:1" x14ac:dyDescent="0.3">
      <c r="A544" s="13"/>
    </row>
    <row r="545" spans="1:1" x14ac:dyDescent="0.3">
      <c r="A545" s="13"/>
    </row>
    <row r="546" spans="1:1" x14ac:dyDescent="0.3">
      <c r="A546" s="13"/>
    </row>
    <row r="547" spans="1:1" x14ac:dyDescent="0.3">
      <c r="A547" s="13"/>
    </row>
    <row r="548" spans="1:1" x14ac:dyDescent="0.3">
      <c r="A548" s="13"/>
    </row>
    <row r="549" spans="1:1" x14ac:dyDescent="0.3">
      <c r="A549" s="13"/>
    </row>
    <row r="550" spans="1:1" x14ac:dyDescent="0.3">
      <c r="A550" s="13"/>
    </row>
    <row r="551" spans="1:1" x14ac:dyDescent="0.3">
      <c r="A551" s="13"/>
    </row>
    <row r="552" spans="1:1" x14ac:dyDescent="0.3">
      <c r="A552" s="13"/>
    </row>
    <row r="553" spans="1:1" x14ac:dyDescent="0.3">
      <c r="A553" s="13"/>
    </row>
    <row r="554" spans="1:1" x14ac:dyDescent="0.3">
      <c r="A554" s="13"/>
    </row>
    <row r="555" spans="1:1" x14ac:dyDescent="0.3">
      <c r="A555" s="13"/>
    </row>
    <row r="556" spans="1:1" x14ac:dyDescent="0.3">
      <c r="A556" s="13"/>
    </row>
    <row r="557" spans="1:1" x14ac:dyDescent="0.3">
      <c r="A557" s="13"/>
    </row>
    <row r="558" spans="1:1" x14ac:dyDescent="0.3">
      <c r="A558" s="13"/>
    </row>
    <row r="559" spans="1:1" x14ac:dyDescent="0.3">
      <c r="A559" s="13"/>
    </row>
    <row r="560" spans="1:1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  <row r="564" spans="1:1" x14ac:dyDescent="0.3">
      <c r="A564" s="13"/>
    </row>
    <row r="565" spans="1:1" x14ac:dyDescent="0.3">
      <c r="A565" s="13"/>
    </row>
    <row r="566" spans="1:1" x14ac:dyDescent="0.3">
      <c r="A566" s="13"/>
    </row>
    <row r="567" spans="1:1" x14ac:dyDescent="0.3">
      <c r="A567" s="13"/>
    </row>
    <row r="568" spans="1:1" x14ac:dyDescent="0.3">
      <c r="A568" s="13"/>
    </row>
    <row r="569" spans="1:1" x14ac:dyDescent="0.3">
      <c r="A569" s="13"/>
    </row>
    <row r="570" spans="1:1" x14ac:dyDescent="0.3">
      <c r="A570" s="13"/>
    </row>
    <row r="571" spans="1:1" x14ac:dyDescent="0.3">
      <c r="A571" s="13"/>
    </row>
    <row r="572" spans="1:1" x14ac:dyDescent="0.3">
      <c r="A572" s="13"/>
    </row>
    <row r="573" spans="1:1" x14ac:dyDescent="0.3">
      <c r="A573" s="13"/>
    </row>
    <row r="574" spans="1:1" x14ac:dyDescent="0.3">
      <c r="A574" s="13"/>
    </row>
    <row r="575" spans="1:1" x14ac:dyDescent="0.3">
      <c r="A575" s="13"/>
    </row>
    <row r="576" spans="1:1" x14ac:dyDescent="0.3">
      <c r="A576" s="13"/>
    </row>
    <row r="577" spans="1:1" x14ac:dyDescent="0.3">
      <c r="A577" s="13"/>
    </row>
    <row r="578" spans="1:1" x14ac:dyDescent="0.3">
      <c r="A578" s="13"/>
    </row>
    <row r="579" spans="1:1" x14ac:dyDescent="0.3">
      <c r="A579" s="13"/>
    </row>
    <row r="580" spans="1:1" x14ac:dyDescent="0.3">
      <c r="A580" s="13"/>
    </row>
    <row r="581" spans="1:1" x14ac:dyDescent="0.3">
      <c r="A581" s="13"/>
    </row>
    <row r="582" spans="1:1" x14ac:dyDescent="0.3">
      <c r="A582" s="13"/>
    </row>
    <row r="583" spans="1:1" x14ac:dyDescent="0.3">
      <c r="A583" s="13"/>
    </row>
    <row r="584" spans="1:1" x14ac:dyDescent="0.3">
      <c r="A584" s="13"/>
    </row>
    <row r="585" spans="1:1" x14ac:dyDescent="0.3">
      <c r="A585" s="13"/>
    </row>
    <row r="586" spans="1:1" x14ac:dyDescent="0.3">
      <c r="A586" s="13"/>
    </row>
    <row r="587" spans="1:1" x14ac:dyDescent="0.3">
      <c r="A587" s="13"/>
    </row>
    <row r="588" spans="1:1" x14ac:dyDescent="0.3">
      <c r="A588" s="13"/>
    </row>
    <row r="589" spans="1:1" x14ac:dyDescent="0.3">
      <c r="A589" s="13"/>
    </row>
    <row r="590" spans="1:1" x14ac:dyDescent="0.3">
      <c r="A590" s="13"/>
    </row>
    <row r="591" spans="1:1" x14ac:dyDescent="0.3">
      <c r="A591" s="13"/>
    </row>
    <row r="592" spans="1:1" x14ac:dyDescent="0.3">
      <c r="A592" s="13"/>
    </row>
    <row r="593" spans="1:1" x14ac:dyDescent="0.3">
      <c r="A593" s="13"/>
    </row>
    <row r="594" spans="1:1" x14ac:dyDescent="0.3">
      <c r="A594" s="13"/>
    </row>
    <row r="595" spans="1:1" x14ac:dyDescent="0.3">
      <c r="A595" s="13"/>
    </row>
    <row r="596" spans="1:1" x14ac:dyDescent="0.3">
      <c r="A596" s="13"/>
    </row>
    <row r="597" spans="1:1" x14ac:dyDescent="0.3">
      <c r="A597" s="13"/>
    </row>
    <row r="598" spans="1:1" x14ac:dyDescent="0.3">
      <c r="A598" s="13"/>
    </row>
    <row r="599" spans="1:1" x14ac:dyDescent="0.3">
      <c r="A599" s="13"/>
    </row>
    <row r="600" spans="1:1" x14ac:dyDescent="0.3">
      <c r="A600" s="13"/>
    </row>
    <row r="601" spans="1:1" x14ac:dyDescent="0.3">
      <c r="A601" s="13"/>
    </row>
    <row r="602" spans="1:1" x14ac:dyDescent="0.3">
      <c r="A602" s="13"/>
    </row>
    <row r="603" spans="1:1" x14ac:dyDescent="0.3">
      <c r="A603" s="13"/>
    </row>
    <row r="604" spans="1:1" x14ac:dyDescent="0.3">
      <c r="A604" s="13"/>
    </row>
    <row r="605" spans="1:1" x14ac:dyDescent="0.3">
      <c r="A605" s="13"/>
    </row>
    <row r="606" spans="1:1" x14ac:dyDescent="0.3">
      <c r="A606" s="13"/>
    </row>
    <row r="607" spans="1:1" x14ac:dyDescent="0.3">
      <c r="A607" s="13"/>
    </row>
    <row r="608" spans="1:1" x14ac:dyDescent="0.3">
      <c r="A608" s="13"/>
    </row>
    <row r="609" spans="1:1" x14ac:dyDescent="0.3">
      <c r="A609" s="13"/>
    </row>
    <row r="610" spans="1:1" x14ac:dyDescent="0.3">
      <c r="A610" s="13"/>
    </row>
    <row r="611" spans="1:1" x14ac:dyDescent="0.3">
      <c r="A611" s="13"/>
    </row>
    <row r="612" spans="1:1" x14ac:dyDescent="0.3">
      <c r="A612" s="13"/>
    </row>
    <row r="613" spans="1:1" x14ac:dyDescent="0.3">
      <c r="A613" s="13"/>
    </row>
    <row r="614" spans="1:1" x14ac:dyDescent="0.3">
      <c r="A614" s="13"/>
    </row>
    <row r="615" spans="1:1" x14ac:dyDescent="0.3">
      <c r="A615" s="13"/>
    </row>
    <row r="616" spans="1:1" x14ac:dyDescent="0.3">
      <c r="A616" s="13"/>
    </row>
    <row r="617" spans="1:1" x14ac:dyDescent="0.3">
      <c r="A617" s="13"/>
    </row>
    <row r="618" spans="1:1" x14ac:dyDescent="0.3">
      <c r="A618" s="13"/>
    </row>
    <row r="619" spans="1:1" x14ac:dyDescent="0.3">
      <c r="A619" s="13"/>
    </row>
    <row r="620" spans="1:1" x14ac:dyDescent="0.3">
      <c r="A620" s="13"/>
    </row>
    <row r="621" spans="1:1" x14ac:dyDescent="0.3">
      <c r="A621" s="13"/>
    </row>
    <row r="622" spans="1:1" x14ac:dyDescent="0.3">
      <c r="A622" s="13"/>
    </row>
    <row r="623" spans="1:1" x14ac:dyDescent="0.3">
      <c r="A623" s="13"/>
    </row>
    <row r="624" spans="1:1" x14ac:dyDescent="0.3">
      <c r="A624" s="13"/>
    </row>
    <row r="625" spans="1:1" x14ac:dyDescent="0.3">
      <c r="A625" s="13"/>
    </row>
    <row r="626" spans="1:1" x14ac:dyDescent="0.3">
      <c r="A626" s="13"/>
    </row>
    <row r="627" spans="1:1" x14ac:dyDescent="0.3">
      <c r="A627" s="13"/>
    </row>
    <row r="628" spans="1:1" x14ac:dyDescent="0.3">
      <c r="A628" s="13"/>
    </row>
    <row r="629" spans="1:1" x14ac:dyDescent="0.3">
      <c r="A629" s="13"/>
    </row>
    <row r="630" spans="1:1" x14ac:dyDescent="0.3">
      <c r="A630" s="13"/>
    </row>
    <row r="631" spans="1:1" x14ac:dyDescent="0.3">
      <c r="A631" s="13"/>
    </row>
    <row r="632" spans="1:1" x14ac:dyDescent="0.3">
      <c r="A632" s="13"/>
    </row>
    <row r="633" spans="1:1" x14ac:dyDescent="0.3">
      <c r="A633" s="13"/>
    </row>
    <row r="634" spans="1:1" x14ac:dyDescent="0.3">
      <c r="A634" s="13"/>
    </row>
    <row r="635" spans="1:1" x14ac:dyDescent="0.3">
      <c r="A635" s="13"/>
    </row>
    <row r="636" spans="1:1" x14ac:dyDescent="0.3">
      <c r="A636" s="13"/>
    </row>
    <row r="637" spans="1:1" x14ac:dyDescent="0.3">
      <c r="A637" s="13"/>
    </row>
    <row r="638" spans="1:1" x14ac:dyDescent="0.3">
      <c r="A638" s="13"/>
    </row>
    <row r="639" spans="1:1" x14ac:dyDescent="0.3">
      <c r="A639" s="13"/>
    </row>
    <row r="640" spans="1:1" x14ac:dyDescent="0.3">
      <c r="A640" s="13"/>
    </row>
    <row r="641" spans="1:1" x14ac:dyDescent="0.3">
      <c r="A641" s="13"/>
    </row>
    <row r="642" spans="1:1" x14ac:dyDescent="0.3">
      <c r="A642" s="13"/>
    </row>
    <row r="643" spans="1:1" x14ac:dyDescent="0.3">
      <c r="A643" s="13"/>
    </row>
    <row r="644" spans="1:1" x14ac:dyDescent="0.3">
      <c r="A644" s="13"/>
    </row>
    <row r="645" spans="1:1" x14ac:dyDescent="0.3">
      <c r="A645" s="13"/>
    </row>
    <row r="646" spans="1:1" x14ac:dyDescent="0.3">
      <c r="A646" s="13"/>
    </row>
    <row r="647" spans="1:1" x14ac:dyDescent="0.3">
      <c r="A647" s="13"/>
    </row>
    <row r="648" spans="1:1" x14ac:dyDescent="0.3">
      <c r="A648" s="13"/>
    </row>
    <row r="649" spans="1:1" x14ac:dyDescent="0.3">
      <c r="A649" s="13"/>
    </row>
    <row r="650" spans="1:1" x14ac:dyDescent="0.3">
      <c r="A650" s="13"/>
    </row>
    <row r="651" spans="1:1" x14ac:dyDescent="0.3">
      <c r="A651" s="13"/>
    </row>
    <row r="652" spans="1:1" x14ac:dyDescent="0.3">
      <c r="A652" s="13"/>
    </row>
    <row r="653" spans="1:1" x14ac:dyDescent="0.3">
      <c r="A653" s="13"/>
    </row>
    <row r="654" spans="1:1" x14ac:dyDescent="0.3">
      <c r="A654" s="13"/>
    </row>
    <row r="655" spans="1:1" x14ac:dyDescent="0.3">
      <c r="A655" s="13"/>
    </row>
    <row r="656" spans="1:1" x14ac:dyDescent="0.3">
      <c r="A656" s="13"/>
    </row>
    <row r="657" spans="1:1" x14ac:dyDescent="0.3">
      <c r="A657" s="13"/>
    </row>
    <row r="658" spans="1:1" x14ac:dyDescent="0.3">
      <c r="A658" s="13"/>
    </row>
    <row r="659" spans="1:1" x14ac:dyDescent="0.3">
      <c r="A659" s="13"/>
    </row>
    <row r="660" spans="1:1" x14ac:dyDescent="0.3">
      <c r="A660" s="13"/>
    </row>
    <row r="661" spans="1:1" x14ac:dyDescent="0.3">
      <c r="A661" s="13"/>
    </row>
    <row r="662" spans="1:1" x14ac:dyDescent="0.3">
      <c r="A662" s="13"/>
    </row>
    <row r="663" spans="1:1" x14ac:dyDescent="0.3">
      <c r="A663" s="13"/>
    </row>
    <row r="664" spans="1:1" x14ac:dyDescent="0.3">
      <c r="A664" s="13"/>
    </row>
    <row r="665" spans="1:1" x14ac:dyDescent="0.3">
      <c r="A665" s="13"/>
    </row>
    <row r="666" spans="1:1" x14ac:dyDescent="0.3">
      <c r="A666" s="13"/>
    </row>
    <row r="667" spans="1:1" x14ac:dyDescent="0.3">
      <c r="A667" s="13"/>
    </row>
    <row r="668" spans="1:1" x14ac:dyDescent="0.3">
      <c r="A668" s="13"/>
    </row>
    <row r="669" spans="1:1" x14ac:dyDescent="0.3">
      <c r="A669" s="13"/>
    </row>
    <row r="670" spans="1:1" x14ac:dyDescent="0.3">
      <c r="A670" s="13"/>
    </row>
    <row r="671" spans="1:1" x14ac:dyDescent="0.3">
      <c r="A671" s="13"/>
    </row>
    <row r="672" spans="1:1" x14ac:dyDescent="0.3">
      <c r="A672" s="13"/>
    </row>
    <row r="673" spans="1:1" x14ac:dyDescent="0.3">
      <c r="A673" s="13"/>
    </row>
    <row r="674" spans="1:1" x14ac:dyDescent="0.3">
      <c r="A674" s="13"/>
    </row>
    <row r="675" spans="1:1" x14ac:dyDescent="0.3">
      <c r="A675" s="13"/>
    </row>
    <row r="676" spans="1:1" x14ac:dyDescent="0.3">
      <c r="A676" s="13"/>
    </row>
    <row r="677" spans="1:1" x14ac:dyDescent="0.3">
      <c r="A677" s="13"/>
    </row>
    <row r="678" spans="1:1" x14ac:dyDescent="0.3">
      <c r="A678" s="13"/>
    </row>
    <row r="679" spans="1:1" x14ac:dyDescent="0.3">
      <c r="A679" s="13"/>
    </row>
    <row r="680" spans="1:1" x14ac:dyDescent="0.3">
      <c r="A680" s="13"/>
    </row>
    <row r="681" spans="1:1" x14ac:dyDescent="0.3">
      <c r="A681" s="13"/>
    </row>
    <row r="682" spans="1:1" x14ac:dyDescent="0.3">
      <c r="A682" s="13"/>
    </row>
    <row r="683" spans="1:1" x14ac:dyDescent="0.3">
      <c r="A683" s="13"/>
    </row>
    <row r="684" spans="1:1" x14ac:dyDescent="0.3">
      <c r="A684" s="13"/>
    </row>
    <row r="685" spans="1:1" x14ac:dyDescent="0.3">
      <c r="A685" s="13"/>
    </row>
    <row r="686" spans="1:1" x14ac:dyDescent="0.3">
      <c r="A686" s="13"/>
    </row>
    <row r="687" spans="1:1" x14ac:dyDescent="0.3">
      <c r="A687" s="13"/>
    </row>
    <row r="688" spans="1:1" x14ac:dyDescent="0.3">
      <c r="A688" s="13"/>
    </row>
    <row r="689" spans="1:1" x14ac:dyDescent="0.3">
      <c r="A689" s="13"/>
    </row>
    <row r="690" spans="1:1" x14ac:dyDescent="0.3">
      <c r="A690" s="13"/>
    </row>
    <row r="691" spans="1:1" x14ac:dyDescent="0.3">
      <c r="A691" s="13"/>
    </row>
    <row r="692" spans="1:1" x14ac:dyDescent="0.3">
      <c r="A692" s="13"/>
    </row>
    <row r="693" spans="1:1" x14ac:dyDescent="0.3">
      <c r="A693" s="13"/>
    </row>
    <row r="694" spans="1:1" x14ac:dyDescent="0.3">
      <c r="A694" s="13"/>
    </row>
    <row r="695" spans="1:1" x14ac:dyDescent="0.3">
      <c r="A695" s="13"/>
    </row>
    <row r="696" spans="1:1" x14ac:dyDescent="0.3">
      <c r="A696" s="13"/>
    </row>
    <row r="697" spans="1:1" x14ac:dyDescent="0.3">
      <c r="A697" s="13"/>
    </row>
    <row r="698" spans="1:1" x14ac:dyDescent="0.3">
      <c r="A698" s="13"/>
    </row>
    <row r="699" spans="1:1" x14ac:dyDescent="0.3">
      <c r="A699" s="13"/>
    </row>
    <row r="700" spans="1:1" x14ac:dyDescent="0.3">
      <c r="A700" s="13"/>
    </row>
    <row r="701" spans="1:1" x14ac:dyDescent="0.3">
      <c r="A701" s="13"/>
    </row>
    <row r="702" spans="1:1" x14ac:dyDescent="0.3">
      <c r="A702" s="13"/>
    </row>
    <row r="703" spans="1:1" x14ac:dyDescent="0.3">
      <c r="A703" s="13"/>
    </row>
    <row r="704" spans="1:1" x14ac:dyDescent="0.3">
      <c r="A704" s="13"/>
    </row>
    <row r="705" spans="1:1" x14ac:dyDescent="0.3">
      <c r="A705" s="13"/>
    </row>
    <row r="706" spans="1:1" x14ac:dyDescent="0.3">
      <c r="A706" s="13"/>
    </row>
    <row r="707" spans="1:1" x14ac:dyDescent="0.3">
      <c r="A707" s="13"/>
    </row>
    <row r="708" spans="1:1" x14ac:dyDescent="0.3">
      <c r="A708" s="13"/>
    </row>
    <row r="709" spans="1:1" x14ac:dyDescent="0.3">
      <c r="A709" s="13"/>
    </row>
    <row r="710" spans="1:1" x14ac:dyDescent="0.3">
      <c r="A710" s="13"/>
    </row>
    <row r="711" spans="1:1" x14ac:dyDescent="0.3">
      <c r="A711" s="13"/>
    </row>
    <row r="712" spans="1:1" x14ac:dyDescent="0.3">
      <c r="A712" s="13"/>
    </row>
    <row r="713" spans="1:1" x14ac:dyDescent="0.3">
      <c r="A713" s="13"/>
    </row>
    <row r="714" spans="1:1" x14ac:dyDescent="0.3">
      <c r="A714" s="13"/>
    </row>
    <row r="715" spans="1:1" x14ac:dyDescent="0.3">
      <c r="A715" s="13"/>
    </row>
    <row r="716" spans="1:1" x14ac:dyDescent="0.3">
      <c r="A716" s="13"/>
    </row>
    <row r="717" spans="1:1" x14ac:dyDescent="0.3">
      <c r="A717" s="13"/>
    </row>
    <row r="718" spans="1:1" x14ac:dyDescent="0.3">
      <c r="A718" s="13"/>
    </row>
    <row r="719" spans="1:1" x14ac:dyDescent="0.3">
      <c r="A719" s="13"/>
    </row>
    <row r="720" spans="1:1" x14ac:dyDescent="0.3">
      <c r="A720" s="13"/>
    </row>
    <row r="721" spans="1:1" x14ac:dyDescent="0.3">
      <c r="A721" s="13"/>
    </row>
    <row r="722" spans="1:1" x14ac:dyDescent="0.3">
      <c r="A722" s="13"/>
    </row>
    <row r="723" spans="1:1" x14ac:dyDescent="0.3">
      <c r="A723" s="13"/>
    </row>
    <row r="724" spans="1:1" x14ac:dyDescent="0.3">
      <c r="A724" s="13"/>
    </row>
    <row r="725" spans="1:1" x14ac:dyDescent="0.3">
      <c r="A725" s="13"/>
    </row>
    <row r="726" spans="1:1" x14ac:dyDescent="0.3">
      <c r="A726" s="13"/>
    </row>
    <row r="727" spans="1:1" x14ac:dyDescent="0.3">
      <c r="A727" s="13"/>
    </row>
    <row r="728" spans="1:1" x14ac:dyDescent="0.3">
      <c r="A728" s="13"/>
    </row>
    <row r="729" spans="1:1" x14ac:dyDescent="0.3">
      <c r="A729" s="13"/>
    </row>
    <row r="730" spans="1:1" x14ac:dyDescent="0.3">
      <c r="A730" s="13"/>
    </row>
    <row r="731" spans="1:1" x14ac:dyDescent="0.3">
      <c r="A731" s="13"/>
    </row>
    <row r="732" spans="1:1" x14ac:dyDescent="0.3">
      <c r="A732" s="13"/>
    </row>
    <row r="733" spans="1:1" x14ac:dyDescent="0.3">
      <c r="A733" s="13"/>
    </row>
    <row r="734" spans="1:1" x14ac:dyDescent="0.3">
      <c r="A734" s="13"/>
    </row>
    <row r="735" spans="1:1" x14ac:dyDescent="0.3">
      <c r="A735" s="13"/>
    </row>
    <row r="736" spans="1:1" x14ac:dyDescent="0.3">
      <c r="A736" s="13"/>
    </row>
    <row r="737" spans="1:1" x14ac:dyDescent="0.3">
      <c r="A737" s="13"/>
    </row>
    <row r="738" spans="1:1" x14ac:dyDescent="0.3">
      <c r="A738" s="13"/>
    </row>
    <row r="739" spans="1:1" x14ac:dyDescent="0.3">
      <c r="A739" s="13"/>
    </row>
    <row r="740" spans="1:1" x14ac:dyDescent="0.3">
      <c r="A740" s="13"/>
    </row>
    <row r="741" spans="1:1" x14ac:dyDescent="0.3">
      <c r="A741" s="13"/>
    </row>
    <row r="742" spans="1:1" x14ac:dyDescent="0.3">
      <c r="A742" s="13"/>
    </row>
    <row r="743" spans="1:1" x14ac:dyDescent="0.3">
      <c r="A743" s="13"/>
    </row>
    <row r="744" spans="1:1" x14ac:dyDescent="0.3">
      <c r="A744" s="13"/>
    </row>
    <row r="745" spans="1:1" x14ac:dyDescent="0.3">
      <c r="A745" s="13"/>
    </row>
    <row r="746" spans="1:1" x14ac:dyDescent="0.3">
      <c r="A746" s="13"/>
    </row>
    <row r="747" spans="1:1" x14ac:dyDescent="0.3">
      <c r="A747" s="13"/>
    </row>
    <row r="748" spans="1:1" x14ac:dyDescent="0.3">
      <c r="A748" s="13"/>
    </row>
    <row r="749" spans="1:1" x14ac:dyDescent="0.3">
      <c r="A749" s="13"/>
    </row>
    <row r="750" spans="1:1" x14ac:dyDescent="0.3">
      <c r="A750" s="13"/>
    </row>
    <row r="751" spans="1:1" x14ac:dyDescent="0.3">
      <c r="A751" s="13"/>
    </row>
    <row r="752" spans="1:1" x14ac:dyDescent="0.3">
      <c r="A752" s="13"/>
    </row>
    <row r="753" spans="1:1" x14ac:dyDescent="0.3">
      <c r="A753" s="13"/>
    </row>
    <row r="754" spans="1:1" x14ac:dyDescent="0.3">
      <c r="A754" s="13"/>
    </row>
    <row r="755" spans="1:1" x14ac:dyDescent="0.3">
      <c r="A755" s="13"/>
    </row>
    <row r="756" spans="1:1" x14ac:dyDescent="0.3">
      <c r="A756" s="13"/>
    </row>
    <row r="757" spans="1:1" x14ac:dyDescent="0.3">
      <c r="A757" s="13"/>
    </row>
    <row r="758" spans="1:1" x14ac:dyDescent="0.3">
      <c r="A758" s="13"/>
    </row>
    <row r="759" spans="1:1" x14ac:dyDescent="0.3">
      <c r="A759" s="13"/>
    </row>
    <row r="760" spans="1:1" x14ac:dyDescent="0.3">
      <c r="A760" s="13"/>
    </row>
    <row r="761" spans="1:1" x14ac:dyDescent="0.3">
      <c r="A761" s="13"/>
    </row>
    <row r="762" spans="1:1" x14ac:dyDescent="0.3">
      <c r="A762" s="13"/>
    </row>
    <row r="763" spans="1:1" x14ac:dyDescent="0.3">
      <c r="A763" s="13"/>
    </row>
    <row r="764" spans="1:1" x14ac:dyDescent="0.3">
      <c r="A764" s="13"/>
    </row>
    <row r="765" spans="1:1" x14ac:dyDescent="0.3">
      <c r="A765" s="13"/>
    </row>
    <row r="766" spans="1:1" x14ac:dyDescent="0.3">
      <c r="A766" s="13"/>
    </row>
    <row r="767" spans="1:1" x14ac:dyDescent="0.3">
      <c r="A767" s="13"/>
    </row>
    <row r="768" spans="1:1" x14ac:dyDescent="0.3">
      <c r="A768" s="13"/>
    </row>
    <row r="769" spans="1:1" x14ac:dyDescent="0.3">
      <c r="A769" s="13"/>
    </row>
    <row r="770" spans="1:1" x14ac:dyDescent="0.3">
      <c r="A770" s="13"/>
    </row>
    <row r="771" spans="1:1" x14ac:dyDescent="0.3">
      <c r="A771" s="13"/>
    </row>
    <row r="772" spans="1:1" x14ac:dyDescent="0.3">
      <c r="A772" s="13"/>
    </row>
    <row r="773" spans="1:1" x14ac:dyDescent="0.3">
      <c r="A773" s="13"/>
    </row>
    <row r="774" spans="1:1" x14ac:dyDescent="0.3">
      <c r="A774" s="1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A6003-C5B1-424A-8FD6-7688D2567B0F}">
  <dimension ref="A1:G259"/>
  <sheetViews>
    <sheetView topLeftCell="B1" workbookViewId="0">
      <selection activeCell="E21" sqref="E21"/>
    </sheetView>
  </sheetViews>
  <sheetFormatPr defaultRowHeight="14.4" x14ac:dyDescent="0.3"/>
  <cols>
    <col min="1" max="1" width="28.6640625" customWidth="1"/>
    <col min="2" max="2" width="36.33203125" customWidth="1"/>
    <col min="3" max="4" width="41.33203125" customWidth="1"/>
    <col min="5" max="5" width="36.6640625" customWidth="1"/>
    <col min="6" max="6" width="42.109375" customWidth="1"/>
    <col min="7" max="7" width="31.109375" customWidth="1"/>
    <col min="8" max="8" width="19.44140625" customWidth="1"/>
  </cols>
  <sheetData>
    <row r="1" spans="1:7" x14ac:dyDescent="0.3">
      <c r="A1" s="6" t="s">
        <v>7</v>
      </c>
      <c r="B1" s="6" t="s">
        <v>283</v>
      </c>
      <c r="C1" s="6" t="s">
        <v>281</v>
      </c>
      <c r="D1" s="6" t="s">
        <v>292</v>
      </c>
      <c r="E1" s="6" t="s">
        <v>291</v>
      </c>
      <c r="F1" s="6" t="s">
        <v>282</v>
      </c>
      <c r="G1" s="9" t="s">
        <v>280</v>
      </c>
    </row>
    <row r="2" spans="1:7" x14ac:dyDescent="0.3">
      <c r="A2" s="3">
        <v>22282</v>
      </c>
      <c r="B2" s="4" t="s">
        <v>288</v>
      </c>
      <c r="C2" t="s">
        <v>13</v>
      </c>
      <c r="D2" t="s">
        <v>13</v>
      </c>
      <c r="E2" t="s">
        <v>13</v>
      </c>
      <c r="F2" t="s">
        <v>13</v>
      </c>
      <c r="G2">
        <v>-1.640944315</v>
      </c>
    </row>
    <row r="3" spans="1:7" x14ac:dyDescent="0.3">
      <c r="A3" s="3">
        <v>22372</v>
      </c>
      <c r="B3" s="4" t="s">
        <v>288</v>
      </c>
      <c r="C3" t="s">
        <v>13</v>
      </c>
      <c r="D3" t="s">
        <v>13</v>
      </c>
      <c r="E3" t="s">
        <v>13</v>
      </c>
      <c r="F3" t="s">
        <v>13</v>
      </c>
      <c r="G3">
        <v>-0.71632808299999995</v>
      </c>
    </row>
    <row r="4" spans="1:7" x14ac:dyDescent="0.3">
      <c r="A4" s="3">
        <v>22463</v>
      </c>
      <c r="B4" s="4" t="s">
        <v>288</v>
      </c>
      <c r="C4" t="s">
        <v>13</v>
      </c>
      <c r="D4" t="s">
        <v>13</v>
      </c>
      <c r="E4" t="s">
        <v>13</v>
      </c>
      <c r="F4" t="s">
        <v>13</v>
      </c>
      <c r="G4">
        <v>0.12158622099999999</v>
      </c>
    </row>
    <row r="5" spans="1:7" ht="14.25" customHeight="1" x14ac:dyDescent="0.3">
      <c r="A5" s="3">
        <v>22555</v>
      </c>
      <c r="B5" s="4" t="s">
        <v>288</v>
      </c>
      <c r="C5" t="s">
        <v>13</v>
      </c>
      <c r="D5" t="s">
        <v>13</v>
      </c>
      <c r="E5" t="s">
        <v>13</v>
      </c>
      <c r="F5" t="s">
        <v>13</v>
      </c>
      <c r="G5">
        <v>-8.8484057000000005E-2</v>
      </c>
    </row>
    <row r="6" spans="1:7" x14ac:dyDescent="0.3">
      <c r="A6" s="3">
        <v>22647</v>
      </c>
      <c r="B6" s="1">
        <f>CPI!C6</f>
        <v>0.84925690021274647</v>
      </c>
      <c r="C6" t="s">
        <v>13</v>
      </c>
      <c r="D6" t="s">
        <v>13</v>
      </c>
      <c r="E6" t="s">
        <v>13</v>
      </c>
      <c r="F6" t="s">
        <v>13</v>
      </c>
      <c r="G6">
        <v>0.98509080999999998</v>
      </c>
    </row>
    <row r="7" spans="1:7" x14ac:dyDescent="0.3">
      <c r="A7" s="3">
        <v>22737</v>
      </c>
      <c r="B7" s="1">
        <f>CPI!C7</f>
        <v>0.63157894736842013</v>
      </c>
      <c r="C7" t="s">
        <v>13</v>
      </c>
      <c r="D7" t="s">
        <v>13</v>
      </c>
      <c r="E7" t="s">
        <v>13</v>
      </c>
      <c r="F7" t="s">
        <v>13</v>
      </c>
      <c r="G7">
        <v>0.220054992</v>
      </c>
    </row>
    <row r="8" spans="1:7" x14ac:dyDescent="0.3">
      <c r="A8" s="3">
        <v>22828</v>
      </c>
      <c r="B8" s="1">
        <f>CPI!C8</f>
        <v>0.41841004184121544</v>
      </c>
      <c r="C8" t="s">
        <v>13</v>
      </c>
      <c r="D8" t="s">
        <v>13</v>
      </c>
      <c r="E8" t="s">
        <v>13</v>
      </c>
      <c r="F8" t="s">
        <v>13</v>
      </c>
      <c r="G8">
        <v>-5.5114136000000001E-2</v>
      </c>
    </row>
    <row r="9" spans="1:7" x14ac:dyDescent="0.3">
      <c r="A9" s="3">
        <v>22920</v>
      </c>
      <c r="B9" s="1">
        <f>CPI!C9</f>
        <v>0</v>
      </c>
      <c r="C9" t="s">
        <v>13</v>
      </c>
      <c r="D9" t="s">
        <v>13</v>
      </c>
      <c r="E9" t="s">
        <v>13</v>
      </c>
      <c r="F9" t="s">
        <v>13</v>
      </c>
      <c r="G9">
        <v>0.349827891</v>
      </c>
    </row>
    <row r="10" spans="1:7" x14ac:dyDescent="0.3">
      <c r="A10" s="3">
        <v>23012</v>
      </c>
      <c r="B10" s="1">
        <f>CPI!C10</f>
        <v>0</v>
      </c>
      <c r="C10" t="s">
        <v>13</v>
      </c>
      <c r="D10" t="s">
        <v>13</v>
      </c>
      <c r="E10" t="s">
        <v>13</v>
      </c>
      <c r="F10" t="s">
        <v>13</v>
      </c>
      <c r="G10">
        <v>-0.54828742399999997</v>
      </c>
    </row>
    <row r="11" spans="1:7" x14ac:dyDescent="0.3">
      <c r="A11" s="3">
        <v>23102</v>
      </c>
      <c r="B11" s="1">
        <f>CPI!C11</f>
        <v>1.4583333333331172</v>
      </c>
      <c r="C11" t="s">
        <v>13</v>
      </c>
      <c r="D11" t="s">
        <v>13</v>
      </c>
      <c r="E11" t="s">
        <v>13</v>
      </c>
      <c r="F11" t="s">
        <v>13</v>
      </c>
      <c r="G11">
        <v>-0.62689538499999997</v>
      </c>
    </row>
    <row r="12" spans="1:7" x14ac:dyDescent="0.3">
      <c r="A12" s="3">
        <v>23193</v>
      </c>
      <c r="B12" s="1">
        <f>CPI!C12</f>
        <v>0.20533880903472129</v>
      </c>
      <c r="C12" t="s">
        <v>13</v>
      </c>
      <c r="D12" t="s">
        <v>13</v>
      </c>
      <c r="E12" t="s">
        <v>13</v>
      </c>
      <c r="F12" t="s">
        <v>13</v>
      </c>
      <c r="G12">
        <v>-1.3760669379999999</v>
      </c>
    </row>
    <row r="13" spans="1:7" x14ac:dyDescent="0.3">
      <c r="A13" s="3">
        <v>23285</v>
      </c>
      <c r="B13" s="1">
        <f>CPI!C13</f>
        <v>0.2049180327872894</v>
      </c>
      <c r="C13" t="s">
        <v>13</v>
      </c>
      <c r="D13" t="s">
        <v>13</v>
      </c>
      <c r="E13" t="s">
        <v>13</v>
      </c>
      <c r="F13" t="s">
        <v>13</v>
      </c>
      <c r="G13">
        <v>0.19267192899999999</v>
      </c>
    </row>
    <row r="14" spans="1:7" x14ac:dyDescent="0.3">
      <c r="A14" s="3">
        <v>23377</v>
      </c>
      <c r="B14" s="1">
        <f>CPI!C14</f>
        <v>0.61349693251532433</v>
      </c>
      <c r="C14" t="s">
        <v>13</v>
      </c>
      <c r="D14" t="s">
        <v>13</v>
      </c>
      <c r="E14" t="s">
        <v>13</v>
      </c>
      <c r="F14" t="s">
        <v>13</v>
      </c>
      <c r="G14">
        <v>1.1810533459999999</v>
      </c>
    </row>
    <row r="15" spans="1:7" x14ac:dyDescent="0.3">
      <c r="A15" s="3">
        <v>23468</v>
      </c>
      <c r="B15" s="1">
        <f>CPI!C15</f>
        <v>0.60975609756098426</v>
      </c>
      <c r="C15" t="s">
        <v>13</v>
      </c>
      <c r="D15" t="s">
        <v>13</v>
      </c>
      <c r="E15" t="s">
        <v>13</v>
      </c>
      <c r="F15" t="s">
        <v>13</v>
      </c>
      <c r="G15">
        <v>7.1509030000000001E-2</v>
      </c>
    </row>
    <row r="16" spans="1:7" x14ac:dyDescent="0.3">
      <c r="A16" s="3">
        <v>23559</v>
      </c>
      <c r="B16" s="1">
        <f>CPI!C16</f>
        <v>0.20202020201999676</v>
      </c>
      <c r="C16" t="s">
        <v>13</v>
      </c>
      <c r="D16" t="s">
        <v>13</v>
      </c>
      <c r="E16" t="s">
        <v>13</v>
      </c>
      <c r="F16" t="s">
        <v>13</v>
      </c>
      <c r="G16">
        <v>-0.32704229899999998</v>
      </c>
    </row>
    <row r="17" spans="1:7" x14ac:dyDescent="0.3">
      <c r="A17" s="3">
        <v>23651</v>
      </c>
      <c r="B17" s="1">
        <f>CPI!C17</f>
        <v>0.40322580645182721</v>
      </c>
      <c r="C17" t="s">
        <v>13</v>
      </c>
      <c r="D17" t="s">
        <v>13</v>
      </c>
      <c r="E17" t="s">
        <v>13</v>
      </c>
      <c r="F17" t="s">
        <v>13</v>
      </c>
      <c r="G17">
        <v>-1.262762868</v>
      </c>
    </row>
    <row r="18" spans="1:7" x14ac:dyDescent="0.3">
      <c r="A18" s="3">
        <v>23743</v>
      </c>
      <c r="B18" s="1">
        <f>CPI!C18</f>
        <v>1.0040160642566287</v>
      </c>
      <c r="C18" t="s">
        <v>13</v>
      </c>
      <c r="D18" t="s">
        <v>13</v>
      </c>
      <c r="E18" t="s">
        <v>13</v>
      </c>
      <c r="F18" t="s">
        <v>13</v>
      </c>
      <c r="G18">
        <v>0.43640386599999997</v>
      </c>
    </row>
    <row r="19" spans="1:7" x14ac:dyDescent="0.3">
      <c r="A19" s="3">
        <v>23833</v>
      </c>
      <c r="B19" s="1">
        <f>CPI!C19</f>
        <v>0.79522862823099805</v>
      </c>
      <c r="C19" t="s">
        <v>13</v>
      </c>
      <c r="D19" t="s">
        <v>13</v>
      </c>
      <c r="E19" t="s">
        <v>13</v>
      </c>
      <c r="F19" t="s">
        <v>13</v>
      </c>
      <c r="G19">
        <v>-5.7660784E-2</v>
      </c>
    </row>
    <row r="20" spans="1:7" x14ac:dyDescent="0.3">
      <c r="A20" s="3">
        <v>23924</v>
      </c>
      <c r="B20" s="1">
        <f>CPI!C20</f>
        <v>0.59171597633136941</v>
      </c>
      <c r="C20" t="s">
        <v>13</v>
      </c>
      <c r="D20" t="s">
        <v>13</v>
      </c>
      <c r="E20" t="s">
        <v>13</v>
      </c>
      <c r="F20" t="s">
        <v>13</v>
      </c>
      <c r="G20">
        <v>-5.3588785E-2</v>
      </c>
    </row>
    <row r="21" spans="1:7" x14ac:dyDescent="0.3">
      <c r="A21" s="3">
        <v>24016</v>
      </c>
      <c r="B21" s="1">
        <f>CPI!C21</f>
        <v>1.1764705882352899</v>
      </c>
      <c r="C21" t="s">
        <v>13</v>
      </c>
      <c r="D21" t="s">
        <v>13</v>
      </c>
      <c r="E21" t="s">
        <v>13</v>
      </c>
      <c r="F21" t="s">
        <v>13</v>
      </c>
      <c r="G21">
        <v>1.01564272</v>
      </c>
    </row>
    <row r="22" spans="1:7" x14ac:dyDescent="0.3">
      <c r="A22" s="3">
        <v>24108</v>
      </c>
      <c r="B22" s="1">
        <f>CPI!C22</f>
        <v>1.3565891472866414</v>
      </c>
      <c r="C22" t="s">
        <v>13</v>
      </c>
      <c r="D22" t="s">
        <v>13</v>
      </c>
      <c r="E22" t="s">
        <v>13</v>
      </c>
      <c r="F22" t="s">
        <v>13</v>
      </c>
      <c r="G22">
        <v>1.620111683</v>
      </c>
    </row>
    <row r="23" spans="1:7" x14ac:dyDescent="0.3">
      <c r="A23" s="3">
        <v>24198</v>
      </c>
      <c r="B23" s="1">
        <f>CPI!C23</f>
        <v>0.76481835564033029</v>
      </c>
      <c r="C23" t="s">
        <v>13</v>
      </c>
      <c r="D23" t="s">
        <v>13</v>
      </c>
      <c r="E23" t="s">
        <v>13</v>
      </c>
      <c r="F23" t="s">
        <v>13</v>
      </c>
      <c r="G23">
        <v>2.4703734169999998</v>
      </c>
    </row>
    <row r="24" spans="1:7" x14ac:dyDescent="0.3">
      <c r="A24" s="3">
        <v>24289</v>
      </c>
      <c r="B24" s="1">
        <f>CPI!C24</f>
        <v>0.37950664136642626</v>
      </c>
      <c r="C24" t="s">
        <v>13</v>
      </c>
      <c r="D24" t="s">
        <v>13</v>
      </c>
      <c r="E24" t="s">
        <v>13</v>
      </c>
      <c r="F24" t="s">
        <v>13</v>
      </c>
      <c r="G24">
        <v>1.1248826430000001</v>
      </c>
    </row>
    <row r="25" spans="1:7" x14ac:dyDescent="0.3">
      <c r="A25" s="3">
        <v>24381</v>
      </c>
      <c r="B25" s="1">
        <f>CPI!C25</f>
        <v>0.56710775047257878</v>
      </c>
      <c r="C25" t="s">
        <v>13</v>
      </c>
      <c r="D25" t="s">
        <v>13</v>
      </c>
      <c r="E25" t="s">
        <v>13</v>
      </c>
      <c r="F25" t="s">
        <v>13</v>
      </c>
      <c r="G25">
        <v>1.1096793410000001</v>
      </c>
    </row>
    <row r="26" spans="1:7" x14ac:dyDescent="0.3">
      <c r="A26" s="3">
        <v>24473</v>
      </c>
      <c r="B26" s="1">
        <f>CPI!C26</f>
        <v>1.5037593984964384</v>
      </c>
      <c r="C26" t="s">
        <v>13</v>
      </c>
      <c r="D26" t="s">
        <v>13</v>
      </c>
      <c r="E26" t="s">
        <v>13</v>
      </c>
      <c r="F26" t="s">
        <v>13</v>
      </c>
      <c r="G26">
        <v>-0.34256969199999998</v>
      </c>
    </row>
    <row r="27" spans="1:7" x14ac:dyDescent="0.3">
      <c r="A27" s="3">
        <v>24563</v>
      </c>
      <c r="B27" s="1">
        <f>CPI!C27</f>
        <v>1.4814814814811208</v>
      </c>
      <c r="C27" t="s">
        <v>13</v>
      </c>
      <c r="D27" t="s">
        <v>13</v>
      </c>
      <c r="E27" t="s">
        <v>13</v>
      </c>
      <c r="F27" t="s">
        <v>13</v>
      </c>
      <c r="G27">
        <v>0.52191592600000003</v>
      </c>
    </row>
    <row r="28" spans="1:7" x14ac:dyDescent="0.3">
      <c r="A28" s="3">
        <v>24654</v>
      </c>
      <c r="B28" s="1">
        <f>CPI!C28</f>
        <v>0.36496350364981006</v>
      </c>
      <c r="C28" t="s">
        <v>13</v>
      </c>
      <c r="D28" t="s">
        <v>13</v>
      </c>
      <c r="E28" t="s">
        <v>13</v>
      </c>
      <c r="F28" t="s">
        <v>13</v>
      </c>
      <c r="G28">
        <v>-0.34163980900000002</v>
      </c>
    </row>
    <row r="29" spans="1:7" x14ac:dyDescent="0.3">
      <c r="A29" s="3">
        <v>24746</v>
      </c>
      <c r="B29" s="1">
        <f>CPI!C29</f>
        <v>1.0909090909090891</v>
      </c>
      <c r="C29" t="s">
        <v>13</v>
      </c>
      <c r="D29" t="s">
        <v>13</v>
      </c>
      <c r="E29" t="s">
        <v>13</v>
      </c>
      <c r="F29" t="s">
        <v>13</v>
      </c>
      <c r="G29">
        <v>-1.061375728</v>
      </c>
    </row>
    <row r="30" spans="1:7" x14ac:dyDescent="0.3">
      <c r="A30" s="3">
        <v>24838</v>
      </c>
      <c r="B30" s="1">
        <f>CPI!C30</f>
        <v>0.53956834532374964</v>
      </c>
      <c r="C30" t="s">
        <v>13</v>
      </c>
      <c r="D30" t="s">
        <v>13</v>
      </c>
      <c r="E30" t="s">
        <v>13</v>
      </c>
      <c r="F30" t="s">
        <v>13</v>
      </c>
      <c r="G30">
        <v>-1.352825682</v>
      </c>
    </row>
    <row r="31" spans="1:7" x14ac:dyDescent="0.3">
      <c r="A31" s="3">
        <v>24929</v>
      </c>
      <c r="B31" s="1">
        <f>CPI!C31</f>
        <v>1.7889087656527767</v>
      </c>
      <c r="C31" t="s">
        <v>13</v>
      </c>
      <c r="D31" t="s">
        <v>13</v>
      </c>
      <c r="E31" t="s">
        <v>13</v>
      </c>
      <c r="F31" t="s">
        <v>13</v>
      </c>
      <c r="G31">
        <v>0.16096630200000001</v>
      </c>
    </row>
    <row r="32" spans="1:7" x14ac:dyDescent="0.3">
      <c r="A32" s="3">
        <v>25020</v>
      </c>
      <c r="B32" s="1">
        <f>CPI!C32</f>
        <v>0.87873462214429032</v>
      </c>
      <c r="C32" t="s">
        <v>13</v>
      </c>
      <c r="D32" t="s">
        <v>13</v>
      </c>
      <c r="E32" t="s">
        <v>13</v>
      </c>
      <c r="F32" t="s">
        <v>13</v>
      </c>
      <c r="G32">
        <v>0.42788935099999997</v>
      </c>
    </row>
    <row r="33" spans="1:7" x14ac:dyDescent="0.3">
      <c r="A33" s="3">
        <v>25112</v>
      </c>
      <c r="B33" s="1">
        <f>CPI!C33</f>
        <v>0.52264808362368309</v>
      </c>
      <c r="C33" t="s">
        <v>13</v>
      </c>
      <c r="D33" t="s">
        <v>13</v>
      </c>
      <c r="E33" t="s">
        <v>13</v>
      </c>
      <c r="F33" t="s">
        <v>13</v>
      </c>
      <c r="G33">
        <v>0.69956946200000003</v>
      </c>
    </row>
    <row r="34" spans="1:7" x14ac:dyDescent="0.3">
      <c r="A34" s="3">
        <v>25204</v>
      </c>
      <c r="B34" s="1">
        <f>CPI!C34</f>
        <v>2.0797227036395296</v>
      </c>
      <c r="C34" t="s">
        <v>13</v>
      </c>
      <c r="D34" t="s">
        <v>13</v>
      </c>
      <c r="E34" t="s">
        <v>13</v>
      </c>
      <c r="F34" t="s">
        <v>13</v>
      </c>
      <c r="G34">
        <v>0.96723207499999997</v>
      </c>
    </row>
    <row r="35" spans="1:7" x14ac:dyDescent="0.3">
      <c r="A35" s="3">
        <v>25294</v>
      </c>
      <c r="B35" s="1">
        <f>CPI!C35</f>
        <v>1.1884550084887902</v>
      </c>
      <c r="C35" t="s">
        <v>13</v>
      </c>
      <c r="D35" t="s">
        <v>13</v>
      </c>
      <c r="E35" t="s">
        <v>13</v>
      </c>
      <c r="F35" t="s">
        <v>13</v>
      </c>
      <c r="G35">
        <v>0.28823574000000002</v>
      </c>
    </row>
    <row r="36" spans="1:7" x14ac:dyDescent="0.3">
      <c r="A36" s="3">
        <v>25385</v>
      </c>
      <c r="B36" s="1">
        <f>CPI!C36</f>
        <v>0.5033557046979954</v>
      </c>
      <c r="C36" t="s">
        <v>13</v>
      </c>
      <c r="D36" t="s">
        <v>13</v>
      </c>
      <c r="E36" t="s">
        <v>13</v>
      </c>
      <c r="F36" t="s">
        <v>13</v>
      </c>
      <c r="G36">
        <v>0.31294409200000001</v>
      </c>
    </row>
    <row r="37" spans="1:7" x14ac:dyDescent="0.3">
      <c r="A37" s="3">
        <v>25477</v>
      </c>
      <c r="B37" s="1">
        <f>CPI!C37</f>
        <v>1.1686143572624323</v>
      </c>
      <c r="C37" t="s">
        <v>13</v>
      </c>
      <c r="D37" t="s">
        <v>13</v>
      </c>
      <c r="E37" t="s">
        <v>13</v>
      </c>
      <c r="F37" t="s">
        <v>13</v>
      </c>
      <c r="G37">
        <v>0.64330739599999998</v>
      </c>
    </row>
    <row r="38" spans="1:7" x14ac:dyDescent="0.3">
      <c r="A38" s="3">
        <v>25569</v>
      </c>
      <c r="B38" s="1">
        <f>CPI!C38</f>
        <v>0.4950495049505021</v>
      </c>
      <c r="C38" t="s">
        <v>13</v>
      </c>
      <c r="D38" t="s">
        <v>13</v>
      </c>
      <c r="E38" t="s">
        <v>13</v>
      </c>
      <c r="F38" t="s">
        <v>13</v>
      </c>
      <c r="G38">
        <v>0.18458163999999999</v>
      </c>
    </row>
    <row r="39" spans="1:7" x14ac:dyDescent="0.3">
      <c r="A39" s="3">
        <v>25659</v>
      </c>
      <c r="B39" s="1">
        <f>CPI!C39</f>
        <v>0.821018062397046</v>
      </c>
      <c r="C39" t="s">
        <v>13</v>
      </c>
      <c r="D39" t="s">
        <v>13</v>
      </c>
      <c r="E39" t="s">
        <v>13</v>
      </c>
      <c r="F39" t="s">
        <v>13</v>
      </c>
      <c r="G39">
        <v>-0.87783218399999996</v>
      </c>
    </row>
    <row r="40" spans="1:7" x14ac:dyDescent="0.3">
      <c r="A40" s="3">
        <v>25750</v>
      </c>
      <c r="B40" s="1">
        <f>CPI!C40</f>
        <v>-0.4885993485342105</v>
      </c>
      <c r="C40" t="s">
        <v>13</v>
      </c>
      <c r="D40" t="s">
        <v>13</v>
      </c>
      <c r="E40" t="s">
        <v>13</v>
      </c>
      <c r="F40" t="s">
        <v>13</v>
      </c>
      <c r="G40">
        <v>-0.92694468799999996</v>
      </c>
    </row>
    <row r="41" spans="1:7" x14ac:dyDescent="0.3">
      <c r="A41" s="3">
        <v>25842</v>
      </c>
      <c r="B41" s="1">
        <f>CPI!C41</f>
        <v>0.49099836333879748</v>
      </c>
      <c r="C41" t="s">
        <v>13</v>
      </c>
      <c r="D41" t="s">
        <v>13</v>
      </c>
      <c r="E41" t="s">
        <v>13</v>
      </c>
      <c r="F41" t="s">
        <v>13</v>
      </c>
      <c r="G41">
        <v>-1.8488471909999999</v>
      </c>
    </row>
    <row r="42" spans="1:7" x14ac:dyDescent="0.3">
      <c r="A42" s="3">
        <v>25934</v>
      </c>
      <c r="B42" s="1">
        <f>CPI!C42</f>
        <v>1.302931596091361</v>
      </c>
      <c r="C42" t="s">
        <v>13</v>
      </c>
      <c r="D42" t="s">
        <v>13</v>
      </c>
      <c r="E42" t="s">
        <v>13</v>
      </c>
      <c r="F42" t="s">
        <v>13</v>
      </c>
      <c r="G42">
        <v>-3.418118014</v>
      </c>
    </row>
    <row r="43" spans="1:7" x14ac:dyDescent="0.3">
      <c r="A43" s="3">
        <v>26024</v>
      </c>
      <c r="B43" s="1">
        <f>CPI!C43</f>
        <v>1.7684887459803873</v>
      </c>
      <c r="C43" t="s">
        <v>13</v>
      </c>
      <c r="D43" t="s">
        <v>13</v>
      </c>
      <c r="E43" t="s">
        <v>13</v>
      </c>
      <c r="F43" t="s">
        <v>13</v>
      </c>
      <c r="G43">
        <v>-1.6917730449999999</v>
      </c>
    </row>
    <row r="44" spans="1:7" x14ac:dyDescent="0.3">
      <c r="A44" s="3">
        <v>26115</v>
      </c>
      <c r="B44" s="1">
        <f>CPI!C44</f>
        <v>0.63191153238578679</v>
      </c>
      <c r="C44" t="s">
        <v>13</v>
      </c>
      <c r="D44" t="s">
        <v>13</v>
      </c>
      <c r="E44" t="s">
        <v>13</v>
      </c>
      <c r="F44" t="s">
        <v>13</v>
      </c>
      <c r="G44">
        <v>-9.5636766999999998E-2</v>
      </c>
    </row>
    <row r="45" spans="1:7" x14ac:dyDescent="0.3">
      <c r="A45" s="3">
        <v>26207</v>
      </c>
      <c r="B45" s="1">
        <f>CPI!C45</f>
        <v>1.2558869701728492</v>
      </c>
      <c r="C45" t="s">
        <v>13</v>
      </c>
      <c r="D45" t="s">
        <v>13</v>
      </c>
      <c r="E45" t="s">
        <v>13</v>
      </c>
      <c r="F45" t="s">
        <v>13</v>
      </c>
      <c r="G45">
        <v>-0.13073470400000001</v>
      </c>
    </row>
    <row r="46" spans="1:7" x14ac:dyDescent="0.3">
      <c r="A46" s="3">
        <v>26299</v>
      </c>
      <c r="B46" s="1">
        <f>CPI!C46</f>
        <v>0.93023255813953154</v>
      </c>
      <c r="C46" t="s">
        <v>13</v>
      </c>
      <c r="D46" t="s">
        <v>13</v>
      </c>
      <c r="E46" t="s">
        <v>13</v>
      </c>
      <c r="F46" s="4">
        <v>100.50333333333333</v>
      </c>
      <c r="G46">
        <v>-1.5798449919999999</v>
      </c>
    </row>
    <row r="47" spans="1:7" x14ac:dyDescent="0.3">
      <c r="A47" s="3">
        <v>26390</v>
      </c>
      <c r="B47" s="1">
        <f>CPI!C47</f>
        <v>2.1505376344082996</v>
      </c>
      <c r="C47" t="s">
        <v>13</v>
      </c>
      <c r="D47" t="s">
        <v>13</v>
      </c>
      <c r="E47" t="s">
        <v>13</v>
      </c>
      <c r="F47" s="4">
        <v>101.71333333333332</v>
      </c>
      <c r="G47">
        <v>7.4748242000000006E-2</v>
      </c>
    </row>
    <row r="48" spans="1:7" x14ac:dyDescent="0.3">
      <c r="A48" s="3">
        <v>26481</v>
      </c>
      <c r="B48" s="1">
        <f>CPI!C48</f>
        <v>0.75187969924827214</v>
      </c>
      <c r="C48" t="s">
        <v>13</v>
      </c>
      <c r="D48" t="s">
        <v>13</v>
      </c>
      <c r="E48" t="s">
        <v>13</v>
      </c>
      <c r="F48" s="4">
        <v>104.77</v>
      </c>
      <c r="G48">
        <v>-0.75286940999999996</v>
      </c>
    </row>
    <row r="49" spans="1:7" x14ac:dyDescent="0.3">
      <c r="A49" s="3">
        <v>26573</v>
      </c>
      <c r="B49" s="1">
        <f>CPI!C49</f>
        <v>1.7910447761193993</v>
      </c>
      <c r="C49" t="s">
        <v>13</v>
      </c>
      <c r="D49" t="s">
        <v>13</v>
      </c>
      <c r="E49" t="s">
        <v>13</v>
      </c>
      <c r="F49" s="4">
        <v>108.19999999999999</v>
      </c>
      <c r="G49">
        <v>0.44540239999999998</v>
      </c>
    </row>
    <row r="50" spans="1:7" x14ac:dyDescent="0.3">
      <c r="A50" s="3">
        <v>26665</v>
      </c>
      <c r="B50" s="1">
        <f>CPI!C50</f>
        <v>2.1994134897360738</v>
      </c>
      <c r="C50" t="s">
        <v>13</v>
      </c>
      <c r="D50" t="s">
        <v>13</v>
      </c>
      <c r="E50" t="s">
        <v>13</v>
      </c>
      <c r="F50" s="4">
        <v>118.01333333333334</v>
      </c>
      <c r="G50">
        <v>1.8834592560000001</v>
      </c>
    </row>
    <row r="51" spans="1:7" x14ac:dyDescent="0.3">
      <c r="A51" s="3">
        <v>26755</v>
      </c>
      <c r="B51" s="1">
        <f>CPI!C51</f>
        <v>3.0129124820660138</v>
      </c>
      <c r="C51" t="s">
        <v>13</v>
      </c>
      <c r="D51" t="s">
        <v>13</v>
      </c>
      <c r="E51" t="s">
        <v>13</v>
      </c>
      <c r="F51" s="4">
        <v>129.52333333333334</v>
      </c>
      <c r="G51">
        <v>1.730214261</v>
      </c>
    </row>
    <row r="52" spans="1:7" x14ac:dyDescent="0.3">
      <c r="A52" s="3">
        <v>26846</v>
      </c>
      <c r="B52" s="1">
        <f>CPI!C52</f>
        <v>1.8105849582171252</v>
      </c>
      <c r="C52" t="s">
        <v>13</v>
      </c>
      <c r="D52" t="s">
        <v>13</v>
      </c>
      <c r="E52" t="s">
        <v>13</v>
      </c>
      <c r="F52" s="4">
        <v>146.18333333333331</v>
      </c>
      <c r="G52">
        <v>1.1004166820000001</v>
      </c>
    </row>
    <row r="53" spans="1:7" x14ac:dyDescent="0.3">
      <c r="A53" s="3">
        <v>26938</v>
      </c>
      <c r="B53" s="1">
        <f>CPI!C53</f>
        <v>2.3255813953489883</v>
      </c>
      <c r="C53" t="s">
        <v>13</v>
      </c>
      <c r="D53" t="s">
        <v>13</v>
      </c>
      <c r="E53" t="s">
        <v>13</v>
      </c>
      <c r="F53" s="4">
        <v>149.99666666666667</v>
      </c>
      <c r="G53">
        <v>1.870882001</v>
      </c>
    </row>
    <row r="54" spans="1:7" x14ac:dyDescent="0.3">
      <c r="A54" s="3">
        <v>27030</v>
      </c>
      <c r="B54" s="1">
        <f>CPI!C54</f>
        <v>3.47593582887714</v>
      </c>
      <c r="C54" t="s">
        <v>13</v>
      </c>
      <c r="D54" t="s">
        <v>13</v>
      </c>
      <c r="E54" t="s">
        <v>13</v>
      </c>
      <c r="F54" s="4">
        <v>168.60000000000002</v>
      </c>
      <c r="G54">
        <v>1.6398133829999999</v>
      </c>
    </row>
    <row r="55" spans="1:7" x14ac:dyDescent="0.3">
      <c r="A55" s="3">
        <v>27120</v>
      </c>
      <c r="B55" s="1">
        <f>CPI!C55</f>
        <v>2.9715762273899156</v>
      </c>
      <c r="C55" t="s">
        <v>13</v>
      </c>
      <c r="D55" t="s">
        <v>13</v>
      </c>
      <c r="E55" t="s">
        <v>13</v>
      </c>
      <c r="F55" s="4">
        <v>171.78666666666666</v>
      </c>
      <c r="G55">
        <v>1.625565616</v>
      </c>
    </row>
    <row r="56" spans="1:7" x14ac:dyDescent="0.3">
      <c r="A56" s="3">
        <v>27211</v>
      </c>
      <c r="B56" s="1">
        <f>CPI!C56</f>
        <v>2.8858218318696482</v>
      </c>
      <c r="C56" t="s">
        <v>13</v>
      </c>
      <c r="D56" t="s">
        <v>13</v>
      </c>
      <c r="E56" t="s">
        <v>13</v>
      </c>
      <c r="F56" s="4">
        <v>178.99666666666667</v>
      </c>
      <c r="G56">
        <v>0.614255369</v>
      </c>
    </row>
    <row r="57" spans="1:7" x14ac:dyDescent="0.3">
      <c r="A57" s="3">
        <v>27303</v>
      </c>
      <c r="B57" s="1">
        <f>CPI!C57</f>
        <v>1.8292682926829291</v>
      </c>
      <c r="C57" t="s">
        <v>13</v>
      </c>
      <c r="D57" t="s">
        <v>13</v>
      </c>
      <c r="E57" t="s">
        <v>13</v>
      </c>
      <c r="F57" s="4">
        <v>179.12333333333333</v>
      </c>
      <c r="G57">
        <v>-0.91229130899999999</v>
      </c>
    </row>
    <row r="58" spans="1:7" x14ac:dyDescent="0.3">
      <c r="A58" s="3">
        <v>27395</v>
      </c>
      <c r="B58" s="1">
        <f>CPI!C58</f>
        <v>2.3952095808384453</v>
      </c>
      <c r="C58" t="s">
        <v>13</v>
      </c>
      <c r="D58" t="s">
        <v>13</v>
      </c>
      <c r="E58" t="s">
        <v>13</v>
      </c>
      <c r="F58" s="4">
        <v>174.86333333333332</v>
      </c>
      <c r="G58">
        <v>-2.429426544</v>
      </c>
    </row>
    <row r="59" spans="1:7" x14ac:dyDescent="0.3">
      <c r="A59" s="3">
        <v>27485</v>
      </c>
      <c r="B59" s="1">
        <f>CPI!C59</f>
        <v>3.274853801169479</v>
      </c>
      <c r="C59" t="s">
        <v>13</v>
      </c>
      <c r="D59" t="s">
        <v>13</v>
      </c>
      <c r="E59" t="s">
        <v>13</v>
      </c>
      <c r="F59" s="4">
        <v>176.18999999999997</v>
      </c>
      <c r="G59">
        <v>-2.1501923810000001</v>
      </c>
    </row>
    <row r="60" spans="1:7" x14ac:dyDescent="0.3">
      <c r="A60" s="3">
        <v>27576</v>
      </c>
      <c r="B60" s="1">
        <f>CPI!C60</f>
        <v>2.0385050962627353</v>
      </c>
      <c r="C60" t="s">
        <v>13</v>
      </c>
      <c r="D60" t="s">
        <v>13</v>
      </c>
      <c r="E60" t="s">
        <v>13</v>
      </c>
      <c r="F60" s="4">
        <v>186.87333333333333</v>
      </c>
      <c r="G60">
        <v>-1.2475431560000001</v>
      </c>
    </row>
    <row r="61" spans="1:7" x14ac:dyDescent="0.3">
      <c r="A61" s="3">
        <v>27668</v>
      </c>
      <c r="B61" s="1">
        <f>CPI!C61</f>
        <v>1.4428412874582754</v>
      </c>
      <c r="C61" t="s">
        <v>13</v>
      </c>
      <c r="D61" t="s">
        <v>13</v>
      </c>
      <c r="E61" t="s">
        <v>13</v>
      </c>
      <c r="F61" s="4">
        <v>186.85999999999999</v>
      </c>
      <c r="G61">
        <v>-1.0736814960000001</v>
      </c>
    </row>
    <row r="62" spans="1:7" x14ac:dyDescent="0.3">
      <c r="A62" s="3">
        <v>27760</v>
      </c>
      <c r="B62" s="1">
        <f>CPI!C62</f>
        <v>1.4223194748360999</v>
      </c>
      <c r="C62" t="s">
        <v>13</v>
      </c>
      <c r="D62" t="s">
        <v>13</v>
      </c>
      <c r="E62" t="s">
        <v>13</v>
      </c>
      <c r="F62" s="4">
        <v>184.27333333333334</v>
      </c>
      <c r="G62">
        <v>-0.31708536100000001</v>
      </c>
    </row>
    <row r="63" spans="1:7" x14ac:dyDescent="0.3">
      <c r="A63" s="3">
        <v>27851</v>
      </c>
      <c r="B63" s="1">
        <f>CPI!C63</f>
        <v>1.5102481121896474</v>
      </c>
      <c r="C63" t="s">
        <v>13</v>
      </c>
      <c r="D63" t="s">
        <v>13</v>
      </c>
      <c r="E63" t="s">
        <v>13</v>
      </c>
      <c r="F63" s="4">
        <v>185.6</v>
      </c>
      <c r="G63">
        <v>0.86493534400000005</v>
      </c>
    </row>
    <row r="64" spans="1:7" x14ac:dyDescent="0.3">
      <c r="A64" s="3">
        <v>27942</v>
      </c>
      <c r="B64" s="1">
        <f>CPI!C64</f>
        <v>1.3815090329438959</v>
      </c>
      <c r="C64" t="s">
        <v>13</v>
      </c>
      <c r="D64" t="s">
        <v>13</v>
      </c>
      <c r="E64" t="s">
        <v>13</v>
      </c>
      <c r="F64" s="4">
        <v>185.96333333333337</v>
      </c>
      <c r="G64">
        <v>0.38102916199999998</v>
      </c>
    </row>
    <row r="65" spans="1:7" x14ac:dyDescent="0.3">
      <c r="A65" s="3">
        <v>28034</v>
      </c>
      <c r="B65" s="1">
        <f>CPI!C65</f>
        <v>2.0964360586999899</v>
      </c>
      <c r="C65" t="s">
        <v>13</v>
      </c>
      <c r="D65" t="s">
        <v>13</v>
      </c>
      <c r="E65" t="s">
        <v>13</v>
      </c>
      <c r="F65" s="4">
        <v>181.04</v>
      </c>
      <c r="G65">
        <v>-0.38414799300000002</v>
      </c>
    </row>
    <row r="66" spans="1:7" x14ac:dyDescent="0.3">
      <c r="A66" s="3">
        <v>28126</v>
      </c>
      <c r="B66" s="1">
        <f>CPI!C66</f>
        <v>2.5667351129365548</v>
      </c>
      <c r="C66" t="s">
        <v>13</v>
      </c>
      <c r="D66" t="s">
        <v>13</v>
      </c>
      <c r="E66" t="s">
        <v>13</v>
      </c>
      <c r="F66" s="4">
        <v>185.47666666666666</v>
      </c>
      <c r="G66">
        <v>0.22740502100000001</v>
      </c>
    </row>
    <row r="67" spans="1:7" x14ac:dyDescent="0.3">
      <c r="A67" s="3">
        <v>28216</v>
      </c>
      <c r="B67" s="1">
        <f>CPI!C67</f>
        <v>2.1021021021021111</v>
      </c>
      <c r="C67" t="s">
        <v>13</v>
      </c>
      <c r="D67" t="s">
        <v>13</v>
      </c>
      <c r="E67" t="s">
        <v>13</v>
      </c>
      <c r="F67" s="4">
        <v>185.85333333333332</v>
      </c>
      <c r="G67">
        <v>-0.15573305600000001</v>
      </c>
    </row>
    <row r="68" spans="1:7" x14ac:dyDescent="0.3">
      <c r="A68" s="3">
        <v>28307</v>
      </c>
      <c r="B68" s="1">
        <f>CPI!C68</f>
        <v>2.0588235294114807</v>
      </c>
      <c r="C68" t="s">
        <v>13</v>
      </c>
      <c r="D68" t="s">
        <v>13</v>
      </c>
      <c r="E68" t="s">
        <v>13</v>
      </c>
      <c r="F68" s="4">
        <v>185.14666666666668</v>
      </c>
      <c r="G68">
        <v>-0.44104790900000002</v>
      </c>
    </row>
    <row r="69" spans="1:7" x14ac:dyDescent="0.3">
      <c r="A69" s="3">
        <v>28399</v>
      </c>
      <c r="B69" s="1">
        <f>CPI!C69</f>
        <v>2.0172910662827008</v>
      </c>
      <c r="C69" t="s">
        <v>13</v>
      </c>
      <c r="D69" t="s">
        <v>13</v>
      </c>
      <c r="E69" t="s">
        <v>13</v>
      </c>
      <c r="F69" s="4">
        <v>187.5566666666667</v>
      </c>
      <c r="G69">
        <v>0.27975588299999998</v>
      </c>
    </row>
    <row r="70" spans="1:7" x14ac:dyDescent="0.3">
      <c r="A70" s="3">
        <v>28491</v>
      </c>
      <c r="B70" s="1">
        <f>CPI!C70</f>
        <v>2.3540489642183622</v>
      </c>
      <c r="C70" t="s">
        <v>13</v>
      </c>
      <c r="D70" t="s">
        <v>13</v>
      </c>
      <c r="E70" t="s">
        <v>13</v>
      </c>
      <c r="F70" s="4">
        <v>194.65666666666667</v>
      </c>
      <c r="G70">
        <v>0.31235173999999999</v>
      </c>
    </row>
    <row r="71" spans="1:7" x14ac:dyDescent="0.3">
      <c r="A71" s="3">
        <v>28581</v>
      </c>
      <c r="B71" s="1">
        <f>CPI!C71</f>
        <v>2.4839006439742395</v>
      </c>
      <c r="C71" t="s">
        <v>13</v>
      </c>
      <c r="D71" t="s">
        <v>13</v>
      </c>
      <c r="E71" t="s">
        <v>13</v>
      </c>
      <c r="F71" s="4">
        <v>201.37</v>
      </c>
      <c r="G71">
        <v>0.18818966400000001</v>
      </c>
    </row>
    <row r="72" spans="1:7" x14ac:dyDescent="0.3">
      <c r="A72" s="3">
        <v>28672</v>
      </c>
      <c r="B72" s="1">
        <f>CPI!C72</f>
        <v>1.705565529622904</v>
      </c>
      <c r="C72" t="s">
        <v>13</v>
      </c>
      <c r="D72" t="s">
        <v>13</v>
      </c>
      <c r="E72" t="s">
        <v>13</v>
      </c>
      <c r="F72" s="4">
        <v>202.92</v>
      </c>
      <c r="G72">
        <v>0.34170763700000001</v>
      </c>
    </row>
    <row r="73" spans="1:7" x14ac:dyDescent="0.3">
      <c r="A73" s="3">
        <v>28764</v>
      </c>
      <c r="B73" s="1">
        <f>CPI!C73</f>
        <v>2.1182700794351241</v>
      </c>
      <c r="C73" t="s">
        <v>13</v>
      </c>
      <c r="D73" t="s">
        <v>13</v>
      </c>
      <c r="E73" t="s">
        <v>13</v>
      </c>
      <c r="F73" s="4">
        <v>209.72333333333333</v>
      </c>
      <c r="G73">
        <v>0.53916813100000005</v>
      </c>
    </row>
    <row r="74" spans="1:7" x14ac:dyDescent="0.3">
      <c r="A74" s="3">
        <v>28856</v>
      </c>
      <c r="B74" s="1">
        <f>CPI!C74</f>
        <v>2.7657735522904936</v>
      </c>
      <c r="C74" t="s">
        <v>13</v>
      </c>
      <c r="D74" t="s">
        <v>13</v>
      </c>
      <c r="E74" t="s">
        <v>13</v>
      </c>
      <c r="F74" s="4">
        <v>220.08</v>
      </c>
      <c r="G74">
        <v>0.616642935</v>
      </c>
    </row>
    <row r="75" spans="1:7" x14ac:dyDescent="0.3">
      <c r="A75" s="3">
        <v>28946</v>
      </c>
      <c r="B75" s="1">
        <f>CPI!C75</f>
        <v>1.93439865433146</v>
      </c>
      <c r="C75" t="s">
        <v>13</v>
      </c>
      <c r="D75" t="s">
        <v>13</v>
      </c>
      <c r="E75" t="s">
        <v>13</v>
      </c>
      <c r="F75" s="4">
        <v>232.41333333333333</v>
      </c>
      <c r="G75">
        <v>1.253292783</v>
      </c>
    </row>
    <row r="76" spans="1:7" x14ac:dyDescent="0.3">
      <c r="A76" s="3">
        <v>29037</v>
      </c>
      <c r="B76" s="1">
        <f>CPI!C76</f>
        <v>2.3102310231022316</v>
      </c>
      <c r="C76" t="s">
        <v>13</v>
      </c>
      <c r="D76" t="s">
        <v>13</v>
      </c>
      <c r="E76" t="s">
        <v>13</v>
      </c>
      <c r="F76" s="4">
        <v>248.76333333333332</v>
      </c>
      <c r="G76">
        <v>1.3284844520000001</v>
      </c>
    </row>
    <row r="77" spans="1:7" x14ac:dyDescent="0.3">
      <c r="A77" s="3">
        <v>29129</v>
      </c>
      <c r="B77" s="1">
        <f>CPI!C77</f>
        <v>2.1774193548387077</v>
      </c>
      <c r="C77" t="s">
        <v>13</v>
      </c>
      <c r="D77" t="s">
        <v>13</v>
      </c>
      <c r="E77" t="s">
        <v>13</v>
      </c>
      <c r="F77" s="4">
        <v>264.39000000000004</v>
      </c>
      <c r="G77">
        <v>1.3724019860000001</v>
      </c>
    </row>
    <row r="78" spans="1:7" x14ac:dyDescent="0.3">
      <c r="A78" s="3">
        <v>29221</v>
      </c>
      <c r="B78" s="1">
        <f>CPI!C78</f>
        <v>2.7624309392266002</v>
      </c>
      <c r="C78" t="s">
        <v>13</v>
      </c>
      <c r="D78" t="s">
        <v>13</v>
      </c>
      <c r="E78" t="s">
        <v>13</v>
      </c>
      <c r="F78" s="4">
        <v>283.92</v>
      </c>
      <c r="G78">
        <v>1.4700312900000001</v>
      </c>
    </row>
    <row r="79" spans="1:7" x14ac:dyDescent="0.3">
      <c r="A79" s="3">
        <v>29312</v>
      </c>
      <c r="B79" s="1">
        <f>CPI!C79</f>
        <v>2.8417818740398593</v>
      </c>
      <c r="C79" t="s">
        <v>13</v>
      </c>
      <c r="D79" t="s">
        <v>13</v>
      </c>
      <c r="E79" t="s">
        <v>13</v>
      </c>
      <c r="F79" s="4">
        <v>276.56333333333333</v>
      </c>
      <c r="G79">
        <v>0.85133242799999997</v>
      </c>
    </row>
    <row r="80" spans="1:7" x14ac:dyDescent="0.3">
      <c r="A80" s="3">
        <v>29403</v>
      </c>
      <c r="B80" s="1">
        <f>CPI!C80</f>
        <v>2.7632561613143545</v>
      </c>
      <c r="C80" t="s">
        <v>13</v>
      </c>
      <c r="D80" t="s">
        <v>13</v>
      </c>
      <c r="E80" t="s">
        <v>13</v>
      </c>
      <c r="F80" s="4">
        <v>296.69333333333333</v>
      </c>
      <c r="G80">
        <v>0.221914958</v>
      </c>
    </row>
    <row r="81" spans="1:7" x14ac:dyDescent="0.3">
      <c r="A81" s="3">
        <v>29495</v>
      </c>
      <c r="B81" s="1">
        <f>CPI!C81</f>
        <v>3.4156976744186789</v>
      </c>
      <c r="C81" t="s">
        <v>13</v>
      </c>
      <c r="D81" t="s">
        <v>13</v>
      </c>
      <c r="E81" t="s">
        <v>13</v>
      </c>
      <c r="F81" s="4">
        <v>298.04333333333335</v>
      </c>
      <c r="G81">
        <v>1.0803469050000001</v>
      </c>
    </row>
    <row r="82" spans="1:7" x14ac:dyDescent="0.3">
      <c r="A82" s="3">
        <v>29587</v>
      </c>
      <c r="B82" s="1">
        <f>CPI!C82</f>
        <v>2.9515108924806737</v>
      </c>
      <c r="C82" t="s">
        <v>13</v>
      </c>
      <c r="D82" t="s">
        <v>13</v>
      </c>
      <c r="E82" t="s">
        <v>13</v>
      </c>
      <c r="F82" s="4">
        <v>310.01333333333332</v>
      </c>
      <c r="G82">
        <v>2.7397051430000001</v>
      </c>
    </row>
    <row r="83" spans="1:7" x14ac:dyDescent="0.3">
      <c r="A83" s="3">
        <v>29677</v>
      </c>
      <c r="B83" s="1">
        <f>CPI!C83</f>
        <v>3.0034129692833407</v>
      </c>
      <c r="C83" t="s">
        <v>13</v>
      </c>
      <c r="D83" t="s">
        <v>13</v>
      </c>
      <c r="E83" t="s">
        <v>13</v>
      </c>
      <c r="F83" s="4">
        <v>313.14000000000004</v>
      </c>
      <c r="G83">
        <v>3.3561393599999998</v>
      </c>
    </row>
    <row r="84" spans="1:7" x14ac:dyDescent="0.3">
      <c r="A84" s="3">
        <v>29768</v>
      </c>
      <c r="B84" s="1">
        <f>CPI!C84</f>
        <v>2.4519549370443459</v>
      </c>
      <c r="C84" t="s">
        <v>13</v>
      </c>
      <c r="D84" t="s">
        <v>13</v>
      </c>
      <c r="E84" t="s">
        <v>13</v>
      </c>
      <c r="F84" s="4">
        <v>306.19333333333333</v>
      </c>
      <c r="G84">
        <v>1.935250935</v>
      </c>
    </row>
    <row r="85" spans="1:7" x14ac:dyDescent="0.3">
      <c r="A85" s="3">
        <v>29860</v>
      </c>
      <c r="B85" s="1">
        <f>CPI!C85</f>
        <v>2.5226390685640325</v>
      </c>
      <c r="C85" t="s">
        <v>13</v>
      </c>
      <c r="D85" t="s">
        <v>13</v>
      </c>
      <c r="E85" t="s">
        <v>13</v>
      </c>
      <c r="F85" s="4">
        <v>297.20666666666665</v>
      </c>
      <c r="G85">
        <v>0.97963160199999999</v>
      </c>
    </row>
    <row r="86" spans="1:7" x14ac:dyDescent="0.3">
      <c r="A86" s="3">
        <v>29952</v>
      </c>
      <c r="B86" s="1">
        <f>CPI!C86</f>
        <v>3.091482649842205</v>
      </c>
      <c r="C86" t="s">
        <v>13</v>
      </c>
      <c r="D86" t="s">
        <v>13</v>
      </c>
      <c r="E86" t="s">
        <v>13</v>
      </c>
      <c r="F86" s="4">
        <v>291.43</v>
      </c>
      <c r="G86">
        <v>-0.66380567099999999</v>
      </c>
    </row>
    <row r="87" spans="1:7" x14ac:dyDescent="0.3">
      <c r="A87" s="3">
        <v>30042</v>
      </c>
      <c r="B87" s="1">
        <f>CPI!C87</f>
        <v>2.1419828641371508</v>
      </c>
      <c r="C87" t="s">
        <v>13</v>
      </c>
      <c r="D87" t="s">
        <v>13</v>
      </c>
      <c r="E87" t="s">
        <v>13</v>
      </c>
      <c r="F87" s="4">
        <v>286.87</v>
      </c>
      <c r="G87">
        <v>-2.3055162770000002</v>
      </c>
    </row>
    <row r="88" spans="1:7" x14ac:dyDescent="0.3">
      <c r="A88" s="3">
        <v>30133</v>
      </c>
      <c r="B88" s="1">
        <f>CPI!C88</f>
        <v>1.5578190533254104</v>
      </c>
      <c r="C88" t="s">
        <v>13</v>
      </c>
      <c r="D88" t="s">
        <v>13</v>
      </c>
      <c r="E88" t="s">
        <v>13</v>
      </c>
      <c r="F88" s="4">
        <v>282.00666666666666</v>
      </c>
      <c r="G88">
        <v>-3.68998099</v>
      </c>
    </row>
    <row r="89" spans="1:7" x14ac:dyDescent="0.3">
      <c r="A89" s="3">
        <v>30225</v>
      </c>
      <c r="B89" s="1">
        <f>CPI!C89</f>
        <v>0.70796460176990894</v>
      </c>
      <c r="C89" t="s">
        <v>13</v>
      </c>
      <c r="D89" t="s">
        <v>13</v>
      </c>
      <c r="E89" t="s">
        <v>13</v>
      </c>
      <c r="F89" s="4">
        <v>280.66666666666669</v>
      </c>
      <c r="G89">
        <v>-5.1232371829999996</v>
      </c>
    </row>
    <row r="90" spans="1:7" x14ac:dyDescent="0.3">
      <c r="A90" s="3">
        <v>30317</v>
      </c>
      <c r="B90" s="1">
        <f>CPI!C90</f>
        <v>1.347393087287525</v>
      </c>
      <c r="C90" t="s">
        <v>13</v>
      </c>
      <c r="D90" t="s">
        <v>13</v>
      </c>
      <c r="E90" t="s">
        <v>13</v>
      </c>
      <c r="F90" s="4">
        <v>284.10999999999996</v>
      </c>
      <c r="G90">
        <v>-4.162571851</v>
      </c>
    </row>
    <row r="91" spans="1:7" x14ac:dyDescent="0.3">
      <c r="A91" s="3">
        <v>30407</v>
      </c>
      <c r="B91" s="1">
        <f>CPI!C91</f>
        <v>1.6184971098267089</v>
      </c>
      <c r="C91" t="s">
        <v>13</v>
      </c>
      <c r="D91" t="s">
        <v>13</v>
      </c>
      <c r="E91" t="s">
        <v>13</v>
      </c>
      <c r="F91" s="4">
        <v>291.95999999999998</v>
      </c>
      <c r="G91">
        <v>-2.9120177229999999</v>
      </c>
    </row>
    <row r="92" spans="1:7" x14ac:dyDescent="0.3">
      <c r="A92" s="3">
        <v>30498</v>
      </c>
      <c r="B92" s="1">
        <f>CPI!C92</f>
        <v>0.91012514220698959</v>
      </c>
      <c r="C92" t="s">
        <v>13</v>
      </c>
      <c r="D92" t="s">
        <v>13</v>
      </c>
      <c r="E92" t="s">
        <v>13</v>
      </c>
      <c r="F92" s="4">
        <v>286.94333333333333</v>
      </c>
      <c r="G92">
        <v>-2.5063550019999998</v>
      </c>
    </row>
    <row r="93" spans="1:7" x14ac:dyDescent="0.3">
      <c r="A93" s="3">
        <v>30590</v>
      </c>
      <c r="B93" s="1">
        <f>CPI!C93</f>
        <v>1.1837655016910991</v>
      </c>
      <c r="C93" t="s">
        <v>13</v>
      </c>
      <c r="D93" t="s">
        <v>13</v>
      </c>
      <c r="E93" t="s">
        <v>13</v>
      </c>
      <c r="F93" s="4">
        <v>281.42333333333335</v>
      </c>
      <c r="G93">
        <v>-2.02301712</v>
      </c>
    </row>
    <row r="94" spans="1:7" x14ac:dyDescent="0.3">
      <c r="A94" s="3">
        <v>30682</v>
      </c>
      <c r="B94" s="1">
        <f>CPI!C94</f>
        <v>0.83565459610027892</v>
      </c>
      <c r="C94" t="s">
        <v>13</v>
      </c>
      <c r="D94" t="s">
        <v>13</v>
      </c>
      <c r="E94" t="s">
        <v>13</v>
      </c>
      <c r="F94" s="4">
        <v>289.10666666666668</v>
      </c>
      <c r="G94">
        <v>-1.0984598839999999</v>
      </c>
    </row>
    <row r="95" spans="1:7" x14ac:dyDescent="0.3">
      <c r="A95" s="3">
        <v>30773</v>
      </c>
      <c r="B95" s="1">
        <f>CPI!C95</f>
        <v>0.82872928176795624</v>
      </c>
      <c r="C95" t="s">
        <v>13</v>
      </c>
      <c r="D95" t="s">
        <v>13</v>
      </c>
      <c r="E95" t="s">
        <v>13</v>
      </c>
      <c r="F95" s="4">
        <v>287.75</v>
      </c>
      <c r="G95">
        <v>7.8538949999999996E-3</v>
      </c>
    </row>
    <row r="96" spans="1:7" x14ac:dyDescent="0.3">
      <c r="A96" s="3">
        <v>30864</v>
      </c>
      <c r="B96" s="1">
        <f>CPI!C96</f>
        <v>0.76712328767128313</v>
      </c>
      <c r="C96" t="s">
        <v>13</v>
      </c>
      <c r="D96" t="s">
        <v>13</v>
      </c>
      <c r="E96" t="s">
        <v>13</v>
      </c>
      <c r="F96" s="4">
        <v>274.54333333333329</v>
      </c>
      <c r="G96">
        <v>-0.39791775400000001</v>
      </c>
    </row>
    <row r="97" spans="1:7" x14ac:dyDescent="0.3">
      <c r="A97" s="3">
        <v>30956</v>
      </c>
      <c r="B97" s="1">
        <f>CPI!C97</f>
        <v>1.1419249592169705</v>
      </c>
      <c r="C97" t="s">
        <v>13</v>
      </c>
      <c r="D97" t="s">
        <v>13</v>
      </c>
      <c r="E97" t="s">
        <v>13</v>
      </c>
      <c r="F97" s="4">
        <v>265.04000000000002</v>
      </c>
      <c r="G97">
        <v>0.29466378999999998</v>
      </c>
    </row>
    <row r="98" spans="1:7" x14ac:dyDescent="0.3">
      <c r="A98" s="3">
        <v>31048</v>
      </c>
      <c r="B98" s="1">
        <f>CPI!C98</f>
        <v>1.1827956989246755</v>
      </c>
      <c r="C98" t="s">
        <v>13</v>
      </c>
      <c r="D98" t="s">
        <v>13</v>
      </c>
      <c r="E98" t="s">
        <v>13</v>
      </c>
      <c r="F98" s="4">
        <v>257.4666666666667</v>
      </c>
      <c r="G98">
        <v>0.95381373400000002</v>
      </c>
    </row>
    <row r="99" spans="1:7" x14ac:dyDescent="0.3">
      <c r="A99" s="3">
        <v>31138</v>
      </c>
      <c r="B99" s="1">
        <f>CPI!C99</f>
        <v>0.95642933049947154</v>
      </c>
      <c r="C99" t="s">
        <v>13</v>
      </c>
      <c r="D99" t="s">
        <v>13</v>
      </c>
      <c r="E99" t="s">
        <v>13</v>
      </c>
      <c r="F99" s="4">
        <v>259.87666666666672</v>
      </c>
      <c r="G99">
        <v>0.39348850400000002</v>
      </c>
    </row>
    <row r="100" spans="1:7" x14ac:dyDescent="0.3">
      <c r="A100" s="3">
        <v>31229</v>
      </c>
      <c r="B100" s="1">
        <f>CPI!C100</f>
        <v>0.78947368421052666</v>
      </c>
      <c r="C100" t="s">
        <v>13</v>
      </c>
      <c r="D100" t="s">
        <v>13</v>
      </c>
      <c r="E100" t="s">
        <v>13</v>
      </c>
      <c r="F100" s="4">
        <v>251.29999999999998</v>
      </c>
      <c r="G100">
        <v>0.77670491500000005</v>
      </c>
    </row>
    <row r="101" spans="1:7" x14ac:dyDescent="0.3">
      <c r="A101" s="3">
        <v>31321</v>
      </c>
      <c r="B101" s="1">
        <f>CPI!C101</f>
        <v>1.3054830287205754</v>
      </c>
      <c r="C101" t="s">
        <v>13</v>
      </c>
      <c r="D101" t="s">
        <v>13</v>
      </c>
      <c r="E101" t="s">
        <v>13</v>
      </c>
      <c r="F101" s="4">
        <v>251.35333333333332</v>
      </c>
      <c r="G101">
        <v>1.4185712770000001</v>
      </c>
    </row>
    <row r="102" spans="1:7" x14ac:dyDescent="0.3">
      <c r="A102" s="3">
        <v>31413</v>
      </c>
      <c r="B102" s="1">
        <f>CPI!C102</f>
        <v>0.82474226804134487</v>
      </c>
      <c r="C102" t="s">
        <v>13</v>
      </c>
      <c r="D102" t="s">
        <v>13</v>
      </c>
      <c r="E102" t="s">
        <v>13</v>
      </c>
      <c r="F102" s="4">
        <v>223.51</v>
      </c>
      <c r="G102">
        <v>0.48779165299999999</v>
      </c>
    </row>
    <row r="103" spans="1:7" x14ac:dyDescent="0.3">
      <c r="A103" s="3">
        <v>31503</v>
      </c>
      <c r="B103" s="1">
        <f>CPI!C103</f>
        <v>1.1758691206542862</v>
      </c>
      <c r="C103" t="s">
        <v>13</v>
      </c>
      <c r="D103" t="s">
        <v>13</v>
      </c>
      <c r="E103" t="s">
        <v>13</v>
      </c>
      <c r="F103" s="4">
        <v>219.15333333333334</v>
      </c>
      <c r="G103">
        <v>0.19920285300000001</v>
      </c>
    </row>
    <row r="104" spans="1:7" x14ac:dyDescent="0.3">
      <c r="A104" s="3">
        <v>31594</v>
      </c>
      <c r="B104" s="1">
        <f>CPI!C104</f>
        <v>1.0106114199090963</v>
      </c>
      <c r="C104" t="s">
        <v>13</v>
      </c>
      <c r="D104" t="s">
        <v>13</v>
      </c>
      <c r="E104" t="s">
        <v>13</v>
      </c>
      <c r="F104" s="4">
        <v>215.3066666666667</v>
      </c>
      <c r="G104">
        <v>-0.52071795600000004</v>
      </c>
    </row>
    <row r="105" spans="1:7" x14ac:dyDescent="0.3">
      <c r="A105" s="3">
        <v>31686</v>
      </c>
      <c r="B105" s="1">
        <f>CPI!C105</f>
        <v>0.95047523761875585</v>
      </c>
      <c r="C105" t="s">
        <v>13</v>
      </c>
      <c r="D105" t="s">
        <v>13</v>
      </c>
      <c r="E105" t="s">
        <v>13</v>
      </c>
      <c r="F105" s="4">
        <v>218.79666666666665</v>
      </c>
      <c r="G105">
        <v>-2.0566592080000001</v>
      </c>
    </row>
    <row r="106" spans="1:7" x14ac:dyDescent="0.3">
      <c r="A106" s="3">
        <v>31778</v>
      </c>
      <c r="B106" s="1">
        <f>CPI!C106</f>
        <v>1.4370664023786606</v>
      </c>
      <c r="C106" t="s">
        <v>13</v>
      </c>
      <c r="D106" t="s">
        <v>13</v>
      </c>
      <c r="E106" t="s">
        <v>13</v>
      </c>
      <c r="F106" s="4">
        <v>232.69666666666663</v>
      </c>
      <c r="G106">
        <v>-0.59982351</v>
      </c>
    </row>
    <row r="107" spans="1:7" x14ac:dyDescent="0.3">
      <c r="A107" s="3">
        <v>31868</v>
      </c>
      <c r="B107" s="1">
        <f>CPI!C107</f>
        <v>1.0747435271127874</v>
      </c>
      <c r="C107" t="s">
        <v>13</v>
      </c>
      <c r="D107" t="s">
        <v>13</v>
      </c>
      <c r="E107" t="s">
        <v>13</v>
      </c>
      <c r="F107" s="4">
        <v>245.56666666666669</v>
      </c>
      <c r="G107">
        <v>-0.111537257</v>
      </c>
    </row>
    <row r="108" spans="1:7" x14ac:dyDescent="0.3">
      <c r="A108" s="3">
        <v>31959</v>
      </c>
      <c r="B108" s="1">
        <f>CPI!C108</f>
        <v>0.67665538907689338</v>
      </c>
      <c r="C108" t="s">
        <v>13</v>
      </c>
      <c r="D108" t="s">
        <v>13</v>
      </c>
      <c r="E108" t="s">
        <v>13</v>
      </c>
      <c r="F108" s="4">
        <v>251.90666666666667</v>
      </c>
      <c r="G108">
        <v>0.65503085900000002</v>
      </c>
    </row>
    <row r="109" spans="1:7" x14ac:dyDescent="0.3">
      <c r="A109" s="3">
        <v>32051</v>
      </c>
      <c r="B109" s="1">
        <f>CPI!C109</f>
        <v>0.86413826212195233</v>
      </c>
      <c r="C109" t="s">
        <v>13</v>
      </c>
      <c r="D109" t="s">
        <v>13</v>
      </c>
      <c r="E109" t="s">
        <v>13</v>
      </c>
      <c r="F109" s="4">
        <v>248.24333333333334</v>
      </c>
      <c r="G109">
        <v>1.2285287659999999</v>
      </c>
    </row>
    <row r="110" spans="1:7" x14ac:dyDescent="0.3">
      <c r="A110" s="3">
        <v>32143</v>
      </c>
      <c r="B110" s="1">
        <f>CPI!C110</f>
        <v>1.2851023322227393</v>
      </c>
      <c r="C110" t="s">
        <v>13</v>
      </c>
      <c r="D110" t="s">
        <v>13</v>
      </c>
      <c r="E110" t="s">
        <v>13</v>
      </c>
      <c r="F110" s="4">
        <v>257.08999999999997</v>
      </c>
      <c r="G110">
        <v>2.0133944459999999</v>
      </c>
    </row>
    <row r="111" spans="1:7" x14ac:dyDescent="0.3">
      <c r="A111" s="3">
        <v>32234</v>
      </c>
      <c r="B111" s="1">
        <f>CPI!C111</f>
        <v>1.0808270676692324</v>
      </c>
      <c r="C111" t="s">
        <v>13</v>
      </c>
      <c r="D111" t="s">
        <v>13</v>
      </c>
      <c r="E111" t="s">
        <v>13</v>
      </c>
      <c r="F111" s="4">
        <v>276.37666666666667</v>
      </c>
      <c r="G111">
        <v>2.2736996870000001</v>
      </c>
    </row>
    <row r="112" spans="1:7" x14ac:dyDescent="0.3">
      <c r="A112" s="3">
        <v>32325</v>
      </c>
      <c r="B112" s="1">
        <f>CPI!C112</f>
        <v>0.79033007903290353</v>
      </c>
      <c r="C112" t="s">
        <v>13</v>
      </c>
      <c r="D112" t="s">
        <v>13</v>
      </c>
      <c r="E112" t="s">
        <v>13</v>
      </c>
      <c r="F112" s="4">
        <v>266.85666666666663</v>
      </c>
      <c r="G112">
        <v>1.6971072410000001</v>
      </c>
    </row>
    <row r="113" spans="1:7" x14ac:dyDescent="0.3">
      <c r="A113" s="3">
        <v>32417</v>
      </c>
      <c r="B113" s="1">
        <f>CPI!C113</f>
        <v>1.245387453874548</v>
      </c>
      <c r="C113" t="s">
        <v>13</v>
      </c>
      <c r="D113" t="s">
        <v>13</v>
      </c>
      <c r="E113" t="s">
        <v>13</v>
      </c>
      <c r="F113" s="4">
        <v>268.03333333333336</v>
      </c>
      <c r="G113">
        <v>1.853445518</v>
      </c>
    </row>
    <row r="114" spans="1:7" x14ac:dyDescent="0.3">
      <c r="A114" s="3">
        <v>32509</v>
      </c>
      <c r="B114" s="1">
        <f>CPI!C114</f>
        <v>1.7312072892938888</v>
      </c>
      <c r="C114" t="s">
        <v>13</v>
      </c>
      <c r="D114" t="s">
        <v>13</v>
      </c>
      <c r="E114" t="s">
        <v>13</v>
      </c>
      <c r="F114" s="4">
        <v>285.38999999999993</v>
      </c>
      <c r="G114">
        <v>2.537109455</v>
      </c>
    </row>
    <row r="115" spans="1:7" x14ac:dyDescent="0.3">
      <c r="A115" s="3">
        <v>32599</v>
      </c>
      <c r="B115" s="1">
        <f>CPI!C115</f>
        <v>1.4330497089118308</v>
      </c>
      <c r="C115" t="s">
        <v>13</v>
      </c>
      <c r="D115" t="s">
        <v>13</v>
      </c>
      <c r="E115" t="s">
        <v>13</v>
      </c>
      <c r="F115" s="4">
        <v>281.29000000000002</v>
      </c>
      <c r="G115">
        <v>2.4941937630000002</v>
      </c>
    </row>
    <row r="116" spans="1:7" x14ac:dyDescent="0.3">
      <c r="A116" s="3">
        <v>32690</v>
      </c>
      <c r="B116" s="1">
        <f>CPI!C116</f>
        <v>0.70640176600437488</v>
      </c>
      <c r="C116" t="s">
        <v>13</v>
      </c>
      <c r="D116" t="s">
        <v>13</v>
      </c>
      <c r="E116" t="s">
        <v>13</v>
      </c>
      <c r="F116" s="4">
        <v>272.10666666666663</v>
      </c>
      <c r="G116">
        <v>2.4713862390000001</v>
      </c>
    </row>
    <row r="117" spans="1:7" x14ac:dyDescent="0.3">
      <c r="A117" s="3">
        <v>32782</v>
      </c>
      <c r="B117" s="1">
        <f>CPI!C117</f>
        <v>1.446733888645324</v>
      </c>
      <c r="C117" t="s">
        <v>13</v>
      </c>
      <c r="D117" t="s">
        <v>13</v>
      </c>
      <c r="E117" t="s">
        <v>13</v>
      </c>
      <c r="F117" s="4">
        <v>274.05333333333334</v>
      </c>
      <c r="G117">
        <v>1.9214341530000001</v>
      </c>
    </row>
    <row r="118" spans="1:7" x14ac:dyDescent="0.3">
      <c r="A118" s="3">
        <v>32874</v>
      </c>
      <c r="B118" s="1">
        <f>CPI!C118</f>
        <v>0.950734658599792</v>
      </c>
      <c r="C118" t="s">
        <v>13</v>
      </c>
      <c r="D118" s="14">
        <v>19.719179841897201</v>
      </c>
      <c r="E118" s="14">
        <v>21.749100790513801</v>
      </c>
      <c r="F118" s="4">
        <v>276.82666666666665</v>
      </c>
      <c r="G118">
        <v>2.5928330430000002</v>
      </c>
    </row>
    <row r="119" spans="1:7" x14ac:dyDescent="0.3">
      <c r="A119" s="3">
        <v>32964</v>
      </c>
      <c r="B119" s="1">
        <f>CPI!C119</f>
        <v>0.98458904109592649</v>
      </c>
      <c r="C119" t="s">
        <v>13</v>
      </c>
      <c r="D119" s="14">
        <v>16.383436853002099</v>
      </c>
      <c r="E119" s="14">
        <v>17.888951000690099</v>
      </c>
      <c r="F119" s="4">
        <v>266.59333333333331</v>
      </c>
      <c r="G119">
        <v>1.907113858</v>
      </c>
    </row>
    <row r="120" spans="1:7" x14ac:dyDescent="0.3">
      <c r="A120" s="3">
        <v>33055</v>
      </c>
      <c r="B120" s="1">
        <f>CPI!C120</f>
        <v>1.4836795252225947</v>
      </c>
      <c r="C120" t="s">
        <v>13</v>
      </c>
      <c r="D120" s="14">
        <v>26.357078392621901</v>
      </c>
      <c r="E120" s="14">
        <v>26.448026350461099</v>
      </c>
      <c r="F120" s="4">
        <v>283.43333333333334</v>
      </c>
      <c r="G120">
        <v>0.92937776000000005</v>
      </c>
    </row>
    <row r="121" spans="1:7" x14ac:dyDescent="0.3">
      <c r="A121" s="3">
        <v>33147</v>
      </c>
      <c r="B121" s="1">
        <f>CPI!C121</f>
        <v>2.8822055137844576</v>
      </c>
      <c r="C121" t="s">
        <v>13</v>
      </c>
      <c r="D121" s="14">
        <v>32.366760775456399</v>
      </c>
      <c r="E121" s="14">
        <v>31.952791580400302</v>
      </c>
      <c r="F121" s="4">
        <v>286.9733333333333</v>
      </c>
      <c r="G121">
        <v>-0.19935654899999999</v>
      </c>
    </row>
    <row r="122" spans="1:7" x14ac:dyDescent="0.3">
      <c r="A122" s="3">
        <v>33239</v>
      </c>
      <c r="B122" s="1">
        <f>CPI!C122</f>
        <v>0.73081607795372538</v>
      </c>
      <c r="C122" t="s">
        <v>13</v>
      </c>
      <c r="D122" s="14">
        <v>20.9463957902001</v>
      </c>
      <c r="E122" s="14">
        <v>21.8314389233954</v>
      </c>
      <c r="F122" s="4">
        <v>260.42666666666668</v>
      </c>
      <c r="G122">
        <v>-1.856772868</v>
      </c>
    </row>
    <row r="123" spans="1:7" x14ac:dyDescent="0.3">
      <c r="A123" s="3">
        <v>33329</v>
      </c>
      <c r="B123" s="1">
        <f>CPI!C123</f>
        <v>0.60459492140266025</v>
      </c>
      <c r="C123" t="s">
        <v>13</v>
      </c>
      <c r="D123" s="14">
        <v>18.909509222661399</v>
      </c>
      <c r="E123" s="14">
        <v>20.7583754940711</v>
      </c>
      <c r="F123" s="4">
        <v>256.74</v>
      </c>
      <c r="G123">
        <v>-1.6129180400000001</v>
      </c>
    </row>
    <row r="124" spans="1:7" x14ac:dyDescent="0.3">
      <c r="A124" s="3">
        <v>33420</v>
      </c>
      <c r="B124" s="1">
        <f>CPI!C124</f>
        <v>-0.16025641025648654</v>
      </c>
      <c r="C124" t="s">
        <v>13</v>
      </c>
      <c r="D124" s="14">
        <v>19.921825396825401</v>
      </c>
      <c r="E124" s="14">
        <v>21.66132348328</v>
      </c>
      <c r="F124" s="4">
        <v>246.56333333333336</v>
      </c>
      <c r="G124">
        <v>-1.722784525</v>
      </c>
    </row>
    <row r="125" spans="1:7" x14ac:dyDescent="0.3">
      <c r="A125" s="3">
        <v>33512</v>
      </c>
      <c r="B125" s="1">
        <f>CPI!C125</f>
        <v>0.40128410914923812</v>
      </c>
      <c r="C125" t="s">
        <v>13</v>
      </c>
      <c r="D125" s="14">
        <v>20.523751176359902</v>
      </c>
      <c r="E125" s="14">
        <v>21.709625133320799</v>
      </c>
      <c r="F125" s="4">
        <v>246.33</v>
      </c>
      <c r="G125">
        <v>-1.8110595439999999</v>
      </c>
    </row>
    <row r="126" spans="1:7" x14ac:dyDescent="0.3">
      <c r="A126" s="3">
        <v>33604</v>
      </c>
      <c r="B126" s="1">
        <f>CPI!C126</f>
        <v>0.51958433253404612</v>
      </c>
      <c r="C126" t="s">
        <v>13</v>
      </c>
      <c r="D126" s="14">
        <v>17.975204216073799</v>
      </c>
      <c r="E126" s="14">
        <v>18.9367582345191</v>
      </c>
      <c r="F126" s="4">
        <v>246.38666666666668</v>
      </c>
      <c r="G126">
        <v>-2.0292751490000001</v>
      </c>
    </row>
    <row r="127" spans="1:7" x14ac:dyDescent="0.3">
      <c r="A127" s="3">
        <v>33695</v>
      </c>
      <c r="B127" s="1">
        <f>CPI!C127</f>
        <v>0.43737574552688208</v>
      </c>
      <c r="C127" t="s">
        <v>13</v>
      </c>
      <c r="D127" s="14">
        <v>20.0618326118326</v>
      </c>
      <c r="E127" s="14">
        <v>21.2163492063492</v>
      </c>
      <c r="F127" s="4">
        <v>255.59333333333333</v>
      </c>
      <c r="G127">
        <v>-2.2368191120000001</v>
      </c>
    </row>
    <row r="128" spans="1:7" x14ac:dyDescent="0.3">
      <c r="A128" s="3">
        <v>33786</v>
      </c>
      <c r="B128" s="1">
        <f>CPI!C128</f>
        <v>0.4354711005541605</v>
      </c>
      <c r="C128" t="s">
        <v>13</v>
      </c>
      <c r="D128" s="14">
        <v>20.135860154338399</v>
      </c>
      <c r="E128" s="14">
        <v>21.6737938390112</v>
      </c>
      <c r="F128" s="4">
        <v>257</v>
      </c>
      <c r="G128">
        <v>-2.0634054239999999</v>
      </c>
    </row>
    <row r="129" spans="1:7" x14ac:dyDescent="0.3">
      <c r="A129" s="3">
        <v>33878</v>
      </c>
      <c r="B129" s="1">
        <f>CPI!C129</f>
        <v>0.70949940875048645</v>
      </c>
      <c r="C129" t="s">
        <v>13</v>
      </c>
      <c r="D129" s="14">
        <v>19.260054269402101</v>
      </c>
      <c r="E129" s="14">
        <v>20.503535353535401</v>
      </c>
      <c r="F129" s="4">
        <v>254.59333333333333</v>
      </c>
      <c r="G129">
        <v>-1.9010633880000001</v>
      </c>
    </row>
    <row r="130" spans="1:7" x14ac:dyDescent="0.3">
      <c r="A130" s="3">
        <v>33970</v>
      </c>
      <c r="B130" s="1">
        <f>CPI!C130</f>
        <v>0.19569471624270054</v>
      </c>
      <c r="C130" t="s">
        <v>13</v>
      </c>
      <c r="D130" s="14">
        <v>18.265083850931699</v>
      </c>
      <c r="E130" s="14">
        <v>19.837782953761199</v>
      </c>
      <c r="F130" s="4">
        <v>266.45666666666665</v>
      </c>
      <c r="G130">
        <v>-1.71502617</v>
      </c>
    </row>
    <row r="131" spans="1:7" x14ac:dyDescent="0.3">
      <c r="A131" s="3">
        <v>34060</v>
      </c>
      <c r="B131" s="1">
        <f>CPI!C131</f>
        <v>0.39062499999996131</v>
      </c>
      <c r="C131" t="s">
        <v>13</v>
      </c>
      <c r="D131" s="14">
        <v>18.331637806637801</v>
      </c>
      <c r="E131" s="14">
        <v>19.796933621933601</v>
      </c>
      <c r="F131" s="4">
        <v>258.17666666666668</v>
      </c>
      <c r="G131">
        <v>-1.299115815</v>
      </c>
    </row>
    <row r="132" spans="1:7" x14ac:dyDescent="0.3">
      <c r="A132" s="3">
        <v>34151</v>
      </c>
      <c r="B132" s="1">
        <f>CPI!C132</f>
        <v>0.50583657587555753</v>
      </c>
      <c r="C132" t="s">
        <v>13</v>
      </c>
      <c r="D132" s="14">
        <v>16.594999999999999</v>
      </c>
      <c r="E132" s="14">
        <v>17.804393939393901</v>
      </c>
      <c r="F132" s="4">
        <v>248.41</v>
      </c>
      <c r="G132">
        <v>-0.87649538900000001</v>
      </c>
    </row>
    <row r="133" spans="1:7" x14ac:dyDescent="0.3">
      <c r="A133" s="3">
        <v>34243</v>
      </c>
      <c r="B133" s="1">
        <f>CPI!C133</f>
        <v>-0.5420054200542358</v>
      </c>
      <c r="C133" t="s">
        <v>13</v>
      </c>
      <c r="D133" s="14">
        <v>15.147315389924101</v>
      </c>
      <c r="E133" s="14">
        <v>16.4570716481586</v>
      </c>
      <c r="F133" s="4">
        <v>255.88666666666668</v>
      </c>
      <c r="G133">
        <v>-1.0111974269999999</v>
      </c>
    </row>
    <row r="134" spans="1:7" x14ac:dyDescent="0.3">
      <c r="A134" s="3">
        <v>34335</v>
      </c>
      <c r="B134" s="1">
        <f>CPI!C134</f>
        <v>-0.3503308680420365</v>
      </c>
      <c r="C134">
        <v>106.3133333333333</v>
      </c>
      <c r="D134" s="14">
        <v>13.9377698412698</v>
      </c>
      <c r="E134" s="14">
        <v>14.810453071083501</v>
      </c>
      <c r="F134" s="4">
        <v>262.62666666666667</v>
      </c>
      <c r="G134">
        <v>-0.15126594099999999</v>
      </c>
    </row>
    <row r="135" spans="1:7" x14ac:dyDescent="0.3">
      <c r="A135" s="3">
        <v>34425</v>
      </c>
      <c r="B135" s="1">
        <f>CPI!C135</f>
        <v>0.54687500000003575</v>
      </c>
      <c r="C135">
        <v>101.3833333333333</v>
      </c>
      <c r="D135" s="14">
        <v>16.2067243867244</v>
      </c>
      <c r="E135" s="14">
        <v>17.731356421356399</v>
      </c>
      <c r="F135" s="4">
        <v>263.33</v>
      </c>
      <c r="G135">
        <v>0.66838011600000002</v>
      </c>
    </row>
    <row r="136" spans="1:7" x14ac:dyDescent="0.3">
      <c r="A136" s="3">
        <v>34516</v>
      </c>
      <c r="B136" s="1">
        <f>CPI!C136</f>
        <v>0.31080031080024345</v>
      </c>
      <c r="C136">
        <v>100.8866666666667</v>
      </c>
      <c r="D136" s="14">
        <v>17.025335654683499</v>
      </c>
      <c r="E136" s="14">
        <v>18.480839450404702</v>
      </c>
      <c r="F136" s="4">
        <v>262.35999999999996</v>
      </c>
      <c r="G136">
        <v>1.286599228</v>
      </c>
    </row>
    <row r="137" spans="1:7" x14ac:dyDescent="0.3">
      <c r="A137" s="3">
        <v>34608</v>
      </c>
      <c r="B137" s="1">
        <f>CPI!C137</f>
        <v>1.0069713400465017</v>
      </c>
      <c r="C137">
        <v>100.71</v>
      </c>
      <c r="D137" s="14">
        <v>16.668802308802299</v>
      </c>
      <c r="E137" s="14">
        <v>17.6491774891775</v>
      </c>
      <c r="F137" s="4">
        <v>264.44333333333333</v>
      </c>
      <c r="G137">
        <v>1.3218868399999999</v>
      </c>
    </row>
    <row r="138" spans="1:7" x14ac:dyDescent="0.3">
      <c r="A138" s="3">
        <v>34700</v>
      </c>
      <c r="B138" s="1">
        <f>CPI!C138</f>
        <v>0.80521472392638405</v>
      </c>
      <c r="C138">
        <v>98.42</v>
      </c>
      <c r="D138" s="14">
        <v>17.053870882740501</v>
      </c>
      <c r="E138" s="14">
        <v>18.352781291172601</v>
      </c>
      <c r="F138" s="4">
        <v>271.63333333333333</v>
      </c>
      <c r="G138">
        <v>1.5249884979999999</v>
      </c>
    </row>
    <row r="139" spans="1:7" x14ac:dyDescent="0.3">
      <c r="A139" s="3">
        <v>34790</v>
      </c>
      <c r="B139" s="1">
        <f>CPI!C139</f>
        <v>0.19018638265503982</v>
      </c>
      <c r="C139">
        <v>99.123333333333335</v>
      </c>
      <c r="D139" s="14">
        <v>18.285002635046101</v>
      </c>
      <c r="E139" s="14">
        <v>19.291280632411102</v>
      </c>
      <c r="F139" s="4">
        <v>274.12666666666661</v>
      </c>
      <c r="G139">
        <v>0.82049905199999995</v>
      </c>
    </row>
    <row r="140" spans="1:7" x14ac:dyDescent="0.3">
      <c r="A140" s="3">
        <v>34881</v>
      </c>
      <c r="B140" s="1">
        <f>CPI!C140</f>
        <v>3.796507213360252E-2</v>
      </c>
      <c r="C140">
        <v>100.83</v>
      </c>
      <c r="D140" s="14">
        <v>16.342691511387201</v>
      </c>
      <c r="E140" s="14">
        <v>17.855645272601802</v>
      </c>
      <c r="F140" s="4">
        <v>283.31333333333333</v>
      </c>
      <c r="G140">
        <v>0.18630174599999999</v>
      </c>
    </row>
    <row r="141" spans="1:7" x14ac:dyDescent="0.3">
      <c r="A141" s="3">
        <v>34973</v>
      </c>
      <c r="B141" s="1">
        <f>CPI!C141</f>
        <v>0.41745730550288745</v>
      </c>
      <c r="C141">
        <v>101.08</v>
      </c>
      <c r="D141" s="14">
        <v>17.113427128427102</v>
      </c>
      <c r="E141" s="14">
        <v>18.156298701298699</v>
      </c>
      <c r="F141" s="4">
        <v>289.92333333333335</v>
      </c>
      <c r="G141">
        <v>-0.198800849</v>
      </c>
    </row>
    <row r="142" spans="1:7" x14ac:dyDescent="0.3">
      <c r="A142" s="3">
        <v>35065</v>
      </c>
      <c r="B142" s="1">
        <f>CPI!C142</f>
        <v>0.79365079365068414</v>
      </c>
      <c r="C142">
        <v>99.96</v>
      </c>
      <c r="D142" s="14">
        <v>18.596977225672902</v>
      </c>
      <c r="E142" s="14">
        <v>19.771400966183599</v>
      </c>
      <c r="F142" s="4">
        <v>290.43</v>
      </c>
      <c r="G142">
        <v>-0.86342059100000002</v>
      </c>
    </row>
    <row r="143" spans="1:7" x14ac:dyDescent="0.3">
      <c r="A143" s="3">
        <v>35156</v>
      </c>
      <c r="B143" s="1">
        <f>CPI!C143</f>
        <v>0.14998125234352863</v>
      </c>
      <c r="C143">
        <v>100.23666666666669</v>
      </c>
      <c r="D143" s="14">
        <v>19.699028326745701</v>
      </c>
      <c r="E143" s="14">
        <v>21.745924901185798</v>
      </c>
      <c r="F143" s="4">
        <v>298.65000000000003</v>
      </c>
      <c r="G143">
        <v>-0.99173770800000005</v>
      </c>
    </row>
    <row r="144" spans="1:7" x14ac:dyDescent="0.3">
      <c r="A144" s="3">
        <v>35247</v>
      </c>
      <c r="B144" s="1">
        <f>CPI!C144</f>
        <v>0.59902658180453372</v>
      </c>
      <c r="C144">
        <v>99.396666666666661</v>
      </c>
      <c r="D144" s="14">
        <v>21.134040090344399</v>
      </c>
      <c r="E144" s="14">
        <v>22.382285902503298</v>
      </c>
      <c r="F144" s="4">
        <v>295.09999999999997</v>
      </c>
      <c r="G144">
        <v>-1.019588403</v>
      </c>
    </row>
    <row r="145" spans="1:7" x14ac:dyDescent="0.3">
      <c r="A145" s="3">
        <v>35339</v>
      </c>
      <c r="B145" s="1">
        <f>CPI!C145</f>
        <v>0.55824339411983659</v>
      </c>
      <c r="C145">
        <v>101.01333333333331</v>
      </c>
      <c r="D145" s="14">
        <v>23.804074283204699</v>
      </c>
      <c r="E145" s="14">
        <v>24.707966622749201</v>
      </c>
      <c r="F145" s="4">
        <v>302.82</v>
      </c>
      <c r="G145">
        <v>-1.1187493740000001</v>
      </c>
    </row>
    <row r="146" spans="1:7" x14ac:dyDescent="0.3">
      <c r="A146" s="3">
        <v>35431</v>
      </c>
      <c r="B146" s="1">
        <f>CPI!C146</f>
        <v>0.29607698001483451</v>
      </c>
      <c r="C146">
        <v>101.3033333333333</v>
      </c>
      <c r="D146" s="14">
        <v>21.361891994478999</v>
      </c>
      <c r="E146" s="14">
        <v>22.795866804692899</v>
      </c>
      <c r="F146" s="4">
        <v>296.81</v>
      </c>
      <c r="G146">
        <v>-0.70445508300000004</v>
      </c>
    </row>
    <row r="147" spans="1:7" x14ac:dyDescent="0.3">
      <c r="A147" s="3">
        <v>35521</v>
      </c>
      <c r="B147" s="1">
        <f>CPI!C147</f>
        <v>0.25830258302579995</v>
      </c>
      <c r="C147">
        <v>99.243333333333339</v>
      </c>
      <c r="D147" s="14">
        <v>18.274906204906198</v>
      </c>
      <c r="E147" s="14">
        <v>19.908571428571399</v>
      </c>
      <c r="F147" s="4">
        <v>281.18333333333334</v>
      </c>
      <c r="G147">
        <v>-0.52080417599999995</v>
      </c>
    </row>
    <row r="148" spans="1:7" x14ac:dyDescent="0.3">
      <c r="A148" s="3">
        <v>35612</v>
      </c>
      <c r="B148" s="1">
        <f>CPI!C148</f>
        <v>-7.3610599926322504E-2</v>
      </c>
      <c r="C148">
        <v>99.816666666666663</v>
      </c>
      <c r="D148" s="14">
        <v>18.651351402221</v>
      </c>
      <c r="E148" s="14">
        <v>19.778355919442902</v>
      </c>
      <c r="F148" s="4">
        <v>275.02333333333337</v>
      </c>
      <c r="G148">
        <v>-0.296371995</v>
      </c>
    </row>
    <row r="149" spans="1:7" x14ac:dyDescent="0.3">
      <c r="A149" s="3">
        <v>35704</v>
      </c>
      <c r="B149" s="1">
        <f>CPI!C149</f>
        <v>0.55248618784530379</v>
      </c>
      <c r="C149">
        <v>98.603333333333339</v>
      </c>
      <c r="D149" s="14">
        <v>18.953144927536201</v>
      </c>
      <c r="E149" s="14">
        <v>19.881159420289901</v>
      </c>
      <c r="F149" s="4">
        <v>276.30333333333334</v>
      </c>
      <c r="G149">
        <v>-0.30381732900000002</v>
      </c>
    </row>
    <row r="150" spans="1:7" x14ac:dyDescent="0.3">
      <c r="A150" s="3">
        <v>35796</v>
      </c>
      <c r="B150" s="1">
        <f>CPI!C150</f>
        <v>0.25641025641022624</v>
      </c>
      <c r="C150">
        <v>98.656666666666652</v>
      </c>
      <c r="D150" s="14">
        <v>14.445484848484799</v>
      </c>
      <c r="E150" s="14">
        <v>15.9427575757576</v>
      </c>
      <c r="F150" s="4">
        <v>249.57666666666668</v>
      </c>
      <c r="G150">
        <v>0.115707031</v>
      </c>
    </row>
    <row r="151" spans="1:7" x14ac:dyDescent="0.3">
      <c r="A151" s="3">
        <v>35886</v>
      </c>
      <c r="B151" s="1">
        <f>CPI!C151</f>
        <v>0.10960906101570443</v>
      </c>
      <c r="C151">
        <v>97.259999999999991</v>
      </c>
      <c r="D151" s="14">
        <v>13.792402597402599</v>
      </c>
      <c r="E151" s="14">
        <v>14.5864718614719</v>
      </c>
      <c r="F151" s="4">
        <v>245.32666666666668</v>
      </c>
      <c r="G151">
        <v>-0.81999356499999998</v>
      </c>
    </row>
    <row r="152" spans="1:7" x14ac:dyDescent="0.3">
      <c r="A152" s="3">
        <v>35977</v>
      </c>
      <c r="B152" s="1">
        <f>CPI!C152</f>
        <v>0.1824817518248539</v>
      </c>
      <c r="C152">
        <v>93.256666666666661</v>
      </c>
      <c r="D152" s="14">
        <v>12.7675663466968</v>
      </c>
      <c r="E152" s="14">
        <v>14.1305307735743</v>
      </c>
      <c r="F152" s="4">
        <v>233.61333333333334</v>
      </c>
      <c r="G152">
        <v>-0.91068725299999997</v>
      </c>
    </row>
    <row r="153" spans="1:7" x14ac:dyDescent="0.3">
      <c r="A153" s="3">
        <v>36069</v>
      </c>
      <c r="B153" s="1">
        <f>CPI!C153</f>
        <v>0.21857923497268072</v>
      </c>
      <c r="C153">
        <v>89.866666666666674</v>
      </c>
      <c r="D153" s="14">
        <v>11.499422799422801</v>
      </c>
      <c r="E153" s="14">
        <v>12.8117199949809</v>
      </c>
      <c r="F153" s="4">
        <v>227.97333333333336</v>
      </c>
      <c r="G153">
        <v>-0.56884953900000002</v>
      </c>
    </row>
    <row r="154" spans="1:7" x14ac:dyDescent="0.3">
      <c r="A154" s="3">
        <v>36161</v>
      </c>
      <c r="B154" s="1">
        <f>CPI!C154</f>
        <v>1.0905125408942202</v>
      </c>
      <c r="C154">
        <v>91.833333333333329</v>
      </c>
      <c r="D154" s="14">
        <v>11.500461352657</v>
      </c>
      <c r="E154" s="14">
        <v>13.033527950310599</v>
      </c>
      <c r="F154" s="4">
        <v>230.46333333333334</v>
      </c>
      <c r="G154">
        <v>0.21901131099999999</v>
      </c>
    </row>
    <row r="155" spans="1:7" x14ac:dyDescent="0.3">
      <c r="A155" s="3">
        <v>36251</v>
      </c>
      <c r="B155" s="1">
        <f>CPI!C155</f>
        <v>0.68320747932394532</v>
      </c>
      <c r="C155">
        <v>94.983333333333334</v>
      </c>
      <c r="D155" s="14">
        <v>15.7675757575758</v>
      </c>
      <c r="E155" s="14">
        <v>17.647777777777801</v>
      </c>
      <c r="F155" s="4">
        <v>252.74666666666667</v>
      </c>
      <c r="G155">
        <v>4.5900594000000003E-2</v>
      </c>
    </row>
    <row r="156" spans="1:7" x14ac:dyDescent="0.3">
      <c r="A156" s="3">
        <v>36342</v>
      </c>
      <c r="B156" s="1">
        <f>CPI!C156</f>
        <v>0.35714285714282173</v>
      </c>
      <c r="C156">
        <v>94.053333333333342</v>
      </c>
      <c r="D156" s="14">
        <v>20.926515151515201</v>
      </c>
      <c r="E156" s="14">
        <v>21.7030303030303</v>
      </c>
      <c r="F156" s="4">
        <v>271.80333333333328</v>
      </c>
      <c r="G156">
        <v>0.61917478100000001</v>
      </c>
    </row>
    <row r="157" spans="1:7" x14ac:dyDescent="0.3">
      <c r="A157" s="3">
        <v>36434</v>
      </c>
      <c r="B157" s="1">
        <f>CPI!C157</f>
        <v>0.49822064056942772</v>
      </c>
      <c r="C157">
        <v>94.323333333333338</v>
      </c>
      <c r="D157" s="14">
        <v>24.238324863542299</v>
      </c>
      <c r="E157" s="14">
        <v>24.569967689315501</v>
      </c>
      <c r="F157" s="4">
        <v>281.8</v>
      </c>
      <c r="G157">
        <v>1.044816068</v>
      </c>
    </row>
    <row r="158" spans="1:7" x14ac:dyDescent="0.3">
      <c r="A158" s="3">
        <v>36526</v>
      </c>
      <c r="B158" s="1">
        <f>CPI!C158</f>
        <v>0.88526912181299633</v>
      </c>
      <c r="C158">
        <v>95.583333333333329</v>
      </c>
      <c r="D158" s="14">
        <v>27.052719116632201</v>
      </c>
      <c r="E158" s="14">
        <v>28.826280193236698</v>
      </c>
      <c r="F158" s="4">
        <v>304.22333333333336</v>
      </c>
      <c r="G158">
        <v>1.656314536</v>
      </c>
    </row>
    <row r="159" spans="1:7" x14ac:dyDescent="0.3">
      <c r="A159" s="3">
        <v>36617</v>
      </c>
      <c r="B159" s="1">
        <f>CPI!C159</f>
        <v>0.94770094770095448</v>
      </c>
      <c r="C159">
        <v>94.556666666666672</v>
      </c>
      <c r="D159" s="14">
        <v>27.147299736495398</v>
      </c>
      <c r="E159" s="14">
        <v>28.830523056653501</v>
      </c>
      <c r="F159" s="4">
        <v>320.59333333333331</v>
      </c>
      <c r="G159">
        <v>1.902729484</v>
      </c>
    </row>
    <row r="160" spans="1:7" x14ac:dyDescent="0.3">
      <c r="A160" s="3">
        <v>36708</v>
      </c>
      <c r="B160" s="1">
        <f>CPI!C160</f>
        <v>0.69541029207235772</v>
      </c>
      <c r="C160">
        <v>95.063333333333333</v>
      </c>
      <c r="D160" s="14">
        <v>31.294630779848202</v>
      </c>
      <c r="E160" s="14">
        <v>31.687501725327799</v>
      </c>
      <c r="F160" s="4">
        <v>333.69333333333333</v>
      </c>
      <c r="G160">
        <v>2.021477435</v>
      </c>
    </row>
    <row r="161" spans="1:7" x14ac:dyDescent="0.3">
      <c r="A161" s="3">
        <v>36800</v>
      </c>
      <c r="B161" s="1">
        <f>CPI!C161</f>
        <v>-0.24171270718229207</v>
      </c>
      <c r="C161">
        <v>93.11333333333333</v>
      </c>
      <c r="D161" s="14">
        <v>29.8864502164502</v>
      </c>
      <c r="E161" s="14">
        <v>32.006031746031802</v>
      </c>
      <c r="F161" s="4">
        <v>352.84999999999997</v>
      </c>
      <c r="G161">
        <v>1.33012346</v>
      </c>
    </row>
    <row r="162" spans="1:7" x14ac:dyDescent="0.3">
      <c r="A162" s="3">
        <v>36892</v>
      </c>
      <c r="B162" s="1">
        <f>CPI!C162</f>
        <v>0.41536863966771098</v>
      </c>
      <c r="C162">
        <v>92.576666666666668</v>
      </c>
      <c r="D162" s="14">
        <v>26.2403484848485</v>
      </c>
      <c r="E162" s="14">
        <v>28.769012516469001</v>
      </c>
      <c r="F162" s="4">
        <v>332.21333333333331</v>
      </c>
      <c r="G162">
        <v>1.0362187350000001</v>
      </c>
    </row>
    <row r="163" spans="1:7" x14ac:dyDescent="0.3">
      <c r="A163" s="3">
        <v>36982</v>
      </c>
      <c r="B163" s="1">
        <f>CPI!C163</f>
        <v>1.7580144777662905</v>
      </c>
      <c r="C163">
        <v>93.136666666666656</v>
      </c>
      <c r="D163" s="14">
        <v>27.4867218771567</v>
      </c>
      <c r="E163" s="14">
        <v>27.8883988957902</v>
      </c>
      <c r="F163" s="4">
        <v>317.75333333333333</v>
      </c>
      <c r="G163">
        <v>0.51931908999999998</v>
      </c>
    </row>
    <row r="164" spans="1:7" x14ac:dyDescent="0.3">
      <c r="A164" s="3">
        <v>37073</v>
      </c>
      <c r="B164" s="1">
        <f>CPI!C164</f>
        <v>0.10162601626015683</v>
      </c>
      <c r="C164">
        <v>92.86</v>
      </c>
      <c r="D164" s="14">
        <v>25.521483530961799</v>
      </c>
      <c r="E164" s="14">
        <v>26.704911725955199</v>
      </c>
      <c r="F164" s="4">
        <v>273.62999999999994</v>
      </c>
      <c r="G164">
        <v>-0.35526158800000002</v>
      </c>
    </row>
    <row r="165" spans="1:7" x14ac:dyDescent="0.3">
      <c r="A165" s="3">
        <v>37165</v>
      </c>
      <c r="B165" s="1">
        <f>CPI!C165</f>
        <v>-0.91370558375635103</v>
      </c>
      <c r="C165">
        <v>90.026666666666657</v>
      </c>
      <c r="D165" s="14">
        <v>19.6064972708451</v>
      </c>
      <c r="E165" s="14">
        <v>20.370714913106202</v>
      </c>
      <c r="F165" s="4">
        <v>237.64666666666665</v>
      </c>
      <c r="G165">
        <v>-0.53851854099999996</v>
      </c>
    </row>
    <row r="166" spans="1:7" x14ac:dyDescent="0.3">
      <c r="A166" s="3">
        <v>37257</v>
      </c>
      <c r="B166" s="1">
        <f>CPI!C166</f>
        <v>0.61475409836066452</v>
      </c>
      <c r="C166">
        <v>89.990000000000009</v>
      </c>
      <c r="D166" s="14">
        <v>21.5263319530711</v>
      </c>
      <c r="E166" s="14">
        <v>21.630328847481</v>
      </c>
      <c r="F166" s="4">
        <v>252.92333333333332</v>
      </c>
      <c r="G166">
        <v>0.14954356499999999</v>
      </c>
    </row>
    <row r="167" spans="1:7" x14ac:dyDescent="0.3">
      <c r="A167" s="3">
        <v>37347</v>
      </c>
      <c r="B167" s="1">
        <f>CPI!C167</f>
        <v>1.5274949083503055</v>
      </c>
      <c r="C167">
        <v>92.233333333333334</v>
      </c>
      <c r="D167" s="14">
        <v>25.287673254281898</v>
      </c>
      <c r="E167" s="14">
        <v>26.263758893280599</v>
      </c>
      <c r="F167" s="4">
        <v>279.68666666666667</v>
      </c>
      <c r="G167">
        <v>-5.053147E-3</v>
      </c>
    </row>
    <row r="168" spans="1:7" x14ac:dyDescent="0.3">
      <c r="A168" s="3">
        <v>37438</v>
      </c>
      <c r="B168" s="1">
        <f>CPI!C168</f>
        <v>1.1033099297893625</v>
      </c>
      <c r="C168">
        <v>91.62</v>
      </c>
      <c r="D168" s="14">
        <v>26.949592822636301</v>
      </c>
      <c r="E168" s="14">
        <v>28.314740259740301</v>
      </c>
      <c r="F168" s="4">
        <v>276.86333333333329</v>
      </c>
      <c r="G168">
        <v>0.12961716500000001</v>
      </c>
    </row>
    <row r="169" spans="1:7" x14ac:dyDescent="0.3">
      <c r="A169" s="3">
        <v>37530</v>
      </c>
      <c r="B169" s="1">
        <f>CPI!C169</f>
        <v>0.49603174603174599</v>
      </c>
      <c r="C169">
        <v>91.376666666666665</v>
      </c>
      <c r="D169" s="14">
        <v>26.696785871133699</v>
      </c>
      <c r="E169" s="14">
        <v>28.2424371039588</v>
      </c>
      <c r="F169" s="4">
        <v>289.27666666666664</v>
      </c>
      <c r="G169">
        <v>-3.3327587999999998E-2</v>
      </c>
    </row>
    <row r="170" spans="1:7" x14ac:dyDescent="0.3">
      <c r="A170" s="3">
        <v>37622</v>
      </c>
      <c r="B170" s="1">
        <f>CPI!C170</f>
        <v>1.2833168805528106</v>
      </c>
      <c r="C170">
        <v>94.633333333333326</v>
      </c>
      <c r="D170" s="14">
        <v>31.213096963422998</v>
      </c>
      <c r="E170" s="14">
        <v>34.015262249827501</v>
      </c>
      <c r="F170" s="4">
        <v>339.84666666666664</v>
      </c>
      <c r="G170">
        <v>-0.17458917199999999</v>
      </c>
    </row>
    <row r="171" spans="1:7" x14ac:dyDescent="0.3">
      <c r="A171" s="3">
        <v>37712</v>
      </c>
      <c r="B171" s="1">
        <f>CPI!C171</f>
        <v>-9.7465886939565621E-2</v>
      </c>
      <c r="C171">
        <v>100.74</v>
      </c>
      <c r="D171" s="14">
        <v>26.105404040404</v>
      </c>
      <c r="E171" s="14">
        <v>29.1020418470418</v>
      </c>
      <c r="F171" s="4">
        <v>326.56333333333333</v>
      </c>
      <c r="G171">
        <v>-0.99818966399999998</v>
      </c>
    </row>
    <row r="172" spans="1:7" x14ac:dyDescent="0.3">
      <c r="A172" s="3">
        <v>37803</v>
      </c>
      <c r="B172" s="1">
        <f>CPI!C172</f>
        <v>0.39024390243902995</v>
      </c>
      <c r="C172">
        <v>102.1133333333333</v>
      </c>
      <c r="D172" s="14">
        <v>28.4220330635548</v>
      </c>
      <c r="E172" s="14">
        <v>30.2635532342054</v>
      </c>
      <c r="F172" s="4">
        <v>325.42333333333335</v>
      </c>
      <c r="G172">
        <v>-1.2933643930000001</v>
      </c>
    </row>
    <row r="173" spans="1:7" x14ac:dyDescent="0.3">
      <c r="A173" s="3">
        <v>37895</v>
      </c>
      <c r="B173" s="1">
        <f>CPI!C173</f>
        <v>9.7181729834785527E-2</v>
      </c>
      <c r="C173">
        <v>105.90333333333329</v>
      </c>
      <c r="D173" s="14">
        <v>29.3758768115942</v>
      </c>
      <c r="E173" s="14">
        <v>31.165905797101399</v>
      </c>
      <c r="F173" s="4">
        <v>334.49666666666667</v>
      </c>
      <c r="G173">
        <v>-1.269480344</v>
      </c>
    </row>
    <row r="174" spans="1:7" x14ac:dyDescent="0.3">
      <c r="A174" s="3">
        <v>37987</v>
      </c>
      <c r="B174" s="1">
        <f>CPI!C174</f>
        <v>0.58252427184465461</v>
      </c>
      <c r="C174">
        <v>104.47</v>
      </c>
      <c r="D174" s="14">
        <v>31.733722002635002</v>
      </c>
      <c r="E174" s="14">
        <v>35.209744400527001</v>
      </c>
      <c r="F174" s="4">
        <v>372.26666666666671</v>
      </c>
      <c r="G174">
        <v>-1.1957785889999999</v>
      </c>
    </row>
    <row r="175" spans="1:7" x14ac:dyDescent="0.3">
      <c r="A175" s="3">
        <v>38078</v>
      </c>
      <c r="B175" s="1">
        <f>CPI!C175</f>
        <v>1.0617760617760701</v>
      </c>
      <c r="C175">
        <v>102.01</v>
      </c>
      <c r="D175" s="14">
        <v>35.461500721500698</v>
      </c>
      <c r="E175" s="14">
        <v>38.344437229437197</v>
      </c>
      <c r="F175" s="4">
        <v>402.12333333333339</v>
      </c>
      <c r="G175">
        <v>-0.66090262399999999</v>
      </c>
    </row>
    <row r="176" spans="1:7" x14ac:dyDescent="0.3">
      <c r="A176" s="3">
        <v>38169</v>
      </c>
      <c r="B176" s="1">
        <f>CPI!C176</f>
        <v>0.19102196752626824</v>
      </c>
      <c r="C176">
        <v>105.59333333333331</v>
      </c>
      <c r="D176" s="14">
        <v>41.255606060606098</v>
      </c>
      <c r="E176" s="14">
        <v>43.8272727272727</v>
      </c>
      <c r="F176" s="4">
        <v>408.57</v>
      </c>
      <c r="G176">
        <v>-0.112089282</v>
      </c>
    </row>
    <row r="177" spans="1:7" x14ac:dyDescent="0.3">
      <c r="A177" s="3">
        <v>38261</v>
      </c>
      <c r="B177" s="1">
        <f>CPI!C177</f>
        <v>0.47664442326024781</v>
      </c>
      <c r="C177">
        <v>111.73666666666669</v>
      </c>
      <c r="D177" s="14">
        <v>44.483493004579998</v>
      </c>
      <c r="E177" s="14">
        <v>48.326182006399399</v>
      </c>
      <c r="F177" s="4">
        <v>427.09666666666664</v>
      </c>
      <c r="G177">
        <v>-1.8790549999999999E-3</v>
      </c>
    </row>
    <row r="178" spans="1:7" x14ac:dyDescent="0.3">
      <c r="A178" s="3">
        <v>38353</v>
      </c>
      <c r="B178" s="1">
        <f>CPI!C178</f>
        <v>0.37950664136621581</v>
      </c>
      <c r="C178">
        <v>110.3533333333333</v>
      </c>
      <c r="D178" s="14">
        <v>47.708297446514798</v>
      </c>
      <c r="E178" s="14">
        <v>49.691816080055197</v>
      </c>
      <c r="F178" s="4">
        <v>448.69</v>
      </c>
      <c r="G178">
        <v>-0.24305500199999999</v>
      </c>
    </row>
    <row r="179" spans="1:7" x14ac:dyDescent="0.3">
      <c r="A179" s="3">
        <v>38443</v>
      </c>
      <c r="B179" s="1">
        <f>CPI!C179</f>
        <v>0.85066162570889003</v>
      </c>
      <c r="C179">
        <v>109.2033333333333</v>
      </c>
      <c r="D179" s="14">
        <v>52.2429437229437</v>
      </c>
      <c r="E179" s="14">
        <v>53.088131313131299</v>
      </c>
      <c r="F179" s="4">
        <v>467.04666666666662</v>
      </c>
      <c r="G179">
        <v>-9.4331555999999997E-2</v>
      </c>
    </row>
    <row r="180" spans="1:7" x14ac:dyDescent="0.3">
      <c r="A180" s="3">
        <v>38534</v>
      </c>
      <c r="B180" s="1">
        <f>CPI!C180</f>
        <v>0.93720712277413298</v>
      </c>
      <c r="C180">
        <v>113.4633333333333</v>
      </c>
      <c r="D180" s="14">
        <v>61.612504234895503</v>
      </c>
      <c r="E180" s="14">
        <v>63.110567476002203</v>
      </c>
      <c r="F180" s="4">
        <v>537.23666666666668</v>
      </c>
      <c r="G180">
        <v>0.56285757599999997</v>
      </c>
    </row>
    <row r="181" spans="1:7" x14ac:dyDescent="0.3">
      <c r="A181" s="3">
        <v>38626</v>
      </c>
      <c r="B181" s="1">
        <f>CPI!C181</f>
        <v>0</v>
      </c>
      <c r="C181">
        <v>116.26</v>
      </c>
      <c r="D181" s="14">
        <v>57.171645021644999</v>
      </c>
      <c r="E181" s="14">
        <v>60.0160678210678</v>
      </c>
      <c r="F181" s="4">
        <v>569.15</v>
      </c>
      <c r="G181">
        <v>1.030395988</v>
      </c>
    </row>
    <row r="182" spans="1:7" x14ac:dyDescent="0.3">
      <c r="A182" s="3">
        <v>38718</v>
      </c>
      <c r="B182" s="1">
        <f>CPI!C182</f>
        <v>0.55710306406684706</v>
      </c>
      <c r="C182">
        <v>117.48333333333331</v>
      </c>
      <c r="D182" s="14">
        <v>62.288091567852398</v>
      </c>
      <c r="E182" s="14">
        <v>63.2254308300395</v>
      </c>
      <c r="F182" s="4">
        <v>529.50666666666666</v>
      </c>
      <c r="G182">
        <v>1.3448797649999999</v>
      </c>
    </row>
    <row r="183" spans="1:7" x14ac:dyDescent="0.3">
      <c r="A183" s="3">
        <v>38808</v>
      </c>
      <c r="B183" s="1">
        <f>CPI!C183</f>
        <v>1.1080332409972324</v>
      </c>
      <c r="C183">
        <v>119.9966666666667</v>
      </c>
      <c r="D183" s="14">
        <v>70.027575757575704</v>
      </c>
      <c r="E183" s="14">
        <v>70.530119235836594</v>
      </c>
      <c r="F183" s="4">
        <v>546.10666666666668</v>
      </c>
      <c r="G183">
        <v>0.92021365700000002</v>
      </c>
    </row>
    <row r="184" spans="1:7" x14ac:dyDescent="0.3">
      <c r="A184" s="3">
        <v>38899</v>
      </c>
      <c r="B184" s="1">
        <f>CPI!C184</f>
        <v>0</v>
      </c>
      <c r="C184">
        <v>119.4733333333333</v>
      </c>
      <c r="D184" s="14">
        <v>70.022843340234601</v>
      </c>
      <c r="E184" s="14">
        <v>70.50972394755</v>
      </c>
      <c r="F184" s="4">
        <v>539.31333333333328</v>
      </c>
      <c r="G184">
        <v>0.75853402400000003</v>
      </c>
    </row>
    <row r="185" spans="1:7" x14ac:dyDescent="0.3">
      <c r="A185" s="3">
        <v>38991</v>
      </c>
      <c r="B185" s="1">
        <f>CPI!C185</f>
        <v>-0.2739726027397234</v>
      </c>
      <c r="C185">
        <v>117.15333333333341</v>
      </c>
      <c r="D185" s="14">
        <v>60.080461760461802</v>
      </c>
      <c r="E185" s="14">
        <v>60.065281385281402</v>
      </c>
      <c r="F185" s="4">
        <v>520.9666666666667</v>
      </c>
      <c r="G185">
        <v>0.742813799</v>
      </c>
    </row>
    <row r="186" spans="1:7" x14ac:dyDescent="0.3">
      <c r="A186" s="3">
        <v>39083</v>
      </c>
      <c r="B186" s="1">
        <f>CPI!C186</f>
        <v>0.91575091575091583</v>
      </c>
      <c r="C186">
        <v>113.4766666666667</v>
      </c>
      <c r="D186" s="14">
        <v>58.276605401844499</v>
      </c>
      <c r="E186" s="14">
        <v>58.204530303030303</v>
      </c>
      <c r="F186" s="4">
        <v>529.10666666666668</v>
      </c>
      <c r="G186">
        <v>0.99605395699999999</v>
      </c>
    </row>
    <row r="187" spans="1:7" x14ac:dyDescent="0.3">
      <c r="A187" s="3">
        <v>39173</v>
      </c>
      <c r="B187" s="1">
        <f>CPI!C187</f>
        <v>1.5426497277676976</v>
      </c>
      <c r="C187">
        <v>120.39</v>
      </c>
      <c r="D187" s="14">
        <v>68.675783298826801</v>
      </c>
      <c r="E187" s="14">
        <v>64.988937198067603</v>
      </c>
      <c r="F187" s="4">
        <v>570</v>
      </c>
      <c r="G187">
        <v>1.606776897</v>
      </c>
    </row>
    <row r="188" spans="1:7" x14ac:dyDescent="0.3">
      <c r="A188" s="3">
        <v>39264</v>
      </c>
      <c r="B188" s="1">
        <f>CPI!C188</f>
        <v>0</v>
      </c>
      <c r="C188">
        <v>125.0633333333333</v>
      </c>
      <c r="D188" s="14">
        <v>74.739408432147599</v>
      </c>
      <c r="E188" s="14">
        <v>75.357179183135699</v>
      </c>
      <c r="F188" s="4">
        <v>561.55666666666673</v>
      </c>
      <c r="G188">
        <v>1.6485395009999999</v>
      </c>
    </row>
    <row r="189" spans="1:7" x14ac:dyDescent="0.3">
      <c r="A189" s="3">
        <v>39356</v>
      </c>
      <c r="B189" s="1">
        <f>CPI!C189</f>
        <v>-8.9365504915110389E-2</v>
      </c>
      <c r="C189">
        <v>130.4133333333333</v>
      </c>
      <c r="D189" s="14">
        <v>88.919426250078402</v>
      </c>
      <c r="E189" s="14">
        <v>90.822549093418701</v>
      </c>
      <c r="F189" s="4">
        <v>614.41</v>
      </c>
      <c r="G189">
        <v>1.466943321</v>
      </c>
    </row>
    <row r="190" spans="1:7" x14ac:dyDescent="0.3">
      <c r="A190" s="3">
        <v>39448</v>
      </c>
      <c r="B190" s="1">
        <f>CPI!C190</f>
        <v>0.3577817531305954</v>
      </c>
      <c r="C190">
        <v>124.8833333333333</v>
      </c>
      <c r="D190" s="14">
        <v>96.658674948240204</v>
      </c>
      <c r="E190" s="14">
        <v>97.949282263630096</v>
      </c>
      <c r="F190" s="4">
        <v>687.88333333333333</v>
      </c>
      <c r="G190">
        <v>1.2479761279999999</v>
      </c>
    </row>
    <row r="191" spans="1:7" x14ac:dyDescent="0.3">
      <c r="A191" s="3">
        <v>39539</v>
      </c>
      <c r="B191" s="1">
        <f>CPI!C191</f>
        <v>2.0499108734402824</v>
      </c>
      <c r="C191">
        <v>123.24</v>
      </c>
      <c r="D191" s="14">
        <v>122.21864357864401</v>
      </c>
      <c r="E191" s="14">
        <v>123.978607503608</v>
      </c>
      <c r="F191" s="4">
        <v>825.86666666666667</v>
      </c>
      <c r="G191">
        <v>1.336348356</v>
      </c>
    </row>
    <row r="192" spans="1:7" x14ac:dyDescent="0.3">
      <c r="A192" s="3">
        <v>39630</v>
      </c>
      <c r="B192" s="1">
        <f>CPI!C192</f>
        <v>1.048034934497819</v>
      </c>
      <c r="C192">
        <v>120.3533333333333</v>
      </c>
      <c r="D192" s="14">
        <v>115.38038270907801</v>
      </c>
      <c r="E192" s="14">
        <v>118.36634669678099</v>
      </c>
      <c r="F192" s="4">
        <v>765.5533333333334</v>
      </c>
      <c r="G192">
        <v>1.8964582459999999</v>
      </c>
    </row>
    <row r="193" spans="1:7" x14ac:dyDescent="0.3">
      <c r="A193" s="3">
        <v>39722</v>
      </c>
      <c r="B193" s="1">
        <f>CPI!C193</f>
        <v>-1.4693171996542809</v>
      </c>
      <c r="C193">
        <v>107.76666666666669</v>
      </c>
      <c r="D193" s="14">
        <v>55.0629057971015</v>
      </c>
      <c r="E193" s="14">
        <v>57.965420289855103</v>
      </c>
      <c r="F193" s="4">
        <v>469.07666666666665</v>
      </c>
      <c r="G193">
        <v>0.448613078</v>
      </c>
    </row>
    <row r="194" spans="1:7" x14ac:dyDescent="0.3">
      <c r="A194" s="3">
        <v>39814</v>
      </c>
      <c r="B194" s="1">
        <f>CPI!C194</f>
        <v>-0.35087719298246112</v>
      </c>
      <c r="C194">
        <v>105.7233333333333</v>
      </c>
      <c r="D194" s="14">
        <v>44.222590909090897</v>
      </c>
      <c r="E194" s="14">
        <v>42.896469696969703</v>
      </c>
      <c r="F194" s="4">
        <v>397.33333333333331</v>
      </c>
      <c r="G194">
        <v>-2.0810260660000002</v>
      </c>
    </row>
    <row r="195" spans="1:7" x14ac:dyDescent="0.3">
      <c r="A195" s="3">
        <v>39904</v>
      </c>
      <c r="B195" s="1">
        <f>CPI!C195</f>
        <v>0.88028169014084512</v>
      </c>
      <c r="C195">
        <v>111.5266666666667</v>
      </c>
      <c r="D195" s="14">
        <v>58.866839826839801</v>
      </c>
      <c r="E195" s="14">
        <v>59.6117748917749</v>
      </c>
      <c r="F195" s="4">
        <v>453.65333333333336</v>
      </c>
      <c r="G195">
        <v>-3.4080098670000001</v>
      </c>
    </row>
    <row r="196" spans="1:7" x14ac:dyDescent="0.3">
      <c r="A196" s="3">
        <v>39995</v>
      </c>
      <c r="B196" s="1">
        <f>CPI!C196</f>
        <v>8.72600349040214E-2</v>
      </c>
      <c r="C196">
        <v>116.69</v>
      </c>
      <c r="D196" s="14">
        <v>68.336478135391204</v>
      </c>
      <c r="E196" s="14">
        <v>68.223569546395595</v>
      </c>
      <c r="F196" s="4">
        <v>471.35999999999996</v>
      </c>
      <c r="G196">
        <v>-3.2646173850000002</v>
      </c>
    </row>
    <row r="197" spans="1:7" x14ac:dyDescent="0.3">
      <c r="A197" s="3">
        <v>40087</v>
      </c>
      <c r="B197" s="1">
        <f>CPI!C197</f>
        <v>0.17436791630340265</v>
      </c>
      <c r="C197">
        <v>119.84666666666671</v>
      </c>
      <c r="D197" s="14">
        <v>74.898289415898105</v>
      </c>
      <c r="E197" s="14">
        <v>76.140556496643399</v>
      </c>
      <c r="F197" s="4">
        <v>523.82333333333338</v>
      </c>
      <c r="G197">
        <v>-2.4533089110000001</v>
      </c>
    </row>
    <row r="198" spans="1:7" x14ac:dyDescent="0.3">
      <c r="A198" s="3">
        <v>40179</v>
      </c>
      <c r="B198" s="1">
        <f>CPI!C198</f>
        <v>0.4351610095735422</v>
      </c>
      <c r="C198">
        <v>122.2033333333333</v>
      </c>
      <c r="D198" s="14">
        <v>76.674837129054495</v>
      </c>
      <c r="E198" s="14">
        <v>78.656248447205002</v>
      </c>
      <c r="F198" s="4">
        <v>562.05666666666673</v>
      </c>
      <c r="G198">
        <v>-1.6106960589999999</v>
      </c>
    </row>
    <row r="199" spans="1:7" x14ac:dyDescent="0.3">
      <c r="A199" s="3">
        <v>40269</v>
      </c>
      <c r="B199" s="1">
        <f>CPI!C199</f>
        <v>0.69324090121316906</v>
      </c>
      <c r="C199">
        <v>125.1666666666667</v>
      </c>
      <c r="D199" s="14">
        <v>78.845036075036106</v>
      </c>
      <c r="E199" s="14">
        <v>77.896399711399695</v>
      </c>
      <c r="F199" s="4">
        <v>552.05333333333328</v>
      </c>
      <c r="G199">
        <v>-1.459525234</v>
      </c>
    </row>
    <row r="200" spans="1:7" x14ac:dyDescent="0.3">
      <c r="A200" s="3">
        <v>40360</v>
      </c>
      <c r="B200" s="1">
        <f>CPI!C200</f>
        <v>0.51635111876075246</v>
      </c>
      <c r="C200">
        <v>123.37</v>
      </c>
      <c r="D200" s="14">
        <v>76.674999999999997</v>
      </c>
      <c r="E200" s="14">
        <v>76.023030303030296</v>
      </c>
      <c r="F200" s="4">
        <v>537.77333333333331</v>
      </c>
      <c r="G200">
        <v>-1.1587571189999999</v>
      </c>
    </row>
    <row r="201" spans="1:7" x14ac:dyDescent="0.3">
      <c r="A201" s="3">
        <v>40452</v>
      </c>
      <c r="B201" s="1">
        <f>CPI!C201</f>
        <v>0.59931506849315319</v>
      </c>
      <c r="C201">
        <v>124.5733333333333</v>
      </c>
      <c r="D201" s="14">
        <v>87.033160173160198</v>
      </c>
      <c r="E201" s="14">
        <v>85.139324612585497</v>
      </c>
      <c r="F201" s="4">
        <v>584.97666666666657</v>
      </c>
      <c r="G201">
        <v>-0.464337587</v>
      </c>
    </row>
    <row r="202" spans="1:7" x14ac:dyDescent="0.3">
      <c r="A202" s="3">
        <v>40544</v>
      </c>
      <c r="B202" s="1">
        <f>CPI!C202</f>
        <v>0.76595744680851541</v>
      </c>
      <c r="C202">
        <v>126.77</v>
      </c>
      <c r="D202" s="14">
        <v>105.369424085576</v>
      </c>
      <c r="E202" s="14">
        <v>93.957820565907497</v>
      </c>
      <c r="F202" s="4">
        <v>647.95333333333338</v>
      </c>
      <c r="G202">
        <v>-0.14249126300000001</v>
      </c>
    </row>
    <row r="203" spans="1:7" x14ac:dyDescent="0.3">
      <c r="A203" s="3">
        <v>40634</v>
      </c>
      <c r="B203" s="1">
        <f>CPI!C203</f>
        <v>1.4358108108108012</v>
      </c>
      <c r="C203">
        <v>127.7266666666667</v>
      </c>
      <c r="D203" s="14">
        <v>117.541904761905</v>
      </c>
      <c r="E203" s="14">
        <v>102.578448773449</v>
      </c>
      <c r="F203" s="4">
        <v>691.00333333333344</v>
      </c>
      <c r="G203">
        <v>-0.41420764300000001</v>
      </c>
    </row>
    <row r="204" spans="1:7" x14ac:dyDescent="0.3">
      <c r="A204" s="3">
        <v>40725</v>
      </c>
      <c r="B204" s="1">
        <f>CPI!C204</f>
        <v>0.16652789342215057</v>
      </c>
      <c r="C204">
        <v>126.09666666666659</v>
      </c>
      <c r="D204" s="14">
        <v>113.266947738252</v>
      </c>
      <c r="E204" s="14">
        <v>89.686874960788003</v>
      </c>
      <c r="F204" s="4">
        <v>653.54666666666674</v>
      </c>
      <c r="G204">
        <v>0.475795144</v>
      </c>
    </row>
    <row r="205" spans="1:7" x14ac:dyDescent="0.3">
      <c r="A205" s="3">
        <v>40817</v>
      </c>
      <c r="B205" s="1">
        <f>CPI!C205</f>
        <v>0.24937655860348892</v>
      </c>
      <c r="C205">
        <v>122.51333333333331</v>
      </c>
      <c r="D205" s="14">
        <v>109.978629148629</v>
      </c>
      <c r="E205" s="14">
        <v>94.029271284271303</v>
      </c>
      <c r="F205" s="4">
        <v>640.26</v>
      </c>
      <c r="G205">
        <v>0.78755092999999998</v>
      </c>
    </row>
    <row r="206" spans="1:7" x14ac:dyDescent="0.3">
      <c r="A206" s="3">
        <v>40909</v>
      </c>
      <c r="B206" s="1">
        <f>CPI!C206</f>
        <v>0.49751243781095239</v>
      </c>
      <c r="C206">
        <v>124.51333333333331</v>
      </c>
      <c r="D206" s="14">
        <v>118.427965367965</v>
      </c>
      <c r="E206" s="14">
        <v>102.862229437229</v>
      </c>
      <c r="F206" s="4">
        <v>643.57333333333338</v>
      </c>
      <c r="G206">
        <v>0.35638244000000002</v>
      </c>
    </row>
    <row r="207" spans="1:7" x14ac:dyDescent="0.3">
      <c r="A207" s="3">
        <v>41000</v>
      </c>
      <c r="B207" s="1">
        <f>CPI!C207</f>
        <v>0.66006600660065773</v>
      </c>
      <c r="C207">
        <v>124.31666666666671</v>
      </c>
      <c r="D207" s="14">
        <v>109.060407177364</v>
      </c>
      <c r="E207" s="14">
        <v>93.420324361628701</v>
      </c>
      <c r="F207" s="4">
        <v>614.04</v>
      </c>
      <c r="G207">
        <v>0.18063116900000001</v>
      </c>
    </row>
    <row r="208" spans="1:7" x14ac:dyDescent="0.3">
      <c r="A208" s="3">
        <v>41091</v>
      </c>
      <c r="B208" s="1">
        <f>CPI!C208</f>
        <v>-0.16393442622951052</v>
      </c>
      <c r="C208">
        <v>125.8133333333333</v>
      </c>
      <c r="D208" s="14">
        <v>110.133826745718</v>
      </c>
      <c r="E208" s="14">
        <v>92.247283926218699</v>
      </c>
      <c r="F208" s="4">
        <v>618.44999999999993</v>
      </c>
      <c r="G208">
        <v>-0.188608728</v>
      </c>
    </row>
    <row r="209" spans="1:7" x14ac:dyDescent="0.3">
      <c r="A209" s="3">
        <v>41183</v>
      </c>
      <c r="B209" s="1">
        <f>CPI!C209</f>
        <v>0</v>
      </c>
      <c r="C209">
        <v>124.9933333333333</v>
      </c>
      <c r="D209" s="14">
        <v>110.424491498839</v>
      </c>
      <c r="E209" s="14">
        <v>88.193429324298904</v>
      </c>
      <c r="F209" s="4">
        <v>603.39666666666665</v>
      </c>
      <c r="G209">
        <v>-0.49246631200000002</v>
      </c>
    </row>
    <row r="210" spans="1:7" x14ac:dyDescent="0.3">
      <c r="A210" s="3">
        <v>41275</v>
      </c>
      <c r="B210" s="1">
        <f>CPI!C210</f>
        <v>0.41050903119868637</v>
      </c>
      <c r="C210">
        <v>122.70666666666671</v>
      </c>
      <c r="D210" s="14">
        <v>112.86718012422401</v>
      </c>
      <c r="E210" s="14">
        <v>94.412704278812996</v>
      </c>
      <c r="F210" s="4">
        <v>615.84666666666669</v>
      </c>
      <c r="G210">
        <v>-0.115610489</v>
      </c>
    </row>
    <row r="211" spans="1:7" x14ac:dyDescent="0.3">
      <c r="A211" s="3">
        <v>41365</v>
      </c>
      <c r="B211" s="1">
        <f>CPI!C211</f>
        <v>0.490596892886352</v>
      </c>
      <c r="C211">
        <v>121.40333333333329</v>
      </c>
      <c r="D211" s="14">
        <v>103.099644927536</v>
      </c>
      <c r="E211" s="14">
        <v>94.201394598155503</v>
      </c>
      <c r="F211" s="4">
        <v>623.50666666666677</v>
      </c>
      <c r="G211">
        <v>-5.5103327000000001E-2</v>
      </c>
    </row>
    <row r="212" spans="1:7" x14ac:dyDescent="0.3">
      <c r="A212" s="3">
        <v>41456</v>
      </c>
      <c r="B212" s="1">
        <f>CPI!C212</f>
        <v>0.24410089503661281</v>
      </c>
      <c r="C212">
        <v>119.6866666666667</v>
      </c>
      <c r="D212" s="14">
        <v>110.26686805947701</v>
      </c>
      <c r="E212" s="14">
        <v>105.752404793274</v>
      </c>
      <c r="F212" s="4">
        <v>638.15666666666675</v>
      </c>
      <c r="G212">
        <v>0.25215537199999999</v>
      </c>
    </row>
    <row r="213" spans="1:7" x14ac:dyDescent="0.3">
      <c r="A213" s="3">
        <v>41548</v>
      </c>
      <c r="B213" s="1">
        <f>CPI!C213</f>
        <v>-0.2435064935064912</v>
      </c>
      <c r="C213">
        <v>117.6066666666667</v>
      </c>
      <c r="D213" s="14">
        <v>109.613208796035</v>
      </c>
      <c r="E213" s="14">
        <v>97.432787816048702</v>
      </c>
      <c r="F213" s="4">
        <v>595.45333333333338</v>
      </c>
      <c r="G213">
        <v>0.78797545400000002</v>
      </c>
    </row>
    <row r="214" spans="1:7" x14ac:dyDescent="0.3">
      <c r="A214" s="3">
        <v>41640</v>
      </c>
      <c r="B214" s="1">
        <f>CPI!C214</f>
        <v>0.8950366151342507</v>
      </c>
      <c r="C214">
        <v>112.43333333333329</v>
      </c>
      <c r="D214" s="14">
        <v>108.211017253278</v>
      </c>
      <c r="E214" s="14">
        <v>98.745379572118694</v>
      </c>
      <c r="F214" s="4">
        <v>629.00666666666666</v>
      </c>
      <c r="G214">
        <v>0.45267885000000002</v>
      </c>
    </row>
    <row r="215" spans="1:7" x14ac:dyDescent="0.3">
      <c r="A215" s="3">
        <v>41730</v>
      </c>
      <c r="B215" s="1">
        <f>CPI!C215</f>
        <v>1.2903225806451568</v>
      </c>
      <c r="C215">
        <v>114.13</v>
      </c>
      <c r="D215" s="14">
        <v>110.02562049062</v>
      </c>
      <c r="E215" s="14">
        <v>103.13537518037499</v>
      </c>
      <c r="F215" s="4">
        <v>649.52666666666664</v>
      </c>
      <c r="G215">
        <v>0.86831866199999996</v>
      </c>
    </row>
    <row r="216" spans="1:7" x14ac:dyDescent="0.3">
      <c r="A216" s="3">
        <v>41821</v>
      </c>
      <c r="B216" s="1">
        <f>CPI!C216</f>
        <v>7.9617834394911255E-2</v>
      </c>
      <c r="C216">
        <v>114.6933333333333</v>
      </c>
      <c r="D216" s="14">
        <v>102.57241357676099</v>
      </c>
      <c r="E216" s="14">
        <v>97.512407302842107</v>
      </c>
      <c r="F216" s="4">
        <v>621.38</v>
      </c>
      <c r="G216">
        <v>1.341875288</v>
      </c>
    </row>
    <row r="217" spans="1:7" x14ac:dyDescent="0.3">
      <c r="A217" s="3">
        <v>41913</v>
      </c>
      <c r="B217" s="1">
        <f>CPI!C217</f>
        <v>-0.31821797931583584</v>
      </c>
      <c r="C217">
        <v>111.6866666666667</v>
      </c>
      <c r="D217" s="14">
        <v>76.572731884058001</v>
      </c>
      <c r="E217" s="14">
        <v>73.084384057970993</v>
      </c>
      <c r="F217" s="4">
        <v>520.96333333333325</v>
      </c>
      <c r="G217">
        <v>1.557763872</v>
      </c>
    </row>
    <row r="218" spans="1:7" x14ac:dyDescent="0.3">
      <c r="A218" s="3">
        <v>42005</v>
      </c>
      <c r="B218" s="1">
        <f>CPI!C218</f>
        <v>0</v>
      </c>
      <c r="C218">
        <v>104.8966666666667</v>
      </c>
      <c r="D218" s="14">
        <v>54.570575757575703</v>
      </c>
      <c r="E218" s="14">
        <v>48.7321818181818</v>
      </c>
      <c r="F218" s="4">
        <v>399.51333333333332</v>
      </c>
      <c r="G218">
        <v>0.52238689800000004</v>
      </c>
    </row>
    <row r="219" spans="1:7" x14ac:dyDescent="0.3">
      <c r="A219" s="3">
        <v>42095</v>
      </c>
      <c r="B219" s="1">
        <f>CPI!C219</f>
        <v>1.1971268954509178</v>
      </c>
      <c r="C219">
        <v>106.2766666666667</v>
      </c>
      <c r="D219" s="14">
        <v>62.546724386724399</v>
      </c>
      <c r="E219" s="14">
        <v>57.865281385281399</v>
      </c>
      <c r="F219" s="4">
        <v>434.41666666666669</v>
      </c>
      <c r="G219">
        <v>-0.209962972</v>
      </c>
    </row>
    <row r="220" spans="1:7" x14ac:dyDescent="0.3">
      <c r="A220" s="3">
        <v>42186</v>
      </c>
      <c r="B220" s="1">
        <f>CPI!C220</f>
        <v>0.31545741324921583</v>
      </c>
      <c r="C220">
        <v>101.0366666666667</v>
      </c>
      <c r="D220" s="14">
        <v>50.797943095551801</v>
      </c>
      <c r="E220" s="14">
        <v>46.540517598343698</v>
      </c>
      <c r="F220" s="4">
        <v>371.83666666666664</v>
      </c>
      <c r="G220">
        <v>-0.30291802899999998</v>
      </c>
    </row>
    <row r="221" spans="1:7" x14ac:dyDescent="0.3">
      <c r="A221" s="3">
        <v>42278</v>
      </c>
      <c r="B221" s="1">
        <f>CPI!C221</f>
        <v>-0.23584905660377137</v>
      </c>
      <c r="C221">
        <v>99.543333333333337</v>
      </c>
      <c r="D221" s="14">
        <v>44.175606374301999</v>
      </c>
      <c r="E221" s="14">
        <v>42.0833204717987</v>
      </c>
      <c r="F221" s="4">
        <v>340.38</v>
      </c>
      <c r="G221">
        <v>-0.67949689300000005</v>
      </c>
    </row>
    <row r="222" spans="1:7" x14ac:dyDescent="0.3">
      <c r="A222" s="3">
        <v>42370</v>
      </c>
      <c r="B222" s="1">
        <f>CPI!C222</f>
        <v>0.31520882584711696</v>
      </c>
      <c r="C222">
        <v>97.443333333333342</v>
      </c>
      <c r="D222" s="14">
        <v>35.199930986887502</v>
      </c>
      <c r="E222" s="14">
        <v>33.354547964113202</v>
      </c>
      <c r="F222" s="4">
        <v>304.31666666666666</v>
      </c>
      <c r="G222">
        <v>-0.53022787100000002</v>
      </c>
    </row>
    <row r="223" spans="1:7" x14ac:dyDescent="0.3">
      <c r="A223" s="3">
        <v>42461</v>
      </c>
      <c r="B223" s="1">
        <f>CPI!C223</f>
        <v>1.099764336213662</v>
      </c>
      <c r="C223">
        <v>103.43333333333329</v>
      </c>
      <c r="D223" s="14">
        <v>46.980916305916303</v>
      </c>
      <c r="E223" s="14">
        <v>45.555180375180399</v>
      </c>
      <c r="F223" s="4">
        <v>365.03666666666669</v>
      </c>
      <c r="G223">
        <v>-1.4557662069999999</v>
      </c>
    </row>
    <row r="224" spans="1:7" x14ac:dyDescent="0.3">
      <c r="A224" s="3">
        <v>42552</v>
      </c>
      <c r="B224" s="1">
        <f>CPI!C224</f>
        <v>7.7700077700095377E-2</v>
      </c>
      <c r="C224">
        <v>102.42</v>
      </c>
      <c r="D224" s="14">
        <v>47.009187841144403</v>
      </c>
      <c r="E224" s="14">
        <v>44.949309868875098</v>
      </c>
      <c r="F224" s="4">
        <v>362.79333333333329</v>
      </c>
      <c r="G224">
        <v>-0.86170201300000004</v>
      </c>
    </row>
    <row r="225" spans="1:7" x14ac:dyDescent="0.3">
      <c r="A225" s="3">
        <v>42644</v>
      </c>
      <c r="B225" s="1">
        <f>CPI!C225</f>
        <v>-7.7639751552812677E-2</v>
      </c>
      <c r="C225">
        <v>101.0266666666667</v>
      </c>
      <c r="D225" s="14">
        <v>51.126269841269803</v>
      </c>
      <c r="E225" s="14">
        <v>49.111053391053403</v>
      </c>
      <c r="F225" s="4">
        <v>375.7166666666667</v>
      </c>
      <c r="G225">
        <v>-0.73005745200000005</v>
      </c>
    </row>
    <row r="226" spans="1:7" x14ac:dyDescent="0.3">
      <c r="A226" s="3">
        <v>42736</v>
      </c>
      <c r="B226" s="1">
        <f>CPI!C226</f>
        <v>0.77700077700077708</v>
      </c>
      <c r="C226">
        <v>102.3</v>
      </c>
      <c r="D226" s="14">
        <v>54.820708827404502</v>
      </c>
      <c r="E226" s="14">
        <v>51.791620553359699</v>
      </c>
      <c r="F226" s="4">
        <v>400.58666666666664</v>
      </c>
      <c r="G226">
        <v>9.6781975000000006E-2</v>
      </c>
    </row>
    <row r="227" spans="1:7" x14ac:dyDescent="0.3">
      <c r="A227" s="3">
        <v>42826</v>
      </c>
      <c r="B227" s="1">
        <f>CPI!C227</f>
        <v>0.53970701619122363</v>
      </c>
      <c r="C227">
        <v>99.649999999999991</v>
      </c>
      <c r="D227" s="14">
        <v>51.001691699604699</v>
      </c>
      <c r="E227" s="14">
        <v>48.306339920948602</v>
      </c>
      <c r="F227" s="4">
        <v>400.09333333333331</v>
      </c>
      <c r="G227">
        <v>0.733041163</v>
      </c>
    </row>
    <row r="228" spans="1:7" x14ac:dyDescent="0.3">
      <c r="A228" s="3">
        <v>42917</v>
      </c>
      <c r="B228" s="1">
        <f>CPI!C228</f>
        <v>0.15337423312882562</v>
      </c>
      <c r="C228">
        <v>105.0766666666667</v>
      </c>
      <c r="D228" s="14">
        <v>52.246259489303</v>
      </c>
      <c r="E228" s="14">
        <v>48.121815044858501</v>
      </c>
      <c r="F228" s="4">
        <v>404.77333333333331</v>
      </c>
      <c r="G228">
        <v>0.358062828</v>
      </c>
    </row>
    <row r="229" spans="1:7" x14ac:dyDescent="0.3">
      <c r="A229" s="3">
        <v>43009</v>
      </c>
      <c r="B229" s="1">
        <f>CPI!C229</f>
        <v>0.30627871362940712</v>
      </c>
      <c r="C229">
        <v>103.6966666666667</v>
      </c>
      <c r="D229" s="14">
        <v>61.479004329004297</v>
      </c>
      <c r="E229" s="14">
        <v>55.410613275613301</v>
      </c>
      <c r="F229" s="4">
        <v>425.15333333333336</v>
      </c>
      <c r="G229">
        <v>0.470423223</v>
      </c>
    </row>
    <row r="230" spans="1:7" x14ac:dyDescent="0.3">
      <c r="A230" s="3">
        <v>43101</v>
      </c>
      <c r="B230" s="1">
        <f>CPI!C230</f>
        <v>1.0687022900763403</v>
      </c>
      <c r="C230">
        <v>102.9533333333333</v>
      </c>
      <c r="D230" s="14">
        <v>67.159149538866899</v>
      </c>
      <c r="E230" s="14">
        <v>62.8807457180501</v>
      </c>
      <c r="F230" s="4">
        <v>443.0333333333333</v>
      </c>
      <c r="G230">
        <v>1.2497915879999999</v>
      </c>
    </row>
    <row r="231" spans="1:7" x14ac:dyDescent="0.3">
      <c r="A231" s="3">
        <v>43191</v>
      </c>
      <c r="B231" s="1">
        <f>CPI!C231</f>
        <v>0.75528700906344404</v>
      </c>
      <c r="C231">
        <v>101.8333333333333</v>
      </c>
      <c r="D231" s="14">
        <v>74.8900207039338</v>
      </c>
      <c r="E231" s="14">
        <v>68.029565217391294</v>
      </c>
      <c r="F231" s="4">
        <v>484.51333333333332</v>
      </c>
      <c r="G231">
        <v>1.6612756019999999</v>
      </c>
    </row>
    <row r="232" spans="1:7" x14ac:dyDescent="0.3">
      <c r="A232" s="3">
        <v>43282</v>
      </c>
      <c r="B232" s="1">
        <f>CPI!C232</f>
        <v>0.5247376311843992</v>
      </c>
      <c r="C232">
        <v>102.0533333333333</v>
      </c>
      <c r="D232" s="14">
        <v>76.081131752305694</v>
      </c>
      <c r="E232" s="14">
        <v>69.730812252964398</v>
      </c>
      <c r="F232" s="4">
        <v>456.70666666666665</v>
      </c>
      <c r="G232">
        <v>1.807004601</v>
      </c>
    </row>
    <row r="233" spans="1:7" x14ac:dyDescent="0.3">
      <c r="A233" s="3">
        <v>43374</v>
      </c>
      <c r="B233" s="1">
        <f>CPI!C233</f>
        <v>-0.29828486204325555</v>
      </c>
      <c r="C233">
        <v>101.2466666666667</v>
      </c>
      <c r="D233" s="14">
        <v>68.320069954200406</v>
      </c>
      <c r="E233" s="14">
        <v>58.620090971830102</v>
      </c>
      <c r="F233" s="4">
        <v>393.7</v>
      </c>
      <c r="G233">
        <v>1.6906669139999999</v>
      </c>
    </row>
    <row r="234" spans="1:7" x14ac:dyDescent="0.3">
      <c r="A234" s="3">
        <v>43466</v>
      </c>
      <c r="B234" s="1">
        <f>CPI!C234</f>
        <v>0.59835452505610431</v>
      </c>
      <c r="C234">
        <v>100.29333333333329</v>
      </c>
      <c r="D234" s="14">
        <v>63.756895790200097</v>
      </c>
      <c r="E234" s="14">
        <v>54.797955831608</v>
      </c>
      <c r="F234" s="4">
        <v>428.92333333333335</v>
      </c>
      <c r="G234">
        <v>1.5877355500000001</v>
      </c>
    </row>
    <row r="235" spans="1:7" x14ac:dyDescent="0.3">
      <c r="A235" s="3">
        <v>43556</v>
      </c>
      <c r="B235" s="1">
        <f>CPI!C235</f>
        <v>1.3382899628252871</v>
      </c>
      <c r="C235">
        <v>100.45666666666671</v>
      </c>
      <c r="D235" s="14">
        <v>68.357846508563895</v>
      </c>
      <c r="E235" s="14">
        <v>59.758818181818199</v>
      </c>
      <c r="F235" s="4">
        <v>440.01</v>
      </c>
      <c r="G235">
        <v>2.3543238390000001</v>
      </c>
    </row>
    <row r="236" spans="1:7" x14ac:dyDescent="0.3">
      <c r="A236" s="3">
        <v>43647</v>
      </c>
      <c r="B236" s="1">
        <f>CPI!C236</f>
        <v>0.29347028613351228</v>
      </c>
      <c r="C236">
        <v>102.2833333333333</v>
      </c>
      <c r="D236" s="14">
        <v>62.123769370725903</v>
      </c>
      <c r="E236" s="14">
        <v>56.355513833992099</v>
      </c>
      <c r="F236" s="4">
        <v>426.28000000000003</v>
      </c>
      <c r="G236">
        <v>2.2954346499999998</v>
      </c>
    </row>
    <row r="237" spans="1:7" x14ac:dyDescent="0.3">
      <c r="A237" s="3">
        <v>43739</v>
      </c>
      <c r="B237" s="1">
        <f>CPI!C237</f>
        <v>-0.14630577907826528</v>
      </c>
      <c r="C237">
        <v>101.59666666666671</v>
      </c>
      <c r="D237" s="14">
        <v>62.555384277558197</v>
      </c>
      <c r="E237" s="14">
        <v>56.835405295187897</v>
      </c>
      <c r="F237" s="4">
        <v>416.55</v>
      </c>
      <c r="G237">
        <v>2.2368802030000001</v>
      </c>
    </row>
    <row r="238" spans="1:7" x14ac:dyDescent="0.3">
      <c r="A238" s="3">
        <v>43831</v>
      </c>
      <c r="B238" s="1">
        <f>CPI!C238</f>
        <v>0.29304029304029722</v>
      </c>
      <c r="C238">
        <v>100.01333333333331</v>
      </c>
      <c r="D238" s="14">
        <v>51.178989459815497</v>
      </c>
      <c r="E238" s="14">
        <v>45.881803689064597</v>
      </c>
      <c r="F238" s="4">
        <v>369.52</v>
      </c>
      <c r="G238">
        <v>-0.112052338</v>
      </c>
    </row>
    <row r="239" spans="1:7" x14ac:dyDescent="0.3">
      <c r="A239" s="3">
        <v>43922</v>
      </c>
      <c r="B239" s="1">
        <f>CPI!C239</f>
        <v>-0.43827611395178545</v>
      </c>
      <c r="C239">
        <v>98.339999999999989</v>
      </c>
      <c r="D239" s="14">
        <v>33.377157287157303</v>
      </c>
      <c r="E239" s="14">
        <v>28.023658008658</v>
      </c>
      <c r="F239" s="4">
        <v>306.22333333333336</v>
      </c>
      <c r="G239">
        <v>-11.4337856</v>
      </c>
    </row>
    <row r="240" spans="1:7" x14ac:dyDescent="0.3">
      <c r="A240" s="3">
        <v>44013</v>
      </c>
      <c r="B240" s="1">
        <f>CPI!C240</f>
        <v>0.51357300073366741</v>
      </c>
      <c r="C240">
        <v>100.37</v>
      </c>
      <c r="D240" s="14">
        <v>43.4346329757199</v>
      </c>
      <c r="E240" s="14">
        <v>40.894783863479503</v>
      </c>
      <c r="F240" s="4">
        <v>401.09333333333331</v>
      </c>
      <c r="G240">
        <v>-3.7807668740000002</v>
      </c>
    </row>
    <row r="241" spans="1:7" x14ac:dyDescent="0.3">
      <c r="A241" s="3">
        <v>44105</v>
      </c>
      <c r="B241" s="1">
        <f>CPI!C241</f>
        <v>0.36496350364963503</v>
      </c>
      <c r="C241">
        <v>101.28</v>
      </c>
      <c r="D241" s="14">
        <v>45.344591567852397</v>
      </c>
      <c r="E241" s="14">
        <v>42.621494133885399</v>
      </c>
      <c r="F241" s="4">
        <v>419.04666666666662</v>
      </c>
      <c r="G241">
        <v>-2.4012249140000002</v>
      </c>
    </row>
    <row r="242" spans="1:7" x14ac:dyDescent="0.3">
      <c r="A242" s="3">
        <v>44197</v>
      </c>
      <c r="B242" s="1">
        <f>CPI!C242</f>
        <v>1.0181818181818223</v>
      </c>
      <c r="C242">
        <v>103.4933333333333</v>
      </c>
      <c r="D242" s="14">
        <v>61.127782953761198</v>
      </c>
      <c r="E242" s="14">
        <v>57.755978951000699</v>
      </c>
      <c r="F242" s="4">
        <v>520.74666666666678</v>
      </c>
      <c r="G242">
        <v>-1.200841933</v>
      </c>
    </row>
    <row r="243" spans="1:7" x14ac:dyDescent="0.3">
      <c r="A243" s="3">
        <v>44287</v>
      </c>
      <c r="B243" s="1">
        <f>CPI!C243</f>
        <v>1.4398848092152627</v>
      </c>
      <c r="C243">
        <v>106.65666666666669</v>
      </c>
      <c r="D243" s="14">
        <v>69.139927849927901</v>
      </c>
      <c r="E243" s="14">
        <v>65.985317460317503</v>
      </c>
      <c r="F243" s="4">
        <v>597.97333333333324</v>
      </c>
      <c r="G243">
        <v>-1.8022262309999999</v>
      </c>
    </row>
    <row r="244" spans="1:7" x14ac:dyDescent="0.3">
      <c r="A244" s="3">
        <v>44378</v>
      </c>
      <c r="B244" s="1">
        <f>CPI!C244</f>
        <v>1.2065294535131217</v>
      </c>
      <c r="C244">
        <v>104.4433333333333</v>
      </c>
      <c r="D244" s="14">
        <v>73.2469696969697</v>
      </c>
      <c r="E244" s="14">
        <v>70.666363636363599</v>
      </c>
      <c r="F244" s="4">
        <v>612.4666666666667</v>
      </c>
      <c r="G244">
        <v>-0.33961235299999998</v>
      </c>
    </row>
    <row r="245" spans="1:7" x14ac:dyDescent="0.3">
      <c r="A245" s="3">
        <v>44470</v>
      </c>
      <c r="B245" s="1">
        <f>CPI!C245</f>
        <v>0.98176718092567017</v>
      </c>
      <c r="C245">
        <v>104.62666666666669</v>
      </c>
      <c r="D245" s="14">
        <v>79.811317836752593</v>
      </c>
      <c r="E245" s="14">
        <v>77.420638057594601</v>
      </c>
      <c r="F245" s="4">
        <v>662.2700000000001</v>
      </c>
      <c r="G245">
        <v>0.90456352500000003</v>
      </c>
    </row>
    <row r="246" spans="1:7" x14ac:dyDescent="0.3">
      <c r="A246" s="3">
        <v>44562</v>
      </c>
      <c r="B246" s="1">
        <f>CPI!C246</f>
        <v>2.083333333333333</v>
      </c>
      <c r="C246">
        <v>104.3866666666667</v>
      </c>
      <c r="D246" s="14">
        <v>97.443126984127005</v>
      </c>
      <c r="E246" s="14">
        <v>94.428249827467198</v>
      </c>
      <c r="F246" s="4">
        <v>790.72666666666657</v>
      </c>
      <c r="G246">
        <v>1.21033883</v>
      </c>
    </row>
    <row r="247" spans="1:7" x14ac:dyDescent="0.3">
      <c r="A247" s="3">
        <v>44652</v>
      </c>
      <c r="B247" s="1">
        <f>CPI!C247</f>
        <v>3.0612244897959182</v>
      </c>
      <c r="C247">
        <v>105.9</v>
      </c>
      <c r="D247" s="14">
        <v>111.987359307359</v>
      </c>
      <c r="E247" s="14">
        <v>108.791291486291</v>
      </c>
      <c r="F247" s="4">
        <v>886.57</v>
      </c>
      <c r="G247">
        <v>1.5939039930000001</v>
      </c>
    </row>
    <row r="248" spans="1:7" x14ac:dyDescent="0.3">
      <c r="A248" s="3">
        <v>44743</v>
      </c>
      <c r="B248" s="1">
        <f>CPI!C248</f>
        <v>0.85808580858086558</v>
      </c>
      <c r="C248">
        <v>104.8266666666667</v>
      </c>
      <c r="D248" s="14">
        <v>97.834694146433307</v>
      </c>
      <c r="E248" s="14">
        <v>93.336901311249207</v>
      </c>
      <c r="F248" s="4">
        <v>756.99000000000012</v>
      </c>
      <c r="G248">
        <v>1.6386299639999999</v>
      </c>
    </row>
    <row r="249" spans="1:7" x14ac:dyDescent="0.3">
      <c r="A249" s="3">
        <v>44835</v>
      </c>
      <c r="B249" s="1">
        <f>CPI!C249</f>
        <v>0.52356020942407266</v>
      </c>
      <c r="C249">
        <v>101.0766666666667</v>
      </c>
      <c r="D249" s="14">
        <v>88.720129870129895</v>
      </c>
      <c r="E249" s="14">
        <v>82.648282828282802</v>
      </c>
      <c r="F249" s="4">
        <v>663.99333333333334</v>
      </c>
      <c r="G249">
        <v>0.92505037700000003</v>
      </c>
    </row>
    <row r="250" spans="1:7" x14ac:dyDescent="0.3">
      <c r="A250" s="3">
        <v>44927</v>
      </c>
      <c r="B250" s="1">
        <f>CPI!C250</f>
        <v>0.65104166666666674</v>
      </c>
      <c r="C250">
        <v>99.33</v>
      </c>
      <c r="D250" s="14">
        <v>82.323613306982907</v>
      </c>
      <c r="E250" s="14">
        <v>76.209041501976301</v>
      </c>
      <c r="F250" s="4">
        <v>608.63666666666666</v>
      </c>
      <c r="G250">
        <v>1.330439358</v>
      </c>
    </row>
    <row r="251" spans="1:7" x14ac:dyDescent="0.3">
      <c r="A251" s="3">
        <v>45017</v>
      </c>
      <c r="B251" s="1">
        <f>CPI!C251</f>
        <v>1.4877102199223877</v>
      </c>
      <c r="C251">
        <v>100.5866666666667</v>
      </c>
      <c r="D251" s="14">
        <v>78.086130434782604</v>
      </c>
      <c r="E251" s="14">
        <v>73.702265480895903</v>
      </c>
      <c r="F251" s="4">
        <v>595.34333333333336</v>
      </c>
      <c r="G251">
        <v>0.97298292799999997</v>
      </c>
    </row>
    <row r="252" spans="1:7" x14ac:dyDescent="0.3">
      <c r="A252" s="3">
        <v>45108</v>
      </c>
      <c r="B252" s="1">
        <f>CPI!C252</f>
        <v>0.95602294455066927</v>
      </c>
      <c r="C252">
        <v>101.48</v>
      </c>
      <c r="D252" s="14">
        <v>85.983547273982097</v>
      </c>
      <c r="E252" s="14">
        <v>82.126742581090397</v>
      </c>
      <c r="F252" s="4">
        <v>622.64</v>
      </c>
      <c r="G252">
        <v>0.27197581199999998</v>
      </c>
    </row>
    <row r="253" spans="1:7" x14ac:dyDescent="0.3">
      <c r="A253" s="3">
        <v>45200</v>
      </c>
      <c r="B253" s="1">
        <f>CPI!C253</f>
        <v>0.12626262626261908</v>
      </c>
      <c r="C253">
        <v>100.19</v>
      </c>
      <c r="D253" s="14">
        <v>82.891681096681097</v>
      </c>
      <c r="E253" s="14">
        <v>78.354689754689801</v>
      </c>
      <c r="F253" s="4">
        <v>586.27666666666664</v>
      </c>
      <c r="G253">
        <v>-0.110208137</v>
      </c>
    </row>
    <row r="254" spans="1:7" x14ac:dyDescent="0.3">
      <c r="A254" s="3">
        <v>45292</v>
      </c>
      <c r="B254" s="1">
        <f>CPI!C254</f>
        <v>0.25220680958386238</v>
      </c>
      <c r="C254">
        <v>100.1666666666667</v>
      </c>
      <c r="D254" s="14">
        <v>81.955714285714294</v>
      </c>
      <c r="E254" s="14">
        <v>77.590855762594899</v>
      </c>
      <c r="F254" s="4">
        <v>578.03666666666663</v>
      </c>
      <c r="G254">
        <v>-0.21285043400000001</v>
      </c>
    </row>
    <row r="255" spans="1:7" x14ac:dyDescent="0.3">
      <c r="A255" s="3">
        <v>45383</v>
      </c>
      <c r="B255" s="1">
        <f>CPI!C255</f>
        <v>1.3836477987421314</v>
      </c>
      <c r="C255">
        <v>99.806666666666672</v>
      </c>
      <c r="D255" s="14">
        <v>84.9819861660079</v>
      </c>
      <c r="E255" s="14">
        <v>81.739054677206894</v>
      </c>
      <c r="F255" s="4">
        <v>619.01333333333332</v>
      </c>
      <c r="G255">
        <v>-8.5359457E-2</v>
      </c>
    </row>
    <row r="256" spans="1:7" x14ac:dyDescent="0.3">
      <c r="A256" s="3">
        <v>45474</v>
      </c>
      <c r="B256" s="1">
        <f>CPI!C256</f>
        <v>0.3101736972704715</v>
      </c>
      <c r="C256">
        <v>99.74666666666667</v>
      </c>
      <c r="D256" s="14">
        <v>78.708317021143102</v>
      </c>
      <c r="E256" s="14">
        <v>76.357002635046101</v>
      </c>
      <c r="F256" s="4">
        <v>587.48333333333346</v>
      </c>
      <c r="G256">
        <v>-9.3221445999999999E-2</v>
      </c>
    </row>
    <row r="257" spans="1:7" x14ac:dyDescent="0.3">
      <c r="A257" s="3">
        <v>45566</v>
      </c>
      <c r="B257" s="1">
        <f>CPI!C257</f>
        <v>-6.184291898577262E-2</v>
      </c>
      <c r="C257">
        <v>97.853333333333339</v>
      </c>
      <c r="D257" s="14">
        <v>74.000940146809697</v>
      </c>
      <c r="E257" s="14">
        <v>70.7526830415961</v>
      </c>
      <c r="F257" s="4">
        <v>588.92666666666673</v>
      </c>
      <c r="G257">
        <v>-3.5015200000000002E-3</v>
      </c>
    </row>
    <row r="258" spans="1:7" x14ac:dyDescent="0.3">
      <c r="A258" s="3">
        <v>45658</v>
      </c>
      <c r="B258" s="1">
        <f>CPI!C258</f>
        <v>0</v>
      </c>
      <c r="C258">
        <v>95.693333333333328</v>
      </c>
      <c r="D258" s="14">
        <v>75.042780538302296</v>
      </c>
      <c r="E258" s="14">
        <v>71.808588336783998</v>
      </c>
      <c r="F258" s="4">
        <v>613.28666666666675</v>
      </c>
      <c r="G258">
        <v>-0.15897776799999999</v>
      </c>
    </row>
    <row r="259" spans="1:7" x14ac:dyDescent="0.3">
      <c r="F259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827b84c-f6ea-461c-98f4-b46a9b07628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3BA37495868E48AF3AE60FD946116E" ma:contentTypeVersion="8" ma:contentTypeDescription="Create a new document." ma:contentTypeScope="" ma:versionID="eecfecf6d6dccfa11142ff3e32727d41">
  <xsd:schema xmlns:xsd="http://www.w3.org/2001/XMLSchema" xmlns:xs="http://www.w3.org/2001/XMLSchema" xmlns:p="http://schemas.microsoft.com/office/2006/metadata/properties" xmlns:ns3="d827b84c-f6ea-461c-98f4-b46a9b076284" targetNamespace="http://schemas.microsoft.com/office/2006/metadata/properties" ma:root="true" ma:fieldsID="56cd9a434133927ca9f16563f41fe516" ns3:_="">
    <xsd:import namespace="d827b84c-f6ea-461c-98f4-b46a9b07628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27b84c-f6ea-461c-98f4-b46a9b07628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3B2C01-5BB0-43B6-AFE1-37A251052D23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terms/"/>
    <ds:schemaRef ds:uri="d827b84c-f6ea-461c-98f4-b46a9b076284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5160A16-7F7B-4763-ACF3-C430F8F3F7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27b84c-f6ea-461c-98f4-b46a9b0762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BA9A2E-7E0F-46A3-9D10-FE7D5ECAB1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Quarterly</vt:lpstr>
      <vt:lpstr>Hours</vt:lpstr>
      <vt:lpstr>Potential Output</vt:lpstr>
      <vt:lpstr>Population Growth</vt:lpstr>
      <vt:lpstr>Population Proj</vt:lpstr>
      <vt:lpstr>IS Curve</vt:lpstr>
      <vt:lpstr>Taylor Rule</vt:lpstr>
      <vt:lpstr>CPI</vt:lpstr>
      <vt:lpstr>Phillips Curve</vt:lpstr>
      <vt:lpstr>Laubach</vt:lpstr>
      <vt:lpstr>HP_Filtered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Evangelista</dc:creator>
  <cp:keywords/>
  <dc:description/>
  <cp:lastModifiedBy>Oriane Kacoutie</cp:lastModifiedBy>
  <cp:revision/>
  <dcterms:created xsi:type="dcterms:W3CDTF">2025-06-02T20:54:35Z</dcterms:created>
  <dcterms:modified xsi:type="dcterms:W3CDTF">2025-07-25T19:18:25Z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0x010100473BA37495868E48AF3AE60FD946116E</vt:lpwstr>
  </property>
  <property fmtid="{D5CDD505-2E9C-101B-9397-08002B2CF9AE}" pid="3" name="MSIP_Label_dc92bfa9-4929-4029-84bd-cd58e42bdec2_Enabled">
    <vt:lpwstr>true</vt:lpwstr>
  </property>
  <property fmtid="{D5CDD505-2E9C-101B-9397-08002B2CF9AE}" pid="4" name="MSIP_Label_dc92bfa9-4929-4029-84bd-cd58e42bdec2_SetDate">
    <vt:lpwstr>2025-07-10T17:15:40Z</vt:lpwstr>
  </property>
  <property fmtid="{D5CDD505-2E9C-101B-9397-08002B2CF9AE}" pid="5" name="MSIP_Label_dc92bfa9-4929-4029-84bd-cd58e42bdec2_Method">
    <vt:lpwstr>Standard</vt:lpwstr>
  </property>
  <property fmtid="{D5CDD505-2E9C-101B-9397-08002B2CF9AE}" pid="6" name="MSIP_Label_dc92bfa9-4929-4029-84bd-cd58e42bdec2_Name">
    <vt:lpwstr>Alberta Central Internal</vt:lpwstr>
  </property>
  <property fmtid="{D5CDD505-2E9C-101B-9397-08002B2CF9AE}" pid="7" name="MSIP_Label_dc92bfa9-4929-4029-84bd-cd58e42bdec2_SiteId">
    <vt:lpwstr>7576dec0-5d89-44d5-a59e-894bc2c6aee4</vt:lpwstr>
  </property>
  <property fmtid="{D5CDD505-2E9C-101B-9397-08002B2CF9AE}" pid="8" name="MSIP_Label_dc92bfa9-4929-4029-84bd-cd58e42bdec2_ActionId">
    <vt:lpwstr>2e815bd0-f182-4b4c-88c6-9de57dbdcda3</vt:lpwstr>
  </property>
  <property fmtid="{D5CDD505-2E9C-101B-9397-08002B2CF9AE}" pid="9" name="MSIP_Label_dc92bfa9-4929-4029-84bd-cd58e42bdec2_ContentBits">
    <vt:lpwstr>0</vt:lpwstr>
  </property>
  <property fmtid="{D5CDD505-2E9C-101B-9397-08002B2CF9AE}" pid="10" name="MSIP_Label_dc92bfa9-4929-4029-84bd-cd58e42bdec2_Tag">
    <vt:lpwstr>10, 3, 0, 2</vt:lpwstr>
  </property>
</Properties>
</file>