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85"/>
  </bookViews>
  <sheets>
    <sheet name="SSM4S,Binary-SubgroupIII" sheetId="1" r:id="rId1"/>
    <sheet name="SSM4S,Multiclass-SubgroupIII" sheetId="2" r:id="rId2"/>
  </sheets>
  <calcPr calcId="152511"/>
</workbook>
</file>

<file path=xl/calcChain.xml><?xml version="1.0" encoding="utf-8"?>
<calcChain xmlns="http://schemas.openxmlformats.org/spreadsheetml/2006/main">
  <c r="Q15" i="1" l="1"/>
  <c r="Q14" i="1"/>
  <c r="Q15" i="2"/>
  <c r="Q14" i="2"/>
  <c r="AL15" i="2" l="1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AP12" i="2"/>
  <c r="AO12" i="2"/>
  <c r="AN12" i="2"/>
  <c r="AM12" i="2"/>
  <c r="AP11" i="2"/>
  <c r="AO11" i="2"/>
  <c r="AN11" i="2"/>
  <c r="AM11" i="2"/>
  <c r="AP10" i="2"/>
  <c r="AO10" i="2"/>
  <c r="AN10" i="2"/>
  <c r="AM10" i="2"/>
  <c r="AP9" i="2"/>
  <c r="AO9" i="2"/>
  <c r="AN9" i="2"/>
  <c r="AM9" i="2"/>
  <c r="AP8" i="2"/>
  <c r="AO8" i="2"/>
  <c r="AN8" i="2"/>
  <c r="AM8" i="2"/>
  <c r="AP7" i="2"/>
  <c r="AO7" i="2"/>
  <c r="AN7" i="2"/>
  <c r="AM7" i="2"/>
  <c r="AP6" i="2"/>
  <c r="AO6" i="2"/>
  <c r="AN6" i="2"/>
  <c r="AM6" i="2"/>
  <c r="AP5" i="2"/>
  <c r="AO5" i="2"/>
  <c r="AN5" i="2"/>
  <c r="AM5" i="2"/>
  <c r="AP4" i="2"/>
  <c r="AP15" i="2" s="1"/>
  <c r="AO4" i="2"/>
  <c r="AO15" i="2" s="1"/>
  <c r="AN4" i="2"/>
  <c r="AN15" i="2" s="1"/>
  <c r="AM4" i="2"/>
  <c r="AM15" i="2" s="1"/>
  <c r="AM14" i="2" l="1"/>
  <c r="AO14" i="2"/>
  <c r="AN14" i="2"/>
  <c r="AP14" i="2"/>
  <c r="V15" i="1" l="1"/>
  <c r="U15" i="1"/>
  <c r="T15" i="1"/>
  <c r="S15" i="1"/>
  <c r="V14" i="1"/>
  <c r="U14" i="1"/>
  <c r="T14" i="1"/>
  <c r="S14" i="1"/>
</calcChain>
</file>

<file path=xl/sharedStrings.xml><?xml version="1.0" encoding="utf-8"?>
<sst xmlns="http://schemas.openxmlformats.org/spreadsheetml/2006/main" count="144" uniqueCount="48">
  <si>
    <t>Subject</t>
  </si>
  <si>
    <t>Age</t>
  </si>
  <si>
    <t>Sex</t>
  </si>
  <si>
    <t>Diagnosis</t>
  </si>
  <si>
    <t>Other problems</t>
  </si>
  <si>
    <t>Epoches</t>
  </si>
  <si>
    <t>W%</t>
  </si>
  <si>
    <t>N1%</t>
  </si>
  <si>
    <t>N2%</t>
  </si>
  <si>
    <t>N3%</t>
  </si>
  <si>
    <t>REM%</t>
  </si>
  <si>
    <t>Date of recording</t>
  </si>
  <si>
    <t xml:space="preserve">Sensitivity </t>
  </si>
  <si>
    <t xml:space="preserve">Specificity </t>
  </si>
  <si>
    <t>BCR</t>
  </si>
  <si>
    <t>M</t>
  </si>
  <si>
    <t>F</t>
  </si>
  <si>
    <t>no problem</t>
  </si>
  <si>
    <t>28/03/2009-097/09</t>
  </si>
  <si>
    <t>25/04/2009-124/09</t>
  </si>
  <si>
    <t>14/03/2009-077/09</t>
  </si>
  <si>
    <t>14/02/2009-047/09</t>
  </si>
  <si>
    <t xml:space="preserve">14/02/2009-048/09 </t>
  </si>
  <si>
    <t>28/03/2009-096/09</t>
  </si>
  <si>
    <t>14/03/2009-076/09</t>
  </si>
  <si>
    <t>28/02/2009-061/09</t>
  </si>
  <si>
    <t>25/04/2009-125/09</t>
  </si>
  <si>
    <t>07/03/2009-069/09</t>
  </si>
  <si>
    <t>Accuracy</t>
  </si>
  <si>
    <t>Percentage of each stage based on Visual Scoring</t>
  </si>
  <si>
    <t>Standard deviation</t>
  </si>
  <si>
    <t>Average results LOOCV</t>
  </si>
  <si>
    <t>Average Results LOOCV</t>
  </si>
  <si>
    <t>Table 9: Details of subgroup-III of ISRUC-Sleep dataset and performance results of applying method-SSM4S to subgroup-III for the Multiclass sleep stage classification (LOOCV).</t>
  </si>
  <si>
    <t>Table 8: Details of subgroup-III of ISRUC-Sleep dataset and performance results of applying SSM4S to subgroup-III for the sleep–wake detection.</t>
  </si>
  <si>
    <t>Method-SSM4S, Binary-Subgroup-III</t>
  </si>
  <si>
    <t>Results of method-SSM4S for Automatic sleep-wake detection</t>
  </si>
  <si>
    <t>Method-SSM4S, Multiclass-Subgroup-III</t>
  </si>
  <si>
    <t>Results of method-SSM4S for Automatic Recognition of Awake</t>
  </si>
  <si>
    <t>Results of method-SSM4S for Automatic  Recognition of N1</t>
  </si>
  <si>
    <t>Results of method-SSM4S for Automaticn Recognition of N2</t>
  </si>
  <si>
    <t xml:space="preserve">  Results of method-SSM4S for Automatic Recognition of N3 </t>
  </si>
  <si>
    <t xml:space="preserve">Results of method-SSM4S for Automatic Recognition of REM </t>
  </si>
  <si>
    <t xml:space="preserve">Results of method-SSM4S                           Total </t>
  </si>
  <si>
    <t>Results of method-SSM4S for Automatic Recognition of multiclass sleep classification</t>
  </si>
  <si>
    <t>Percentage of each stage based on Visual Scoring. Expert-1</t>
  </si>
  <si>
    <t>Percentage of each stage based on Visual Scoring Expert-2</t>
  </si>
  <si>
    <t>Cohen’s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</si>
</sst>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0"/>
      <color indexed="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C65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double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4" fillId="8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14" fontId="5" fillId="0" borderId="9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9" xfId="0" applyFont="1" applyFill="1" applyBorder="1" applyAlignment="1">
      <alignment horizontal="left" vertic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11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49" fontId="5" fillId="7" borderId="7" xfId="0" applyNumberFormat="1" applyFont="1" applyFill="1" applyBorder="1" applyAlignment="1">
      <alignment horizontal="left" vertical="center"/>
    </xf>
    <xf numFmtId="0" fontId="5" fillId="7" borderId="7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49" fontId="5" fillId="9" borderId="0" xfId="0" applyNumberFormat="1" applyFont="1" applyFill="1" applyAlignment="1">
      <alignment horizontal="left" vertical="center"/>
    </xf>
    <xf numFmtId="1" fontId="5" fillId="9" borderId="0" xfId="0" applyNumberFormat="1" applyFont="1" applyFill="1" applyAlignment="1">
      <alignment horizontal="center" vertical="center"/>
    </xf>
    <xf numFmtId="0" fontId="5" fillId="9" borderId="0" xfId="0" applyFont="1" applyFill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1" fontId="5" fillId="0" borderId="0" xfId="0" applyNumberFormat="1" applyFont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5" fillId="12" borderId="5" xfId="0" applyFont="1" applyFill="1" applyBorder="1" applyAlignment="1">
      <alignment vertical="center"/>
    </xf>
    <xf numFmtId="0" fontId="0" fillId="3" borderId="3" xfId="0" applyFill="1" applyBorder="1"/>
    <xf numFmtId="0" fontId="0" fillId="4" borderId="3" xfId="0" applyFill="1" applyBorder="1"/>
    <xf numFmtId="0" fontId="0" fillId="12" borderId="3" xfId="0" applyFill="1" applyBorder="1"/>
    <xf numFmtId="0" fontId="0" fillId="6" borderId="3" xfId="0" applyFill="1" applyBorder="1"/>
    <xf numFmtId="0" fontId="0" fillId="2" borderId="3" xfId="0" applyFill="1" applyBorder="1"/>
    <xf numFmtId="0" fontId="0" fillId="3" borderId="5" xfId="0" applyFill="1" applyBorder="1"/>
    <xf numFmtId="0" fontId="0" fillId="4" borderId="5" xfId="0" applyFill="1" applyBorder="1"/>
    <xf numFmtId="0" fontId="0" fillId="12" borderId="5" xfId="0" applyFill="1" applyBorder="1"/>
    <xf numFmtId="0" fontId="0" fillId="6" borderId="5" xfId="0" applyFill="1" applyBorder="1"/>
    <xf numFmtId="0" fontId="0" fillId="2" borderId="5" xfId="0" applyFill="1" applyBorder="1"/>
    <xf numFmtId="0" fontId="4" fillId="13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8" borderId="3" xfId="0" applyFont="1" applyFill="1" applyBorder="1"/>
    <xf numFmtId="0" fontId="5" fillId="13" borderId="3" xfId="0" applyFont="1" applyFill="1" applyBorder="1"/>
    <xf numFmtId="0" fontId="5" fillId="8" borderId="5" xfId="0" applyFont="1" applyFill="1" applyBorder="1"/>
    <xf numFmtId="0" fontId="5" fillId="13" borderId="5" xfId="0" applyFont="1" applyFill="1" applyBorder="1"/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C6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"/>
  <sheetViews>
    <sheetView tabSelected="1" zoomScale="85" zoomScaleNormal="85" workbookViewId="0">
      <selection activeCell="W23" sqref="W23"/>
    </sheetView>
  </sheetViews>
  <sheetFormatPr defaultRowHeight="15" x14ac:dyDescent="0.25"/>
  <cols>
    <col min="1" max="1" width="22.7109375" style="9" bestFit="1" customWidth="1"/>
    <col min="2" max="2" width="4.28515625" style="9" bestFit="1" customWidth="1"/>
    <col min="3" max="3" width="3.5703125" style="9" bestFit="1" customWidth="1"/>
    <col min="4" max="4" width="8.7109375" style="9" bestFit="1" customWidth="1"/>
    <col min="5" max="5" width="12.7109375" style="9" bestFit="1" customWidth="1"/>
    <col min="6" max="6" width="7.5703125" style="9" bestFit="1" customWidth="1"/>
    <col min="7" max="7" width="7" style="9" customWidth="1"/>
    <col min="8" max="8" width="6.85546875" style="9" customWidth="1"/>
    <col min="9" max="10" width="6.5703125" style="9" customWidth="1"/>
    <col min="11" max="11" width="6.7109375" style="9" customWidth="1"/>
    <col min="12" max="15" width="6" style="9" bestFit="1" customWidth="1"/>
    <col min="16" max="16" width="6.42578125" style="9" bestFit="1" customWidth="1"/>
    <col min="17" max="17" width="12.85546875" style="9" customWidth="1"/>
    <col min="18" max="18" width="17.28515625" style="9" customWidth="1"/>
    <col min="19" max="19" width="10" style="9" customWidth="1"/>
    <col min="20" max="22" width="9.140625" style="9"/>
    <col min="23" max="23" width="13.7109375" style="9" bestFit="1" customWidth="1"/>
    <col min="24" max="16384" width="9.140625" style="9"/>
  </cols>
  <sheetData>
    <row r="1" spans="1:23" s="15" customFormat="1" ht="18.75" customHeight="1" x14ac:dyDescent="0.25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3" s="20" customFormat="1" ht="38.25" customHeight="1" thickBot="1" x14ac:dyDescent="0.3">
      <c r="A2" s="72" t="s">
        <v>35</v>
      </c>
      <c r="B2" s="72"/>
      <c r="C2" s="72"/>
      <c r="D2" s="72"/>
      <c r="E2" s="72"/>
      <c r="F2" s="72"/>
      <c r="G2" s="71" t="s">
        <v>45</v>
      </c>
      <c r="H2" s="71"/>
      <c r="I2" s="71"/>
      <c r="J2" s="71"/>
      <c r="K2" s="71"/>
      <c r="L2" s="71" t="s">
        <v>46</v>
      </c>
      <c r="M2" s="71"/>
      <c r="N2" s="71"/>
      <c r="O2" s="71"/>
      <c r="P2" s="71"/>
      <c r="Q2" s="62"/>
      <c r="R2" s="19"/>
      <c r="S2" s="74" t="s">
        <v>36</v>
      </c>
      <c r="T2" s="74"/>
      <c r="U2" s="74"/>
      <c r="V2" s="74"/>
      <c r="W2" s="74"/>
    </row>
    <row r="3" spans="1:23" ht="30" customHeight="1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61" t="s">
        <v>6</v>
      </c>
      <c r="M3" s="61" t="s">
        <v>7</v>
      </c>
      <c r="N3" s="61" t="s">
        <v>8</v>
      </c>
      <c r="O3" s="61" t="s">
        <v>9</v>
      </c>
      <c r="P3" s="61" t="s">
        <v>10</v>
      </c>
      <c r="Q3" s="63" t="s">
        <v>47</v>
      </c>
      <c r="R3" s="1" t="s">
        <v>11</v>
      </c>
      <c r="S3" s="3" t="s">
        <v>12</v>
      </c>
      <c r="T3" s="3" t="s">
        <v>13</v>
      </c>
      <c r="U3" s="3" t="s">
        <v>14</v>
      </c>
      <c r="V3" s="3" t="s">
        <v>28</v>
      </c>
    </row>
    <row r="4" spans="1:23" ht="15.75" thickTop="1" x14ac:dyDescent="0.25">
      <c r="A4" s="24">
        <v>1</v>
      </c>
      <c r="B4" s="25">
        <v>30</v>
      </c>
      <c r="C4" s="26" t="s">
        <v>15</v>
      </c>
      <c r="D4" s="27"/>
      <c r="E4" s="28" t="s">
        <v>17</v>
      </c>
      <c r="F4" s="22">
        <v>954</v>
      </c>
      <c r="G4" s="64">
        <v>17.3</v>
      </c>
      <c r="H4" s="64">
        <v>12.47</v>
      </c>
      <c r="I4" s="64">
        <v>39.1</v>
      </c>
      <c r="J4" s="64">
        <v>18.66</v>
      </c>
      <c r="K4" s="64">
        <v>12.47</v>
      </c>
      <c r="L4" s="65">
        <v>15.41</v>
      </c>
      <c r="M4" s="65">
        <v>11.53</v>
      </c>
      <c r="N4" s="65">
        <v>41.09</v>
      </c>
      <c r="O4" s="65">
        <v>19.920000000000002</v>
      </c>
      <c r="P4" s="65">
        <v>12.05</v>
      </c>
      <c r="Q4" s="65">
        <v>0.86693097489071902</v>
      </c>
      <c r="R4" s="13" t="s">
        <v>18</v>
      </c>
      <c r="S4" s="29">
        <v>0.92592592592592604</v>
      </c>
      <c r="T4" s="29">
        <v>0.97506561679790005</v>
      </c>
      <c r="U4" s="29">
        <v>0.95049577136191299</v>
      </c>
      <c r="V4" s="29">
        <v>0.966450216450216</v>
      </c>
    </row>
    <row r="5" spans="1:23" ht="16.5" customHeight="1" x14ac:dyDescent="0.25">
      <c r="A5" s="30">
        <v>2</v>
      </c>
      <c r="B5" s="31">
        <v>41</v>
      </c>
      <c r="C5" s="32" t="s">
        <v>15</v>
      </c>
      <c r="D5" s="33"/>
      <c r="E5" s="33" t="s">
        <v>17</v>
      </c>
      <c r="F5" s="23">
        <v>941</v>
      </c>
      <c r="G5" s="66">
        <v>12.22</v>
      </c>
      <c r="H5" s="66">
        <v>15.3</v>
      </c>
      <c r="I5" s="66">
        <v>34.33</v>
      </c>
      <c r="J5" s="66">
        <v>20.94</v>
      </c>
      <c r="K5" s="66">
        <v>17.22</v>
      </c>
      <c r="L5" s="67">
        <v>9.35</v>
      </c>
      <c r="M5" s="67">
        <v>11.26</v>
      </c>
      <c r="N5" s="67">
        <v>34.22</v>
      </c>
      <c r="O5" s="67">
        <v>25.82</v>
      </c>
      <c r="P5" s="67">
        <v>19.34</v>
      </c>
      <c r="Q5" s="67">
        <v>0.81525562400788798</v>
      </c>
      <c r="R5" s="14" t="s">
        <v>19</v>
      </c>
      <c r="S5" s="34">
        <v>0.78</v>
      </c>
      <c r="T5" s="34">
        <v>0.990135635018496</v>
      </c>
      <c r="U5" s="34">
        <v>0.88506781750924801</v>
      </c>
      <c r="V5" s="34">
        <v>0.96706915477497302</v>
      </c>
    </row>
    <row r="6" spans="1:23" x14ac:dyDescent="0.25">
      <c r="A6" s="30">
        <v>3</v>
      </c>
      <c r="B6" s="31">
        <v>52</v>
      </c>
      <c r="C6" s="32" t="s">
        <v>15</v>
      </c>
      <c r="D6" s="33"/>
      <c r="E6" s="33" t="s">
        <v>17</v>
      </c>
      <c r="F6" s="23">
        <v>824</v>
      </c>
      <c r="G6" s="66">
        <v>10.8</v>
      </c>
      <c r="H6" s="66">
        <v>7.89</v>
      </c>
      <c r="I6" s="66">
        <v>30.34</v>
      </c>
      <c r="J6" s="66">
        <v>38.47</v>
      </c>
      <c r="K6" s="66">
        <v>12.5</v>
      </c>
      <c r="L6" s="67">
        <v>9.9499999999999993</v>
      </c>
      <c r="M6" s="67">
        <v>8.86</v>
      </c>
      <c r="N6" s="67">
        <v>31.92</v>
      </c>
      <c r="O6" s="67">
        <v>34.950000000000003</v>
      </c>
      <c r="P6" s="67">
        <v>14.32</v>
      </c>
      <c r="Q6" s="67">
        <v>0.86260723848381604</v>
      </c>
      <c r="R6" s="15" t="s">
        <v>21</v>
      </c>
      <c r="S6" s="34">
        <v>0.82499999999999996</v>
      </c>
      <c r="T6" s="34">
        <v>0.96358543417367004</v>
      </c>
      <c r="U6" s="34">
        <v>0.894292717086835</v>
      </c>
      <c r="V6" s="34">
        <v>0.94962216624685103</v>
      </c>
    </row>
    <row r="7" spans="1:23" x14ac:dyDescent="0.25">
      <c r="A7" s="30">
        <v>4</v>
      </c>
      <c r="B7" s="31">
        <v>58</v>
      </c>
      <c r="C7" s="32" t="s">
        <v>15</v>
      </c>
      <c r="D7" s="33"/>
      <c r="E7" s="33" t="s">
        <v>17</v>
      </c>
      <c r="F7" s="23">
        <v>794</v>
      </c>
      <c r="G7" s="66">
        <v>21.91</v>
      </c>
      <c r="H7" s="66">
        <v>17.25</v>
      </c>
      <c r="I7" s="66">
        <v>29.47</v>
      </c>
      <c r="J7" s="66">
        <v>20.03</v>
      </c>
      <c r="K7" s="66">
        <v>11.34</v>
      </c>
      <c r="L7" s="67">
        <v>19.77</v>
      </c>
      <c r="M7" s="67">
        <v>16.88</v>
      </c>
      <c r="N7" s="67">
        <v>27.46</v>
      </c>
      <c r="O7" s="67">
        <v>19.899999999999999</v>
      </c>
      <c r="P7" s="67">
        <v>15.99</v>
      </c>
      <c r="Q7" s="67">
        <v>0.896919069854753</v>
      </c>
      <c r="R7" s="16" t="s">
        <v>20</v>
      </c>
      <c r="S7" s="34">
        <v>0.84722222222222199</v>
      </c>
      <c r="T7" s="34">
        <v>0.988709677419355</v>
      </c>
      <c r="U7" s="34">
        <v>0.91796594982078905</v>
      </c>
      <c r="V7" s="34">
        <v>0.96204188481675401</v>
      </c>
    </row>
    <row r="8" spans="1:23" x14ac:dyDescent="0.25">
      <c r="A8" s="30">
        <v>5</v>
      </c>
      <c r="B8" s="31">
        <v>49</v>
      </c>
      <c r="C8" s="32" t="s">
        <v>16</v>
      </c>
      <c r="D8" s="33"/>
      <c r="E8" s="33" t="s">
        <v>17</v>
      </c>
      <c r="F8" s="23">
        <v>944</v>
      </c>
      <c r="G8" s="66">
        <v>31.99</v>
      </c>
      <c r="H8" s="66">
        <v>7.63</v>
      </c>
      <c r="I8" s="66">
        <v>31.14</v>
      </c>
      <c r="J8" s="66">
        <v>20.66</v>
      </c>
      <c r="K8" s="66">
        <v>8.58</v>
      </c>
      <c r="L8" s="67">
        <v>30.08</v>
      </c>
      <c r="M8" s="67">
        <v>11.33</v>
      </c>
      <c r="N8" s="67">
        <v>32.94</v>
      </c>
      <c r="O8" s="67">
        <v>15.36</v>
      </c>
      <c r="P8" s="67">
        <v>10.28</v>
      </c>
      <c r="Q8" s="67">
        <v>0.91448776863597603</v>
      </c>
      <c r="R8" s="16" t="s">
        <v>22</v>
      </c>
      <c r="S8" s="34">
        <v>0.87707641196013297</v>
      </c>
      <c r="T8" s="34">
        <v>0.97226753670473098</v>
      </c>
      <c r="U8" s="34">
        <v>0.92467197433243198</v>
      </c>
      <c r="V8" s="34">
        <v>0.94091903719912495</v>
      </c>
    </row>
    <row r="9" spans="1:23" x14ac:dyDescent="0.25">
      <c r="A9" s="35">
        <v>6</v>
      </c>
      <c r="B9" s="31">
        <v>38</v>
      </c>
      <c r="C9" s="32" t="s">
        <v>15</v>
      </c>
      <c r="D9" s="32"/>
      <c r="E9" s="33" t="s">
        <v>17</v>
      </c>
      <c r="F9" s="23">
        <v>853</v>
      </c>
      <c r="G9" s="66">
        <v>9.14</v>
      </c>
      <c r="H9" s="66">
        <v>15.94</v>
      </c>
      <c r="I9" s="66">
        <v>34.700000000000003</v>
      </c>
      <c r="J9" s="66">
        <v>28.96</v>
      </c>
      <c r="K9" s="66">
        <v>11.25</v>
      </c>
      <c r="L9" s="67">
        <v>8.44</v>
      </c>
      <c r="M9" s="67">
        <v>8.09</v>
      </c>
      <c r="N9" s="67">
        <v>39.74</v>
      </c>
      <c r="O9" s="67">
        <v>27.67</v>
      </c>
      <c r="P9" s="67">
        <v>16.059999999999999</v>
      </c>
      <c r="Q9" s="67">
        <v>0.87229496651905603</v>
      </c>
      <c r="R9" s="16" t="s">
        <v>23</v>
      </c>
      <c r="S9" s="34">
        <v>0.859649122807018</v>
      </c>
      <c r="T9" s="34">
        <v>0.95561357702349903</v>
      </c>
      <c r="U9" s="34">
        <v>0.90763134991525796</v>
      </c>
      <c r="V9" s="34">
        <v>0.94896719319562595</v>
      </c>
    </row>
    <row r="10" spans="1:23" ht="17.25" customHeight="1" x14ac:dyDescent="0.25">
      <c r="A10" s="35">
        <v>7</v>
      </c>
      <c r="B10" s="31">
        <v>31</v>
      </c>
      <c r="C10" s="32" t="s">
        <v>15</v>
      </c>
      <c r="D10" s="32"/>
      <c r="E10" s="33" t="s">
        <v>17</v>
      </c>
      <c r="F10" s="23">
        <v>814</v>
      </c>
      <c r="G10" s="66">
        <v>27.27</v>
      </c>
      <c r="H10" s="66">
        <v>8.35</v>
      </c>
      <c r="I10" s="66">
        <v>19.78</v>
      </c>
      <c r="J10" s="66">
        <v>32.19</v>
      </c>
      <c r="K10" s="66">
        <v>12.41</v>
      </c>
      <c r="L10" s="67">
        <v>24.57</v>
      </c>
      <c r="M10" s="67">
        <v>2.09</v>
      </c>
      <c r="N10" s="67">
        <v>31.7</v>
      </c>
      <c r="O10" s="67">
        <v>28.99</v>
      </c>
      <c r="P10" s="67">
        <v>12.65</v>
      </c>
      <c r="Q10" s="67">
        <v>0.91817422766490397</v>
      </c>
      <c r="R10" s="14" t="s">
        <v>24</v>
      </c>
      <c r="S10" s="34">
        <v>0.80582524271844702</v>
      </c>
      <c r="T10" s="34">
        <v>0.98442906574394495</v>
      </c>
      <c r="U10" s="34">
        <v>0.89512715423119604</v>
      </c>
      <c r="V10" s="34">
        <v>0.9375</v>
      </c>
    </row>
    <row r="11" spans="1:23" ht="18" customHeight="1" x14ac:dyDescent="0.25">
      <c r="A11" s="35">
        <v>8</v>
      </c>
      <c r="B11" s="31">
        <v>31</v>
      </c>
      <c r="C11" s="32" t="s">
        <v>15</v>
      </c>
      <c r="D11" s="32"/>
      <c r="E11" s="33" t="s">
        <v>17</v>
      </c>
      <c r="F11" s="23">
        <v>1000</v>
      </c>
      <c r="G11" s="66">
        <v>37.6</v>
      </c>
      <c r="H11" s="66">
        <v>11.9</v>
      </c>
      <c r="I11" s="66">
        <v>20.100000000000001</v>
      </c>
      <c r="J11" s="66">
        <v>14.3</v>
      </c>
      <c r="K11" s="66">
        <v>16.100000000000001</v>
      </c>
      <c r="L11" s="67">
        <v>37.6</v>
      </c>
      <c r="M11" s="67">
        <v>11.9</v>
      </c>
      <c r="N11" s="67">
        <v>20.100000000000001</v>
      </c>
      <c r="O11" s="67">
        <v>14.3</v>
      </c>
      <c r="P11" s="67">
        <v>16.100000000000001</v>
      </c>
      <c r="Q11" s="67">
        <v>1</v>
      </c>
      <c r="R11" s="14" t="s">
        <v>25</v>
      </c>
      <c r="S11" s="34">
        <v>0.97866666666666702</v>
      </c>
      <c r="T11" s="34">
        <v>0.95294117647058796</v>
      </c>
      <c r="U11" s="34">
        <v>0.96580392156862704</v>
      </c>
      <c r="V11" s="34">
        <v>0.96288659793814402</v>
      </c>
    </row>
    <row r="12" spans="1:23" ht="17.25" customHeight="1" x14ac:dyDescent="0.25">
      <c r="A12" s="35">
        <v>9</v>
      </c>
      <c r="B12" s="31">
        <v>33</v>
      </c>
      <c r="C12" s="32" t="s">
        <v>15</v>
      </c>
      <c r="D12" s="32"/>
      <c r="E12" s="33" t="s">
        <v>17</v>
      </c>
      <c r="F12" s="23">
        <v>963</v>
      </c>
      <c r="G12" s="66">
        <v>15.38</v>
      </c>
      <c r="H12" s="66">
        <v>17.23</v>
      </c>
      <c r="I12" s="66">
        <v>37.67</v>
      </c>
      <c r="J12" s="66">
        <v>23.22</v>
      </c>
      <c r="K12" s="66">
        <v>6.5</v>
      </c>
      <c r="L12" s="67">
        <v>14.85</v>
      </c>
      <c r="M12" s="67">
        <v>17.34</v>
      </c>
      <c r="N12" s="67">
        <v>37.9</v>
      </c>
      <c r="O12" s="67">
        <v>23.36</v>
      </c>
      <c r="P12" s="67">
        <v>6.54</v>
      </c>
      <c r="Q12" s="67">
        <v>1</v>
      </c>
      <c r="R12" s="16" t="s">
        <v>26</v>
      </c>
      <c r="S12" s="34">
        <v>0.75409836065573799</v>
      </c>
      <c r="T12" s="34">
        <v>0.97919216646266805</v>
      </c>
      <c r="U12" s="34">
        <v>0.86664526355920302</v>
      </c>
      <c r="V12" s="34">
        <v>0.94994675186368505</v>
      </c>
    </row>
    <row r="13" spans="1:23" ht="18.75" customHeight="1" x14ac:dyDescent="0.25">
      <c r="A13" s="35">
        <v>10</v>
      </c>
      <c r="B13" s="31">
        <v>33</v>
      </c>
      <c r="C13" s="32" t="s">
        <v>15</v>
      </c>
      <c r="D13" s="32"/>
      <c r="E13" s="33" t="s">
        <v>17</v>
      </c>
      <c r="F13" s="21">
        <v>796</v>
      </c>
      <c r="G13" s="66">
        <v>18.47</v>
      </c>
      <c r="H13" s="66">
        <v>27.76</v>
      </c>
      <c r="I13" s="66">
        <v>22.74</v>
      </c>
      <c r="J13" s="66">
        <v>14.07</v>
      </c>
      <c r="K13" s="66">
        <v>16.96</v>
      </c>
      <c r="L13" s="67">
        <v>18.47</v>
      </c>
      <c r="M13" s="67">
        <v>27.76</v>
      </c>
      <c r="N13" s="67">
        <v>22.74</v>
      </c>
      <c r="O13" s="67">
        <v>14.07</v>
      </c>
      <c r="P13" s="67">
        <v>16.96</v>
      </c>
      <c r="Q13" s="67">
        <v>1</v>
      </c>
      <c r="R13" s="16" t="s">
        <v>27</v>
      </c>
      <c r="S13" s="34"/>
      <c r="T13" s="34"/>
      <c r="U13" s="34"/>
      <c r="V13" s="34"/>
    </row>
    <row r="14" spans="1:23" x14ac:dyDescent="0.25">
      <c r="A14" s="36" t="s">
        <v>31</v>
      </c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>
        <f>AVERAGE(Q4:Q12)</f>
        <v>0.90518554111745708</v>
      </c>
      <c r="R14" s="38"/>
      <c r="S14" s="38">
        <f>AVERAGE(S4:S12)</f>
        <v>0.85038488366179454</v>
      </c>
      <c r="T14" s="38">
        <f>AVERAGE(T4:T12)</f>
        <v>0.97354887620165032</v>
      </c>
      <c r="U14" s="38">
        <f>AVERAGE(U4:U12)</f>
        <v>0.91196687993172232</v>
      </c>
      <c r="V14" s="38">
        <f>AVERAGE(V4:V12)</f>
        <v>0.95393366694281923</v>
      </c>
    </row>
    <row r="15" spans="1:23" x14ac:dyDescent="0.25">
      <c r="A15" s="39" t="s">
        <v>30</v>
      </c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>
        <f>STDEVA(Q4:Q12)</f>
        <v>6.1996611570366129E-2</v>
      </c>
      <c r="R15" s="41"/>
      <c r="S15" s="41">
        <f>STDEVA(S4:S12)</f>
        <v>7.0556724905112556E-2</v>
      </c>
      <c r="T15" s="41">
        <f>STDEVA(T4:T12)</f>
        <v>1.3714775179803086E-2</v>
      </c>
      <c r="U15" s="41">
        <f>STDEVA(U4:U12)</f>
        <v>3.1568711714695233E-2</v>
      </c>
      <c r="V15" s="41">
        <f>STDEVA(V4:V12)</f>
        <v>1.1032336622357595E-2</v>
      </c>
    </row>
    <row r="17" spans="2:2" x14ac:dyDescent="0.25">
      <c r="B17" s="17"/>
    </row>
    <row r="18" spans="2:2" x14ac:dyDescent="0.25">
      <c r="B18" s="17"/>
    </row>
    <row r="19" spans="2:2" x14ac:dyDescent="0.25">
      <c r="B19" s="17"/>
    </row>
    <row r="20" spans="2:2" x14ac:dyDescent="0.25">
      <c r="B20" s="17"/>
    </row>
    <row r="21" spans="2:2" x14ac:dyDescent="0.25">
      <c r="B21" s="17"/>
    </row>
    <row r="22" spans="2:2" x14ac:dyDescent="0.25">
      <c r="B22" s="17"/>
    </row>
    <row r="23" spans="2:2" x14ac:dyDescent="0.25">
      <c r="B23" s="17"/>
    </row>
    <row r="24" spans="2:2" x14ac:dyDescent="0.25">
      <c r="B24" s="17"/>
    </row>
    <row r="25" spans="2:2" x14ac:dyDescent="0.25">
      <c r="B25" s="17"/>
    </row>
  </sheetData>
  <mergeCells count="5">
    <mergeCell ref="L2:P2"/>
    <mergeCell ref="A2:F2"/>
    <mergeCell ref="A1:V1"/>
    <mergeCell ref="G2:K2"/>
    <mergeCell ref="S2:W2"/>
  </mergeCells>
  <printOptions horizontalCentered="1"/>
  <pageMargins left="0.25" right="0.25" top="0.75" bottom="0.75" header="0.3" footer="0.3"/>
  <pageSetup paperSize="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5"/>
  <sheetViews>
    <sheetView zoomScaleNormal="100" workbookViewId="0">
      <selection activeCell="Q19" sqref="Q19"/>
    </sheetView>
  </sheetViews>
  <sheetFormatPr defaultRowHeight="15" x14ac:dyDescent="0.25"/>
  <cols>
    <col min="1" max="1" width="23.42578125" style="15" bestFit="1" customWidth="1"/>
    <col min="2" max="2" width="4.28515625" style="15" bestFit="1" customWidth="1"/>
    <col min="3" max="3" width="3.5703125" style="15" bestFit="1" customWidth="1"/>
    <col min="4" max="4" width="9.140625" style="15"/>
    <col min="5" max="5" width="12.7109375" style="15" bestFit="1" customWidth="1"/>
    <col min="6" max="6" width="7.5703125" style="15" bestFit="1" customWidth="1"/>
    <col min="7" max="10" width="6" style="15" bestFit="1" customWidth="1"/>
    <col min="11" max="11" width="6.42578125" style="15" bestFit="1" customWidth="1"/>
    <col min="12" max="15" width="6" style="9" bestFit="1" customWidth="1"/>
    <col min="16" max="16" width="6.42578125" style="9" bestFit="1" customWidth="1"/>
    <col min="17" max="17" width="12.85546875" style="9" customWidth="1"/>
    <col min="18" max="18" width="16.85546875" style="15" customWidth="1"/>
    <col min="19" max="16384" width="9.140625" style="15"/>
  </cols>
  <sheetData>
    <row r="1" spans="1:43" ht="27" customHeight="1" x14ac:dyDescent="0.25">
      <c r="A1" s="73" t="s">
        <v>33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43" s="18" customFormat="1" ht="42" customHeight="1" thickBot="1" x14ac:dyDescent="0.3">
      <c r="A2" s="75" t="s">
        <v>37</v>
      </c>
      <c r="B2" s="75"/>
      <c r="C2" s="75"/>
      <c r="D2" s="75"/>
      <c r="E2" s="75"/>
      <c r="F2" s="75"/>
      <c r="G2" s="71" t="s">
        <v>29</v>
      </c>
      <c r="H2" s="71"/>
      <c r="I2" s="71"/>
      <c r="J2" s="71"/>
      <c r="K2" s="71"/>
      <c r="L2" s="71" t="s">
        <v>46</v>
      </c>
      <c r="M2" s="71"/>
      <c r="N2" s="71"/>
      <c r="O2" s="71"/>
      <c r="P2" s="71"/>
      <c r="Q2" s="62"/>
      <c r="R2" s="49"/>
      <c r="S2" s="76" t="s">
        <v>38</v>
      </c>
      <c r="T2" s="76"/>
      <c r="U2" s="76"/>
      <c r="V2" s="76"/>
      <c r="W2" s="76" t="s">
        <v>39</v>
      </c>
      <c r="X2" s="76"/>
      <c r="Y2" s="76"/>
      <c r="Z2" s="76"/>
      <c r="AA2" s="76" t="s">
        <v>40</v>
      </c>
      <c r="AB2" s="76"/>
      <c r="AC2" s="76"/>
      <c r="AD2" s="76"/>
      <c r="AE2" s="76" t="s">
        <v>41</v>
      </c>
      <c r="AF2" s="76"/>
      <c r="AG2" s="76"/>
      <c r="AH2" s="76"/>
      <c r="AI2" s="76" t="s">
        <v>42</v>
      </c>
      <c r="AJ2" s="76"/>
      <c r="AK2" s="76"/>
      <c r="AL2" s="76"/>
      <c r="AM2" s="74" t="s">
        <v>43</v>
      </c>
      <c r="AN2" s="74"/>
      <c r="AO2" s="74"/>
      <c r="AP2" s="74"/>
    </row>
    <row r="3" spans="1:43" ht="16.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61" t="s">
        <v>6</v>
      </c>
      <c r="M3" s="61" t="s">
        <v>7</v>
      </c>
      <c r="N3" s="61" t="s">
        <v>8</v>
      </c>
      <c r="O3" s="61" t="s">
        <v>9</v>
      </c>
      <c r="P3" s="61" t="s">
        <v>10</v>
      </c>
      <c r="Q3" s="61" t="s">
        <v>47</v>
      </c>
      <c r="R3" s="1" t="s">
        <v>11</v>
      </c>
      <c r="S3" s="4" t="s">
        <v>12</v>
      </c>
      <c r="T3" s="4" t="s">
        <v>13</v>
      </c>
      <c r="U3" s="4" t="s">
        <v>14</v>
      </c>
      <c r="V3" s="4" t="s">
        <v>28</v>
      </c>
      <c r="W3" s="5" t="s">
        <v>12</v>
      </c>
      <c r="X3" s="5" t="s">
        <v>13</v>
      </c>
      <c r="Y3" s="5" t="s">
        <v>14</v>
      </c>
      <c r="Z3" s="5" t="s">
        <v>28</v>
      </c>
      <c r="AA3" s="6" t="s">
        <v>12</v>
      </c>
      <c r="AB3" s="6" t="s">
        <v>13</v>
      </c>
      <c r="AC3" s="6" t="s">
        <v>14</v>
      </c>
      <c r="AD3" s="6" t="s">
        <v>28</v>
      </c>
      <c r="AE3" s="7" t="s">
        <v>12</v>
      </c>
      <c r="AF3" s="7" t="s">
        <v>13</v>
      </c>
      <c r="AG3" s="7" t="s">
        <v>14</v>
      </c>
      <c r="AH3" s="7" t="s">
        <v>28</v>
      </c>
      <c r="AI3" s="8" t="s">
        <v>12</v>
      </c>
      <c r="AJ3" s="8" t="s">
        <v>13</v>
      </c>
      <c r="AK3" s="8" t="s">
        <v>14</v>
      </c>
      <c r="AL3" s="8" t="s">
        <v>28</v>
      </c>
      <c r="AM3" s="12" t="s">
        <v>12</v>
      </c>
      <c r="AN3" s="12" t="s">
        <v>13</v>
      </c>
      <c r="AO3" s="12" t="s">
        <v>14</v>
      </c>
      <c r="AP3" s="12" t="s">
        <v>28</v>
      </c>
      <c r="AQ3" s="11"/>
    </row>
    <row r="4" spans="1:43" ht="15.75" thickTop="1" x14ac:dyDescent="0.25">
      <c r="A4" s="24">
        <v>1</v>
      </c>
      <c r="B4" s="25">
        <v>30</v>
      </c>
      <c r="C4" s="26" t="s">
        <v>15</v>
      </c>
      <c r="D4" s="27"/>
      <c r="E4" s="28" t="s">
        <v>17</v>
      </c>
      <c r="F4" s="68">
        <v>954</v>
      </c>
      <c r="G4" s="64">
        <v>17.3</v>
      </c>
      <c r="H4" s="64">
        <v>12.47</v>
      </c>
      <c r="I4" s="64">
        <v>39.1</v>
      </c>
      <c r="J4" s="64">
        <v>18.66</v>
      </c>
      <c r="K4" s="64">
        <v>12.47</v>
      </c>
      <c r="L4" s="65">
        <v>15.41</v>
      </c>
      <c r="M4" s="65">
        <v>11.53</v>
      </c>
      <c r="N4" s="65">
        <v>41.09</v>
      </c>
      <c r="O4" s="65">
        <v>19.920000000000002</v>
      </c>
      <c r="P4" s="65">
        <v>12.05</v>
      </c>
      <c r="Q4" s="65">
        <v>0.86693097489071902</v>
      </c>
      <c r="R4" s="13" t="s">
        <v>18</v>
      </c>
      <c r="S4" s="42">
        <v>0.93209876543209902</v>
      </c>
      <c r="T4" s="51">
        <v>0.94677871148459403</v>
      </c>
      <c r="U4" s="51">
        <v>0.93140591719824595</v>
      </c>
      <c r="V4" s="51">
        <v>0.94387755102040805</v>
      </c>
      <c r="W4" s="52">
        <v>0.51754385964912297</v>
      </c>
      <c r="X4" s="52">
        <v>0.96438356164383598</v>
      </c>
      <c r="Y4" s="52">
        <v>0.78943805010155699</v>
      </c>
      <c r="Z4" s="52">
        <v>0.91071428571428603</v>
      </c>
      <c r="AA4" s="53">
        <v>0.92411924119241196</v>
      </c>
      <c r="AB4" s="53">
        <v>0.85504587155963296</v>
      </c>
      <c r="AC4" s="53">
        <v>0.88253188151595696</v>
      </c>
      <c r="AD4" s="53">
        <v>0.84693877551020402</v>
      </c>
      <c r="AE4" s="54">
        <v>0.87078651685393305</v>
      </c>
      <c r="AF4" s="54">
        <v>0.99193548387096797</v>
      </c>
      <c r="AG4" s="54">
        <v>0.79487179487179505</v>
      </c>
      <c r="AH4" s="54">
        <v>0.89795918367346905</v>
      </c>
      <c r="AI4" s="55">
        <v>0.78217821782178198</v>
      </c>
      <c r="AJ4" s="55">
        <v>0.97684515195369004</v>
      </c>
      <c r="AK4" s="55">
        <v>0.87431268803817797</v>
      </c>
      <c r="AL4" s="55">
        <v>0.85422740524781304</v>
      </c>
      <c r="AM4" s="43">
        <f>AVERAGE(S4,W4,AA4,AE4,AI4)</f>
        <v>0.80534532018986982</v>
      </c>
      <c r="AN4" s="43">
        <f>AVERAGE(T4,X4,AB4,AF4,AJ4)</f>
        <v>0.94699775610254411</v>
      </c>
      <c r="AO4" s="43">
        <f>AVERAGE(U4,Y4,AC4,AG4,AK4)</f>
        <v>0.85451206634514654</v>
      </c>
      <c r="AP4" s="43">
        <f>AVERAGE(V4,Z4,AD4,AH4,AL4)</f>
        <v>0.89074344023323615</v>
      </c>
    </row>
    <row r="5" spans="1:43" ht="16.5" customHeight="1" x14ac:dyDescent="0.25">
      <c r="A5" s="30">
        <v>2</v>
      </c>
      <c r="B5" s="31">
        <v>41</v>
      </c>
      <c r="C5" s="32" t="s">
        <v>15</v>
      </c>
      <c r="D5" s="33"/>
      <c r="E5" s="33" t="s">
        <v>17</v>
      </c>
      <c r="F5" s="69">
        <v>941</v>
      </c>
      <c r="G5" s="66">
        <v>12.22</v>
      </c>
      <c r="H5" s="66">
        <v>15.3</v>
      </c>
      <c r="I5" s="66">
        <v>34.33</v>
      </c>
      <c r="J5" s="66">
        <v>20.94</v>
      </c>
      <c r="K5" s="66">
        <v>17.22</v>
      </c>
      <c r="L5" s="67">
        <v>9.35</v>
      </c>
      <c r="M5" s="67">
        <v>11.26</v>
      </c>
      <c r="N5" s="67">
        <v>34.22</v>
      </c>
      <c r="O5" s="67">
        <v>25.82</v>
      </c>
      <c r="P5" s="67">
        <v>19.34</v>
      </c>
      <c r="Q5" s="67">
        <v>0.81525562400788798</v>
      </c>
      <c r="R5" s="14" t="s">
        <v>19</v>
      </c>
      <c r="S5" s="44">
        <v>0.96719160104986901</v>
      </c>
      <c r="T5" s="56">
        <v>0.91713935574229699</v>
      </c>
      <c r="U5" s="56">
        <v>0.94201312910284496</v>
      </c>
      <c r="V5" s="56">
        <v>0.99733333333333296</v>
      </c>
      <c r="W5" s="57">
        <v>0.95061728395061695</v>
      </c>
      <c r="X5" s="57">
        <v>0.73219178082191805</v>
      </c>
      <c r="Y5" s="57">
        <v>0.913566739606127</v>
      </c>
      <c r="Z5" s="57">
        <v>0.47706422018348599</v>
      </c>
      <c r="AA5" s="58">
        <v>0.89009009009008999</v>
      </c>
      <c r="AB5" s="58">
        <v>0.83515345786816997</v>
      </c>
      <c r="AC5" s="58">
        <v>0.87417943107220997</v>
      </c>
      <c r="AD5" s="58">
        <v>0.88659793814432997</v>
      </c>
      <c r="AE5" s="59">
        <v>0.98525469168900803</v>
      </c>
      <c r="AF5" s="59">
        <v>0.88019592985494699</v>
      </c>
      <c r="AG5" s="59">
        <v>0.91247264770240699</v>
      </c>
      <c r="AH5" s="59">
        <v>0.93706293706293697</v>
      </c>
      <c r="AI5" s="60">
        <v>0.99756986634264899</v>
      </c>
      <c r="AJ5" s="60">
        <v>0.95444199345257297</v>
      </c>
      <c r="AK5" s="60">
        <v>0.87431268803817797</v>
      </c>
      <c r="AL5" s="60">
        <v>0.81208053691275195</v>
      </c>
      <c r="AM5" s="47">
        <f t="shared" ref="AM5:AP12" si="0">AVERAGE(S5,W5,AA5,AE5,AI5)</f>
        <v>0.95814470662444662</v>
      </c>
      <c r="AN5" s="47">
        <f t="shared" si="0"/>
        <v>0.86382450354798102</v>
      </c>
      <c r="AO5" s="47">
        <f t="shared" si="0"/>
        <v>0.90330892710435329</v>
      </c>
      <c r="AP5" s="47">
        <f t="shared" si="0"/>
        <v>0.82202779312736762</v>
      </c>
    </row>
    <row r="6" spans="1:43" x14ac:dyDescent="0.25">
      <c r="A6" s="30">
        <v>3</v>
      </c>
      <c r="B6" s="31">
        <v>52</v>
      </c>
      <c r="C6" s="32" t="s">
        <v>15</v>
      </c>
      <c r="D6" s="33"/>
      <c r="E6" s="33" t="s">
        <v>17</v>
      </c>
      <c r="F6" s="69">
        <v>824</v>
      </c>
      <c r="G6" s="66">
        <v>10.8</v>
      </c>
      <c r="H6" s="66">
        <v>7.89</v>
      </c>
      <c r="I6" s="66">
        <v>30.34</v>
      </c>
      <c r="J6" s="66">
        <v>38.47</v>
      </c>
      <c r="K6" s="66">
        <v>12.5</v>
      </c>
      <c r="L6" s="67">
        <v>9.9499999999999993</v>
      </c>
      <c r="M6" s="67">
        <v>8.86</v>
      </c>
      <c r="N6" s="67">
        <v>31.92</v>
      </c>
      <c r="O6" s="67">
        <v>34.950000000000003</v>
      </c>
      <c r="P6" s="67">
        <v>14.32</v>
      </c>
      <c r="Q6" s="67">
        <v>0.86260723848381604</v>
      </c>
      <c r="R6" s="15" t="s">
        <v>21</v>
      </c>
      <c r="S6" s="44">
        <v>0.94964518324098401</v>
      </c>
      <c r="T6" s="56">
        <v>0.94080604534004997</v>
      </c>
      <c r="U6" s="56">
        <v>0.89473684210526305</v>
      </c>
      <c r="V6" s="56">
        <v>0.93445378151260505</v>
      </c>
      <c r="W6" s="57">
        <v>0.73408057179986996</v>
      </c>
      <c r="X6" s="57">
        <v>0.926952141057935</v>
      </c>
      <c r="Y6" s="57">
        <v>0.466165413533835</v>
      </c>
      <c r="Z6" s="57">
        <v>0.96051103368176505</v>
      </c>
      <c r="AA6" s="58">
        <v>0.90710466564125103</v>
      </c>
      <c r="AB6" s="58">
        <v>0.84256926952141098</v>
      </c>
      <c r="AC6" s="58">
        <v>0.68965517241379304</v>
      </c>
      <c r="AD6" s="58">
        <v>0.95876288659793796</v>
      </c>
      <c r="AE6" s="59">
        <v>0.92802060427147004</v>
      </c>
      <c r="AF6" s="59">
        <v>0.90806045340050401</v>
      </c>
      <c r="AG6" s="59">
        <v>0.97570850202429205</v>
      </c>
      <c r="AH6" s="59">
        <v>0.99032648125755696</v>
      </c>
      <c r="AI6" s="60">
        <v>0.88987404208221599</v>
      </c>
      <c r="AJ6" s="60">
        <v>0.95444199345257297</v>
      </c>
      <c r="AK6" s="60">
        <v>0.78125</v>
      </c>
      <c r="AL6" s="60">
        <v>0.995127892813642</v>
      </c>
      <c r="AM6" s="47">
        <f t="shared" si="0"/>
        <v>0.88174501340715816</v>
      </c>
      <c r="AN6" s="47">
        <f t="shared" si="0"/>
        <v>0.91456598055449467</v>
      </c>
      <c r="AO6" s="47">
        <f t="shared" si="0"/>
        <v>0.76150318601543665</v>
      </c>
      <c r="AP6" s="47">
        <f t="shared" si="0"/>
        <v>0.96783641517270136</v>
      </c>
    </row>
    <row r="7" spans="1:43" x14ac:dyDescent="0.25">
      <c r="A7" s="30">
        <v>4</v>
      </c>
      <c r="B7" s="31">
        <v>58</v>
      </c>
      <c r="C7" s="32" t="s">
        <v>15</v>
      </c>
      <c r="D7" s="33"/>
      <c r="E7" s="33" t="s">
        <v>17</v>
      </c>
      <c r="F7" s="69">
        <v>794</v>
      </c>
      <c r="G7" s="66">
        <v>21.91</v>
      </c>
      <c r="H7" s="66">
        <v>17.25</v>
      </c>
      <c r="I7" s="66">
        <v>29.47</v>
      </c>
      <c r="J7" s="66">
        <v>20.03</v>
      </c>
      <c r="K7" s="66">
        <v>11.34</v>
      </c>
      <c r="L7" s="67">
        <v>19.77</v>
      </c>
      <c r="M7" s="67">
        <v>16.88</v>
      </c>
      <c r="N7" s="67">
        <v>27.46</v>
      </c>
      <c r="O7" s="67">
        <v>19.899999999999999</v>
      </c>
      <c r="P7" s="67">
        <v>15.99</v>
      </c>
      <c r="Q7" s="67">
        <v>0.896919069854753</v>
      </c>
      <c r="R7" s="16" t="s">
        <v>20</v>
      </c>
      <c r="S7" s="44">
        <v>0.96103896103896103</v>
      </c>
      <c r="T7" s="56">
        <v>0.85416666666666696</v>
      </c>
      <c r="U7" s="56">
        <v>0.95169712793733696</v>
      </c>
      <c r="V7" s="56">
        <v>0.96589355742296901</v>
      </c>
      <c r="W7" s="57">
        <v>0.89718614718614698</v>
      </c>
      <c r="X7" s="57">
        <v>0.58394160583941601</v>
      </c>
      <c r="Y7" s="57">
        <v>0.93188405797101503</v>
      </c>
      <c r="Z7" s="57">
        <v>0.71878762693262599</v>
      </c>
      <c r="AA7" s="58">
        <v>0.90367965367965397</v>
      </c>
      <c r="AB7" s="58">
        <v>0.75641025641025605</v>
      </c>
      <c r="AC7" s="58">
        <v>0.943714821763602</v>
      </c>
      <c r="AD7" s="58">
        <v>0.92268041237113396</v>
      </c>
      <c r="AE7" s="59">
        <v>0.96320346320346295</v>
      </c>
      <c r="AF7" s="59">
        <v>0.51572327044025201</v>
      </c>
      <c r="AG7" s="59">
        <v>0.91666666666666696</v>
      </c>
      <c r="AH7" s="59">
        <v>0.96369470916024702</v>
      </c>
      <c r="AI7" s="60">
        <v>0.88987404208221599</v>
      </c>
      <c r="AJ7" s="60">
        <v>0.68888888888888899</v>
      </c>
      <c r="AK7" s="60">
        <v>0.955983493810179</v>
      </c>
      <c r="AL7" s="60">
        <v>0.90360421486319698</v>
      </c>
      <c r="AM7" s="47">
        <f t="shared" si="0"/>
        <v>0.92299645343808812</v>
      </c>
      <c r="AN7" s="47">
        <f t="shared" si="0"/>
        <v>0.67982613764909605</v>
      </c>
      <c r="AO7" s="47">
        <f t="shared" si="0"/>
        <v>0.93998923362976006</v>
      </c>
      <c r="AP7" s="47">
        <f t="shared" si="0"/>
        <v>0.89493210415003455</v>
      </c>
    </row>
    <row r="8" spans="1:43" x14ac:dyDescent="0.25">
      <c r="A8" s="30">
        <v>5</v>
      </c>
      <c r="B8" s="31">
        <v>49</v>
      </c>
      <c r="C8" s="32" t="s">
        <v>16</v>
      </c>
      <c r="D8" s="33"/>
      <c r="E8" s="33" t="s">
        <v>17</v>
      </c>
      <c r="F8" s="69">
        <v>944</v>
      </c>
      <c r="G8" s="66">
        <v>31.99</v>
      </c>
      <c r="H8" s="66">
        <v>7.63</v>
      </c>
      <c r="I8" s="66">
        <v>31.14</v>
      </c>
      <c r="J8" s="66">
        <v>20.66</v>
      </c>
      <c r="K8" s="66">
        <v>8.58</v>
      </c>
      <c r="L8" s="67">
        <v>30.08</v>
      </c>
      <c r="M8" s="67">
        <v>11.33</v>
      </c>
      <c r="N8" s="67">
        <v>32.94</v>
      </c>
      <c r="O8" s="67">
        <v>15.36</v>
      </c>
      <c r="P8" s="67">
        <v>10.28</v>
      </c>
      <c r="Q8" s="67">
        <v>0.91448776863597603</v>
      </c>
      <c r="R8" s="16" t="s">
        <v>22</v>
      </c>
      <c r="S8" s="44">
        <v>0.85</v>
      </c>
      <c r="T8" s="56">
        <v>0.97903225806451599</v>
      </c>
      <c r="U8" s="56">
        <v>0.92321698502130001</v>
      </c>
      <c r="V8" s="56">
        <v>0.95876288659793796</v>
      </c>
      <c r="W8" s="57">
        <v>0.45390070921985798</v>
      </c>
      <c r="X8" s="57">
        <v>0.85805422647527896</v>
      </c>
      <c r="Y8" s="57">
        <v>0.69902473575242496</v>
      </c>
      <c r="Z8" s="57">
        <v>0.90618556701030895</v>
      </c>
      <c r="AA8" s="58">
        <v>0.84520123839009298</v>
      </c>
      <c r="AB8" s="58">
        <v>0.80754716981132102</v>
      </c>
      <c r="AC8" s="58">
        <v>0.81668499708869802</v>
      </c>
      <c r="AD8" s="58">
        <v>0.94432989690721703</v>
      </c>
      <c r="AE8" s="59">
        <v>0.93401015228426398</v>
      </c>
      <c r="AF8" s="59">
        <v>0.99834710743801702</v>
      </c>
      <c r="AG8" s="59">
        <v>0.946187584345479</v>
      </c>
      <c r="AH8" s="59">
        <v>0.982474226804124</v>
      </c>
      <c r="AI8" s="60">
        <v>0.78</v>
      </c>
      <c r="AJ8" s="60">
        <v>0.94807121661721105</v>
      </c>
      <c r="AK8" s="60">
        <v>0.86861674690508905</v>
      </c>
      <c r="AL8" s="60">
        <v>0.90360421486319698</v>
      </c>
      <c r="AM8" s="47">
        <f t="shared" si="0"/>
        <v>0.77262241997884296</v>
      </c>
      <c r="AN8" s="47">
        <f t="shared" si="0"/>
        <v>0.91821039568126894</v>
      </c>
      <c r="AO8" s="47">
        <f t="shared" si="0"/>
        <v>0.85074620982259819</v>
      </c>
      <c r="AP8" s="47">
        <f t="shared" si="0"/>
        <v>0.93907135843655709</v>
      </c>
      <c r="AQ8" s="20"/>
    </row>
    <row r="9" spans="1:43" x14ac:dyDescent="0.25">
      <c r="A9" s="35">
        <v>6</v>
      </c>
      <c r="B9" s="31">
        <v>38</v>
      </c>
      <c r="C9" s="32" t="s">
        <v>15</v>
      </c>
      <c r="D9" s="32"/>
      <c r="E9" s="33" t="s">
        <v>17</v>
      </c>
      <c r="F9" s="69">
        <v>853</v>
      </c>
      <c r="G9" s="66">
        <v>9.14</v>
      </c>
      <c r="H9" s="66">
        <v>15.94</v>
      </c>
      <c r="I9" s="66">
        <v>34.700000000000003</v>
      </c>
      <c r="J9" s="66">
        <v>28.96</v>
      </c>
      <c r="K9" s="66">
        <v>11.25</v>
      </c>
      <c r="L9" s="67">
        <v>8.44</v>
      </c>
      <c r="M9" s="67">
        <v>8.09</v>
      </c>
      <c r="N9" s="67">
        <v>39.74</v>
      </c>
      <c r="O9" s="67">
        <v>27.67</v>
      </c>
      <c r="P9" s="67">
        <v>16.059999999999999</v>
      </c>
      <c r="Q9" s="67">
        <v>0.87229496651905603</v>
      </c>
      <c r="R9" s="16" t="s">
        <v>23</v>
      </c>
      <c r="S9" s="44">
        <v>0.97780517879161499</v>
      </c>
      <c r="T9" s="56">
        <v>0.91659946236559098</v>
      </c>
      <c r="U9" s="56">
        <v>0.94775212636695005</v>
      </c>
      <c r="V9" s="56">
        <v>0.786885245901639</v>
      </c>
      <c r="W9" s="57">
        <v>0.96233766233766205</v>
      </c>
      <c r="X9" s="57">
        <v>0.72099791615734798</v>
      </c>
      <c r="Y9" s="57">
        <v>0.85662211421628198</v>
      </c>
      <c r="Z9" s="57">
        <v>0.359281437125749</v>
      </c>
      <c r="AA9" s="58">
        <v>0.843537414965986</v>
      </c>
      <c r="AB9" s="58">
        <v>0.78197871311078904</v>
      </c>
      <c r="AC9" s="58">
        <v>0.85419198055893097</v>
      </c>
      <c r="AD9" s="58">
        <v>0.77624309392265201</v>
      </c>
      <c r="AE9" s="59">
        <v>0.94397759103641499</v>
      </c>
      <c r="AF9" s="59">
        <v>0.75703518893913402</v>
      </c>
      <c r="AG9" s="59">
        <v>0.93438639125151901</v>
      </c>
      <c r="AH9" s="59">
        <v>0.95555555555555605</v>
      </c>
      <c r="AI9" s="60">
        <v>0.98817345597897499</v>
      </c>
      <c r="AJ9" s="60">
        <v>0.81848005275305002</v>
      </c>
      <c r="AK9" s="60">
        <v>0.86861674690508905</v>
      </c>
      <c r="AL9" s="60">
        <v>0.93650793650793696</v>
      </c>
      <c r="AM9" s="47">
        <f t="shared" si="0"/>
        <v>0.94316626062213071</v>
      </c>
      <c r="AN9" s="47">
        <f t="shared" si="0"/>
        <v>0.79901826666518239</v>
      </c>
      <c r="AO9" s="47">
        <f t="shared" si="0"/>
        <v>0.89231387185975419</v>
      </c>
      <c r="AP9" s="47">
        <f t="shared" si="0"/>
        <v>0.7628946538027066</v>
      </c>
      <c r="AQ9" s="20"/>
    </row>
    <row r="10" spans="1:43" ht="17.25" customHeight="1" x14ac:dyDescent="0.25">
      <c r="A10" s="35">
        <v>7</v>
      </c>
      <c r="B10" s="31">
        <v>31</v>
      </c>
      <c r="C10" s="32" t="s">
        <v>15</v>
      </c>
      <c r="D10" s="32"/>
      <c r="E10" s="33" t="s">
        <v>17</v>
      </c>
      <c r="F10" s="69">
        <v>814</v>
      </c>
      <c r="G10" s="66">
        <v>27.27</v>
      </c>
      <c r="H10" s="66">
        <v>8.35</v>
      </c>
      <c r="I10" s="66">
        <v>19.78</v>
      </c>
      <c r="J10" s="66">
        <v>32.19</v>
      </c>
      <c r="K10" s="66">
        <v>12.41</v>
      </c>
      <c r="L10" s="67">
        <v>24.57</v>
      </c>
      <c r="M10" s="67">
        <v>2.09</v>
      </c>
      <c r="N10" s="67">
        <v>31.7</v>
      </c>
      <c r="O10" s="67">
        <v>28.99</v>
      </c>
      <c r="P10" s="67">
        <v>12.65</v>
      </c>
      <c r="Q10" s="67">
        <v>0.91817422766490397</v>
      </c>
      <c r="R10" s="14" t="s">
        <v>24</v>
      </c>
      <c r="S10" s="44">
        <v>0.91390258939580804</v>
      </c>
      <c r="T10" s="56">
        <v>0.95549738219895297</v>
      </c>
      <c r="U10" s="56">
        <v>0.86893203883495096</v>
      </c>
      <c r="V10" s="56">
        <v>0.98164014687882495</v>
      </c>
      <c r="W10" s="57">
        <v>0.70811918577875999</v>
      </c>
      <c r="X10" s="57">
        <v>0.80890052356021003</v>
      </c>
      <c r="Y10" s="57">
        <v>0.26984126984126999</v>
      </c>
      <c r="Z10" s="57">
        <v>0.97150259067357503</v>
      </c>
      <c r="AA10" s="58">
        <v>0.84436932667803999</v>
      </c>
      <c r="AB10" s="58">
        <v>0.79188481675392697</v>
      </c>
      <c r="AC10" s="58">
        <v>0.45806451612903198</v>
      </c>
      <c r="AD10" s="58">
        <v>0.86135181975736597</v>
      </c>
      <c r="AE10" s="59">
        <v>0.93899387166033899</v>
      </c>
      <c r="AF10" s="59">
        <v>0.89790575916230397</v>
      </c>
      <c r="AG10" s="59">
        <v>0.969465648854962</v>
      </c>
      <c r="AH10" s="59">
        <v>0.91176470588235303</v>
      </c>
      <c r="AI10" s="60">
        <v>0.88408672798948795</v>
      </c>
      <c r="AJ10" s="60">
        <v>0.81848005275305002</v>
      </c>
      <c r="AK10" s="60">
        <v>0.76530612244898</v>
      </c>
      <c r="AL10" s="60">
        <v>0.94520547945205502</v>
      </c>
      <c r="AM10" s="47">
        <f t="shared" si="0"/>
        <v>0.85789434030048695</v>
      </c>
      <c r="AN10" s="47">
        <f t="shared" si="0"/>
        <v>0.85453370688568886</v>
      </c>
      <c r="AO10" s="47">
        <f t="shared" si="0"/>
        <v>0.66632191922183903</v>
      </c>
      <c r="AP10" s="47">
        <f t="shared" si="0"/>
        <v>0.93429294852883482</v>
      </c>
      <c r="AQ10" s="20"/>
    </row>
    <row r="11" spans="1:43" ht="18" customHeight="1" x14ac:dyDescent="0.25">
      <c r="A11" s="35">
        <v>8</v>
      </c>
      <c r="B11" s="31">
        <v>31</v>
      </c>
      <c r="C11" s="32" t="s">
        <v>15</v>
      </c>
      <c r="D11" s="32"/>
      <c r="E11" s="33" t="s">
        <v>17</v>
      </c>
      <c r="F11" s="69">
        <v>1000</v>
      </c>
      <c r="G11" s="66">
        <v>37.6</v>
      </c>
      <c r="H11" s="66">
        <v>11.9</v>
      </c>
      <c r="I11" s="66">
        <v>20.100000000000001</v>
      </c>
      <c r="J11" s="66">
        <v>14.3</v>
      </c>
      <c r="K11" s="66">
        <v>16.100000000000001</v>
      </c>
      <c r="L11" s="67">
        <v>37.6</v>
      </c>
      <c r="M11" s="67">
        <v>11.9</v>
      </c>
      <c r="N11" s="67">
        <v>20.100000000000001</v>
      </c>
      <c r="O11" s="67">
        <v>14.3</v>
      </c>
      <c r="P11" s="67">
        <v>16.100000000000001</v>
      </c>
      <c r="Q11" s="67">
        <v>1</v>
      </c>
      <c r="R11" s="14" t="s">
        <v>25</v>
      </c>
      <c r="S11" s="44">
        <v>0.96377607025247003</v>
      </c>
      <c r="T11" s="56">
        <v>0.90033222591362105</v>
      </c>
      <c r="U11" s="56">
        <v>0.97058823529411797</v>
      </c>
      <c r="V11" s="56">
        <v>0.88426269639023203</v>
      </c>
      <c r="W11" s="57">
        <v>0.88364434687157001</v>
      </c>
      <c r="X11" s="57">
        <v>0.64285714285714302</v>
      </c>
      <c r="Y11" s="57">
        <v>0.96671289875173405</v>
      </c>
      <c r="Z11" s="57">
        <v>0.66539201389966196</v>
      </c>
      <c r="AA11" s="58">
        <v>0.84412733260153705</v>
      </c>
      <c r="AB11" s="58">
        <v>0.90262172284644204</v>
      </c>
      <c r="AC11" s="58">
        <v>0.94276629570747195</v>
      </c>
      <c r="AD11" s="58">
        <v>0.81879745684000904</v>
      </c>
      <c r="AE11" s="59">
        <v>0.941822173435785</v>
      </c>
      <c r="AF11" s="59">
        <v>0.58974358974358998</v>
      </c>
      <c r="AG11" s="59">
        <v>0.86206896551724099</v>
      </c>
      <c r="AH11" s="59">
        <v>0.93366013071895404</v>
      </c>
      <c r="AI11" s="60">
        <v>0.88408672798948795</v>
      </c>
      <c r="AJ11" s="60">
        <v>0.76543209876543195</v>
      </c>
      <c r="AK11" s="60">
        <v>0.94314868804664698</v>
      </c>
      <c r="AL11" s="60">
        <v>0.94085670797999599</v>
      </c>
      <c r="AM11" s="47">
        <f t="shared" si="0"/>
        <v>0.90349133023016992</v>
      </c>
      <c r="AN11" s="47">
        <f t="shared" si="0"/>
        <v>0.76019735602524563</v>
      </c>
      <c r="AO11" s="47">
        <f t="shared" si="0"/>
        <v>0.93705701666344243</v>
      </c>
      <c r="AP11" s="47">
        <f t="shared" si="0"/>
        <v>0.84859380116577054</v>
      </c>
      <c r="AQ11" s="20"/>
    </row>
    <row r="12" spans="1:43" ht="17.25" customHeight="1" x14ac:dyDescent="0.25">
      <c r="A12" s="35">
        <v>9</v>
      </c>
      <c r="B12" s="31">
        <v>33</v>
      </c>
      <c r="C12" s="32" t="s">
        <v>15</v>
      </c>
      <c r="D12" s="32"/>
      <c r="E12" s="33" t="s">
        <v>17</v>
      </c>
      <c r="F12" s="69">
        <v>963</v>
      </c>
      <c r="G12" s="66">
        <v>15.38</v>
      </c>
      <c r="H12" s="66">
        <v>17.23</v>
      </c>
      <c r="I12" s="66">
        <v>37.67</v>
      </c>
      <c r="J12" s="66">
        <v>23.22</v>
      </c>
      <c r="K12" s="66">
        <v>6.5</v>
      </c>
      <c r="L12" s="67">
        <v>14.85</v>
      </c>
      <c r="M12" s="67">
        <v>17.34</v>
      </c>
      <c r="N12" s="67">
        <v>37.9</v>
      </c>
      <c r="O12" s="67">
        <v>23.36</v>
      </c>
      <c r="P12" s="67">
        <v>6.54</v>
      </c>
      <c r="Q12" s="67">
        <v>1</v>
      </c>
      <c r="R12" s="16" t="s">
        <v>26</v>
      </c>
      <c r="S12" s="44">
        <v>0.88749999999999996</v>
      </c>
      <c r="T12" s="56">
        <v>0.96247960848287095</v>
      </c>
      <c r="U12" s="56">
        <v>0.91976013706453497</v>
      </c>
      <c r="V12" s="56">
        <v>0.95633652822151205</v>
      </c>
      <c r="W12" s="57">
        <v>0.5</v>
      </c>
      <c r="X12" s="57">
        <v>0.93601895734597196</v>
      </c>
      <c r="Y12" s="57">
        <v>0.61827708429650197</v>
      </c>
      <c r="Z12" s="57">
        <v>0.86261980830670903</v>
      </c>
      <c r="AA12" s="58">
        <v>0.81526104417670697</v>
      </c>
      <c r="AB12" s="58">
        <v>0.86244204018547099</v>
      </c>
      <c r="AC12" s="58">
        <v>0.70041540591825202</v>
      </c>
      <c r="AD12" s="58">
        <v>0.82854100106496298</v>
      </c>
      <c r="AE12" s="59">
        <v>0.76845637583892601</v>
      </c>
      <c r="AF12" s="59">
        <v>1</v>
      </c>
      <c r="AG12" s="59">
        <v>0.915767307186102</v>
      </c>
      <c r="AH12" s="59">
        <v>0.92225772097976599</v>
      </c>
      <c r="AI12" s="60">
        <v>0.93203883495145601</v>
      </c>
      <c r="AJ12" s="60">
        <v>0.98319327731092399</v>
      </c>
      <c r="AK12" s="60">
        <v>0.85422740524781304</v>
      </c>
      <c r="AL12" s="60">
        <v>0.94085670797999599</v>
      </c>
      <c r="AM12" s="47">
        <f t="shared" si="0"/>
        <v>0.78065125099341781</v>
      </c>
      <c r="AN12" s="47">
        <f t="shared" si="0"/>
        <v>0.94882677666504767</v>
      </c>
      <c r="AO12" s="47">
        <f t="shared" si="0"/>
        <v>0.80168946794264095</v>
      </c>
      <c r="AP12" s="47">
        <f t="shared" si="0"/>
        <v>0.9021223533105891</v>
      </c>
      <c r="AQ12" s="20"/>
    </row>
    <row r="13" spans="1:43" ht="18.75" customHeight="1" x14ac:dyDescent="0.25">
      <c r="A13" s="35">
        <v>10</v>
      </c>
      <c r="B13" s="31">
        <v>33</v>
      </c>
      <c r="C13" s="32" t="s">
        <v>15</v>
      </c>
      <c r="D13" s="32"/>
      <c r="E13" s="33" t="s">
        <v>17</v>
      </c>
      <c r="F13" s="70">
        <v>796</v>
      </c>
      <c r="G13" s="66">
        <v>18.47</v>
      </c>
      <c r="H13" s="66">
        <v>27.76</v>
      </c>
      <c r="I13" s="66">
        <v>22.74</v>
      </c>
      <c r="J13" s="66">
        <v>14.07</v>
      </c>
      <c r="K13" s="66">
        <v>16.96</v>
      </c>
      <c r="L13" s="67">
        <v>18.47</v>
      </c>
      <c r="M13" s="67">
        <v>27.76</v>
      </c>
      <c r="N13" s="67">
        <v>22.74</v>
      </c>
      <c r="O13" s="67">
        <v>14.07</v>
      </c>
      <c r="P13" s="67">
        <v>16.96</v>
      </c>
      <c r="Q13" s="67">
        <v>1</v>
      </c>
      <c r="R13" s="16" t="s">
        <v>27</v>
      </c>
      <c r="S13" s="44"/>
      <c r="T13" s="44"/>
      <c r="U13" s="44"/>
      <c r="V13" s="44"/>
      <c r="W13" s="45"/>
      <c r="X13" s="45"/>
      <c r="Y13" s="45"/>
      <c r="Z13" s="45"/>
      <c r="AA13" s="50"/>
      <c r="AB13" s="50"/>
      <c r="AC13" s="50"/>
      <c r="AD13" s="50"/>
      <c r="AE13" s="46"/>
      <c r="AF13" s="46"/>
      <c r="AG13" s="46"/>
      <c r="AH13" s="46"/>
      <c r="AI13" s="34"/>
      <c r="AJ13" s="34"/>
      <c r="AK13" s="34"/>
      <c r="AL13" s="34"/>
      <c r="AM13" s="47"/>
      <c r="AN13" s="47"/>
      <c r="AO13" s="47"/>
      <c r="AP13" s="47"/>
      <c r="AQ13" s="20"/>
    </row>
    <row r="14" spans="1:43" x14ac:dyDescent="0.25">
      <c r="A14" s="36" t="s">
        <v>32</v>
      </c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>
        <f>AVERAGE(Q4:Q12)</f>
        <v>0.90518554111745708</v>
      </c>
      <c r="R14" s="38"/>
      <c r="S14" s="38">
        <f>AVERAGE(S4:S12)</f>
        <v>0.9336620388002006</v>
      </c>
      <c r="T14" s="38">
        <f t="shared" ref="T14:AL14" si="1">AVERAGE(T4:T12)</f>
        <v>0.93031463513990653</v>
      </c>
      <c r="U14" s="38">
        <f t="shared" si="1"/>
        <v>0.92778917099172709</v>
      </c>
      <c r="V14" s="38">
        <f t="shared" si="1"/>
        <v>0.93438285858660686</v>
      </c>
      <c r="W14" s="38">
        <f t="shared" si="1"/>
        <v>0.73415886297706745</v>
      </c>
      <c r="X14" s="38">
        <f t="shared" si="1"/>
        <v>0.79714420619545079</v>
      </c>
      <c r="Y14" s="38">
        <f t="shared" si="1"/>
        <v>0.72350359600786063</v>
      </c>
      <c r="Z14" s="38">
        <f t="shared" si="1"/>
        <v>0.75911762039201858</v>
      </c>
      <c r="AA14" s="38">
        <f t="shared" si="1"/>
        <v>0.86861000082397433</v>
      </c>
      <c r="AB14" s="38">
        <f t="shared" si="1"/>
        <v>0.82618370200749114</v>
      </c>
      <c r="AC14" s="38">
        <f t="shared" si="1"/>
        <v>0.795800500240883</v>
      </c>
      <c r="AD14" s="38">
        <f t="shared" si="1"/>
        <v>0.87158258679064593</v>
      </c>
      <c r="AE14" s="38">
        <f t="shared" si="1"/>
        <v>0.91939171558595589</v>
      </c>
      <c r="AF14" s="38">
        <f t="shared" si="1"/>
        <v>0.8376607536499685</v>
      </c>
      <c r="AG14" s="38">
        <f t="shared" si="1"/>
        <v>0.91417727871338483</v>
      </c>
      <c r="AH14" s="38">
        <f t="shared" si="1"/>
        <v>0.94386173901055159</v>
      </c>
      <c r="AI14" s="38">
        <f t="shared" si="1"/>
        <v>0.89198687947091904</v>
      </c>
      <c r="AJ14" s="38">
        <f t="shared" si="1"/>
        <v>0.8786971917719324</v>
      </c>
      <c r="AK14" s="38">
        <f t="shared" si="1"/>
        <v>0.86508606438223923</v>
      </c>
      <c r="AL14" s="38">
        <f t="shared" si="1"/>
        <v>0.91467456629117605</v>
      </c>
      <c r="AM14" s="38">
        <f t="shared" ref="AM14:AP14" si="2">AVERAGE(AM4:AM12)</f>
        <v>0.86956189953162355</v>
      </c>
      <c r="AN14" s="38">
        <f t="shared" si="2"/>
        <v>0.85400009775294983</v>
      </c>
      <c r="AO14" s="38">
        <f t="shared" si="2"/>
        <v>0.845271322067219</v>
      </c>
      <c r="AP14" s="38">
        <f t="shared" si="2"/>
        <v>0.88472387421419973</v>
      </c>
    </row>
    <row r="15" spans="1:43" x14ac:dyDescent="0.25">
      <c r="A15" s="39" t="s">
        <v>30</v>
      </c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>
        <f t="shared" ref="Q15" si="3">STDEVA(Q4:Q13)</f>
        <v>6.5692416458594999E-2</v>
      </c>
      <c r="R15" s="41"/>
      <c r="S15" s="41">
        <f t="shared" ref="S15:AL15" si="4">STDEVA(S4:S13)</f>
        <v>4.2584930209423874E-2</v>
      </c>
      <c r="T15" s="41">
        <f t="shared" si="4"/>
        <v>3.7885436611476551E-2</v>
      </c>
      <c r="U15" s="41">
        <f t="shared" si="4"/>
        <v>3.0942003119035135E-2</v>
      </c>
      <c r="V15" s="41">
        <f t="shared" si="4"/>
        <v>6.3858258770723417E-2</v>
      </c>
      <c r="W15" s="41">
        <f t="shared" si="4"/>
        <v>0.20273713097960863</v>
      </c>
      <c r="X15" s="41">
        <f t="shared" si="4"/>
        <v>0.13566063439712767</v>
      </c>
      <c r="Y15" s="41">
        <f t="shared" si="4"/>
        <v>0.23570886498456545</v>
      </c>
      <c r="Z15" s="41">
        <f t="shared" si="4"/>
        <v>0.2210271496285578</v>
      </c>
      <c r="AA15" s="41">
        <f t="shared" si="4"/>
        <v>3.7855179622406122E-2</v>
      </c>
      <c r="AB15" s="41">
        <f t="shared" si="4"/>
        <v>4.5669402923645935E-2</v>
      </c>
      <c r="AC15" s="41">
        <f t="shared" si="4"/>
        <v>0.15629285405512597</v>
      </c>
      <c r="AD15" s="41">
        <f t="shared" si="4"/>
        <v>6.1409972046019258E-2</v>
      </c>
      <c r="AE15" s="41">
        <f t="shared" si="4"/>
        <v>6.4402382160924851E-2</v>
      </c>
      <c r="AF15" s="41">
        <f t="shared" si="4"/>
        <v>0.1795747727802475</v>
      </c>
      <c r="AG15" s="41">
        <f t="shared" si="4"/>
        <v>5.6165680134670173E-2</v>
      </c>
      <c r="AH15" s="41">
        <f t="shared" si="4"/>
        <v>3.1492623685705247E-2</v>
      </c>
      <c r="AI15" s="41">
        <f t="shared" si="4"/>
        <v>7.6433418780858742E-2</v>
      </c>
      <c r="AJ15" s="41">
        <f t="shared" si="4"/>
        <v>0.1077892272375099</v>
      </c>
      <c r="AK15" s="41">
        <f t="shared" si="4"/>
        <v>6.2902445776987101E-2</v>
      </c>
      <c r="AL15" s="41">
        <f t="shared" si="4"/>
        <v>5.4402526426396106E-2</v>
      </c>
      <c r="AM15" s="41">
        <f t="shared" ref="AM15:AP15" si="5">STDEVA(AM4:AM13)</f>
        <v>6.9804789311530044E-2</v>
      </c>
      <c r="AN15" s="41">
        <f t="shared" si="5"/>
        <v>9.1983137165983511E-2</v>
      </c>
      <c r="AO15" s="41">
        <f t="shared" si="5"/>
        <v>8.9465213036058144E-2</v>
      </c>
      <c r="AP15" s="41">
        <f t="shared" si="5"/>
        <v>6.4070397367699525E-2</v>
      </c>
    </row>
    <row r="18" spans="2:18" x14ac:dyDescent="0.25">
      <c r="B18" s="48"/>
      <c r="R18" s="15" t="s">
        <v>44</v>
      </c>
    </row>
    <row r="19" spans="2:18" x14ac:dyDescent="0.25">
      <c r="B19" s="48"/>
    </row>
    <row r="20" spans="2:18" x14ac:dyDescent="0.25">
      <c r="B20" s="48"/>
    </row>
    <row r="21" spans="2:18" x14ac:dyDescent="0.25">
      <c r="B21" s="48"/>
    </row>
    <row r="22" spans="2:18" x14ac:dyDescent="0.25">
      <c r="B22" s="48"/>
    </row>
    <row r="23" spans="2:18" x14ac:dyDescent="0.25">
      <c r="B23" s="48"/>
    </row>
    <row r="24" spans="2:18" x14ac:dyDescent="0.25">
      <c r="B24" s="48"/>
    </row>
    <row r="25" spans="2:18" x14ac:dyDescent="0.25">
      <c r="B25" s="48"/>
    </row>
  </sheetData>
  <mergeCells count="10">
    <mergeCell ref="A1:W1"/>
    <mergeCell ref="A2:F2"/>
    <mergeCell ref="AM2:AP2"/>
    <mergeCell ref="AI2:AL2"/>
    <mergeCell ref="G2:K2"/>
    <mergeCell ref="S2:V2"/>
    <mergeCell ref="W2:Z2"/>
    <mergeCell ref="AA2:AD2"/>
    <mergeCell ref="AE2:AH2"/>
    <mergeCell ref="L2:P2"/>
  </mergeCells>
  <printOptions horizontalCentered="1"/>
  <pageMargins left="0.25" right="0.25" top="0.75" bottom="0.75" header="0.3" footer="0.3"/>
  <pageSetup paperSize="8" scale="61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SSM4S,Binary-SubgroupIII</vt:lpstr>
      <vt:lpstr>SSM4S,Multiclass-SubgroupIII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2015-09-06T19:55:37Z</dcterms:modified>
</cp:coreProperties>
</file>