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osh\Dropbox\Documents\MS\doc\design\"/>
    </mc:Choice>
  </mc:AlternateContent>
  <bookViews>
    <workbookView xWindow="0" yWindow="0" windowWidth="12343" windowHeight="4851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 l="1"/>
</calcChain>
</file>

<file path=xl/sharedStrings.xml><?xml version="1.0" encoding="utf-8"?>
<sst xmlns="http://schemas.openxmlformats.org/spreadsheetml/2006/main" count="140" uniqueCount="122">
  <si>
    <t>Notes</t>
  </si>
  <si>
    <t>MFR</t>
  </si>
  <si>
    <t>First Sensor</t>
  </si>
  <si>
    <t>http://www.mouser.com/ProductDetail/First-Sensor/QP10-6-TO5/?qs=hIohqi1S7IqS6Zs26%252b7S3Q%3D%3D</t>
  </si>
  <si>
    <t>TO-5 (through hole)</t>
  </si>
  <si>
    <t>Item</t>
  </si>
  <si>
    <t>Quantity</t>
  </si>
  <si>
    <t>Cost
(per unit)</t>
  </si>
  <si>
    <t>Usage</t>
  </si>
  <si>
    <t>MCU Dev Brd</t>
  </si>
  <si>
    <t>Clicker 2 for PIC32MX</t>
  </si>
  <si>
    <t>Dimensions/Package</t>
  </si>
  <si>
    <t>http://www.mikroe.com/pic32/clicker-2-pic32mx/</t>
  </si>
  <si>
    <t>8.115cm x 6.045cm</t>
  </si>
  <si>
    <t>PIC32MX460F512L, two mikroBUS sockets, code examples for 80MHz initialization and HID read/write functionality, will need to reroute programming pins for PICKit 3 (get 5 row male-male header)</t>
  </si>
  <si>
    <t>ETH Click</t>
  </si>
  <si>
    <t>Camera click</t>
  </si>
  <si>
    <t>ENC28J60 controller w/ on-board MAC and PHY, 8kB buffer RAM, SPI interface, code examples for PIC32</t>
  </si>
  <si>
    <t>http://www.mikroe.com/click/eth/</t>
  </si>
  <si>
    <t>OV7670 sensor w/ FT900 MCU, outputs SPI (CS, SCK, MISO, MOSI) w/ additional INT status signal, SPI running at 25MHz w/ 8 bits, code examples for PIC32</t>
  </si>
  <si>
    <t>Reference Link</t>
  </si>
  <si>
    <t>mikroBUS form factor</t>
  </si>
  <si>
    <t>MikroElektronika</t>
  </si>
  <si>
    <t>RX Optics</t>
  </si>
  <si>
    <t>MPN</t>
  </si>
  <si>
    <t>MIKROE-971</t>
  </si>
  <si>
    <t>http://www.mouser.com/ProductDetail/MikroElektronika/MIKROE-971/?qs=sGAEpiMZZMuHH5xdpIBT%252bR8TsY9h9U3ZrSHC9DcwQF8%3d</t>
  </si>
  <si>
    <t>http://www.digikey.com/product-detail/en/mikroelektronika/MIKROE-971/1471-1320-ND/4495684</t>
  </si>
  <si>
    <t>MIKROE-1717</t>
  </si>
  <si>
    <t>http://www.digikey.com/product-detail/en/mikroelektronika/MIKROE-1717/1471-1457-ND/5609394</t>
  </si>
  <si>
    <t>http://www.mouser.com/ProductDetail/MikroElektronika/MIKROE-1717/?qs=Lvf0VKxdMj1311JBdAqXLA%3D%3D</t>
  </si>
  <si>
    <t>http://www.first-sensor.com/en/products/optical-sensors/detectors/quadrant-pin-photodiodes-qp/</t>
  </si>
  <si>
    <t>http://www.mikroe.com/click/camera/</t>
  </si>
  <si>
    <t>MIKROE-1816</t>
  </si>
  <si>
    <t>http://www.mouser.com/ProductDetail/MikroElektronika/MIKROE-1816/?qs=m96fseALk3XQncba6Dp5Ww%3D%3D</t>
  </si>
  <si>
    <t>http://www.digikey.com/product-detail/en/mikroelektronika/MIKROE-1816/1471-1406-ND/5233456</t>
  </si>
  <si>
    <t>QP10-6</t>
  </si>
  <si>
    <t>Quadrant Photodiode</t>
  </si>
  <si>
    <t>Gimbal</t>
  </si>
  <si>
    <t>Laser Diode</t>
  </si>
  <si>
    <t>Laser Driver</t>
  </si>
  <si>
    <t>TI</t>
  </si>
  <si>
    <t>http://www.ti.com/product/OPA2380</t>
  </si>
  <si>
    <t>Supplier - Digikey</t>
  </si>
  <si>
    <t>Supplier - Other</t>
  </si>
  <si>
    <t>https://shop.mikroe.com/development-boards/starter/clicker-2/pic32mx</t>
  </si>
  <si>
    <t>https://shop.mikroe.com/click/interface/eth</t>
  </si>
  <si>
    <t>https://shop.mikroe.com/click/sensors/camera</t>
  </si>
  <si>
    <t>Supplier - Mouser</t>
  </si>
  <si>
    <t>http://www.ti.com/product/OPA2380/samplebuy</t>
  </si>
  <si>
    <t>https://store.ti.com/OPA2380AIDGKT.aspx</t>
  </si>
  <si>
    <t>OPA2380</t>
  </si>
  <si>
    <t>RX Amp</t>
  </si>
  <si>
    <t>TX Optics</t>
  </si>
  <si>
    <t>TX Driver</t>
  </si>
  <si>
    <t>http://www.mouser.com/ProductDetail/OSRAM-Opto-Semiconductors/PL-450B/?qs=Wn16VcyqZWqfO9UTIm230Q%3D%3D</t>
  </si>
  <si>
    <t>Osram Opto Semiconductor</t>
  </si>
  <si>
    <t>PL 450B</t>
  </si>
  <si>
    <t>TO-38 (through hole)</t>
  </si>
  <si>
    <t>http://www.digikey.com/product-detail/en/osram-opto-semiconductors-inc/PL%20450B/PL%20450B-ND/6137011</t>
  </si>
  <si>
    <t>http://www.osram-os.com/osram_os/en/products/product-catalog/laser-diodes/visible-laser/blue-laser/index.jsp</t>
  </si>
  <si>
    <t>http://www.digikey.com/product-detail/en/texas-instruments/OPA2380AIDGKT/296-17046-1-ND/659664</t>
  </si>
  <si>
    <t>http://www.mouser.com/ProductDetail/Texas-Instruments/OPA2380AIDGKT/?qs=sGAEpiMZZMuEBu2IkGob7mkjoD7K%252bZ9DunXCKThvySs%3d</t>
  </si>
  <si>
    <t>https://www.ichaus.de/product/iC-NZN</t>
  </si>
  <si>
    <t>QFN24 (surface mount)</t>
  </si>
  <si>
    <t>ic-NZN</t>
  </si>
  <si>
    <t>MSOP8 (surface mount)</t>
  </si>
  <si>
    <t>ic-HKB</t>
  </si>
  <si>
    <t>http://us-shop.ichaus.com/ProductDetails.asp?ProductCode=iC-HKB+SAMPLE</t>
  </si>
  <si>
    <t>https://www.ichaus.de/product/iC-HK%20iC-HKB</t>
  </si>
  <si>
    <t>http://us-shop.ichaus.com/ProductDetails.asp?ProductCode=iC-NZN+SAMPLE</t>
  </si>
  <si>
    <t>iC-Haus</t>
  </si>
  <si>
    <t>P-Channel 12 V (D-S) MOSFET</t>
  </si>
  <si>
    <t>http://www.vishay.com/mosfets/list/product-63861/</t>
  </si>
  <si>
    <t>SOT-23</t>
  </si>
  <si>
    <t>MSOP-8 (surface mount)</t>
  </si>
  <si>
    <t>N-Channel 8 V (D-S) MOSFET</t>
  </si>
  <si>
    <t>Laser Driver IC</t>
  </si>
  <si>
    <t>Transimpedance Amp IC</t>
  </si>
  <si>
    <t>http://www.vishay.com/mosfets/list/product-63302/</t>
  </si>
  <si>
    <t>Vishay</t>
  </si>
  <si>
    <t xml:space="preserve">Si2333DDS </t>
  </si>
  <si>
    <t xml:space="preserve">Si2342DS </t>
  </si>
  <si>
    <t>http://www.mouser.com/ProductDetail/Vishay-Semiconductors/SI2342DS-T1-GE3/?qs=ROh%252bA47s9d0EG8kV%2FqrJ2w%3D%3D</t>
  </si>
  <si>
    <t>http://www.digikey.com/product-detail/en/vishay-siliconix/SI2342DS-T1-GE3/SI2342DS-T1-GE3CT-ND/5805424</t>
  </si>
  <si>
    <t>http://www.digikey.com/product-detail/en/vishay-siliconix/SI2333DDS-T1-GE3/SI2333DDS-T1-GE3CT-ND/3679984</t>
  </si>
  <si>
    <t>http://www.mouser.com/ProductDetail/Vishay-Semiconductors/SI2333DDS-T1-GE3/?qs=FTQF2dEqrCAWhxgxL6WktQ%3D%3D</t>
  </si>
  <si>
    <t>Vishay Sfernice</t>
  </si>
  <si>
    <t>http://www.vishay.com/product?docid=51026</t>
  </si>
  <si>
    <t>http://www.mouser.com/ProductDetail/Vishay-Sfernice/T93YB103KT20/?qs=sGAEpiMZZMvygUB3GLcD7iWNSfRyaY0zCL8lltRWr1E%3d</t>
  </si>
  <si>
    <t>T93YB103KT20</t>
  </si>
  <si>
    <t>http://www.digikey.com/product-detail/en/vishay-sfernice/T93YB103KT20/T93YB-10K-ND/1587727</t>
  </si>
  <si>
    <t>5mm x 9.7mm</t>
  </si>
  <si>
    <t>10kΩ Cermet Trimmer</t>
  </si>
  <si>
    <t>Molex</t>
  </si>
  <si>
    <t>Connectivity</t>
  </si>
  <si>
    <t>http://www.digikey.com/product-detail/en/molex-llc/0702462001/WM6548-ND/760170</t>
  </si>
  <si>
    <t>70246-2001</t>
  </si>
  <si>
    <t>http://www.mouser.com/ProductDetail/Molex/70246-2001/?qs=L7RdmAxh%252bcMgmUPcB5dMoQ%3D%3D</t>
  </si>
  <si>
    <t>33.02mm x 8.89mm</t>
  </si>
  <si>
    <t>http://www.molex.com/molex/products/datasheet.jsp?part=active/0702462001_PCB_HEADERS.xml</t>
  </si>
  <si>
    <t>2x20 0.100" Shrouded Male Header</t>
  </si>
  <si>
    <t>http://www.molex.com/molex/products/datasheet.jsp?part=active/0901471108_PCB_RECEPTACLES.xml&amp;channel=Products&amp;Lang=en-US</t>
  </si>
  <si>
    <t>90147-1108</t>
  </si>
  <si>
    <t>http://www.mouser.com/ProductDetail/Molex/90147-1108/?qs=sGAEpiMZZMs%252bGHln7q6pm8uos17B4BQA142auKfsfWQ%3d</t>
  </si>
  <si>
    <t>http://www.digikey.com/product-detail/en/molex-llc/0901471108/WM14834-ND/3303851</t>
  </si>
  <si>
    <t>Servos</t>
  </si>
  <si>
    <t>HS-646WP</t>
  </si>
  <si>
    <t>22-28-4030</t>
  </si>
  <si>
    <t>1x8 0.100" Female Header</t>
  </si>
  <si>
    <t>1x3 0.100" Male Header</t>
  </si>
  <si>
    <t>17.78mm x 2.54mm</t>
  </si>
  <si>
    <t>http://www.mouser.com/ProductDetail/Molex/22-28-4030/?qs=sGAEpiMZZMs%252bGHln7q6pm%252bS0pk2Wo0XxR1dxtFIrS4k%3d</t>
  </si>
  <si>
    <t>http://www.digikey.com/product-detail/en/molex-llc/0022284030/WM50014-03-ND/313788?&amp;WT.srch=1&amp;gclid=CjwKEAiA-rfDBRDeyOybg8jd2U4SJAAoE5XqQZgojI1YaIhMW-AY6fHZi0cLo9M3NlqQ9z_ZbAI3DxoCLNPw_wcB</t>
  </si>
  <si>
    <t>http://www.molex.com/molex/products/datasheet.jsp?part=active/0022284030_PCB_HEADERS.xml</t>
  </si>
  <si>
    <t>Cost (total)</t>
  </si>
  <si>
    <t>SPT100 Pan &amp; Tilt Kit</t>
  </si>
  <si>
    <t>https://www.servocity.com/hs-646wp-servo#258=24&amp;259=25</t>
  </si>
  <si>
    <t>https://www.servocity.com/spt100</t>
  </si>
  <si>
    <t>SPT100</t>
  </si>
  <si>
    <t>ServoCity</t>
  </si>
  <si>
    <t>Hitec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</si>
</sst>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164" fontId="0" fillId="0" borderId="0" xfId="1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1" applyNumberFormat="1" applyFont="1" applyAlignment="1">
      <alignment wrapText="1"/>
    </xf>
    <xf numFmtId="0" fontId="2" fillId="0" borderId="0" xfId="0" applyFont="1" applyBorder="1" applyAlignment="1">
      <alignment wrapText="1"/>
    </xf>
    <xf numFmtId="49" fontId="0" fillId="0" borderId="0" xfId="1" applyNumberFormat="1" applyFont="1" applyAlignment="1">
      <alignment wrapText="1"/>
    </xf>
    <xf numFmtId="164" fontId="0" fillId="2" borderId="0" xfId="1" applyNumberFormat="1" applyFont="1" applyFill="1" applyAlignment="1">
      <alignment wrapText="1"/>
    </xf>
    <xf numFmtId="0" fontId="2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0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0" fontId="0" fillId="0" borderId="1" xfId="1" applyNumberFormat="1" applyFont="1" applyFill="1" applyBorder="1" applyAlignment="1">
      <alignment wrapText="1"/>
    </xf>
    <xf numFmtId="49" fontId="0" fillId="0" borderId="1" xfId="1" applyNumberFormat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164" fontId="0" fillId="0" borderId="3" xfId="1" applyNumberFormat="1" applyFont="1" applyFill="1" applyBorder="1" applyAlignment="1">
      <alignment wrapText="1"/>
    </xf>
    <xf numFmtId="0" fontId="0" fillId="0" borderId="3" xfId="1" applyNumberFormat="1" applyFont="1" applyFill="1" applyBorder="1" applyAlignment="1">
      <alignment wrapText="1"/>
    </xf>
    <xf numFmtId="49" fontId="0" fillId="0" borderId="3" xfId="1" applyNumberFormat="1" applyFont="1" applyFill="1" applyBorder="1" applyAlignment="1">
      <alignment wrapText="1"/>
    </xf>
    <xf numFmtId="0" fontId="3" fillId="0" borderId="4" xfId="2" applyFill="1" applyBorder="1" applyAlignment="1">
      <alignment wrapText="1"/>
    </xf>
    <xf numFmtId="0" fontId="3" fillId="0" borderId="3" xfId="2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0" borderId="0" xfId="2" applyFill="1" applyBorder="1" applyAlignment="1">
      <alignment wrapText="1"/>
    </xf>
    <xf numFmtId="0" fontId="3" fillId="0" borderId="0" xfId="2" applyFont="1" applyFill="1" applyBorder="1" applyAlignment="1">
      <alignment wrapText="1"/>
    </xf>
    <xf numFmtId="44" fontId="0" fillId="0" borderId="0" xfId="1" applyFont="1" applyFill="1" applyBorder="1" applyAlignment="1">
      <alignment wrapText="1"/>
    </xf>
    <xf numFmtId="44" fontId="3" fillId="0" borderId="0" xfId="2" applyNumberFormat="1" applyFill="1" applyBorder="1" applyAlignment="1">
      <alignment wrapText="1"/>
    </xf>
    <xf numFmtId="44" fontId="0" fillId="0" borderId="1" xfId="1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164" fontId="4" fillId="0" borderId="1" xfId="1" applyNumberFormat="1" applyFont="1" applyFill="1" applyBorder="1" applyAlignment="1">
      <alignment wrapText="1"/>
    </xf>
    <xf numFmtId="0" fontId="4" fillId="0" borderId="1" xfId="1" applyNumberFormat="1" applyFont="1" applyFill="1" applyBorder="1" applyAlignment="1">
      <alignment wrapText="1"/>
    </xf>
    <xf numFmtId="49" fontId="4" fillId="0" borderId="1" xfId="1" applyNumberFormat="1" applyFont="1" applyFill="1" applyBorder="1" applyAlignment="1">
      <alignment wrapText="1"/>
    </xf>
    <xf numFmtId="0" fontId="5" fillId="0" borderId="2" xfId="2" applyFont="1" applyFill="1" applyBorder="1" applyAlignment="1">
      <alignment wrapText="1"/>
    </xf>
    <xf numFmtId="0" fontId="5" fillId="0" borderId="1" xfId="2" applyFont="1" applyFill="1" applyBorder="1" applyAlignment="1">
      <alignment wrapText="1"/>
    </xf>
    <xf numFmtId="44" fontId="5" fillId="0" borderId="0" xfId="2" applyNumberFormat="1" applyFont="1" applyFill="1" applyBorder="1" applyAlignment="1">
      <alignment wrapText="1"/>
    </xf>
    <xf numFmtId="44" fontId="3" fillId="0" borderId="1" xfId="2" applyNumberFormat="1" applyFill="1" applyBorder="1" applyAlignment="1">
      <alignment wrapText="1"/>
    </xf>
    <xf numFmtId="0" fontId="7" fillId="0" borderId="0" xfId="2" applyFont="1" applyFill="1" applyBorder="1" applyAlignment="1">
      <alignment wrapText="1"/>
    </xf>
    <xf numFmtId="0" fontId="6" fillId="0" borderId="0" xfId="0" applyFont="1"/>
    <xf numFmtId="164" fontId="0" fillId="0" borderId="0" xfId="1" applyNumberFormat="1" applyFont="1" applyFill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  <color rgb="FFFF7F00"/>
      <color rgb="FFFFFF00"/>
      <color rgb="FF00FF00"/>
      <color rgb="FF0000FF"/>
      <color rgb="FF4B0082"/>
      <color rgb="FF9F00FF"/>
      <color rgb="FF8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19" totalsRowShown="0" dataDxfId="14" tableBorderDxfId="13" dataCellStyle="Currency">
  <autoFilter ref="A1:M19"/>
  <tableColumns count="13">
    <tableColumn id="1" name="Item" dataDxfId="12"/>
    <tableColumn id="2" name="Quantity" dataDxfId="11"/>
    <tableColumn id="3" name="Cost_x000a_(per unit)" dataDxfId="10" dataCellStyle="Currency"/>
    <tableColumn id="13" name="Cost (total)" dataDxfId="9" dataCellStyle="Currency">
      <calculatedColumnFormula>Table1[[#This Row],[Quantity]]*Table1[[#This Row],[Cost
(per unit)]]</calculatedColumnFormula>
    </tableColumn>
    <tableColumn id="5" name="MFR" dataDxfId="8" dataCellStyle="Currency"/>
    <tableColumn id="10" name="MPN" dataDxfId="7" dataCellStyle="Currency"/>
    <tableColumn id="4" name="Usage" dataDxfId="6" dataCellStyle="Currency"/>
    <tableColumn id="6" name="Dimensions/Package" dataDxfId="5" dataCellStyle="Currency"/>
    <tableColumn id="7" name="Notes" dataDxfId="4" dataCellStyle="Currency"/>
    <tableColumn id="8" name="Reference Link" dataDxfId="3" dataCellStyle="Hyperlink"/>
    <tableColumn id="9" name="Supplier - Mouser" dataDxfId="2" dataCellStyle="Hyperlink"/>
    <tableColumn id="11" name="Supplier - Digikey" dataDxfId="1" dataCellStyle="Currency"/>
    <tableColumn id="12" name="Supplier - Other" dataDxfId="0" dataCellStyle="Currenc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mikroe.com/development-boards/starter/clicker-2/pic32mx" TargetMode="External"/><Relationship Id="rId18" Type="http://schemas.openxmlformats.org/officeDocument/2006/relationships/hyperlink" Target="http://www.mouser.com/ProductDetail/OSRAM-Opto-Semiconductors/PL-450B/?qs=Wn16VcyqZWqfO9UTIm230Q%3D%3D" TargetMode="External"/><Relationship Id="rId26" Type="http://schemas.openxmlformats.org/officeDocument/2006/relationships/hyperlink" Target="http://us-shop.ichaus.com/ProductDetails.asp?ProductCode=iC-HKB+SAMPLE" TargetMode="External"/><Relationship Id="rId39" Type="http://schemas.openxmlformats.org/officeDocument/2006/relationships/hyperlink" Target="http://www.molex.com/molex/products/datasheet.jsp?part=active/0702462001_PCB_HEADERS.xml" TargetMode="External"/><Relationship Id="rId21" Type="http://schemas.openxmlformats.org/officeDocument/2006/relationships/hyperlink" Target="http://www.digikey.com/product-detail/en/texas-instruments/OPA2380AIDGKT/296-17046-1-ND/659664" TargetMode="External"/><Relationship Id="rId34" Type="http://schemas.openxmlformats.org/officeDocument/2006/relationships/hyperlink" Target="http://www.molex.com/molex/products/datasheet.jsp?part=active/0901471108_PCB_RECEPTACLES.xml&amp;channel=Products&amp;Lang=en-US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www.mouser.com/ProductDetail/First-Sensor/QP10-6-TO5/?qs=hIohqi1S7IqS6Zs26%252b7S3Q%3D%3D" TargetMode="External"/><Relationship Id="rId2" Type="http://schemas.openxmlformats.org/officeDocument/2006/relationships/hyperlink" Target="http://www.mikroe.com/pic32/clicker-2-pic32mx/" TargetMode="External"/><Relationship Id="rId16" Type="http://schemas.openxmlformats.org/officeDocument/2006/relationships/hyperlink" Target="http://www.ti.com/product/OPA2380/samplebuy" TargetMode="External"/><Relationship Id="rId20" Type="http://schemas.openxmlformats.org/officeDocument/2006/relationships/hyperlink" Target="http://www.osram-os.com/osram_os/en/products/product-catalog/laser-diodes/visible-laser/blue-laser/index.jsp" TargetMode="External"/><Relationship Id="rId29" Type="http://schemas.openxmlformats.org/officeDocument/2006/relationships/hyperlink" Target="http://www.mouser.com/ProductDetail/Vishay-Semiconductors/SI2333DDS-T1-GE3/?qs=FTQF2dEqrCAWhxgxL6WktQ%3D%3D" TargetMode="External"/><Relationship Id="rId41" Type="http://schemas.openxmlformats.org/officeDocument/2006/relationships/hyperlink" Target="https://www.servocity.com/spt100" TargetMode="External"/><Relationship Id="rId1" Type="http://schemas.openxmlformats.org/officeDocument/2006/relationships/hyperlink" Target="http://www.mikroe.com/click/eth/" TargetMode="External"/><Relationship Id="rId6" Type="http://schemas.openxmlformats.org/officeDocument/2006/relationships/hyperlink" Target="http://www.digikey.com/product-detail/en/mikroelektronika/MIKROE-1717/1471-1457-ND/5609394" TargetMode="External"/><Relationship Id="rId11" Type="http://schemas.openxmlformats.org/officeDocument/2006/relationships/hyperlink" Target="http://www.digikey.com/product-detail/en/mikroelektronika/MIKROE-1816/1471-1406-ND/5233456" TargetMode="External"/><Relationship Id="rId24" Type="http://schemas.openxmlformats.org/officeDocument/2006/relationships/hyperlink" Target="http://us-shop.ichaus.com/ProductDetails.asp?ProductCode=iC-NZN+SAMPLE" TargetMode="External"/><Relationship Id="rId32" Type="http://schemas.openxmlformats.org/officeDocument/2006/relationships/hyperlink" Target="http://www.digikey.com/product-detail/en/molex-llc/0702462001/WM6548-ND/760170" TargetMode="External"/><Relationship Id="rId37" Type="http://schemas.openxmlformats.org/officeDocument/2006/relationships/hyperlink" Target="http://www.digikey.com/product-detail/en/molex-llc/0022284030/WM50014-03-ND/313788?&amp;WT.srch=1&amp;gclid=CjwKEAiA-rfDBRDeyOybg8jd2U4SJAAoE5XqQZgojI1YaIhMW-AY6fHZi0cLo9M3NlqQ9z_ZbAI3DxoCLNPw_wcB" TargetMode="External"/><Relationship Id="rId40" Type="http://schemas.openxmlformats.org/officeDocument/2006/relationships/hyperlink" Target="https://www.servocity.com/hs-646wp-servo" TargetMode="External"/><Relationship Id="rId5" Type="http://schemas.openxmlformats.org/officeDocument/2006/relationships/hyperlink" Target="http://www.mouser.com/ProductDetail/MikroElektronika/MIKROE-1717/?qs=Lvf0VKxdMj1311JBdAqXLA%3D%3D" TargetMode="External"/><Relationship Id="rId15" Type="http://schemas.openxmlformats.org/officeDocument/2006/relationships/hyperlink" Target="https://shop.mikroe.com/click/sensors/camera" TargetMode="External"/><Relationship Id="rId23" Type="http://schemas.openxmlformats.org/officeDocument/2006/relationships/hyperlink" Target="https://www.ichaus.de/product/iC-NZN" TargetMode="External"/><Relationship Id="rId28" Type="http://schemas.openxmlformats.org/officeDocument/2006/relationships/hyperlink" Target="http://www.digikey.com/product-detail/en/vishay-siliconix/SI2333DDS-T1-GE3/SI2333DDS-T1-GE3CT-ND/3679984" TargetMode="External"/><Relationship Id="rId36" Type="http://schemas.openxmlformats.org/officeDocument/2006/relationships/hyperlink" Target="http://www.mouser.com/ProductDetail/Molex/22-28-4030/?qs=sGAEpiMZZMs%252bGHln7q6pm%252bS0pk2Wo0XxR1dxtFIrS4k%3d" TargetMode="External"/><Relationship Id="rId10" Type="http://schemas.openxmlformats.org/officeDocument/2006/relationships/hyperlink" Target="http://www.mouser.com/ProductDetail/MikroElektronika/MIKROE-1816/?qs=m96fseALk3XQncba6Dp5Ww%3D%3D" TargetMode="External"/><Relationship Id="rId19" Type="http://schemas.openxmlformats.org/officeDocument/2006/relationships/hyperlink" Target="http://www.digikey.com/product-detail/en/osram-opto-semiconductors-inc/PL%20450B/PL%20450B-ND/6137011" TargetMode="External"/><Relationship Id="rId31" Type="http://schemas.openxmlformats.org/officeDocument/2006/relationships/hyperlink" Target="http://www.digikey.com/product-detail/en/vishay-sfernice/T93YB103KT20/T93YB-10K-ND/1587727" TargetMode="External"/><Relationship Id="rId4" Type="http://schemas.openxmlformats.org/officeDocument/2006/relationships/hyperlink" Target="http://www.mouser.com/ProductDetail/MikroElektronika/MIKROE-971/?qs=sGAEpiMZZMuHH5xdpIBT%252bR8TsY9h9U3ZrSHC9DcwQF8%3d" TargetMode="External"/><Relationship Id="rId9" Type="http://schemas.openxmlformats.org/officeDocument/2006/relationships/hyperlink" Target="http://www.mikroe.com/click/camera/" TargetMode="External"/><Relationship Id="rId14" Type="http://schemas.openxmlformats.org/officeDocument/2006/relationships/hyperlink" Target="https://shop.mikroe.com/click/interface/eth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vishay.com/mosfets/list/product-63861/" TargetMode="External"/><Relationship Id="rId30" Type="http://schemas.openxmlformats.org/officeDocument/2006/relationships/hyperlink" Target="http://www.vishay.com/product?docid=51026" TargetMode="External"/><Relationship Id="rId35" Type="http://schemas.openxmlformats.org/officeDocument/2006/relationships/hyperlink" Target="http://www.mouser.com/ProductDetail/Molex/90147-1108/?qs=sGAEpiMZZMs%252bGHln7q6pm8uos17B4BQA142auKfsfWQ%3d" TargetMode="External"/><Relationship Id="rId43" Type="http://schemas.openxmlformats.org/officeDocument/2006/relationships/table" Target="../tables/table1.xml"/><Relationship Id="rId8" Type="http://schemas.openxmlformats.org/officeDocument/2006/relationships/hyperlink" Target="http://www.first-sensor.com/en/products/optical-sensors/detectors/quadrant-pin-photodiodes-qp/" TargetMode="External"/><Relationship Id="rId3" Type="http://schemas.openxmlformats.org/officeDocument/2006/relationships/hyperlink" Target="http://www.digikey.com/product-detail/en/mikroelektronika/MIKROE-971/1471-1320-ND/4495684" TargetMode="External"/><Relationship Id="rId12" Type="http://schemas.openxmlformats.org/officeDocument/2006/relationships/hyperlink" Target="http://www.ti.com/product/OPA2380" TargetMode="External"/><Relationship Id="rId17" Type="http://schemas.openxmlformats.org/officeDocument/2006/relationships/hyperlink" Target="https://store.ti.com/OPA2380AIDGKT.aspx" TargetMode="External"/><Relationship Id="rId25" Type="http://schemas.openxmlformats.org/officeDocument/2006/relationships/hyperlink" Target="https://www.ichaus.de/product/iC-HK%20iC-HKB" TargetMode="External"/><Relationship Id="rId33" Type="http://schemas.openxmlformats.org/officeDocument/2006/relationships/hyperlink" Target="http://www.mouser.com/ProductDetail/Molex/70246-2001/?qs=L7RdmAxh%252bcMgmUPcB5dMoQ%3D%3D" TargetMode="External"/><Relationship Id="rId38" Type="http://schemas.openxmlformats.org/officeDocument/2006/relationships/hyperlink" Target="http://www.molex.com/molex/products/datasheet.jsp?part=active/0022284030_PCB_HEADERS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zoomScale="85" zoomScaleNormal="85" workbookViewId="0">
      <selection activeCell="H7" sqref="H7"/>
    </sheetView>
  </sheetViews>
  <sheetFormatPr defaultRowHeight="14.6" x14ac:dyDescent="0.4"/>
  <cols>
    <col min="1" max="1" width="20.3046875" style="2" bestFit="1" customWidth="1"/>
    <col min="2" max="2" width="10.765625" style="2" bestFit="1" customWidth="1"/>
    <col min="3" max="3" width="11.3046875" style="1" bestFit="1" customWidth="1"/>
    <col min="4" max="4" width="12.84375" style="1" bestFit="1" customWidth="1"/>
    <col min="5" max="5" width="15" style="3" bestFit="1" customWidth="1"/>
    <col min="6" max="6" width="13.07421875" style="3" bestFit="1" customWidth="1"/>
    <col min="7" max="7" width="11.84375" style="1" bestFit="1" customWidth="1"/>
    <col min="8" max="8" width="18.921875" bestFit="1" customWidth="1"/>
    <col min="9" max="9" width="20.07421875" style="3" customWidth="1"/>
    <col min="10" max="10" width="10.53515625" style="5" customWidth="1"/>
    <col min="11" max="11" width="14.61328125" style="5" customWidth="1"/>
    <col min="12" max="13" width="14.61328125" style="26" customWidth="1"/>
  </cols>
  <sheetData>
    <row r="1" spans="1:15" s="4" customFormat="1" ht="29.25" customHeight="1" thickBot="1" x14ac:dyDescent="0.45">
      <c r="A1" s="4" t="s">
        <v>5</v>
      </c>
      <c r="B1" s="7" t="s">
        <v>6</v>
      </c>
      <c r="C1" s="8" t="s">
        <v>7</v>
      </c>
      <c r="D1" s="8" t="s">
        <v>115</v>
      </c>
      <c r="E1" s="9" t="s">
        <v>1</v>
      </c>
      <c r="F1" s="9" t="s">
        <v>24</v>
      </c>
      <c r="G1" s="8" t="s">
        <v>8</v>
      </c>
      <c r="H1" s="9" t="s">
        <v>11</v>
      </c>
      <c r="I1" s="10" t="s">
        <v>0</v>
      </c>
      <c r="J1" s="11" t="s">
        <v>20</v>
      </c>
      <c r="K1" s="7" t="s">
        <v>48</v>
      </c>
      <c r="L1" s="4" t="s">
        <v>43</v>
      </c>
      <c r="M1" s="4" t="s">
        <v>44</v>
      </c>
    </row>
    <row r="2" spans="1:15" ht="29.25" customHeight="1" x14ac:dyDescent="0.4">
      <c r="A2" s="19" t="s">
        <v>10</v>
      </c>
      <c r="B2" s="20">
        <v>1</v>
      </c>
      <c r="C2" s="21">
        <v>39</v>
      </c>
      <c r="D2" s="21">
        <f>Table1[[#This Row],[Quantity]]*Table1[[#This Row],[Cost
(per unit)]]</f>
        <v>39</v>
      </c>
      <c r="E2" s="22" t="s">
        <v>22</v>
      </c>
      <c r="F2" s="22" t="s">
        <v>28</v>
      </c>
      <c r="G2" s="21" t="s">
        <v>9</v>
      </c>
      <c r="H2" s="22" t="s">
        <v>13</v>
      </c>
      <c r="I2" s="23" t="s">
        <v>14</v>
      </c>
      <c r="J2" s="24" t="s">
        <v>12</v>
      </c>
      <c r="K2" s="25" t="s">
        <v>30</v>
      </c>
      <c r="L2" s="25" t="s">
        <v>29</v>
      </c>
      <c r="M2" s="32" t="s">
        <v>45</v>
      </c>
      <c r="N2" s="29"/>
    </row>
    <row r="3" spans="1:15" ht="29.25" customHeight="1" x14ac:dyDescent="0.4">
      <c r="A3" s="12" t="s">
        <v>15</v>
      </c>
      <c r="B3" s="13">
        <v>1</v>
      </c>
      <c r="C3" s="14">
        <v>24</v>
      </c>
      <c r="D3" s="14">
        <f>Table1[[#This Row],[Quantity]]*Table1[[#This Row],[Cost
(per unit)]]</f>
        <v>24</v>
      </c>
      <c r="E3" s="15" t="s">
        <v>22</v>
      </c>
      <c r="F3" s="15" t="s">
        <v>25</v>
      </c>
      <c r="G3" s="14" t="s">
        <v>9</v>
      </c>
      <c r="H3" s="15" t="s">
        <v>21</v>
      </c>
      <c r="I3" s="16" t="s">
        <v>17</v>
      </c>
      <c r="J3" s="28" t="s">
        <v>18</v>
      </c>
      <c r="K3" s="27" t="s">
        <v>26</v>
      </c>
      <c r="L3" s="27" t="s">
        <v>27</v>
      </c>
      <c r="M3" s="32" t="s">
        <v>46</v>
      </c>
      <c r="N3" s="29"/>
    </row>
    <row r="4" spans="1:15" ht="29.25" customHeight="1" x14ac:dyDescent="0.4">
      <c r="A4" s="12" t="s">
        <v>16</v>
      </c>
      <c r="B4" s="13">
        <v>1</v>
      </c>
      <c r="C4" s="14">
        <v>39</v>
      </c>
      <c r="D4" s="14">
        <f>Table1[[#This Row],[Quantity]]*Table1[[#This Row],[Cost
(per unit)]]</f>
        <v>39</v>
      </c>
      <c r="E4" s="15" t="s">
        <v>22</v>
      </c>
      <c r="F4" s="15" t="s">
        <v>33</v>
      </c>
      <c r="G4" s="14" t="s">
        <v>9</v>
      </c>
      <c r="H4" s="15" t="s">
        <v>21</v>
      </c>
      <c r="I4" s="16" t="s">
        <v>19</v>
      </c>
      <c r="J4" s="28" t="s">
        <v>32</v>
      </c>
      <c r="K4" s="27" t="s">
        <v>34</v>
      </c>
      <c r="L4" s="27" t="s">
        <v>35</v>
      </c>
      <c r="M4" s="32" t="s">
        <v>47</v>
      </c>
      <c r="N4" s="29"/>
    </row>
    <row r="5" spans="1:15" ht="29.25" customHeight="1" x14ac:dyDescent="0.4">
      <c r="A5" s="12" t="s">
        <v>116</v>
      </c>
      <c r="B5" s="13">
        <v>1</v>
      </c>
      <c r="C5" s="14">
        <v>19.989999999999998</v>
      </c>
      <c r="D5" s="14">
        <f>Table1[[#This Row],[Quantity]]*Table1[[#This Row],[Cost
(per unit)]]</f>
        <v>19.989999999999998</v>
      </c>
      <c r="E5" s="15" t="s">
        <v>120</v>
      </c>
      <c r="F5" s="15" t="s">
        <v>119</v>
      </c>
      <c r="G5" s="14" t="s">
        <v>38</v>
      </c>
      <c r="H5" s="15"/>
      <c r="I5" s="16"/>
      <c r="J5" s="17" t="s">
        <v>118</v>
      </c>
      <c r="K5" s="18"/>
      <c r="L5" s="18"/>
      <c r="M5" s="32" t="s">
        <v>118</v>
      </c>
      <c r="N5" s="30"/>
    </row>
    <row r="6" spans="1:15" ht="29.25" customHeight="1" x14ac:dyDescent="0.4">
      <c r="A6" s="12" t="s">
        <v>106</v>
      </c>
      <c r="B6" s="13">
        <v>2</v>
      </c>
      <c r="C6" s="14">
        <v>42.99</v>
      </c>
      <c r="D6" s="14">
        <f>Table1[[#This Row],[Quantity]]*Table1[[#This Row],[Cost
(per unit)]]</f>
        <v>85.98</v>
      </c>
      <c r="E6" s="15" t="s">
        <v>121</v>
      </c>
      <c r="F6" s="15" t="s">
        <v>107</v>
      </c>
      <c r="G6" s="14" t="s">
        <v>38</v>
      </c>
      <c r="H6" s="15"/>
      <c r="I6" s="16"/>
      <c r="J6" s="17"/>
      <c r="K6" s="18"/>
      <c r="L6" s="33"/>
      <c r="M6" s="32" t="s">
        <v>117</v>
      </c>
      <c r="N6" s="30"/>
    </row>
    <row r="7" spans="1:15" ht="29.25" customHeight="1" x14ac:dyDescent="0.4">
      <c r="A7" s="12" t="s">
        <v>110</v>
      </c>
      <c r="B7" s="13">
        <v>2</v>
      </c>
      <c r="C7" s="14">
        <v>0.18</v>
      </c>
      <c r="D7" s="14">
        <f>Table1[[#This Row],[Quantity]]*Table1[[#This Row],[Cost
(per unit)]]</f>
        <v>0.36</v>
      </c>
      <c r="E7" s="15" t="s">
        <v>94</v>
      </c>
      <c r="F7" s="15" t="s">
        <v>108</v>
      </c>
      <c r="G7" s="14" t="s">
        <v>38</v>
      </c>
      <c r="H7" s="15"/>
      <c r="I7" s="16"/>
      <c r="J7" s="28" t="s">
        <v>114</v>
      </c>
      <c r="K7" s="27" t="s">
        <v>112</v>
      </c>
      <c r="L7" s="42" t="s">
        <v>113</v>
      </c>
      <c r="M7" s="31"/>
      <c r="N7" s="30"/>
    </row>
    <row r="8" spans="1:15" ht="29.25" customHeight="1" x14ac:dyDescent="0.4">
      <c r="A8" s="12" t="s">
        <v>39</v>
      </c>
      <c r="B8" s="13">
        <v>1</v>
      </c>
      <c r="C8" s="14">
        <v>31.42</v>
      </c>
      <c r="D8" s="14">
        <f>Table1[[#This Row],[Quantity]]*Table1[[#This Row],[Cost
(per unit)]]</f>
        <v>31.42</v>
      </c>
      <c r="E8" s="15" t="s">
        <v>56</v>
      </c>
      <c r="F8" s="15" t="s">
        <v>57</v>
      </c>
      <c r="G8" s="14" t="s">
        <v>53</v>
      </c>
      <c r="H8" s="15" t="s">
        <v>58</v>
      </c>
      <c r="I8" s="16"/>
      <c r="J8" s="28" t="s">
        <v>60</v>
      </c>
      <c r="K8" s="27" t="s">
        <v>55</v>
      </c>
      <c r="L8" s="27" t="s">
        <v>59</v>
      </c>
      <c r="M8" s="31"/>
      <c r="N8" s="30"/>
    </row>
    <row r="9" spans="1:15" ht="29.25" customHeight="1" x14ac:dyDescent="0.4">
      <c r="A9" s="34" t="s">
        <v>40</v>
      </c>
      <c r="B9" s="35">
        <v>0</v>
      </c>
      <c r="C9" s="36">
        <v>8.6999999999999993</v>
      </c>
      <c r="D9" s="36">
        <f>Table1[[#This Row],[Quantity]]*Table1[[#This Row],[Cost
(per unit)]]</f>
        <v>0</v>
      </c>
      <c r="E9" s="37" t="s">
        <v>71</v>
      </c>
      <c r="F9" s="37" t="s">
        <v>65</v>
      </c>
      <c r="G9" s="36" t="s">
        <v>54</v>
      </c>
      <c r="H9" s="37" t="s">
        <v>64</v>
      </c>
      <c r="I9" s="38"/>
      <c r="J9" s="39" t="s">
        <v>63</v>
      </c>
      <c r="K9" s="40"/>
      <c r="L9" s="40"/>
      <c r="M9" s="41" t="s">
        <v>70</v>
      </c>
      <c r="N9" s="43"/>
      <c r="O9" s="44"/>
    </row>
    <row r="10" spans="1:15" ht="29.25" customHeight="1" x14ac:dyDescent="0.4">
      <c r="A10" s="12" t="s">
        <v>77</v>
      </c>
      <c r="B10" s="13">
        <v>5</v>
      </c>
      <c r="C10" s="14">
        <v>7.25</v>
      </c>
      <c r="D10" s="14">
        <f>Table1[[#This Row],[Quantity]]*Table1[[#This Row],[Cost
(per unit)]]</f>
        <v>36.25</v>
      </c>
      <c r="E10" s="15" t="s">
        <v>71</v>
      </c>
      <c r="F10" s="15" t="s">
        <v>67</v>
      </c>
      <c r="G10" s="14" t="s">
        <v>54</v>
      </c>
      <c r="H10" s="15" t="s">
        <v>75</v>
      </c>
      <c r="I10" s="16"/>
      <c r="J10" s="28" t="s">
        <v>69</v>
      </c>
      <c r="K10" s="18"/>
      <c r="L10" s="33"/>
      <c r="M10" s="32" t="s">
        <v>68</v>
      </c>
      <c r="N10" s="30"/>
    </row>
    <row r="11" spans="1:15" ht="29.25" customHeight="1" x14ac:dyDescent="0.4">
      <c r="A11" s="12" t="s">
        <v>72</v>
      </c>
      <c r="B11" s="13">
        <v>1</v>
      </c>
      <c r="C11" s="14">
        <v>0.41</v>
      </c>
      <c r="D11" s="14">
        <f>Table1[[#This Row],[Quantity]]*Table1[[#This Row],[Cost
(per unit)]]</f>
        <v>0.41</v>
      </c>
      <c r="E11" s="15" t="s">
        <v>80</v>
      </c>
      <c r="F11" s="15" t="s">
        <v>81</v>
      </c>
      <c r="G11" s="14" t="s">
        <v>54</v>
      </c>
      <c r="H11" s="15" t="s">
        <v>74</v>
      </c>
      <c r="I11" s="16"/>
      <c r="J11" s="28" t="s">
        <v>73</v>
      </c>
      <c r="K11" s="27" t="s">
        <v>86</v>
      </c>
      <c r="L11" s="42" t="s">
        <v>85</v>
      </c>
      <c r="M11" s="31"/>
      <c r="N11" s="30"/>
    </row>
    <row r="12" spans="1:15" ht="29.25" customHeight="1" x14ac:dyDescent="0.4">
      <c r="A12" s="12" t="s">
        <v>76</v>
      </c>
      <c r="B12" s="13">
        <v>1</v>
      </c>
      <c r="C12" s="14">
        <v>0.5</v>
      </c>
      <c r="D12" s="14">
        <f>Table1[[#This Row],[Quantity]]*Table1[[#This Row],[Cost
(per unit)]]</f>
        <v>0.5</v>
      </c>
      <c r="E12" s="15" t="s">
        <v>80</v>
      </c>
      <c r="F12" s="15" t="s">
        <v>82</v>
      </c>
      <c r="G12" s="14" t="s">
        <v>54</v>
      </c>
      <c r="H12" s="15" t="s">
        <v>74</v>
      </c>
      <c r="I12" s="16"/>
      <c r="J12" s="17" t="s">
        <v>79</v>
      </c>
      <c r="K12" s="18" t="s">
        <v>83</v>
      </c>
      <c r="L12" s="42" t="s">
        <v>84</v>
      </c>
      <c r="M12" s="32"/>
      <c r="N12" s="30"/>
    </row>
    <row r="13" spans="1:15" ht="29.25" customHeight="1" x14ac:dyDescent="0.4">
      <c r="A13" s="12" t="s">
        <v>93</v>
      </c>
      <c r="B13" s="13">
        <v>1</v>
      </c>
      <c r="C13" s="14">
        <v>1.17</v>
      </c>
      <c r="D13" s="14">
        <f>Table1[[#This Row],[Quantity]]*Table1[[#This Row],[Cost
(per unit)]]</f>
        <v>1.17</v>
      </c>
      <c r="E13" s="15" t="s">
        <v>87</v>
      </c>
      <c r="F13" s="15" t="s">
        <v>90</v>
      </c>
      <c r="G13" s="14" t="s">
        <v>54</v>
      </c>
      <c r="H13" s="15" t="s">
        <v>92</v>
      </c>
      <c r="I13" s="16"/>
      <c r="J13" s="28" t="s">
        <v>88</v>
      </c>
      <c r="K13" s="18" t="s">
        <v>89</v>
      </c>
      <c r="L13" s="42" t="s">
        <v>91</v>
      </c>
      <c r="M13" s="31"/>
      <c r="N13" s="30"/>
    </row>
    <row r="14" spans="1:15" ht="29.25" customHeight="1" x14ac:dyDescent="0.4">
      <c r="A14" s="12" t="s">
        <v>37</v>
      </c>
      <c r="B14" s="13">
        <v>1</v>
      </c>
      <c r="C14" s="14">
        <v>52.25</v>
      </c>
      <c r="D14" s="14">
        <f>Table1[[#This Row],[Quantity]]*Table1[[#This Row],[Cost
(per unit)]]</f>
        <v>52.25</v>
      </c>
      <c r="E14" s="15" t="s">
        <v>2</v>
      </c>
      <c r="F14" s="15" t="s">
        <v>36</v>
      </c>
      <c r="G14" s="14" t="s">
        <v>23</v>
      </c>
      <c r="H14" s="15" t="s">
        <v>4</v>
      </c>
      <c r="I14" s="16"/>
      <c r="J14" s="28" t="s">
        <v>31</v>
      </c>
      <c r="K14" s="27" t="s">
        <v>3</v>
      </c>
      <c r="L14" s="18"/>
      <c r="M14" s="32" t="s">
        <v>49</v>
      </c>
      <c r="N14" s="30"/>
    </row>
    <row r="15" spans="1:15" ht="29.25" customHeight="1" x14ac:dyDescent="0.4">
      <c r="A15" s="12" t="s">
        <v>78</v>
      </c>
      <c r="B15" s="13">
        <v>2</v>
      </c>
      <c r="C15" s="14">
        <v>6.21</v>
      </c>
      <c r="D15" s="14">
        <f>Table1[[#This Row],[Quantity]]*Table1[[#This Row],[Cost
(per unit)]]</f>
        <v>12.42</v>
      </c>
      <c r="E15" s="15" t="s">
        <v>41</v>
      </c>
      <c r="F15" s="15" t="s">
        <v>51</v>
      </c>
      <c r="G15" s="14" t="s">
        <v>52</v>
      </c>
      <c r="H15" s="15" t="s">
        <v>66</v>
      </c>
      <c r="I15" s="16"/>
      <c r="J15" s="28" t="s">
        <v>42</v>
      </c>
      <c r="K15" s="27" t="s">
        <v>62</v>
      </c>
      <c r="L15" s="27" t="s">
        <v>61</v>
      </c>
      <c r="M15" s="32" t="s">
        <v>50</v>
      </c>
      <c r="N15" s="30"/>
    </row>
    <row r="16" spans="1:15" ht="29.25" customHeight="1" x14ac:dyDescent="0.4">
      <c r="A16" s="12" t="s">
        <v>101</v>
      </c>
      <c r="B16" s="13">
        <v>1</v>
      </c>
      <c r="C16" s="14">
        <v>1.96</v>
      </c>
      <c r="D16" s="14">
        <f>Table1[[#This Row],[Quantity]]*Table1[[#This Row],[Cost
(per unit)]]</f>
        <v>1.96</v>
      </c>
      <c r="E16" s="15" t="s">
        <v>94</v>
      </c>
      <c r="F16" s="15" t="s">
        <v>97</v>
      </c>
      <c r="G16" s="14" t="s">
        <v>95</v>
      </c>
      <c r="H16" s="15" t="s">
        <v>99</v>
      </c>
      <c r="I16" s="16"/>
      <c r="J16" s="28" t="s">
        <v>100</v>
      </c>
      <c r="K16" s="27" t="s">
        <v>98</v>
      </c>
      <c r="L16" s="27" t="s">
        <v>96</v>
      </c>
      <c r="M16" s="31"/>
      <c r="N16" s="30"/>
    </row>
    <row r="17" spans="1:14" ht="29.25" customHeight="1" x14ac:dyDescent="0.4">
      <c r="A17" s="12" t="s">
        <v>109</v>
      </c>
      <c r="B17" s="13">
        <v>2</v>
      </c>
      <c r="C17" s="14">
        <v>2.1</v>
      </c>
      <c r="D17" s="14">
        <f>Table1[[#This Row],[Quantity]]*Table1[[#This Row],[Cost
(per unit)]]</f>
        <v>4.2</v>
      </c>
      <c r="E17" s="15" t="s">
        <v>94</v>
      </c>
      <c r="F17" s="15" t="s">
        <v>103</v>
      </c>
      <c r="G17" s="14" t="s">
        <v>95</v>
      </c>
      <c r="H17" s="15" t="s">
        <v>111</v>
      </c>
      <c r="I17" s="16"/>
      <c r="J17" s="28" t="s">
        <v>102</v>
      </c>
      <c r="K17" s="27" t="s">
        <v>104</v>
      </c>
      <c r="L17" s="18" t="s">
        <v>105</v>
      </c>
      <c r="M17" s="31"/>
      <c r="N17" s="30"/>
    </row>
    <row r="18" spans="1:14" ht="29.25" customHeight="1" x14ac:dyDescent="0.4">
      <c r="A18" s="12"/>
      <c r="B18" s="13"/>
      <c r="C18" s="14"/>
      <c r="D18" s="14">
        <f>Table1[[#This Row],[Quantity]]*Table1[[#This Row],[Cost
(per unit)]]</f>
        <v>0</v>
      </c>
      <c r="E18" s="15"/>
      <c r="F18" s="15"/>
      <c r="G18" s="14"/>
      <c r="H18" s="15"/>
      <c r="I18" s="16"/>
      <c r="J18" s="17"/>
      <c r="K18" s="18"/>
      <c r="L18" s="33"/>
      <c r="M18" s="31"/>
      <c r="N18" s="30"/>
    </row>
    <row r="19" spans="1:14" ht="29.25" customHeight="1" x14ac:dyDescent="0.4">
      <c r="A19" s="12"/>
      <c r="B19" s="13"/>
      <c r="C19" s="14"/>
      <c r="D19" s="14">
        <f>Table1[[#This Row],[Quantity]]*Table1[[#This Row],[Cost
(per unit)]]</f>
        <v>0</v>
      </c>
      <c r="E19" s="15"/>
      <c r="F19" s="15"/>
      <c r="G19" s="14"/>
      <c r="H19" s="15"/>
      <c r="I19" s="16"/>
      <c r="J19" s="17"/>
      <c r="K19" s="18"/>
      <c r="L19" s="18"/>
      <c r="M19" s="31"/>
      <c r="N19" s="30"/>
    </row>
    <row r="20" spans="1:14" x14ac:dyDescent="0.4">
      <c r="C20" s="45"/>
      <c r="D20" s="6">
        <f>SUM(D2:D19)</f>
        <v>348.91</v>
      </c>
    </row>
  </sheetData>
  <hyperlinks>
    <hyperlink ref="J3" r:id="rId1"/>
    <hyperlink ref="J2" r:id="rId2"/>
    <hyperlink ref="L3" r:id="rId3"/>
    <hyperlink ref="K3" r:id="rId4"/>
    <hyperlink ref="K2" r:id="rId5"/>
    <hyperlink ref="L2" r:id="rId6"/>
    <hyperlink ref="K14" r:id="rId7"/>
    <hyperlink ref="J14" r:id="rId8"/>
    <hyperlink ref="J4" r:id="rId9"/>
    <hyperlink ref="K4" r:id="rId10"/>
    <hyperlink ref="L4" r:id="rId11"/>
    <hyperlink ref="J15" r:id="rId12"/>
    <hyperlink ref="M2" r:id="rId13"/>
    <hyperlink ref="M3" r:id="rId14"/>
    <hyperlink ref="M4" r:id="rId15"/>
    <hyperlink ref="M14" r:id="rId16"/>
    <hyperlink ref="M15" r:id="rId17"/>
    <hyperlink ref="K8" r:id="rId18"/>
    <hyperlink ref="L8" r:id="rId19"/>
    <hyperlink ref="J8" r:id="rId20"/>
    <hyperlink ref="L15" r:id="rId21"/>
    <hyperlink ref="K15" r:id="rId22"/>
    <hyperlink ref="J9" r:id="rId23"/>
    <hyperlink ref="M9" r:id="rId24"/>
    <hyperlink ref="J10" r:id="rId25"/>
    <hyperlink ref="M10" r:id="rId26"/>
    <hyperlink ref="J11" r:id="rId27"/>
    <hyperlink ref="L11" r:id="rId28"/>
    <hyperlink ref="K11" r:id="rId29"/>
    <hyperlink ref="J13" r:id="rId30"/>
    <hyperlink ref="L13" r:id="rId31"/>
    <hyperlink ref="L16" r:id="rId32"/>
    <hyperlink ref="K16" r:id="rId33"/>
    <hyperlink ref="J17" r:id="rId34"/>
    <hyperlink ref="K17" r:id="rId35"/>
    <hyperlink ref="K7" r:id="rId36"/>
    <hyperlink ref="L7" r:id="rId37"/>
    <hyperlink ref="J7" r:id="rId38"/>
    <hyperlink ref="J16" r:id="rId39"/>
    <hyperlink ref="M6" r:id="rId40" location="258=24&amp;259=25"/>
    <hyperlink ref="M5" r:id="rId41"/>
  </hyperlinks>
  <pageMargins left="0.7" right="0.7" top="0.75" bottom="0.75" header="0.3" footer="0.3"/>
  <pageSetup orientation="portrait" r:id="rId42"/>
  <tableParts count="1">
    <tablePart r:id="rId4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2017-01-10T21:50:03Z</dcterms:modified>
</cp:coreProperties>
</file>