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00" yWindow="580" windowWidth="25600" windowHeight="1606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H2" i="3"/>
  <c r="F2" i="3"/>
  <c r="C2" i="3"/>
  <c r="H5" i="2"/>
  <c r="H4" i="2"/>
  <c r="G5" i="2"/>
  <c r="G4" i="2"/>
  <c r="C24" i="1"/>
  <c r="C25" i="1"/>
  <c r="C26" i="1"/>
  <c r="C27" i="1"/>
  <c r="C28" i="1"/>
  <c r="C29" i="1"/>
  <c r="C30" i="1"/>
  <c r="C31" i="1"/>
  <c r="C32" i="1"/>
  <c r="C23" i="1"/>
  <c r="C43" i="1"/>
  <c r="D34" i="1"/>
  <c r="B35" i="1"/>
  <c r="B36" i="1"/>
  <c r="B37" i="1"/>
  <c r="B38" i="1"/>
  <c r="B39" i="1"/>
  <c r="B40" i="1"/>
  <c r="B41" i="1"/>
  <c r="B42" i="1"/>
  <c r="C42" i="1"/>
  <c r="C41" i="1"/>
  <c r="C40" i="1"/>
  <c r="C39" i="1"/>
  <c r="C38" i="1"/>
  <c r="C37" i="1"/>
  <c r="C36" i="1"/>
  <c r="C35" i="1"/>
  <c r="C34" i="1"/>
  <c r="D23" i="1"/>
  <c r="B24" i="1"/>
  <c r="B25" i="1"/>
  <c r="B26" i="1"/>
  <c r="B27" i="1"/>
  <c r="B28" i="1"/>
  <c r="B29" i="1"/>
  <c r="B30" i="1"/>
  <c r="B31" i="1"/>
  <c r="C3" i="1"/>
  <c r="C4" i="1"/>
  <c r="C5" i="1"/>
  <c r="C6" i="1"/>
  <c r="C7" i="1"/>
  <c r="C8" i="1"/>
  <c r="C9" i="1"/>
  <c r="C10" i="1"/>
  <c r="C11" i="1"/>
  <c r="C2" i="1"/>
  <c r="B10" i="1"/>
  <c r="B9" i="1"/>
  <c r="B8" i="1"/>
  <c r="B7" i="1"/>
  <c r="B6" i="1"/>
  <c r="B5" i="1"/>
  <c r="B4" i="1"/>
  <c r="B3" i="1"/>
  <c r="D2" i="1"/>
  <c r="N2" i="1"/>
  <c r="M9" i="1"/>
  <c r="L3" i="1"/>
  <c r="L4" i="1"/>
  <c r="L5" i="1"/>
  <c r="L6" i="1"/>
  <c r="L7" i="1"/>
  <c r="L8" i="1"/>
  <c r="M8" i="1"/>
  <c r="M7" i="1"/>
  <c r="M6" i="1"/>
  <c r="M5" i="1"/>
  <c r="M4" i="1"/>
  <c r="M3" i="1"/>
  <c r="M2" i="1"/>
  <c r="H11" i="1"/>
  <c r="I2" i="1"/>
  <c r="G3" i="1"/>
  <c r="G4" i="1"/>
  <c r="G5" i="1"/>
  <c r="G6" i="1"/>
  <c r="G7" i="1"/>
  <c r="G8" i="1"/>
  <c r="G9" i="1"/>
  <c r="G10" i="1"/>
  <c r="H10" i="1"/>
  <c r="H9" i="1"/>
  <c r="H8" i="1"/>
  <c r="H7" i="1"/>
  <c r="H6" i="1"/>
  <c r="H5" i="1"/>
  <c r="H4" i="1"/>
  <c r="H3" i="1"/>
  <c r="H2" i="1"/>
  <c r="D12" i="1"/>
  <c r="C21" i="1"/>
  <c r="B13" i="1"/>
  <c r="B14" i="1"/>
  <c r="B15" i="1"/>
  <c r="B16" i="1"/>
  <c r="B17" i="1"/>
  <c r="B18" i="1"/>
  <c r="B19" i="1"/>
  <c r="B20" i="1"/>
  <c r="C20" i="1"/>
  <c r="C19" i="1"/>
  <c r="C18" i="1"/>
  <c r="C17" i="1"/>
  <c r="C16" i="1"/>
  <c r="C15" i="1"/>
  <c r="C14" i="1"/>
  <c r="C13" i="1"/>
  <c r="C12" i="1"/>
  <c r="D45" i="1"/>
  <c r="C54" i="1"/>
  <c r="B46" i="1"/>
  <c r="B47" i="1"/>
  <c r="B48" i="1"/>
  <c r="B49" i="1"/>
  <c r="B50" i="1"/>
  <c r="B51" i="1"/>
  <c r="B52" i="1"/>
  <c r="B53" i="1"/>
  <c r="C53" i="1"/>
  <c r="C52" i="1"/>
  <c r="C51" i="1"/>
  <c r="C50" i="1"/>
  <c r="C49" i="1"/>
  <c r="C48" i="1"/>
  <c r="C47" i="1"/>
  <c r="C46" i="1"/>
  <c r="C45" i="1"/>
</calcChain>
</file>

<file path=xl/sharedStrings.xml><?xml version="1.0" encoding="utf-8"?>
<sst xmlns="http://schemas.openxmlformats.org/spreadsheetml/2006/main" count="31" uniqueCount="27">
  <si>
    <t>wavelength of lyman in filter (microns)</t>
  </si>
  <si>
    <t>Redshift</t>
  </si>
  <si>
    <t>James Webb F070W</t>
  </si>
  <si>
    <t>James Webb F090W</t>
  </si>
  <si>
    <t>James Webb F115w</t>
  </si>
  <si>
    <t>James Webb F150W</t>
  </si>
  <si>
    <t>James Webb F200W</t>
  </si>
  <si>
    <t>James Webb F277W</t>
  </si>
  <si>
    <t>not needed</t>
  </si>
  <si>
    <t>Wavelength step increase</t>
  </si>
  <si>
    <t>Euclid J</t>
  </si>
  <si>
    <t>Wavelength of lyman in filter (microns)</t>
  </si>
  <si>
    <t>redshift</t>
  </si>
  <si>
    <t>wavelength step increase</t>
  </si>
  <si>
    <t>F125w</t>
  </si>
  <si>
    <t>Hubble</t>
  </si>
  <si>
    <t>z=observed-emited/emitted</t>
  </si>
  <si>
    <t>EXTINCTION LAW IN FILTERS</t>
  </si>
  <si>
    <t>A(lambda)</t>
  </si>
  <si>
    <t>observed wavelength</t>
  </si>
  <si>
    <t>intrinsic wavelength</t>
  </si>
  <si>
    <t>observed flux</t>
  </si>
  <si>
    <t>intrinsic flux</t>
  </si>
  <si>
    <t>k(lambda)</t>
  </si>
  <si>
    <t>Rv</t>
  </si>
  <si>
    <t>Av</t>
  </si>
  <si>
    <t>apparent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</si>
</sst>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C23" sqref="C23:C32"/>
    </sheetView>
  </sheetViews>
  <sheetFormatPr baseColWidth="10" defaultRowHeight="15" x14ac:dyDescent="0"/>
  <cols>
    <col min="1" max="1" width="21.83203125" bestFit="1" customWidth="1"/>
    <col min="2" max="2" width="32.6640625" bestFit="1" customWidth="1"/>
    <col min="4" max="4" width="21.83203125" bestFit="1" customWidth="1"/>
    <col min="7" max="7" width="32.6640625" bestFit="1" customWidth="1"/>
    <col min="9" max="10" width="21.83203125" bestFit="1" customWidth="1"/>
    <col min="12" max="12" width="32.6640625" bestFit="1" customWidth="1"/>
    <col min="14" max="14" width="21.83203125" bestFit="1" customWidth="1"/>
  </cols>
  <sheetData>
    <row r="1" spans="1:14">
      <c r="A1" t="s">
        <v>2</v>
      </c>
      <c r="B1" t="s">
        <v>11</v>
      </c>
      <c r="C1" t="s">
        <v>1</v>
      </c>
      <c r="D1" t="s">
        <v>9</v>
      </c>
      <c r="G1" t="s">
        <v>0</v>
      </c>
      <c r="H1" t="s">
        <v>12</v>
      </c>
      <c r="I1" t="s">
        <v>13</v>
      </c>
      <c r="K1" t="s">
        <v>15</v>
      </c>
      <c r="L1" t="s">
        <v>0</v>
      </c>
      <c r="M1" t="s">
        <v>12</v>
      </c>
      <c r="N1" t="s">
        <v>13</v>
      </c>
    </row>
    <row r="2" spans="1:14">
      <c r="B2">
        <v>0.60499999999999998</v>
      </c>
      <c r="C2">
        <f>(B2-0.1216)/0.1216</f>
        <v>3.9753289473684212</v>
      </c>
      <c r="D2">
        <f>(B11-B2)/9</f>
        <v>2.0333333333333339E-2</v>
      </c>
      <c r="F2" t="s">
        <v>10</v>
      </c>
      <c r="G2">
        <v>1.1459999999999999</v>
      </c>
      <c r="H2">
        <f>(G2-0.1216)/0.1216</f>
        <v>8.4243421052631575</v>
      </c>
      <c r="I2">
        <f>(G11-G2)/9</f>
        <v>2.5111111111111133E-2</v>
      </c>
      <c r="K2" t="s">
        <v>14</v>
      </c>
      <c r="L2">
        <v>1.0783</v>
      </c>
      <c r="M2">
        <f>(L2-0.1216)/0.1216</f>
        <v>7.8675986842105265</v>
      </c>
      <c r="N2">
        <f>(L9-L2)/9</f>
        <v>3.807777777777778E-2</v>
      </c>
    </row>
    <row r="3" spans="1:14">
      <c r="B3">
        <f>B2+D2</f>
        <v>0.6253333333333333</v>
      </c>
      <c r="C3">
        <f t="shared" ref="C3:C11" si="0">(B3-0.1216)/0.1216</f>
        <v>4.1425438596491224</v>
      </c>
      <c r="G3">
        <f>G2+I2</f>
        <v>1.171111111111111</v>
      </c>
      <c r="H3">
        <f t="shared" ref="H3:H11" si="1">(G3-0.1216)/0.1216</f>
        <v>8.6308479532163744</v>
      </c>
      <c r="L3">
        <f>L2+N2</f>
        <v>1.1163777777777779</v>
      </c>
      <c r="M3">
        <f t="shared" ref="M3:M9" si="2">(L3-0.1216)/0.1216</f>
        <v>8.1807383040935679</v>
      </c>
    </row>
    <row r="4" spans="1:14">
      <c r="B4">
        <f>B3+D2</f>
        <v>0.64566666666666661</v>
      </c>
      <c r="C4">
        <f t="shared" si="0"/>
        <v>4.3097587719298236</v>
      </c>
      <c r="G4">
        <f>G3+I2</f>
        <v>1.1962222222222221</v>
      </c>
      <c r="H4">
        <f t="shared" si="1"/>
        <v>8.8373538011695896</v>
      </c>
      <c r="L4">
        <f>N2+L3</f>
        <v>1.1544555555555558</v>
      </c>
      <c r="M4">
        <f t="shared" si="2"/>
        <v>8.4938779239766102</v>
      </c>
    </row>
    <row r="5" spans="1:14">
      <c r="B5">
        <f>B4+D2</f>
        <v>0.66599999999999993</v>
      </c>
      <c r="C5">
        <f t="shared" si="0"/>
        <v>4.4769736842105257</v>
      </c>
      <c r="G5">
        <f>G4+I2</f>
        <v>1.2213333333333332</v>
      </c>
      <c r="H5">
        <f t="shared" si="1"/>
        <v>9.0438596491228065</v>
      </c>
      <c r="L5">
        <f>L4+N2</f>
        <v>1.1925333333333337</v>
      </c>
      <c r="M5">
        <f t="shared" si="2"/>
        <v>8.8070175438596525</v>
      </c>
    </row>
    <row r="6" spans="1:14">
      <c r="B6">
        <f>B5+D2</f>
        <v>0.68633333333333324</v>
      </c>
      <c r="C6">
        <f t="shared" si="0"/>
        <v>4.6441885964912268</v>
      </c>
      <c r="G6">
        <f>G5+I2</f>
        <v>1.2464444444444442</v>
      </c>
      <c r="H6">
        <f t="shared" si="1"/>
        <v>9.2503654970760216</v>
      </c>
      <c r="L6">
        <f>N2+L5</f>
        <v>1.2306111111111115</v>
      </c>
      <c r="M6">
        <f t="shared" si="2"/>
        <v>9.1201571637426948</v>
      </c>
    </row>
    <row r="7" spans="1:14">
      <c r="B7">
        <f>B6+D2</f>
        <v>0.70666666666666655</v>
      </c>
      <c r="C7">
        <f t="shared" si="0"/>
        <v>4.8114035087719289</v>
      </c>
      <c r="G7">
        <f>G6+I2</f>
        <v>1.2715555555555553</v>
      </c>
      <c r="H7">
        <f t="shared" si="1"/>
        <v>9.4568713450292385</v>
      </c>
      <c r="L7">
        <f>L6+N2</f>
        <v>1.2686888888888894</v>
      </c>
      <c r="M7">
        <f t="shared" si="2"/>
        <v>9.4332967836257353</v>
      </c>
    </row>
    <row r="8" spans="1:14">
      <c r="B8">
        <f>B7+D2</f>
        <v>0.72699999999999987</v>
      </c>
      <c r="C8">
        <f t="shared" si="0"/>
        <v>4.9786184210526301</v>
      </c>
      <c r="G8">
        <f>G7+I2</f>
        <v>1.2966666666666664</v>
      </c>
      <c r="H8">
        <f t="shared" si="1"/>
        <v>9.6633771929824555</v>
      </c>
      <c r="L8">
        <f>N2+L7</f>
        <v>1.3067666666666673</v>
      </c>
      <c r="M8">
        <f t="shared" si="2"/>
        <v>9.7464364035087776</v>
      </c>
    </row>
    <row r="9" spans="1:14">
      <c r="B9">
        <f>B8+D2</f>
        <v>0.74733333333333318</v>
      </c>
      <c r="C9">
        <f t="shared" si="0"/>
        <v>5.1458333333333321</v>
      </c>
      <c r="G9">
        <f>G8+I2</f>
        <v>1.3217777777777775</v>
      </c>
      <c r="H9">
        <f t="shared" si="1"/>
        <v>9.8698830409356706</v>
      </c>
      <c r="L9">
        <v>1.421</v>
      </c>
      <c r="M9">
        <f t="shared" si="2"/>
        <v>10.685855263157896</v>
      </c>
    </row>
    <row r="10" spans="1:14">
      <c r="B10">
        <f>B9+D2</f>
        <v>0.7676666666666665</v>
      </c>
      <c r="C10">
        <f t="shared" si="0"/>
        <v>5.3130482456140333</v>
      </c>
      <c r="G10">
        <f>G9+I2</f>
        <v>1.3468888888888886</v>
      </c>
      <c r="H10">
        <f t="shared" si="1"/>
        <v>10.076388888888888</v>
      </c>
    </row>
    <row r="11" spans="1:14">
      <c r="B11">
        <v>0.78800000000000003</v>
      </c>
      <c r="C11">
        <f t="shared" si="0"/>
        <v>5.4802631578947372</v>
      </c>
      <c r="G11">
        <v>1.3720000000000001</v>
      </c>
      <c r="H11">
        <f t="shared" si="1"/>
        <v>10.282894736842106</v>
      </c>
    </row>
    <row r="12" spans="1:14">
      <c r="A12" t="s">
        <v>3</v>
      </c>
      <c r="B12">
        <v>0.75</v>
      </c>
      <c r="C12">
        <f>(B12-0.1216)/0.1216</f>
        <v>5.1677631578947363</v>
      </c>
      <c r="D12">
        <f>(B21-B12)/9</f>
        <v>3.3444444444444436E-2</v>
      </c>
    </row>
    <row r="13" spans="1:14">
      <c r="B13">
        <f>B12+D12</f>
        <v>0.78344444444444439</v>
      </c>
      <c r="C13">
        <f t="shared" ref="C13:C21" si="3">(B13-0.1216)/0.1216</f>
        <v>5.4427997076023384</v>
      </c>
    </row>
    <row r="14" spans="1:14">
      <c r="B14">
        <f>B13+D12</f>
        <v>0.81688888888888878</v>
      </c>
      <c r="C14">
        <f t="shared" si="3"/>
        <v>5.7178362573099406</v>
      </c>
    </row>
    <row r="15" spans="1:14">
      <c r="B15">
        <f>B14+D12</f>
        <v>0.85033333333333316</v>
      </c>
      <c r="C15">
        <f t="shared" si="3"/>
        <v>5.9928728070175419</v>
      </c>
    </row>
    <row r="16" spans="1:14">
      <c r="B16">
        <f>B15+D12</f>
        <v>0.88377777777777755</v>
      </c>
      <c r="C16">
        <f t="shared" si="3"/>
        <v>6.267909356725144</v>
      </c>
    </row>
    <row r="17" spans="1:4">
      <c r="B17">
        <f>B16+D12</f>
        <v>0.91722222222222194</v>
      </c>
      <c r="C17">
        <f t="shared" si="3"/>
        <v>6.5429459064327462</v>
      </c>
    </row>
    <row r="18" spans="1:4">
      <c r="B18">
        <f>B17+D12</f>
        <v>0.95066666666666633</v>
      </c>
      <c r="C18">
        <f t="shared" si="3"/>
        <v>6.8179824561403475</v>
      </c>
    </row>
    <row r="19" spans="1:4">
      <c r="B19">
        <f>B18+D12</f>
        <v>0.98411111111111071</v>
      </c>
      <c r="C19">
        <f t="shared" si="3"/>
        <v>7.0930190058479496</v>
      </c>
    </row>
    <row r="20" spans="1:4">
      <c r="B20">
        <f>B19+D12</f>
        <v>1.0175555555555551</v>
      </c>
      <c r="C20">
        <f t="shared" si="3"/>
        <v>7.3680555555555518</v>
      </c>
    </row>
    <row r="21" spans="1:4">
      <c r="B21">
        <v>1.0509999999999999</v>
      </c>
      <c r="C21">
        <f t="shared" si="3"/>
        <v>7.6430921052631566</v>
      </c>
    </row>
    <row r="23" spans="1:4">
      <c r="A23" t="s">
        <v>4</v>
      </c>
      <c r="B23">
        <v>0.998</v>
      </c>
      <c r="C23">
        <f>(B23-0.1216)/0.1216</f>
        <v>7.2072368421052628</v>
      </c>
      <c r="D23">
        <f>(B32-B23)/9</f>
        <v>3.4111111111111106E-2</v>
      </c>
    </row>
    <row r="24" spans="1:4">
      <c r="B24">
        <f>B23+D23</f>
        <v>1.0321111111111112</v>
      </c>
      <c r="C24">
        <f t="shared" ref="C24:C32" si="4">(B24-0.1216)/0.1216</f>
        <v>7.4877558479532169</v>
      </c>
    </row>
    <row r="25" spans="1:4">
      <c r="B25">
        <f>B24+D23</f>
        <v>1.0662222222222224</v>
      </c>
      <c r="C25">
        <f t="shared" si="4"/>
        <v>7.768274853801171</v>
      </c>
    </row>
    <row r="26" spans="1:4">
      <c r="B26">
        <f>B25+D23</f>
        <v>1.1003333333333336</v>
      </c>
      <c r="C26">
        <f t="shared" si="4"/>
        <v>8.0487938596491251</v>
      </c>
    </row>
    <row r="27" spans="1:4">
      <c r="B27">
        <f>B26+D23</f>
        <v>1.1344444444444448</v>
      </c>
      <c r="C27">
        <f t="shared" si="4"/>
        <v>8.3293128654970801</v>
      </c>
    </row>
    <row r="28" spans="1:4">
      <c r="B28">
        <f>B27+D23</f>
        <v>1.168555555555556</v>
      </c>
      <c r="C28">
        <f t="shared" si="4"/>
        <v>8.6098318713450332</v>
      </c>
    </row>
    <row r="29" spans="1:4">
      <c r="B29">
        <f>B28+D23</f>
        <v>1.2026666666666672</v>
      </c>
      <c r="C29">
        <f t="shared" si="4"/>
        <v>8.8903508771929882</v>
      </c>
    </row>
    <row r="30" spans="1:4">
      <c r="B30">
        <f>B29+D23</f>
        <v>1.2367777777777784</v>
      </c>
      <c r="C30">
        <f t="shared" si="4"/>
        <v>9.1708698830409414</v>
      </c>
    </row>
    <row r="31" spans="1:4">
      <c r="B31">
        <f>B30+D23</f>
        <v>1.2708888888888896</v>
      </c>
      <c r="C31">
        <f t="shared" si="4"/>
        <v>9.4513888888888964</v>
      </c>
    </row>
    <row r="32" spans="1:4">
      <c r="B32">
        <v>1.3049999999999999</v>
      </c>
      <c r="C32">
        <f t="shared" si="4"/>
        <v>9.7319078947368425</v>
      </c>
    </row>
    <row r="34" spans="1:4">
      <c r="A34" t="s">
        <v>5</v>
      </c>
      <c r="B34">
        <v>1.248</v>
      </c>
      <c r="C34">
        <f>(B34-0.1216)/0.1216</f>
        <v>9.2631578947368425</v>
      </c>
      <c r="D34">
        <f>(B43-B34)/9</f>
        <v>7.3888888888888893E-2</v>
      </c>
    </row>
    <row r="35" spans="1:4">
      <c r="B35">
        <f>B34+D34</f>
        <v>1.3218888888888889</v>
      </c>
      <c r="C35">
        <f t="shared" ref="C35:C43" si="5">(B35-0.1216)/0.1216</f>
        <v>9.8707967836257318</v>
      </c>
    </row>
    <row r="36" spans="1:4">
      <c r="B36">
        <f>B35+D34</f>
        <v>1.3957777777777778</v>
      </c>
      <c r="C36">
        <f t="shared" si="5"/>
        <v>10.478435672514621</v>
      </c>
    </row>
    <row r="37" spans="1:4">
      <c r="B37">
        <f>B36+D34</f>
        <v>1.4696666666666667</v>
      </c>
      <c r="C37">
        <f t="shared" si="5"/>
        <v>11.08607456140351</v>
      </c>
    </row>
    <row r="38" spans="1:4">
      <c r="B38">
        <f>B37+D34</f>
        <v>1.5435555555555556</v>
      </c>
      <c r="C38">
        <f t="shared" si="5"/>
        <v>11.693713450292398</v>
      </c>
    </row>
    <row r="39" spans="1:4">
      <c r="B39">
        <f>B38+D34</f>
        <v>1.6174444444444445</v>
      </c>
      <c r="C39">
        <f t="shared" si="5"/>
        <v>12.301352339181287</v>
      </c>
    </row>
    <row r="40" spans="1:4">
      <c r="B40">
        <f>B39+D34</f>
        <v>1.6913333333333334</v>
      </c>
      <c r="C40">
        <f t="shared" si="5"/>
        <v>12.908991228070176</v>
      </c>
    </row>
    <row r="41" spans="1:4">
      <c r="B41">
        <f>B40+D34</f>
        <v>1.7652222222222222</v>
      </c>
      <c r="C41">
        <f t="shared" si="5"/>
        <v>13.516630116959066</v>
      </c>
    </row>
    <row r="42" spans="1:4">
      <c r="B42">
        <f>B41+A54</f>
        <v>1.7652222222222222</v>
      </c>
      <c r="C42">
        <f t="shared" si="5"/>
        <v>13.516630116959066</v>
      </c>
    </row>
    <row r="43" spans="1:4">
      <c r="B43">
        <v>1.913</v>
      </c>
      <c r="C43">
        <f t="shared" si="5"/>
        <v>14.731907894736842</v>
      </c>
    </row>
    <row r="45" spans="1:4">
      <c r="A45" t="s">
        <v>6</v>
      </c>
      <c r="B45" s="1">
        <v>1.613</v>
      </c>
      <c r="C45" s="1">
        <f>(B45-0.1216)/0.1216</f>
        <v>12.264802631578949</v>
      </c>
      <c r="D45">
        <f>(B54-B45)/9</f>
        <v>0.10066666666666668</v>
      </c>
    </row>
    <row r="46" spans="1:4">
      <c r="B46" s="1">
        <f>B45+D45</f>
        <v>1.7136666666666667</v>
      </c>
      <c r="C46" s="1">
        <f t="shared" ref="C46:C54" si="6">(B46-0.1216)/0.1216</f>
        <v>13.09265350877193</v>
      </c>
    </row>
    <row r="47" spans="1:4">
      <c r="B47" s="1">
        <f>B46+D45</f>
        <v>1.8143333333333334</v>
      </c>
      <c r="C47" s="1">
        <f t="shared" si="6"/>
        <v>13.920504385964913</v>
      </c>
    </row>
    <row r="48" spans="1:4">
      <c r="B48" s="1">
        <f>B47+D45</f>
        <v>1.915</v>
      </c>
      <c r="C48" s="1">
        <f t="shared" si="6"/>
        <v>14.748355263157896</v>
      </c>
    </row>
    <row r="49" spans="1:3">
      <c r="B49" s="1">
        <f>B48+D45</f>
        <v>2.0156666666666667</v>
      </c>
      <c r="C49" s="1">
        <f t="shared" si="6"/>
        <v>15.576206140350878</v>
      </c>
    </row>
    <row r="50" spans="1:3">
      <c r="B50" s="1">
        <f>B49+D45</f>
        <v>2.1163333333333334</v>
      </c>
      <c r="C50" s="1">
        <f t="shared" si="6"/>
        <v>16.40405701754386</v>
      </c>
    </row>
    <row r="51" spans="1:3">
      <c r="B51" s="1">
        <f>B50+D45</f>
        <v>2.2170000000000001</v>
      </c>
      <c r="C51" s="1">
        <f t="shared" si="6"/>
        <v>17.231907894736842</v>
      </c>
    </row>
    <row r="52" spans="1:3">
      <c r="B52" s="1">
        <f>B51+D45</f>
        <v>2.3176666666666668</v>
      </c>
      <c r="C52" s="1">
        <f t="shared" si="6"/>
        <v>18.059758771929825</v>
      </c>
    </row>
    <row r="53" spans="1:3">
      <c r="B53" s="1">
        <f>B52+D45</f>
        <v>2.4183333333333334</v>
      </c>
      <c r="C53" s="1">
        <f t="shared" si="6"/>
        <v>18.887609649122808</v>
      </c>
    </row>
    <row r="54" spans="1:3">
      <c r="B54" s="1">
        <v>2.5190000000000001</v>
      </c>
      <c r="C54" s="1">
        <f t="shared" si="6"/>
        <v>19.715460526315791</v>
      </c>
    </row>
    <row r="56" spans="1:3">
      <c r="A56" t="s">
        <v>7</v>
      </c>
      <c r="B56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J10"/>
  <sheetViews>
    <sheetView tabSelected="1" workbookViewId="0">
      <selection activeCell="H11" sqref="H11"/>
    </sheetView>
  </sheetViews>
  <sheetFormatPr baseColWidth="10" defaultRowHeight="15" x14ac:dyDescent="0"/>
  <sheetData>
    <row r="2" spans="7:10">
      <c r="G2">
        <v>10866.213</v>
      </c>
      <c r="H2">
        <v>2754.9160000000002</v>
      </c>
    </row>
    <row r="4" spans="7:10">
      <c r="G4">
        <f>G2-(H2/2)</f>
        <v>9488.7549999999992</v>
      </c>
      <c r="H4">
        <f>(G4-1750)/1750</f>
        <v>4.4221457142857137</v>
      </c>
      <c r="J4" t="s">
        <v>16</v>
      </c>
    </row>
    <row r="5" spans="7:10">
      <c r="G5">
        <f>G2+(H2/2)</f>
        <v>12243.671</v>
      </c>
      <c r="H5">
        <f>(G5-1350)/1350</f>
        <v>8.0693859259259266</v>
      </c>
    </row>
    <row r="10" spans="7:10">
      <c r="G10">
        <v>15</v>
      </c>
      <c r="H10">
        <f>(G10*1500)+1500</f>
        <v>24000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/>
  </sheetViews>
  <sheetFormatPr baseColWidth="10" defaultRowHeight="15" x14ac:dyDescent="0"/>
  <cols>
    <col min="1" max="1" width="24.33203125" bestFit="1" customWidth="1"/>
    <col min="2" max="2" width="18.6640625" bestFit="1" customWidth="1"/>
    <col min="3" max="3" width="17.6640625" bestFit="1" customWidth="1"/>
    <col min="4" max="4" width="18" bestFit="1" customWidth="1"/>
    <col min="6" max="6" width="12.1640625" bestFit="1" customWidth="1"/>
  </cols>
  <sheetData>
    <row r="1" spans="1:11">
      <c r="A1" t="s">
        <v>17</v>
      </c>
      <c r="B1" t="s">
        <v>12</v>
      </c>
      <c r="C1" s="2" t="s">
        <v>19</v>
      </c>
      <c r="D1" s="2" t="s">
        <v>20</v>
      </c>
      <c r="E1" s="2" t="s">
        <v>26</v>
      </c>
      <c r="F1" s="2" t="s">
        <v>21</v>
      </c>
      <c r="G1" s="2" t="s">
        <v>22</v>
      </c>
      <c r="H1" s="2" t="s">
        <v>18</v>
      </c>
      <c r="I1" s="2" t="s">
        <v>23</v>
      </c>
      <c r="J1" s="2" t="s">
        <v>24</v>
      </c>
      <c r="K1" s="2" t="s">
        <v>25</v>
      </c>
    </row>
    <row r="2" spans="1:11">
      <c r="B2">
        <v>6</v>
      </c>
      <c r="C2" s="2">
        <f>(D2*B2)+D2</f>
        <v>8512</v>
      </c>
      <c r="D2" s="2">
        <v>1216</v>
      </c>
      <c r="E2" s="2">
        <v>25</v>
      </c>
      <c r="F2" s="2">
        <f>10^(-(E2+48.6)/2.5)</f>
        <v>3.6307805477010024E-30</v>
      </c>
      <c r="G2" s="2"/>
      <c r="H2" s="2" t="e">
        <f>-(1/0.4)*LOG(F2/G2)</f>
        <v>#DIV/0!</v>
      </c>
      <c r="I2" s="2" t="e">
        <v>#DIV/0!</v>
      </c>
      <c r="J2" s="2">
        <v>4.05</v>
      </c>
      <c r="K2" s="2" t="e">
        <v>#DIV/0!</v>
      </c>
    </row>
    <row r="3" spans="1:11">
      <c r="C3" s="2"/>
      <c r="D3" s="2">
        <v>1216</v>
      </c>
      <c r="E3" s="2">
        <v>25.1</v>
      </c>
      <c r="F3" s="2"/>
      <c r="G3" s="2"/>
      <c r="H3" s="2"/>
      <c r="I3" s="2"/>
      <c r="J3" s="2">
        <v>4.05</v>
      </c>
      <c r="K3" s="2"/>
    </row>
    <row r="4" spans="1:11">
      <c r="C4" s="2"/>
      <c r="D4" s="2">
        <v>1216</v>
      </c>
      <c r="E4" s="2">
        <v>25.2</v>
      </c>
      <c r="F4" s="2"/>
      <c r="G4" s="2"/>
      <c r="H4" s="2"/>
      <c r="I4" s="2"/>
      <c r="J4" s="2">
        <v>4.05</v>
      </c>
      <c r="K4" s="2"/>
    </row>
    <row r="5" spans="1:11">
      <c r="C5" s="2"/>
      <c r="D5" s="2">
        <v>1216</v>
      </c>
      <c r="E5" s="2">
        <v>25.3</v>
      </c>
      <c r="F5" s="2"/>
      <c r="G5" s="2"/>
      <c r="H5" s="2"/>
      <c r="I5" s="2"/>
      <c r="J5" s="2">
        <v>4.05</v>
      </c>
      <c r="K5" s="2"/>
    </row>
    <row r="6" spans="1:11">
      <c r="C6" s="2"/>
      <c r="D6" s="2">
        <v>1216</v>
      </c>
      <c r="E6" s="2">
        <v>25.4</v>
      </c>
      <c r="F6" s="2"/>
      <c r="G6" s="2"/>
      <c r="H6" s="2"/>
      <c r="I6" s="2"/>
      <c r="J6" s="2">
        <v>4.05</v>
      </c>
      <c r="K6" s="2"/>
    </row>
    <row r="7" spans="1:11">
      <c r="C7" s="2"/>
      <c r="D7" s="2">
        <v>1216</v>
      </c>
      <c r="E7" s="2">
        <v>25.5</v>
      </c>
      <c r="F7" s="2"/>
      <c r="G7" s="2"/>
      <c r="H7" s="2"/>
      <c r="I7" s="2"/>
      <c r="J7" s="2">
        <v>4.05</v>
      </c>
      <c r="K7" s="2"/>
    </row>
    <row r="8" spans="1:11">
      <c r="C8" s="2"/>
      <c r="D8" s="2">
        <v>1216</v>
      </c>
      <c r="E8" s="2">
        <v>25.6</v>
      </c>
      <c r="F8" s="2"/>
      <c r="G8" s="2"/>
      <c r="H8" s="2"/>
      <c r="I8" s="2"/>
      <c r="J8" s="2">
        <v>4.05</v>
      </c>
      <c r="K8" s="2"/>
    </row>
    <row r="9" spans="1:11">
      <c r="C9" s="2"/>
      <c r="D9" s="2">
        <v>1216</v>
      </c>
      <c r="E9" s="2">
        <v>25.7</v>
      </c>
      <c r="F9" s="2"/>
      <c r="G9" s="2"/>
      <c r="H9" s="2"/>
      <c r="I9" s="2"/>
      <c r="J9" s="2">
        <v>4.05</v>
      </c>
      <c r="K9" s="2"/>
    </row>
    <row r="10" spans="1:11">
      <c r="C10" s="2"/>
      <c r="D10" s="2">
        <v>1216</v>
      </c>
      <c r="E10" s="2">
        <v>25.8</v>
      </c>
      <c r="F10" s="2"/>
      <c r="G10" s="2"/>
      <c r="H10" s="2"/>
      <c r="I10" s="2"/>
      <c r="J10" s="2">
        <v>4.05</v>
      </c>
      <c r="K10" s="2"/>
    </row>
    <row r="11" spans="1:11">
      <c r="C11" s="2"/>
      <c r="D11" s="2">
        <v>1216</v>
      </c>
      <c r="E11" s="2">
        <v>25.9</v>
      </c>
      <c r="F11" s="2"/>
      <c r="G11" s="2"/>
      <c r="H11" s="2"/>
      <c r="I11" s="2"/>
      <c r="J11" s="2">
        <v>4.05</v>
      </c>
      <c r="K11" s="2"/>
    </row>
    <row r="12" spans="1:11">
      <c r="C12" s="2"/>
      <c r="D12" s="2">
        <v>1216</v>
      </c>
      <c r="E12" s="2">
        <v>26</v>
      </c>
      <c r="F12" s="2"/>
      <c r="G12" s="2"/>
      <c r="H12" s="2"/>
      <c r="I12" s="2"/>
      <c r="J12" s="2">
        <v>4.05</v>
      </c>
      <c r="K12" s="2"/>
    </row>
    <row r="13" spans="1:11">
      <c r="C13" s="2"/>
      <c r="D13" s="2">
        <v>1216</v>
      </c>
      <c r="E13" s="2">
        <v>26.1</v>
      </c>
      <c r="F13" s="2"/>
      <c r="G13" s="2"/>
      <c r="H13" s="2"/>
      <c r="I13" s="2"/>
      <c r="J13" s="2">
        <v>4.05</v>
      </c>
      <c r="K13" s="2"/>
    </row>
    <row r="14" spans="1:11">
      <c r="C14" s="2"/>
      <c r="D14" s="2">
        <v>1216</v>
      </c>
      <c r="E14" s="2">
        <v>26.2</v>
      </c>
      <c r="F14" s="2"/>
      <c r="G14" s="2"/>
      <c r="H14" s="2"/>
      <c r="I14" s="2"/>
      <c r="J14" s="2">
        <v>4.05</v>
      </c>
      <c r="K14" s="2"/>
    </row>
    <row r="15" spans="1:11">
      <c r="C15" s="2"/>
      <c r="D15" s="2">
        <v>1216</v>
      </c>
      <c r="E15" s="2">
        <v>26.3</v>
      </c>
      <c r="F15" s="2"/>
      <c r="G15" s="2"/>
      <c r="H15" s="2"/>
      <c r="I15" s="2"/>
      <c r="J15" s="2">
        <v>4.05</v>
      </c>
      <c r="K15" s="2"/>
    </row>
    <row r="16" spans="1:11">
      <c r="C16" s="2"/>
      <c r="D16" s="2">
        <v>1216</v>
      </c>
      <c r="E16" s="2">
        <v>26.4</v>
      </c>
      <c r="F16" s="2"/>
      <c r="G16" s="2"/>
      <c r="H16" s="2"/>
      <c r="I16" s="2"/>
      <c r="J16" s="2">
        <v>4.05</v>
      </c>
      <c r="K16" s="2"/>
    </row>
    <row r="17" spans="3:11">
      <c r="C17" s="2"/>
      <c r="D17" s="2">
        <v>1216</v>
      </c>
      <c r="E17" s="2">
        <v>26.5</v>
      </c>
      <c r="F17" s="2"/>
      <c r="G17" s="2"/>
      <c r="H17" s="2"/>
      <c r="I17" s="2"/>
      <c r="J17" s="2">
        <v>4.05</v>
      </c>
      <c r="K17" s="2"/>
    </row>
    <row r="18" spans="3:11">
      <c r="C18" s="2"/>
      <c r="D18" s="2">
        <v>1216</v>
      </c>
      <c r="E18" s="2">
        <v>26.6</v>
      </c>
      <c r="F18" s="2"/>
      <c r="G18" s="2"/>
      <c r="H18" s="2"/>
      <c r="I18" s="2"/>
      <c r="J18" s="2">
        <v>4.05</v>
      </c>
      <c r="K18" s="2"/>
    </row>
    <row r="19" spans="3:11">
      <c r="C19" s="2"/>
      <c r="D19" s="2">
        <v>1216</v>
      </c>
      <c r="E19" s="2">
        <v>26.7</v>
      </c>
      <c r="F19" s="2"/>
      <c r="G19" s="2"/>
      <c r="H19" s="2"/>
      <c r="I19" s="2"/>
      <c r="J19" s="2">
        <v>4.05</v>
      </c>
      <c r="K19" s="2"/>
    </row>
    <row r="20" spans="3:11">
      <c r="C20" s="2"/>
      <c r="D20" s="2">
        <v>1216</v>
      </c>
      <c r="E20" s="2">
        <v>26.8</v>
      </c>
      <c r="F20" s="2"/>
      <c r="G20" s="2"/>
      <c r="H20" s="2"/>
      <c r="I20" s="2"/>
      <c r="J20" s="2">
        <v>4.05</v>
      </c>
      <c r="K20" s="2"/>
    </row>
    <row r="21" spans="3:11">
      <c r="C21" s="2"/>
      <c r="D21" s="2">
        <v>1216</v>
      </c>
      <c r="E21" s="2">
        <v>26.9</v>
      </c>
      <c r="F21" s="2"/>
      <c r="G21" s="2"/>
      <c r="H21" s="2"/>
      <c r="I21" s="2"/>
      <c r="J21" s="2">
        <v>4.05</v>
      </c>
      <c r="K21" s="2"/>
    </row>
    <row r="22" spans="3:11">
      <c r="C22" s="2"/>
      <c r="D22" s="2">
        <v>1216</v>
      </c>
      <c r="E22" s="2">
        <v>27</v>
      </c>
      <c r="F22" s="2"/>
      <c r="G22" s="2"/>
      <c r="H22" s="2"/>
      <c r="I22" s="2"/>
      <c r="J22" s="2">
        <v>4.05</v>
      </c>
      <c r="K22" s="2"/>
    </row>
    <row r="23" spans="3:11">
      <c r="C23" s="2"/>
      <c r="D23" s="2">
        <v>1216</v>
      </c>
      <c r="E23" s="2">
        <v>27.1</v>
      </c>
      <c r="F23" s="2"/>
      <c r="G23" s="2"/>
      <c r="H23" s="2"/>
      <c r="I23" s="2"/>
      <c r="J23" s="2">
        <v>4.05</v>
      </c>
      <c r="K23" s="2"/>
    </row>
    <row r="24" spans="3:11">
      <c r="C24" s="2"/>
      <c r="D24" s="2">
        <v>1216</v>
      </c>
      <c r="E24" s="2">
        <v>27.2</v>
      </c>
      <c r="F24" s="2"/>
      <c r="G24" s="2"/>
      <c r="H24" s="2"/>
      <c r="I24" s="2"/>
      <c r="J24" s="2"/>
      <c r="K24" s="2"/>
    </row>
    <row r="25" spans="3:11">
      <c r="C25" s="2"/>
      <c r="D25" s="2">
        <v>1216</v>
      </c>
      <c r="E25" s="2">
        <v>27.3</v>
      </c>
      <c r="F25" s="2"/>
      <c r="G25" s="2"/>
      <c r="H25" s="2"/>
      <c r="I25" s="2"/>
      <c r="J25" s="2"/>
      <c r="K25" s="2"/>
    </row>
    <row r="26" spans="3:11">
      <c r="C26" s="2"/>
      <c r="D26" s="2">
        <v>1216</v>
      </c>
      <c r="E26" s="2">
        <v>27.4</v>
      </c>
      <c r="F26" s="2"/>
      <c r="G26" s="2"/>
      <c r="H26" s="2"/>
      <c r="I26" s="2"/>
      <c r="J26" s="2"/>
      <c r="K26" s="2"/>
    </row>
    <row r="27" spans="3:11">
      <c r="C27" s="2"/>
      <c r="D27" s="2">
        <v>1216</v>
      </c>
      <c r="E27" s="2">
        <v>27.5</v>
      </c>
      <c r="F27" s="2"/>
      <c r="G27" s="2"/>
      <c r="H27" s="2"/>
      <c r="I27" s="2"/>
      <c r="J27" s="2"/>
      <c r="K27" s="2"/>
    </row>
    <row r="28" spans="3:11">
      <c r="C28" s="2"/>
      <c r="D28" s="2">
        <v>1216</v>
      </c>
      <c r="E28" s="2">
        <v>27.6</v>
      </c>
      <c r="F28" s="2"/>
      <c r="G28" s="2"/>
      <c r="H28" s="2"/>
      <c r="I28" s="2"/>
      <c r="J28" s="2"/>
      <c r="K28" s="2"/>
    </row>
    <row r="29" spans="3:11">
      <c r="C29" s="2"/>
      <c r="D29" s="2">
        <v>1216</v>
      </c>
      <c r="E29" s="2">
        <v>27.7</v>
      </c>
      <c r="F29" s="2"/>
      <c r="G29" s="2"/>
      <c r="H29" s="2"/>
      <c r="I29" s="2"/>
      <c r="J29" s="2"/>
      <c r="K29" s="2"/>
    </row>
    <row r="30" spans="3:11">
      <c r="C30" s="2"/>
      <c r="D30" s="2">
        <v>1216</v>
      </c>
      <c r="E30" s="2">
        <v>27.8</v>
      </c>
      <c r="F30" s="2"/>
      <c r="G30" s="2"/>
      <c r="H30" s="2"/>
      <c r="I30" s="2"/>
      <c r="J30" s="2"/>
      <c r="K30" s="2"/>
    </row>
    <row r="31" spans="3:11">
      <c r="C31" s="2"/>
      <c r="D31" s="2">
        <v>1216</v>
      </c>
      <c r="E31" s="2">
        <v>27.9</v>
      </c>
      <c r="F31" s="2"/>
      <c r="G31" s="2"/>
      <c r="H31" s="2"/>
      <c r="I31" s="2"/>
      <c r="J31" s="2"/>
      <c r="K31" s="2"/>
    </row>
    <row r="32" spans="3:11">
      <c r="C32" s="2"/>
      <c r="D32" s="2">
        <v>1216</v>
      </c>
      <c r="E32" s="2">
        <v>28</v>
      </c>
      <c r="F32" s="2"/>
      <c r="G32" s="2"/>
      <c r="H32" s="2"/>
      <c r="I32" s="2"/>
      <c r="J32" s="2"/>
      <c r="K32" s="2"/>
    </row>
    <row r="33" spans="3:11">
      <c r="C33" s="2"/>
      <c r="D33" s="2">
        <v>1216</v>
      </c>
      <c r="E33" s="2">
        <v>28.1</v>
      </c>
      <c r="F33" s="2"/>
      <c r="G33" s="2"/>
      <c r="H33" s="2"/>
      <c r="I33" s="2"/>
      <c r="J33" s="2"/>
      <c r="K33" s="2"/>
    </row>
    <row r="34" spans="3:11">
      <c r="C34" s="2"/>
      <c r="D34" s="2">
        <v>1216</v>
      </c>
      <c r="E34" s="2">
        <v>28.2</v>
      </c>
      <c r="F34" s="2"/>
      <c r="G34" s="2"/>
      <c r="H34" s="2"/>
      <c r="I34" s="2"/>
      <c r="J34" s="2"/>
      <c r="K34" s="2"/>
    </row>
    <row r="35" spans="3:11">
      <c r="C35" s="2"/>
      <c r="D35" s="2">
        <v>1216</v>
      </c>
      <c r="E35" s="2">
        <v>28.3</v>
      </c>
      <c r="F35" s="2"/>
      <c r="G35" s="2"/>
      <c r="H35" s="2"/>
      <c r="I35" s="2"/>
      <c r="J35" s="2"/>
      <c r="K35" s="2"/>
    </row>
    <row r="36" spans="3:11">
      <c r="C36" s="2"/>
      <c r="D36" s="2">
        <v>1216</v>
      </c>
      <c r="E36" s="2">
        <v>28.4</v>
      </c>
      <c r="F36" s="2"/>
      <c r="G36" s="2"/>
      <c r="H36" s="2"/>
      <c r="I36" s="2"/>
      <c r="J36" s="2"/>
      <c r="K36" s="2"/>
    </row>
    <row r="37" spans="3:11">
      <c r="C37" s="2"/>
      <c r="D37" s="2">
        <v>1216</v>
      </c>
      <c r="E37" s="2">
        <v>28.5</v>
      </c>
      <c r="F37" s="2"/>
      <c r="G37" s="2"/>
      <c r="H37" s="2"/>
      <c r="I37" s="2"/>
      <c r="J37" s="2"/>
      <c r="K37" s="2"/>
    </row>
    <row r="38" spans="3:11">
      <c r="C38" s="2"/>
      <c r="D38" s="2">
        <v>1216</v>
      </c>
      <c r="E38" s="2">
        <v>28.6</v>
      </c>
      <c r="F38" s="2"/>
      <c r="G38" s="2"/>
      <c r="H38" s="2"/>
      <c r="I38" s="2"/>
      <c r="J38" s="2"/>
      <c r="K38" s="2"/>
    </row>
    <row r="39" spans="3:11">
      <c r="C39" s="2"/>
      <c r="D39" s="2">
        <v>1216</v>
      </c>
      <c r="E39" s="2">
        <v>28.7</v>
      </c>
      <c r="F39" s="2"/>
      <c r="G39" s="2"/>
      <c r="H39" s="2"/>
      <c r="I39" s="2"/>
      <c r="J39" s="2"/>
      <c r="K39" s="2"/>
    </row>
    <row r="40" spans="3:11">
      <c r="C40" s="2"/>
      <c r="D40" s="2">
        <v>1216</v>
      </c>
      <c r="E40" s="2">
        <v>28.8</v>
      </c>
      <c r="F40" s="2"/>
      <c r="G40" s="2"/>
      <c r="H40" s="2"/>
      <c r="I40" s="2"/>
      <c r="J40" s="2"/>
      <c r="K40" s="2"/>
    </row>
    <row r="41" spans="3:11">
      <c r="C41" s="2"/>
      <c r="D41" s="2">
        <v>1216</v>
      </c>
      <c r="E41" s="2">
        <v>28.9</v>
      </c>
      <c r="F41" s="2"/>
      <c r="G41" s="2"/>
      <c r="H41" s="2"/>
      <c r="I41" s="2"/>
      <c r="J41" s="2"/>
      <c r="K41" s="2"/>
    </row>
    <row r="42" spans="3:11">
      <c r="C42" s="2"/>
      <c r="D42" s="2">
        <v>1216</v>
      </c>
      <c r="E42" s="2">
        <v>29</v>
      </c>
      <c r="F42" s="2"/>
      <c r="G42" s="2"/>
      <c r="H42" s="2"/>
      <c r="I42" s="2"/>
      <c r="J42" s="2"/>
      <c r="K42" s="2"/>
    </row>
    <row r="43" spans="3:11">
      <c r="C43" s="2"/>
      <c r="D43" s="2">
        <v>1216</v>
      </c>
      <c r="E43" s="2">
        <v>29.1</v>
      </c>
      <c r="F43" s="2"/>
      <c r="G43" s="2"/>
      <c r="H43" s="2"/>
      <c r="I43" s="2"/>
      <c r="J43" s="2"/>
      <c r="K43" s="2"/>
    </row>
    <row r="44" spans="3:11">
      <c r="C44" s="2"/>
      <c r="D44" s="2">
        <v>1216</v>
      </c>
      <c r="E44" s="2">
        <v>29.2</v>
      </c>
      <c r="F44" s="2"/>
      <c r="G44" s="2"/>
      <c r="H44" s="2"/>
      <c r="I44" s="2"/>
      <c r="J44" s="2"/>
      <c r="K44" s="2"/>
    </row>
    <row r="45" spans="3:11">
      <c r="C45" s="2"/>
      <c r="D45" s="2">
        <v>1216</v>
      </c>
      <c r="E45" s="2">
        <v>29.3</v>
      </c>
      <c r="F45" s="2"/>
      <c r="G45" s="2"/>
      <c r="H45" s="2"/>
      <c r="I45" s="2"/>
      <c r="J45" s="2"/>
      <c r="K45" s="2"/>
    </row>
    <row r="46" spans="3:11">
      <c r="C46" s="2"/>
      <c r="D46" s="2">
        <v>1216</v>
      </c>
      <c r="E46" s="2">
        <v>29.4</v>
      </c>
      <c r="F46" s="2"/>
      <c r="G46" s="2"/>
      <c r="H46" s="2"/>
      <c r="I46" s="2"/>
      <c r="J46" s="2"/>
      <c r="K46" s="2"/>
    </row>
    <row r="47" spans="3:11">
      <c r="C47" s="2"/>
      <c r="D47" s="2">
        <v>1216</v>
      </c>
      <c r="E47" s="2">
        <v>29.5</v>
      </c>
      <c r="F47" s="2"/>
      <c r="G47" s="2"/>
      <c r="H47" s="2"/>
      <c r="I47" s="2"/>
      <c r="J47" s="2"/>
      <c r="K47" s="2"/>
    </row>
    <row r="48" spans="3:11">
      <c r="C48" s="2"/>
      <c r="D48" s="2">
        <v>1216</v>
      </c>
      <c r="E48" s="2">
        <v>29.6</v>
      </c>
      <c r="F48" s="2"/>
      <c r="G48" s="2"/>
      <c r="H48" s="2"/>
      <c r="I48" s="2"/>
      <c r="J48" s="2"/>
      <c r="K48" s="2"/>
    </row>
    <row r="49" spans="3:11">
      <c r="C49" s="2"/>
      <c r="D49" s="2">
        <v>1216</v>
      </c>
      <c r="E49" s="2">
        <v>29.7</v>
      </c>
      <c r="F49" s="2"/>
      <c r="G49" s="2"/>
      <c r="H49" s="2"/>
      <c r="I49" s="2"/>
      <c r="J49" s="2"/>
      <c r="K49" s="2"/>
    </row>
    <row r="50" spans="3:11">
      <c r="C50" s="2"/>
      <c r="D50" s="2">
        <v>1216</v>
      </c>
      <c r="E50" s="2">
        <v>29.8</v>
      </c>
      <c r="F50" s="2"/>
      <c r="G50" s="2"/>
      <c r="H50" s="2"/>
      <c r="I50" s="2"/>
      <c r="J50" s="2"/>
      <c r="K50" s="2"/>
    </row>
    <row r="51" spans="3:11">
      <c r="C51" s="2"/>
      <c r="D51" s="2">
        <v>1216</v>
      </c>
      <c r="E51" s="2">
        <v>29.9</v>
      </c>
      <c r="F51" s="2"/>
      <c r="G51" s="2"/>
      <c r="H51" s="2"/>
      <c r="I51" s="2"/>
      <c r="J51" s="2"/>
      <c r="K51" s="2"/>
    </row>
    <row r="52" spans="3:11">
      <c r="C52" s="2"/>
      <c r="D52" s="2">
        <v>1216</v>
      </c>
      <c r="E52" s="2">
        <v>30</v>
      </c>
      <c r="F52" s="2"/>
      <c r="G52" s="2"/>
      <c r="H52" s="2"/>
      <c r="I52" s="2"/>
      <c r="J52" s="2"/>
      <c r="K52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Baumber</dc:creator>
  <cp:lastModifiedBy>Joe Baumber</cp:lastModifiedBy>
  <dcterms:created xsi:type="dcterms:W3CDTF">2013-03-13T13:44:51Z</dcterms:created>
  <dcterms:modified xsi:type="dcterms:W3CDTF">2013-03-17T21:51:10Z</dcterms:modified>
</cp:coreProperties>
</file>