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50" windowWidth="24915" windowHeight="12075" activeTab="2"/>
  </bookViews>
  <sheets>
    <sheet name="alpha" sheetId="2" r:id="rId1"/>
    <sheet name="norm" sheetId="1" r:id="rId2"/>
    <sheet name="M" sheetId="3" r:id="rId3"/>
  </sheets>
  <calcPr calcId="125725"/>
</workbook>
</file>

<file path=xl/calcChain.xml><?xml version="1.0" encoding="utf-8"?>
<calcChain xmlns="http://schemas.openxmlformats.org/spreadsheetml/2006/main">
  <c r="I17" i="3"/>
  <c r="J17" s="1"/>
  <c r="K17" i="1"/>
  <c r="J17"/>
  <c r="J17" i="2"/>
  <c r="K17"/>
  <c r="J10"/>
  <c r="K10"/>
  <c r="H10"/>
  <c r="I10"/>
  <c r="K10" i="1"/>
  <c r="J10"/>
  <c r="H10"/>
  <c r="I10"/>
  <c r="I10" i="3"/>
  <c r="J10" s="1"/>
  <c r="G10"/>
  <c r="H10"/>
  <c r="J5"/>
  <c r="I5"/>
  <c r="I6"/>
  <c r="J6" s="1"/>
  <c r="H5"/>
  <c r="H6"/>
  <c r="G5"/>
  <c r="G6"/>
  <c r="K5" i="1"/>
  <c r="K6"/>
  <c r="J5"/>
  <c r="J6"/>
  <c r="I5"/>
  <c r="I6"/>
  <c r="H5"/>
  <c r="H6"/>
  <c r="K5" i="2"/>
  <c r="K6"/>
  <c r="J5"/>
  <c r="J6"/>
  <c r="I5"/>
  <c r="I6"/>
  <c r="H5"/>
  <c r="H6"/>
  <c r="H8" i="1"/>
  <c r="I9" i="2"/>
  <c r="I8"/>
  <c r="H9"/>
  <c r="H8"/>
  <c r="H9" i="3"/>
  <c r="H8"/>
  <c r="G9"/>
  <c r="G8"/>
  <c r="I8" i="1"/>
  <c r="I9"/>
  <c r="H9"/>
  <c r="J2" i="2"/>
  <c r="J3"/>
  <c r="J8"/>
  <c r="J9"/>
  <c r="J12"/>
  <c r="J13"/>
  <c r="J15"/>
  <c r="J16"/>
  <c r="J19"/>
  <c r="K3" l="1"/>
  <c r="K8"/>
  <c r="K9"/>
  <c r="K12"/>
  <c r="K13"/>
  <c r="K15"/>
  <c r="K16"/>
  <c r="K19"/>
  <c r="K2"/>
  <c r="K3" i="1"/>
  <c r="K8"/>
  <c r="K9"/>
  <c r="K12"/>
  <c r="K13"/>
  <c r="K14"/>
  <c r="K15"/>
  <c r="K16"/>
  <c r="K19"/>
  <c r="K2"/>
  <c r="J3"/>
  <c r="J8"/>
  <c r="J9"/>
  <c r="J12"/>
  <c r="J13"/>
  <c r="J14"/>
  <c r="J15"/>
  <c r="J16"/>
  <c r="J19"/>
  <c r="J2"/>
  <c r="J12" i="3" l="1"/>
  <c r="J15"/>
  <c r="J16"/>
  <c r="I3"/>
  <c r="J3" s="1"/>
  <c r="I8"/>
  <c r="J8" s="1"/>
  <c r="I9"/>
  <c r="J9" s="1"/>
  <c r="I12"/>
  <c r="I13"/>
  <c r="J13" s="1"/>
  <c r="I14"/>
  <c r="J14" s="1"/>
  <c r="I15"/>
  <c r="I16"/>
  <c r="I19"/>
  <c r="J19" s="1"/>
  <c r="I2"/>
  <c r="J2" s="1"/>
  <c r="E14" i="2"/>
  <c r="K14" l="1"/>
  <c r="J14"/>
</calcChain>
</file>

<file path=xl/sharedStrings.xml><?xml version="1.0" encoding="utf-8"?>
<sst xmlns="http://schemas.openxmlformats.org/spreadsheetml/2006/main" count="50" uniqueCount="22">
  <si>
    <t>phi*</t>
  </si>
  <si>
    <t xml:space="preserve"> pos error phi*</t>
  </si>
  <si>
    <t>neg error phi*</t>
  </si>
  <si>
    <t>error z</t>
  </si>
  <si>
    <t>z</t>
  </si>
  <si>
    <t>alpha</t>
  </si>
  <si>
    <t>M*</t>
  </si>
  <si>
    <t>error M*</t>
  </si>
  <si>
    <t>neg error</t>
  </si>
  <si>
    <t xml:space="preserve">pos error </t>
  </si>
  <si>
    <t xml:space="preserve">upper </t>
  </si>
  <si>
    <t>lower</t>
  </si>
  <si>
    <t>upper</t>
  </si>
  <si>
    <t>upper z</t>
  </si>
  <si>
    <t>lower z</t>
  </si>
  <si>
    <t>Mclure et al. (2010)</t>
  </si>
  <si>
    <t>Mclure et al. (2009)</t>
  </si>
  <si>
    <t>Bouwens; Illingworth; Franx; Ford (2007)</t>
  </si>
  <si>
    <t>Reference</t>
  </si>
  <si>
    <t>rest wavelength (Angstroms)</t>
  </si>
  <si>
    <t>Reddy; Steidel (2009)</t>
  </si>
  <si>
    <t>Bouwens et al. (2011)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</si>
</sst>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C644"/>
      <color rgb="FFEF2DC5"/>
      <color rgb="FF22F23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8650699515555126E-2"/>
                  <c:y val="-0.35412399625215651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chemeClr val="accent1"/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-0.20234126685859846"/>
                  <c:y val="0.11878159230096239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alpha!$F$5:$F$19</c:f>
                <c:numCache>
                  <c:formatCode>General</c:formatCode>
                  <c:ptCount val="15"/>
                  <c:pt idx="0">
                    <c:v>7.0000000000000007E-2</c:v>
                  </c:pt>
                  <c:pt idx="1">
                    <c:v>0.13</c:v>
                  </c:pt>
                  <c:pt idx="3">
                    <c:v>0</c:v>
                  </c:pt>
                  <c:pt idx="4">
                    <c:v>0.06</c:v>
                  </c:pt>
                  <c:pt idx="5">
                    <c:v>0.11</c:v>
                  </c:pt>
                  <c:pt idx="7">
                    <c:v>0.05</c:v>
                  </c:pt>
                  <c:pt idx="8">
                    <c:v>0.09</c:v>
                  </c:pt>
                  <c:pt idx="9">
                    <c:v>0.1045</c:v>
                  </c:pt>
                  <c:pt idx="10">
                    <c:v>0.05</c:v>
                  </c:pt>
                  <c:pt idx="11">
                    <c:v>0.09</c:v>
                  </c:pt>
                  <c:pt idx="12">
                    <c:v>0.16</c:v>
                  </c:pt>
                  <c:pt idx="14">
                    <c:v>0.16</c:v>
                  </c:pt>
                </c:numCache>
              </c:numRef>
            </c:plus>
            <c:minus>
              <c:numRef>
                <c:f>alpha!$G$5:$G$19</c:f>
                <c:numCache>
                  <c:formatCode>General</c:formatCode>
                  <c:ptCount val="15"/>
                  <c:pt idx="0">
                    <c:v>7.0000000000000007E-2</c:v>
                  </c:pt>
                  <c:pt idx="1">
                    <c:v>0.13</c:v>
                  </c:pt>
                  <c:pt idx="3">
                    <c:v>0</c:v>
                  </c:pt>
                  <c:pt idx="4">
                    <c:v>0.06</c:v>
                  </c:pt>
                  <c:pt idx="5">
                    <c:v>0.11</c:v>
                  </c:pt>
                  <c:pt idx="7">
                    <c:v>0.05</c:v>
                  </c:pt>
                  <c:pt idx="8">
                    <c:v>0.09</c:v>
                  </c:pt>
                  <c:pt idx="9">
                    <c:v>0</c:v>
                  </c:pt>
                  <c:pt idx="10">
                    <c:v>0.05</c:v>
                  </c:pt>
                  <c:pt idx="11">
                    <c:v>0.09</c:v>
                  </c:pt>
                  <c:pt idx="12">
                    <c:v>0.16</c:v>
                  </c:pt>
                  <c:pt idx="14">
                    <c:v>0.16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plus>
              <c:numRef>
                <c:f>alpha!$D$5:$D$10</c:f>
                <c:numCache>
                  <c:formatCode>General</c:formatCode>
                  <c:ptCount val="6"/>
                  <c:pt idx="0">
                    <c:v>0.4</c:v>
                  </c:pt>
                  <c:pt idx="1">
                    <c:v>0.35</c:v>
                  </c:pt>
                  <c:pt idx="3">
                    <c:v>0.5</c:v>
                  </c:pt>
                  <c:pt idx="4">
                    <c:v>0.3</c:v>
                  </c:pt>
                  <c:pt idx="5">
                    <c:v>0.3</c:v>
                  </c:pt>
                </c:numCache>
              </c:numRef>
            </c:plus>
            <c:minus>
              <c:numRef>
                <c:f>alpha!$D$5:$D$10</c:f>
                <c:numCache>
                  <c:formatCode>General</c:formatCode>
                  <c:ptCount val="6"/>
                  <c:pt idx="0">
                    <c:v>0.4</c:v>
                  </c:pt>
                  <c:pt idx="1">
                    <c:v>0.35</c:v>
                  </c:pt>
                  <c:pt idx="3">
                    <c:v>0.5</c:v>
                  </c:pt>
                  <c:pt idx="4">
                    <c:v>0.3</c:v>
                  </c:pt>
                  <c:pt idx="5">
                    <c:v>0.3</c:v>
                  </c:pt>
                </c:numCache>
              </c:numRef>
            </c:minus>
          </c:errBars>
          <c:xVal>
            <c:numRef>
              <c:f>alpha!$C$5:$C$19</c:f>
              <c:numCache>
                <c:formatCode>General</c:formatCode>
                <c:ptCount val="15"/>
                <c:pt idx="0">
                  <c:v>2.2999999999999998</c:v>
                </c:pt>
                <c:pt idx="1">
                  <c:v>3.05</c:v>
                </c:pt>
                <c:pt idx="3">
                  <c:v>7</c:v>
                </c:pt>
                <c:pt idx="4">
                  <c:v>5</c:v>
                </c:pt>
                <c:pt idx="5">
                  <c:v>6</c:v>
                </c:pt>
                <c:pt idx="7">
                  <c:v>3.8</c:v>
                </c:pt>
                <c:pt idx="8">
                  <c:v>5</c:v>
                </c:pt>
                <c:pt idx="9">
                  <c:v>6.8</c:v>
                </c:pt>
                <c:pt idx="10">
                  <c:v>3.8</c:v>
                </c:pt>
                <c:pt idx="11">
                  <c:v>5</c:v>
                </c:pt>
                <c:pt idx="12">
                  <c:v>5.9</c:v>
                </c:pt>
                <c:pt idx="14">
                  <c:v>5.9</c:v>
                </c:pt>
              </c:numCache>
            </c:numRef>
          </c:xVal>
          <c:yVal>
            <c:numRef>
              <c:f>alpha!$E$5:$E$19</c:f>
              <c:numCache>
                <c:formatCode>General</c:formatCode>
                <c:ptCount val="15"/>
                <c:pt idx="0">
                  <c:v>-1.73</c:v>
                </c:pt>
                <c:pt idx="1">
                  <c:v>-1.73</c:v>
                </c:pt>
                <c:pt idx="3">
                  <c:v>-1.72</c:v>
                </c:pt>
                <c:pt idx="4">
                  <c:v>-1.66</c:v>
                </c:pt>
                <c:pt idx="5">
                  <c:v>-1.71</c:v>
                </c:pt>
                <c:pt idx="7">
                  <c:v>-1.76</c:v>
                </c:pt>
                <c:pt idx="8">
                  <c:v>-1.69</c:v>
                </c:pt>
                <c:pt idx="9">
                  <c:v>-1.8955</c:v>
                </c:pt>
                <c:pt idx="10">
                  <c:v>-1.73</c:v>
                </c:pt>
                <c:pt idx="11">
                  <c:v>-1.66</c:v>
                </c:pt>
                <c:pt idx="12">
                  <c:v>-1.74</c:v>
                </c:pt>
                <c:pt idx="14">
                  <c:v>-1.77</c:v>
                </c:pt>
              </c:numCache>
            </c:numRef>
          </c:yVal>
        </c:ser>
        <c:axId val="88547712"/>
        <c:axId val="88549632"/>
      </c:scatterChart>
      <c:valAx>
        <c:axId val="88547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redshift</a:t>
                </a:r>
                <a:r>
                  <a:rPr lang="en-GB" baseline="0"/>
                  <a:t> (z)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88549632"/>
        <c:crosses val="autoZero"/>
        <c:crossBetween val="midCat"/>
      </c:valAx>
      <c:valAx>
        <c:axId val="88549632"/>
        <c:scaling>
          <c:orientation val="minMax"/>
          <c:max val="-1.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Alpha</a:t>
                </a:r>
              </a:p>
            </c:rich>
          </c:tx>
          <c:layout/>
        </c:title>
        <c:numFmt formatCode="General" sourceLinked="1"/>
        <c:tickLblPos val="nextTo"/>
        <c:crossAx val="8854771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Upper limit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9.2229019317790734E-2"/>
                  <c:y val="-0.3962948618810514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chemeClr val="accent1"/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-0.25582035122322055"/>
                  <c:y val="1.2002463517474516E-2"/>
                </c:manualLayout>
              </c:layout>
              <c:numFmt formatCode="General" sourceLinked="0"/>
            </c:trendlineLbl>
          </c:trendline>
          <c:xVal>
            <c:numRef>
              <c:f>alpha!$H$5:$H$14</c:f>
              <c:numCache>
                <c:formatCode>General</c:formatCode>
                <c:ptCount val="10"/>
                <c:pt idx="0">
                  <c:v>2.6999999999999997</c:v>
                </c:pt>
                <c:pt idx="1">
                  <c:v>3.4</c:v>
                </c:pt>
                <c:pt idx="3">
                  <c:v>7.5</c:v>
                </c:pt>
                <c:pt idx="4">
                  <c:v>5.3</c:v>
                </c:pt>
                <c:pt idx="5">
                  <c:v>6.3</c:v>
                </c:pt>
                <c:pt idx="7">
                  <c:v>3.8</c:v>
                </c:pt>
                <c:pt idx="8">
                  <c:v>5</c:v>
                </c:pt>
                <c:pt idx="9">
                  <c:v>6.8</c:v>
                </c:pt>
              </c:numCache>
            </c:numRef>
          </c:xVal>
          <c:yVal>
            <c:numRef>
              <c:f>alpha!$J$5:$J$14</c:f>
              <c:numCache>
                <c:formatCode>General</c:formatCode>
                <c:ptCount val="10"/>
                <c:pt idx="0">
                  <c:v>-1.8</c:v>
                </c:pt>
                <c:pt idx="1">
                  <c:v>-1.8599999999999999</c:v>
                </c:pt>
                <c:pt idx="3">
                  <c:v>-1.72</c:v>
                </c:pt>
                <c:pt idx="4">
                  <c:v>-1.72</c:v>
                </c:pt>
                <c:pt idx="5">
                  <c:v>-1.82</c:v>
                </c:pt>
                <c:pt idx="7">
                  <c:v>-1.81</c:v>
                </c:pt>
                <c:pt idx="8">
                  <c:v>-1.78</c:v>
                </c:pt>
                <c:pt idx="9">
                  <c:v>-1.8955</c:v>
                </c:pt>
              </c:numCache>
            </c:numRef>
          </c:yVal>
        </c:ser>
        <c:axId val="88579456"/>
        <c:axId val="88602112"/>
      </c:scatterChart>
      <c:valAx>
        <c:axId val="88579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redshift</a:t>
                </a:r>
              </a:p>
            </c:rich>
          </c:tx>
          <c:layout/>
        </c:title>
        <c:numFmt formatCode="General" sourceLinked="1"/>
        <c:tickLblPos val="nextTo"/>
        <c:crossAx val="88602112"/>
        <c:crosses val="autoZero"/>
        <c:crossBetween val="midCat"/>
      </c:valAx>
      <c:valAx>
        <c:axId val="88602112"/>
        <c:scaling>
          <c:orientation val="minMax"/>
          <c:max val="-1.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Alpha</a:t>
                </a:r>
              </a:p>
            </c:rich>
          </c:tx>
          <c:layout/>
        </c:title>
        <c:numFmt formatCode="General" sourceLinked="1"/>
        <c:tickLblPos val="nextTo"/>
        <c:crossAx val="885794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Lower</a:t>
            </a:r>
            <a:r>
              <a:rPr lang="en-GB" baseline="0"/>
              <a:t> limit</a:t>
            </a:r>
            <a:endParaRPr lang="en-GB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727438991106385"/>
                  <c:y val="-0.34395938212641458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chemeClr val="accent1"/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-0.24007631330144041"/>
                  <c:y val="0.18536350988913283"/>
                </c:manualLayout>
              </c:layout>
              <c:numFmt formatCode="General" sourceLinked="0"/>
            </c:trendlineLbl>
          </c:trendline>
          <c:xVal>
            <c:numRef>
              <c:f>(alpha!$I$5:$I$10,alpha!$I$14:$I$17)</c:f>
              <c:numCache>
                <c:formatCode>General</c:formatCode>
                <c:ptCount val="10"/>
                <c:pt idx="0">
                  <c:v>1.9</c:v>
                </c:pt>
                <c:pt idx="1">
                  <c:v>2.6999999999999997</c:v>
                </c:pt>
                <c:pt idx="3">
                  <c:v>6.5</c:v>
                </c:pt>
                <c:pt idx="4">
                  <c:v>4.7</c:v>
                </c:pt>
                <c:pt idx="5">
                  <c:v>5.7</c:v>
                </c:pt>
                <c:pt idx="6">
                  <c:v>6.8</c:v>
                </c:pt>
                <c:pt idx="7">
                  <c:v>3.8</c:v>
                </c:pt>
                <c:pt idx="8">
                  <c:v>5</c:v>
                </c:pt>
                <c:pt idx="9">
                  <c:v>5.9</c:v>
                </c:pt>
              </c:numCache>
            </c:numRef>
          </c:xVal>
          <c:yVal>
            <c:numRef>
              <c:f>(alpha!$J$5:$J$10,alpha!$J$14:$J$16)</c:f>
              <c:numCache>
                <c:formatCode>General</c:formatCode>
                <c:ptCount val="9"/>
                <c:pt idx="0">
                  <c:v>-1.8</c:v>
                </c:pt>
                <c:pt idx="1">
                  <c:v>-1.8599999999999999</c:v>
                </c:pt>
                <c:pt idx="3">
                  <c:v>-1.72</c:v>
                </c:pt>
                <c:pt idx="4">
                  <c:v>-1.72</c:v>
                </c:pt>
                <c:pt idx="5">
                  <c:v>-1.82</c:v>
                </c:pt>
                <c:pt idx="6">
                  <c:v>-1.8955</c:v>
                </c:pt>
                <c:pt idx="7">
                  <c:v>-1.78</c:v>
                </c:pt>
                <c:pt idx="8">
                  <c:v>-1.75</c:v>
                </c:pt>
              </c:numCache>
            </c:numRef>
          </c:yVal>
        </c:ser>
        <c:axId val="90717184"/>
        <c:axId val="90743936"/>
      </c:scatterChart>
      <c:valAx>
        <c:axId val="90717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Redshift</a:t>
                </a:r>
              </a:p>
            </c:rich>
          </c:tx>
        </c:title>
        <c:numFmt formatCode="General" sourceLinked="1"/>
        <c:tickLblPos val="nextTo"/>
        <c:crossAx val="90743936"/>
        <c:crosses val="autoZero"/>
        <c:crossBetween val="midCat"/>
      </c:valAx>
      <c:valAx>
        <c:axId val="90743936"/>
        <c:scaling>
          <c:orientation val="minMax"/>
          <c:max val="-1.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Alpha</a:t>
                </a:r>
              </a:p>
            </c:rich>
          </c:tx>
        </c:title>
        <c:numFmt formatCode="General" sourceLinked="1"/>
        <c:tickLblPos val="nextTo"/>
        <c:crossAx val="9071718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36835715616681236"/>
                  <c:y val="-0.23899040570458641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chemeClr val="accent1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26241322053078975"/>
                  <c:y val="-0.44778479024537632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rgbClr val="22F236"/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0.32521440387108091"/>
                  <c:y val="0.10080055307995563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rgbClr val="FAC64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5.4201905592808478E-2"/>
                  <c:y val="-0.46680780331931776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rgbClr val="EF2DC5"/>
                </a:solidFill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4022038437254294"/>
                  <c:y val="8.9028617029267065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norm!$F$5:$F$19</c:f>
                <c:numCache>
                  <c:formatCode>General</c:formatCode>
                  <c:ptCount val="15"/>
                  <c:pt idx="0">
                    <c:v>5.4000000000000001E-4</c:v>
                  </c:pt>
                  <c:pt idx="1">
                    <c:v>5.2999999999999998E-4</c:v>
                  </c:pt>
                  <c:pt idx="3">
                    <c:v>0</c:v>
                  </c:pt>
                  <c:pt idx="4">
                    <c:v>2.0000000000000001E-4</c:v>
                  </c:pt>
                  <c:pt idx="5">
                    <c:v>0</c:v>
                  </c:pt>
                  <c:pt idx="7">
                    <c:v>2.0000000000000001E-4</c:v>
                  </c:pt>
                  <c:pt idx="8">
                    <c:v>2.9999999999999997E-4</c:v>
                  </c:pt>
                  <c:pt idx="9">
                    <c:v>6.9999999999999999E-4</c:v>
                  </c:pt>
                  <c:pt idx="10">
                    <c:v>2.0000000000000001E-4</c:v>
                  </c:pt>
                  <c:pt idx="11">
                    <c:v>2.9999999999999997E-4</c:v>
                  </c:pt>
                  <c:pt idx="12">
                    <c:v>2.8999999999999998E-3</c:v>
                  </c:pt>
                  <c:pt idx="14">
                    <c:v>5.9999999999999995E-4</c:v>
                  </c:pt>
                </c:numCache>
              </c:numRef>
            </c:plus>
            <c:minus>
              <c:numRef>
                <c:f>norm!$G$5:$G$19</c:f>
                <c:numCache>
                  <c:formatCode>General</c:formatCode>
                  <c:ptCount val="15"/>
                  <c:pt idx="0">
                    <c:v>5.4000000000000001E-4</c:v>
                  </c:pt>
                  <c:pt idx="1">
                    <c:v>5.2999999999999998E-4</c:v>
                  </c:pt>
                  <c:pt idx="3">
                    <c:v>0</c:v>
                  </c:pt>
                  <c:pt idx="4">
                    <c:v>2.0000000000000001E-4</c:v>
                  </c:pt>
                  <c:pt idx="5">
                    <c:v>0</c:v>
                  </c:pt>
                  <c:pt idx="7">
                    <c:v>2.0000000000000001E-4</c:v>
                  </c:pt>
                  <c:pt idx="8">
                    <c:v>2.0000000000000001E-4</c:v>
                  </c:pt>
                  <c:pt idx="9">
                    <c:v>3.8999999999999999E-4</c:v>
                  </c:pt>
                  <c:pt idx="10">
                    <c:v>2.9999999999999997E-4</c:v>
                  </c:pt>
                  <c:pt idx="11">
                    <c:v>2.9999999999999997E-4</c:v>
                  </c:pt>
                  <c:pt idx="12">
                    <c:v>1E-3</c:v>
                  </c:pt>
                  <c:pt idx="14">
                    <c:v>4.0000000000000002E-4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plus>
              <c:numRef>
                <c:f>norm!$D$5:$D$10</c:f>
                <c:numCache>
                  <c:formatCode>General</c:formatCode>
                  <c:ptCount val="6"/>
                  <c:pt idx="0">
                    <c:v>0.4</c:v>
                  </c:pt>
                  <c:pt idx="1">
                    <c:v>0.35</c:v>
                  </c:pt>
                  <c:pt idx="3">
                    <c:v>0.5</c:v>
                  </c:pt>
                  <c:pt idx="4">
                    <c:v>0.3</c:v>
                  </c:pt>
                  <c:pt idx="5">
                    <c:v>0.3</c:v>
                  </c:pt>
                </c:numCache>
              </c:numRef>
            </c:plus>
            <c:minus>
              <c:numRef>
                <c:f>norm!$D$5:$D$10</c:f>
                <c:numCache>
                  <c:formatCode>General</c:formatCode>
                  <c:ptCount val="6"/>
                  <c:pt idx="0">
                    <c:v>0.4</c:v>
                  </c:pt>
                  <c:pt idx="1">
                    <c:v>0.35</c:v>
                  </c:pt>
                  <c:pt idx="3">
                    <c:v>0.5</c:v>
                  </c:pt>
                  <c:pt idx="4">
                    <c:v>0.3</c:v>
                  </c:pt>
                  <c:pt idx="5">
                    <c:v>0.3</c:v>
                  </c:pt>
                </c:numCache>
              </c:numRef>
            </c:minus>
          </c:errBars>
          <c:xVal>
            <c:numRef>
              <c:f>norm!$C$5:$C$19</c:f>
              <c:numCache>
                <c:formatCode>General</c:formatCode>
                <c:ptCount val="15"/>
                <c:pt idx="0">
                  <c:v>2.2999999999999998</c:v>
                </c:pt>
                <c:pt idx="1">
                  <c:v>3.05</c:v>
                </c:pt>
                <c:pt idx="3">
                  <c:v>7</c:v>
                </c:pt>
                <c:pt idx="4">
                  <c:v>5</c:v>
                </c:pt>
                <c:pt idx="5">
                  <c:v>6</c:v>
                </c:pt>
                <c:pt idx="7">
                  <c:v>3.8</c:v>
                </c:pt>
                <c:pt idx="8">
                  <c:v>5</c:v>
                </c:pt>
                <c:pt idx="9">
                  <c:v>6.8</c:v>
                </c:pt>
                <c:pt idx="10">
                  <c:v>3.8</c:v>
                </c:pt>
                <c:pt idx="11">
                  <c:v>5</c:v>
                </c:pt>
                <c:pt idx="12">
                  <c:v>5.9</c:v>
                </c:pt>
                <c:pt idx="14">
                  <c:v>5.9</c:v>
                </c:pt>
              </c:numCache>
            </c:numRef>
          </c:xVal>
          <c:yVal>
            <c:numRef>
              <c:f>norm!$E$5:$E$19</c:f>
              <c:numCache>
                <c:formatCode>0.00E+00</c:formatCode>
                <c:ptCount val="15"/>
                <c:pt idx="0">
                  <c:v>2.7499999999999998E-3</c:v>
                </c:pt>
                <c:pt idx="1">
                  <c:v>1.7099999999999999E-3</c:v>
                </c:pt>
                <c:pt idx="3">
                  <c:v>6.9999999999999999E-4</c:v>
                </c:pt>
                <c:pt idx="4">
                  <c:v>8.9999999999999998E-4</c:v>
                </c:pt>
                <c:pt idx="5">
                  <c:v>1.8E-3</c:v>
                </c:pt>
                <c:pt idx="7">
                  <c:v>1.1000000000000001E-3</c:v>
                </c:pt>
                <c:pt idx="8">
                  <c:v>8.9999999999999998E-4</c:v>
                </c:pt>
                <c:pt idx="9">
                  <c:v>8.5999999999999998E-4</c:v>
                </c:pt>
                <c:pt idx="10">
                  <c:v>1.2999999999999999E-3</c:v>
                </c:pt>
                <c:pt idx="11">
                  <c:v>1E-3</c:v>
                </c:pt>
                <c:pt idx="12">
                  <c:v>1.5E-3</c:v>
                </c:pt>
                <c:pt idx="14">
                  <c:v>1.4E-3</c:v>
                </c:pt>
              </c:numCache>
            </c:numRef>
          </c:yVal>
        </c:ser>
        <c:axId val="101226752"/>
        <c:axId val="101237120"/>
      </c:scatterChart>
      <c:valAx>
        <c:axId val="101226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redshift</a:t>
                </a:r>
              </a:p>
            </c:rich>
          </c:tx>
          <c:layout/>
        </c:title>
        <c:numFmt formatCode="General" sourceLinked="1"/>
        <c:tickLblPos val="nextTo"/>
        <c:crossAx val="101237120"/>
        <c:crosses val="autoZero"/>
        <c:crossBetween val="midCat"/>
      </c:valAx>
      <c:valAx>
        <c:axId val="101237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200"/>
                  <a:t>Phi* (Mpc</a:t>
                </a:r>
                <a:r>
                  <a:rPr lang="en-GB" sz="1200" baseline="30000"/>
                  <a:t>-3</a:t>
                </a:r>
                <a:r>
                  <a:rPr lang="en-GB" sz="1200"/>
                  <a:t>)</a:t>
                </a:r>
              </a:p>
            </c:rich>
          </c:tx>
          <c:layout/>
        </c:title>
        <c:numFmt formatCode="0.00E+00" sourceLinked="1"/>
        <c:tickLblPos val="nextTo"/>
        <c:crossAx val="10122675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Upper limit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27014402744847871"/>
                  <c:y val="-0.25174200958611703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chemeClr val="accent1"/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-0.25495800524934403"/>
                  <c:y val="0.16940361621463973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rgbClr val="22F236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29597861246465806"/>
                  <c:y val="-0.28782307163477866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1.9315534089921243E-2"/>
                  <c:y val="0.25797208540171851"/>
                </c:manualLayout>
              </c:layout>
              <c:numFmt formatCode="General" sourceLinked="0"/>
            </c:trendlineLbl>
          </c:trendline>
          <c:xVal>
            <c:numRef>
              <c:f>norm!$H$5:$H$14</c:f>
              <c:numCache>
                <c:formatCode>General</c:formatCode>
                <c:ptCount val="10"/>
                <c:pt idx="0">
                  <c:v>2.6999999999999997</c:v>
                </c:pt>
                <c:pt idx="1">
                  <c:v>3.4</c:v>
                </c:pt>
                <c:pt idx="3">
                  <c:v>7.5</c:v>
                </c:pt>
                <c:pt idx="4">
                  <c:v>5.3</c:v>
                </c:pt>
                <c:pt idx="5">
                  <c:v>6.3</c:v>
                </c:pt>
                <c:pt idx="7">
                  <c:v>3.8</c:v>
                </c:pt>
                <c:pt idx="8">
                  <c:v>5</c:v>
                </c:pt>
                <c:pt idx="9">
                  <c:v>6.8</c:v>
                </c:pt>
              </c:numCache>
            </c:numRef>
          </c:xVal>
          <c:yVal>
            <c:numRef>
              <c:f>norm!$J$5:$J$14</c:f>
              <c:numCache>
                <c:formatCode>0.00E+00</c:formatCode>
                <c:ptCount val="10"/>
                <c:pt idx="0">
                  <c:v>3.29E-3</c:v>
                </c:pt>
                <c:pt idx="1">
                  <c:v>2.2399999999999998E-3</c:v>
                </c:pt>
                <c:pt idx="3">
                  <c:v>6.9999999999999999E-4</c:v>
                </c:pt>
                <c:pt idx="4">
                  <c:v>1.1000000000000001E-3</c:v>
                </c:pt>
                <c:pt idx="5">
                  <c:v>1.8E-3</c:v>
                </c:pt>
                <c:pt idx="7">
                  <c:v>1.3000000000000002E-3</c:v>
                </c:pt>
                <c:pt idx="8">
                  <c:v>1.1999999999999999E-3</c:v>
                </c:pt>
                <c:pt idx="9">
                  <c:v>1.56E-3</c:v>
                </c:pt>
              </c:numCache>
            </c:numRef>
          </c:yVal>
        </c:ser>
        <c:axId val="101342208"/>
        <c:axId val="101360768"/>
      </c:scatterChart>
      <c:valAx>
        <c:axId val="101342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Redshift</a:t>
                </a:r>
              </a:p>
            </c:rich>
          </c:tx>
          <c:layout/>
        </c:title>
        <c:numFmt formatCode="General" sourceLinked="1"/>
        <c:tickLblPos val="nextTo"/>
        <c:crossAx val="101360768"/>
        <c:crosses val="autoZero"/>
        <c:crossBetween val="midCat"/>
      </c:valAx>
      <c:valAx>
        <c:axId val="101360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Phi*(Mpc</a:t>
                </a:r>
                <a:r>
                  <a:rPr lang="en-GB" baseline="30000"/>
                  <a:t>-3</a:t>
                </a:r>
                <a:r>
                  <a:rPr lang="en-GB"/>
                  <a:t>)</a:t>
                </a:r>
              </a:p>
            </c:rich>
          </c:tx>
          <c:layout/>
        </c:title>
        <c:numFmt formatCode="0.00E+00" sourceLinked="1"/>
        <c:tickLblPos val="nextTo"/>
        <c:crossAx val="1013422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Lower limit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29795684861426242"/>
                  <c:y val="-4.4066048998442027E-2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chemeClr val="accent1"/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-0.29072521019618303"/>
                  <c:y val="0.2377193771118303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rgbClr val="22F23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0918439432359107"/>
                  <c:y val="0.21081427730882993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chemeClr val="accent6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29971528982605988"/>
                  <c:y val="-0.40744194992266841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rgbClr val="EF2DC5"/>
                </a:solidFill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8.4235241781218065E-2"/>
                  <c:y val="-0.46482767921464158"/>
                </c:manualLayout>
              </c:layout>
              <c:numFmt formatCode="General" sourceLinked="0"/>
            </c:trendlineLbl>
          </c:trendline>
          <c:xVal>
            <c:numRef>
              <c:f>norm!$I$5:$I$14</c:f>
              <c:numCache>
                <c:formatCode>General</c:formatCode>
                <c:ptCount val="10"/>
                <c:pt idx="0">
                  <c:v>1.9</c:v>
                </c:pt>
                <c:pt idx="1">
                  <c:v>2.6999999999999997</c:v>
                </c:pt>
                <c:pt idx="3">
                  <c:v>6.5</c:v>
                </c:pt>
                <c:pt idx="4">
                  <c:v>4.7</c:v>
                </c:pt>
                <c:pt idx="5">
                  <c:v>5.7</c:v>
                </c:pt>
                <c:pt idx="7">
                  <c:v>3.8</c:v>
                </c:pt>
                <c:pt idx="8">
                  <c:v>5</c:v>
                </c:pt>
                <c:pt idx="9">
                  <c:v>6.8</c:v>
                </c:pt>
              </c:numCache>
            </c:numRef>
          </c:xVal>
          <c:yVal>
            <c:numRef>
              <c:f>norm!$K$5:$K$14</c:f>
              <c:numCache>
                <c:formatCode>0.00E+00</c:formatCode>
                <c:ptCount val="10"/>
                <c:pt idx="0">
                  <c:v>2.2099999999999997E-3</c:v>
                </c:pt>
                <c:pt idx="1">
                  <c:v>1.1800000000000001E-3</c:v>
                </c:pt>
                <c:pt idx="3">
                  <c:v>6.9999999999999999E-4</c:v>
                </c:pt>
                <c:pt idx="4">
                  <c:v>6.9999999999999999E-4</c:v>
                </c:pt>
                <c:pt idx="5">
                  <c:v>1.8E-3</c:v>
                </c:pt>
                <c:pt idx="7">
                  <c:v>9.0000000000000008E-4</c:v>
                </c:pt>
                <c:pt idx="8">
                  <c:v>6.9999999999999999E-4</c:v>
                </c:pt>
                <c:pt idx="9">
                  <c:v>4.6999999999999999E-4</c:v>
                </c:pt>
              </c:numCache>
            </c:numRef>
          </c:yVal>
        </c:ser>
        <c:axId val="101418112"/>
        <c:axId val="101420032"/>
      </c:scatterChart>
      <c:valAx>
        <c:axId val="101418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Redshift</a:t>
                </a:r>
              </a:p>
            </c:rich>
          </c:tx>
        </c:title>
        <c:numFmt formatCode="General" sourceLinked="1"/>
        <c:tickLblPos val="nextTo"/>
        <c:crossAx val="101420032"/>
        <c:crosses val="autoZero"/>
        <c:crossBetween val="midCat"/>
      </c:valAx>
      <c:valAx>
        <c:axId val="101420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Phi*(Mpc</a:t>
                </a:r>
                <a:r>
                  <a:rPr lang="en-GB" sz="1000" b="1" i="0" u="none" strike="noStrike" baseline="30000">
                    <a:effectLst/>
                  </a:rPr>
                  <a:t>-3</a:t>
                </a:r>
                <a:r>
                  <a:rPr lang="en-GB" sz="1000" b="1" i="0" u="none" strike="noStrike" baseline="0">
                    <a:effectLst/>
                  </a:rPr>
                  <a:t>)</a:t>
                </a:r>
                <a:endParaRPr lang="en-GB" baseline="0"/>
              </a:p>
            </c:rich>
          </c:tx>
        </c:title>
        <c:numFmt formatCode="0.00E+00" sourceLinked="1"/>
        <c:tickLblPos val="nextTo"/>
        <c:crossAx val="10141811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0.15898468941382357"/>
                  <c:y val="6.3489355497229449E-2"/>
                </c:manualLayout>
              </c:layout>
              <c:numFmt formatCode="General" sourceLinked="0"/>
            </c:trendlineLbl>
          </c:trendline>
          <c:trendline>
            <c:spPr>
              <a:ln w="12700">
                <a:solidFill>
                  <a:schemeClr val="tx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6303412073490821E-2"/>
                  <c:y val="0.57999335532544205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rgbClr val="FAC644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271469730778771"/>
                  <c:y val="4.5533950759825532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M!$F$5:$F$19</c:f>
                <c:numCache>
                  <c:formatCode>General</c:formatCode>
                  <c:ptCount val="15"/>
                  <c:pt idx="0">
                    <c:v>0.11</c:v>
                  </c:pt>
                  <c:pt idx="1">
                    <c:v>0.14000000000000001</c:v>
                  </c:pt>
                  <c:pt idx="4">
                    <c:v>0.11</c:v>
                  </c:pt>
                  <c:pt idx="5">
                    <c:v>0.12</c:v>
                  </c:pt>
                  <c:pt idx="7">
                    <c:v>0.1</c:v>
                  </c:pt>
                  <c:pt idx="8">
                    <c:v>0.13</c:v>
                  </c:pt>
                  <c:pt idx="9">
                    <c:v>0.26</c:v>
                  </c:pt>
                  <c:pt idx="10">
                    <c:v>0.1</c:v>
                  </c:pt>
                  <c:pt idx="11">
                    <c:v>0.13</c:v>
                  </c:pt>
                  <c:pt idx="12">
                    <c:v>0.19</c:v>
                  </c:pt>
                  <c:pt idx="14">
                    <c:v>0.19</c:v>
                  </c:pt>
                </c:numCache>
              </c:numRef>
            </c:plus>
            <c:minus>
              <c:numRef>
                <c:f>M!$F$5:$F$19</c:f>
                <c:numCache>
                  <c:formatCode>General</c:formatCode>
                  <c:ptCount val="15"/>
                  <c:pt idx="0">
                    <c:v>0.11</c:v>
                  </c:pt>
                  <c:pt idx="1">
                    <c:v>0.14000000000000001</c:v>
                  </c:pt>
                  <c:pt idx="4">
                    <c:v>0.11</c:v>
                  </c:pt>
                  <c:pt idx="5">
                    <c:v>0.12</c:v>
                  </c:pt>
                  <c:pt idx="7">
                    <c:v>0.1</c:v>
                  </c:pt>
                  <c:pt idx="8">
                    <c:v>0.13</c:v>
                  </c:pt>
                  <c:pt idx="9">
                    <c:v>0.26</c:v>
                  </c:pt>
                  <c:pt idx="10">
                    <c:v>0.1</c:v>
                  </c:pt>
                  <c:pt idx="11">
                    <c:v>0.13</c:v>
                  </c:pt>
                  <c:pt idx="12">
                    <c:v>0.19</c:v>
                  </c:pt>
                  <c:pt idx="14">
                    <c:v>0.19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plus>
              <c:numRef>
                <c:f>M!$D$5:$D$10</c:f>
                <c:numCache>
                  <c:formatCode>General</c:formatCode>
                  <c:ptCount val="6"/>
                  <c:pt idx="0">
                    <c:v>0.4</c:v>
                  </c:pt>
                  <c:pt idx="1">
                    <c:v>0.35</c:v>
                  </c:pt>
                  <c:pt idx="3">
                    <c:v>0.5</c:v>
                  </c:pt>
                  <c:pt idx="4">
                    <c:v>0.3</c:v>
                  </c:pt>
                  <c:pt idx="5">
                    <c:v>0.3</c:v>
                  </c:pt>
                </c:numCache>
              </c:numRef>
            </c:plus>
            <c:minus>
              <c:numRef>
                <c:f>M!$D$5:$D$10</c:f>
                <c:numCache>
                  <c:formatCode>General</c:formatCode>
                  <c:ptCount val="6"/>
                  <c:pt idx="0">
                    <c:v>0.4</c:v>
                  </c:pt>
                  <c:pt idx="1">
                    <c:v>0.35</c:v>
                  </c:pt>
                  <c:pt idx="3">
                    <c:v>0.5</c:v>
                  </c:pt>
                  <c:pt idx="4">
                    <c:v>0.3</c:v>
                  </c:pt>
                  <c:pt idx="5">
                    <c:v>0.3</c:v>
                  </c:pt>
                </c:numCache>
              </c:numRef>
            </c:minus>
          </c:errBars>
          <c:xVal>
            <c:numRef>
              <c:f>M!$C$5:$C$19</c:f>
              <c:numCache>
                <c:formatCode>General</c:formatCode>
                <c:ptCount val="15"/>
                <c:pt idx="0">
                  <c:v>2.2999999999999998</c:v>
                </c:pt>
                <c:pt idx="1">
                  <c:v>3.05</c:v>
                </c:pt>
                <c:pt idx="3">
                  <c:v>7</c:v>
                </c:pt>
                <c:pt idx="4">
                  <c:v>5</c:v>
                </c:pt>
                <c:pt idx="5">
                  <c:v>6</c:v>
                </c:pt>
                <c:pt idx="7">
                  <c:v>3.8</c:v>
                </c:pt>
                <c:pt idx="8">
                  <c:v>5</c:v>
                </c:pt>
                <c:pt idx="9">
                  <c:v>6.8</c:v>
                </c:pt>
                <c:pt idx="10">
                  <c:v>3.8</c:v>
                </c:pt>
                <c:pt idx="11">
                  <c:v>5</c:v>
                </c:pt>
                <c:pt idx="12">
                  <c:v>5.9</c:v>
                </c:pt>
                <c:pt idx="14">
                  <c:v>5.9</c:v>
                </c:pt>
              </c:numCache>
            </c:numRef>
          </c:xVal>
          <c:yVal>
            <c:numRef>
              <c:f>M!$E$5:$E$19</c:f>
              <c:numCache>
                <c:formatCode>General</c:formatCode>
                <c:ptCount val="15"/>
                <c:pt idx="0">
                  <c:v>-20.7</c:v>
                </c:pt>
                <c:pt idx="1">
                  <c:v>-20.97</c:v>
                </c:pt>
                <c:pt idx="3">
                  <c:v>-20.11</c:v>
                </c:pt>
                <c:pt idx="4">
                  <c:v>-20.73</c:v>
                </c:pt>
                <c:pt idx="5">
                  <c:v>-20.04</c:v>
                </c:pt>
                <c:pt idx="7">
                  <c:v>-21.06</c:v>
                </c:pt>
                <c:pt idx="8">
                  <c:v>-20.69</c:v>
                </c:pt>
                <c:pt idx="9">
                  <c:v>-20.14</c:v>
                </c:pt>
                <c:pt idx="10">
                  <c:v>-20.98</c:v>
                </c:pt>
                <c:pt idx="11">
                  <c:v>-20.64</c:v>
                </c:pt>
                <c:pt idx="12">
                  <c:v>-20.239999999999998</c:v>
                </c:pt>
                <c:pt idx="14">
                  <c:v>-20.29</c:v>
                </c:pt>
              </c:numCache>
            </c:numRef>
          </c:yVal>
        </c:ser>
        <c:axId val="101308672"/>
        <c:axId val="102637952"/>
      </c:scatterChart>
      <c:valAx>
        <c:axId val="101308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redshift</a:t>
                </a:r>
              </a:p>
            </c:rich>
          </c:tx>
          <c:layout/>
        </c:title>
        <c:numFmt formatCode="General" sourceLinked="1"/>
        <c:tickLblPos val="nextTo"/>
        <c:crossAx val="102637952"/>
        <c:crosses val="autoZero"/>
        <c:crossBetween val="midCat"/>
      </c:valAx>
      <c:valAx>
        <c:axId val="102637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M*</a:t>
                </a:r>
              </a:p>
            </c:rich>
          </c:tx>
          <c:layout/>
        </c:title>
        <c:numFmt formatCode="General" sourceLinked="1"/>
        <c:tickLblPos val="nextTo"/>
        <c:crossAx val="10130867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upper limit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4527326221319121"/>
                  <c:y val="4.9587239257175425E-2"/>
                </c:manualLayout>
              </c:layout>
              <c:numFmt formatCode="General" sourceLinked="0"/>
            </c:trendlineLbl>
          </c:trendline>
          <c:trendline>
            <c:trendlineType val="log"/>
            <c:dispRSqr val="1"/>
            <c:dispEq val="1"/>
            <c:trendlineLbl>
              <c:layout>
                <c:manualLayout>
                  <c:x val="7.6566439557749638E-2"/>
                  <c:y val="0.45825451854055466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rgbClr val="FAC644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58691109207204"/>
                  <c:y val="1.0835202813392078E-2"/>
                </c:manualLayout>
              </c:layout>
              <c:numFmt formatCode="General" sourceLinked="0"/>
            </c:trendlineLbl>
          </c:trendline>
          <c:xVal>
            <c:numRef>
              <c:f>M!$H$5:$H$14</c:f>
              <c:numCache>
                <c:formatCode>General</c:formatCode>
                <c:ptCount val="10"/>
                <c:pt idx="0">
                  <c:v>1.9</c:v>
                </c:pt>
                <c:pt idx="1">
                  <c:v>2.6999999999999997</c:v>
                </c:pt>
                <c:pt idx="3">
                  <c:v>6.5</c:v>
                </c:pt>
                <c:pt idx="4">
                  <c:v>4.7</c:v>
                </c:pt>
                <c:pt idx="5">
                  <c:v>5.7</c:v>
                </c:pt>
                <c:pt idx="7">
                  <c:v>3.8</c:v>
                </c:pt>
                <c:pt idx="8">
                  <c:v>5</c:v>
                </c:pt>
                <c:pt idx="9">
                  <c:v>6.8</c:v>
                </c:pt>
              </c:numCache>
            </c:numRef>
          </c:xVal>
          <c:yVal>
            <c:numRef>
              <c:f>M!$I$5:$I$14</c:f>
              <c:numCache>
                <c:formatCode>General</c:formatCode>
                <c:ptCount val="10"/>
                <c:pt idx="0">
                  <c:v>-20.81</c:v>
                </c:pt>
                <c:pt idx="1">
                  <c:v>-21.11</c:v>
                </c:pt>
                <c:pt idx="3">
                  <c:v>-20.11</c:v>
                </c:pt>
                <c:pt idx="4">
                  <c:v>-20.84</c:v>
                </c:pt>
                <c:pt idx="5">
                  <c:v>-20.16</c:v>
                </c:pt>
                <c:pt idx="7">
                  <c:v>-21.16</c:v>
                </c:pt>
                <c:pt idx="8">
                  <c:v>-20.82</c:v>
                </c:pt>
                <c:pt idx="9">
                  <c:v>-20.400000000000002</c:v>
                </c:pt>
              </c:numCache>
            </c:numRef>
          </c:yVal>
        </c:ser>
        <c:axId val="102664448"/>
        <c:axId val="102683008"/>
      </c:scatterChart>
      <c:valAx>
        <c:axId val="102664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redshift</a:t>
                </a:r>
              </a:p>
            </c:rich>
          </c:tx>
          <c:layout/>
        </c:title>
        <c:numFmt formatCode="General" sourceLinked="1"/>
        <c:tickLblPos val="nextTo"/>
        <c:crossAx val="102683008"/>
        <c:crosses val="autoZero"/>
        <c:crossBetween val="midCat"/>
      </c:valAx>
      <c:valAx>
        <c:axId val="102683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M*</a:t>
                </a:r>
              </a:p>
            </c:rich>
          </c:tx>
          <c:layout/>
        </c:title>
        <c:numFmt formatCode="General" sourceLinked="1"/>
        <c:tickLblPos val="nextTo"/>
        <c:crossAx val="10266444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Lower limit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0.2655490658100228"/>
                  <c:y val="0.12085821682262012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5819279977764897"/>
                  <c:y val="0.48905475458227016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rgbClr val="FAC644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7620037320078725E-2"/>
                  <c:y val="6.64590194923695E-2"/>
                </c:manualLayout>
              </c:layout>
              <c:numFmt formatCode="General" sourceLinked="0"/>
            </c:trendlineLbl>
          </c:trendline>
          <c:xVal>
            <c:numRef>
              <c:f>(M!$G$5:$G$10,M!$G$14:$G$17)</c:f>
              <c:numCache>
                <c:formatCode>General</c:formatCode>
                <c:ptCount val="10"/>
                <c:pt idx="0">
                  <c:v>2.6999999999999997</c:v>
                </c:pt>
                <c:pt idx="1">
                  <c:v>3.4</c:v>
                </c:pt>
                <c:pt idx="3">
                  <c:v>7.5</c:v>
                </c:pt>
                <c:pt idx="4">
                  <c:v>5.3</c:v>
                </c:pt>
                <c:pt idx="5">
                  <c:v>6.3</c:v>
                </c:pt>
                <c:pt idx="6">
                  <c:v>6.8</c:v>
                </c:pt>
                <c:pt idx="7">
                  <c:v>3.8</c:v>
                </c:pt>
                <c:pt idx="8">
                  <c:v>5</c:v>
                </c:pt>
                <c:pt idx="9">
                  <c:v>5.9</c:v>
                </c:pt>
              </c:numCache>
            </c:numRef>
          </c:xVal>
          <c:yVal>
            <c:numRef>
              <c:f>(M!$J$5:$J$10,M!$J$14:$J$17)</c:f>
              <c:numCache>
                <c:formatCode>General</c:formatCode>
                <c:ptCount val="10"/>
                <c:pt idx="0">
                  <c:v>-20.7</c:v>
                </c:pt>
                <c:pt idx="1">
                  <c:v>-20.97</c:v>
                </c:pt>
                <c:pt idx="3">
                  <c:v>-20.11</c:v>
                </c:pt>
                <c:pt idx="4">
                  <c:v>-20.73</c:v>
                </c:pt>
                <c:pt idx="5">
                  <c:v>-20.04</c:v>
                </c:pt>
                <c:pt idx="6">
                  <c:v>-20.14</c:v>
                </c:pt>
                <c:pt idx="7">
                  <c:v>-20.98</c:v>
                </c:pt>
                <c:pt idx="8">
                  <c:v>-20.64</c:v>
                </c:pt>
                <c:pt idx="9">
                  <c:v>-20.239999999999998</c:v>
                </c:pt>
              </c:numCache>
            </c:numRef>
          </c:yVal>
        </c:ser>
        <c:axId val="102775424"/>
        <c:axId val="102789888"/>
      </c:scatterChart>
      <c:valAx>
        <c:axId val="102775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Redshift</a:t>
                </a:r>
              </a:p>
            </c:rich>
          </c:tx>
          <c:layout/>
        </c:title>
        <c:numFmt formatCode="General" sourceLinked="1"/>
        <c:tickLblPos val="nextTo"/>
        <c:crossAx val="102789888"/>
        <c:crosses val="autoZero"/>
        <c:crossBetween val="midCat"/>
      </c:valAx>
      <c:valAx>
        <c:axId val="102789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M*</a:t>
                </a:r>
              </a:p>
            </c:rich>
          </c:tx>
          <c:layout/>
        </c:title>
        <c:numFmt formatCode="General" sourceLinked="1"/>
        <c:tickLblPos val="nextTo"/>
        <c:crossAx val="10277542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12</xdr:col>
      <xdr:colOff>19052</xdr:colOff>
      <xdr:row>40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1</xdr:row>
      <xdr:rowOff>23812</xdr:rowOff>
    </xdr:from>
    <xdr:to>
      <xdr:col>20</xdr:col>
      <xdr:colOff>438150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381000</xdr:colOff>
      <xdr:row>23</xdr:row>
      <xdr:rowOff>152400</xdr:rowOff>
    </xdr:from>
    <xdr:to>
      <xdr:col>28</xdr:col>
      <xdr:colOff>257175</xdr:colOff>
      <xdr:row>42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22</xdr:row>
      <xdr:rowOff>104775</xdr:rowOff>
    </xdr:from>
    <xdr:to>
      <xdr:col>11</xdr:col>
      <xdr:colOff>485775</xdr:colOff>
      <xdr:row>41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171449</xdr:colOff>
      <xdr:row>1</xdr:row>
      <xdr:rowOff>90486</xdr:rowOff>
    </xdr:from>
    <xdr:to>
      <xdr:col>21</xdr:col>
      <xdr:colOff>57150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285750</xdr:colOff>
      <xdr:row>25</xdr:row>
      <xdr:rowOff>9526</xdr:rowOff>
    </xdr:from>
    <xdr:to>
      <xdr:col>27</xdr:col>
      <xdr:colOff>419100</xdr:colOff>
      <xdr:row>43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24</xdr:row>
      <xdr:rowOff>104775</xdr:rowOff>
    </xdr:from>
    <xdr:to>
      <xdr:col>12</xdr:col>
      <xdr:colOff>28575</xdr:colOff>
      <xdr:row>44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314324</xdr:colOff>
      <xdr:row>2</xdr:row>
      <xdr:rowOff>14285</xdr:rowOff>
    </xdr:from>
    <xdr:to>
      <xdr:col>21</xdr:col>
      <xdr:colOff>342899</xdr:colOff>
      <xdr:row>25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466725</xdr:colOff>
      <xdr:row>26</xdr:row>
      <xdr:rowOff>19049</xdr:rowOff>
    </xdr:from>
    <xdr:to>
      <xdr:col>28</xdr:col>
      <xdr:colOff>409574</xdr:colOff>
      <xdr:row>44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B14" sqref="B14:B17"/>
    </sheetView>
  </sheetViews>
  <sheetFormatPr defaultRowHeight="15"/>
  <cols>
    <col min="1" max="1" width="10.7109375" customWidth="1"/>
    <col min="2" max="2" width="14.7109375" customWidth="1"/>
    <col min="3" max="3" width="6" customWidth="1"/>
    <col min="6" max="6" width="9.42578125" bestFit="1" customWidth="1"/>
  </cols>
  <sheetData>
    <row r="1" spans="1:11">
      <c r="A1" t="s">
        <v>18</v>
      </c>
      <c r="B1" t="s">
        <v>19</v>
      </c>
      <c r="C1" t="s">
        <v>4</v>
      </c>
      <c r="D1" t="s">
        <v>3</v>
      </c>
      <c r="E1" t="s">
        <v>5</v>
      </c>
      <c r="F1" t="s">
        <v>9</v>
      </c>
      <c r="G1" t="s">
        <v>8</v>
      </c>
      <c r="H1" t="s">
        <v>13</v>
      </c>
      <c r="I1" t="s">
        <v>14</v>
      </c>
      <c r="J1" t="s">
        <v>10</v>
      </c>
      <c r="K1" t="s">
        <v>11</v>
      </c>
    </row>
    <row r="2" spans="1:11">
      <c r="B2">
        <v>1750</v>
      </c>
      <c r="C2">
        <v>8</v>
      </c>
      <c r="E2">
        <v>-1.91</v>
      </c>
      <c r="F2">
        <v>0.32</v>
      </c>
      <c r="G2">
        <v>0.09</v>
      </c>
      <c r="H2">
        <v>8</v>
      </c>
      <c r="I2">
        <v>8</v>
      </c>
      <c r="J2">
        <f>E2-G2</f>
        <v>-2</v>
      </c>
      <c r="K2">
        <f>E2+F2</f>
        <v>-1.5899999999999999</v>
      </c>
    </row>
    <row r="3" spans="1:11">
      <c r="B3">
        <v>1750</v>
      </c>
      <c r="C3">
        <v>8</v>
      </c>
      <c r="E3">
        <v>-1.67</v>
      </c>
      <c r="F3">
        <v>0.4</v>
      </c>
      <c r="G3">
        <v>0.4</v>
      </c>
      <c r="H3">
        <v>8</v>
      </c>
      <c r="I3">
        <v>8</v>
      </c>
      <c r="J3">
        <f>E3-G3</f>
        <v>-2.0699999999999998</v>
      </c>
      <c r="K3">
        <f t="shared" ref="K3:K19" si="0">E3+F3</f>
        <v>-1.27</v>
      </c>
    </row>
    <row r="5" spans="1:11" ht="22.5" customHeight="1">
      <c r="A5" s="3" t="s">
        <v>20</v>
      </c>
      <c r="B5">
        <v>1700</v>
      </c>
      <c r="C5">
        <v>2.2999999999999998</v>
      </c>
      <c r="D5">
        <v>0.4</v>
      </c>
      <c r="E5">
        <v>-1.73</v>
      </c>
      <c r="F5">
        <v>7.0000000000000007E-2</v>
      </c>
      <c r="G5">
        <v>7.0000000000000007E-2</v>
      </c>
      <c r="H5">
        <f t="shared" ref="H5:H6" si="1">C5+D5</f>
        <v>2.6999999999999997</v>
      </c>
      <c r="I5">
        <f t="shared" ref="I5:I6" si="2">C5-D5</f>
        <v>1.9</v>
      </c>
      <c r="J5">
        <f t="shared" ref="J5:J6" si="3">E5-G5</f>
        <v>-1.8</v>
      </c>
      <c r="K5">
        <f t="shared" si="0"/>
        <v>-1.66</v>
      </c>
    </row>
    <row r="6" spans="1:11" ht="22.5" customHeight="1">
      <c r="A6" s="3"/>
      <c r="B6">
        <v>1700</v>
      </c>
      <c r="C6">
        <v>3.05</v>
      </c>
      <c r="D6">
        <v>0.35</v>
      </c>
      <c r="E6">
        <v>-1.73</v>
      </c>
      <c r="F6">
        <v>0.13</v>
      </c>
      <c r="G6">
        <v>0.13</v>
      </c>
      <c r="H6">
        <f t="shared" si="1"/>
        <v>3.4</v>
      </c>
      <c r="I6">
        <f t="shared" si="2"/>
        <v>2.6999999999999997</v>
      </c>
      <c r="J6">
        <f t="shared" si="3"/>
        <v>-1.8599999999999999</v>
      </c>
      <c r="K6">
        <f t="shared" si="0"/>
        <v>-1.6</v>
      </c>
    </row>
    <row r="8" spans="1:11" ht="30">
      <c r="A8" s="2" t="s">
        <v>15</v>
      </c>
      <c r="B8" s="2">
        <v>1500</v>
      </c>
      <c r="C8">
        <v>7</v>
      </c>
      <c r="D8">
        <v>0.5</v>
      </c>
      <c r="E8">
        <v>-1.72</v>
      </c>
      <c r="F8">
        <v>0</v>
      </c>
      <c r="G8">
        <v>0</v>
      </c>
      <c r="H8">
        <f>C8+D8</f>
        <v>7.5</v>
      </c>
      <c r="I8">
        <f>C8-D8</f>
        <v>6.5</v>
      </c>
      <c r="J8">
        <f t="shared" ref="J8:J19" si="4">E8-G8</f>
        <v>-1.72</v>
      </c>
      <c r="K8">
        <f t="shared" si="0"/>
        <v>-1.72</v>
      </c>
    </row>
    <row r="9" spans="1:11">
      <c r="A9" s="3" t="s">
        <v>16</v>
      </c>
      <c r="B9" s="2">
        <v>1500</v>
      </c>
      <c r="C9">
        <v>5</v>
      </c>
      <c r="D9">
        <v>0.3</v>
      </c>
      <c r="E9">
        <v>-1.66</v>
      </c>
      <c r="F9">
        <v>0.06</v>
      </c>
      <c r="G9">
        <v>0.06</v>
      </c>
      <c r="H9">
        <f>C9+D9</f>
        <v>5.3</v>
      </c>
      <c r="I9">
        <f>C9-D9</f>
        <v>4.7</v>
      </c>
      <c r="J9">
        <f t="shared" si="4"/>
        <v>-1.72</v>
      </c>
      <c r="K9">
        <f t="shared" si="0"/>
        <v>-1.5999999999999999</v>
      </c>
    </row>
    <row r="10" spans="1:11">
      <c r="A10" s="3"/>
      <c r="B10" s="2">
        <v>1500</v>
      </c>
      <c r="C10">
        <v>6</v>
      </c>
      <c r="D10">
        <v>0.3</v>
      </c>
      <c r="E10">
        <v>-1.71</v>
      </c>
      <c r="F10">
        <v>0.11</v>
      </c>
      <c r="G10">
        <v>0.11</v>
      </c>
      <c r="H10">
        <f>C10+D10</f>
        <v>6.3</v>
      </c>
      <c r="I10">
        <f>C10-D10</f>
        <v>5.7</v>
      </c>
      <c r="J10">
        <f t="shared" si="4"/>
        <v>-1.82</v>
      </c>
      <c r="K10">
        <f t="shared" si="0"/>
        <v>-1.5999999999999999</v>
      </c>
    </row>
    <row r="11" spans="1:11">
      <c r="A11" s="2"/>
      <c r="B11" s="2"/>
    </row>
    <row r="12" spans="1:11" ht="30" customHeight="1">
      <c r="A12" s="3" t="s">
        <v>17</v>
      </c>
      <c r="B12" s="2">
        <v>1600</v>
      </c>
      <c r="C12">
        <v>3.8</v>
      </c>
      <c r="E12">
        <v>-1.76</v>
      </c>
      <c r="F12">
        <v>0.05</v>
      </c>
      <c r="G12">
        <v>0.05</v>
      </c>
      <c r="H12">
        <v>3.8</v>
      </c>
      <c r="I12">
        <v>3.8</v>
      </c>
      <c r="J12">
        <f t="shared" si="4"/>
        <v>-1.81</v>
      </c>
      <c r="K12">
        <f t="shared" si="0"/>
        <v>-1.71</v>
      </c>
    </row>
    <row r="13" spans="1:11" ht="30" customHeight="1">
      <c r="A13" s="3"/>
      <c r="B13" s="2">
        <v>1600</v>
      </c>
      <c r="C13">
        <v>5</v>
      </c>
      <c r="E13">
        <v>-1.69</v>
      </c>
      <c r="F13">
        <v>0.09</v>
      </c>
      <c r="G13">
        <v>0.09</v>
      </c>
      <c r="H13">
        <v>5</v>
      </c>
      <c r="I13">
        <v>5</v>
      </c>
      <c r="J13">
        <f t="shared" si="4"/>
        <v>-1.78</v>
      </c>
      <c r="K13">
        <f t="shared" si="0"/>
        <v>-1.5999999999999999</v>
      </c>
    </row>
    <row r="14" spans="1:11">
      <c r="A14" s="3" t="s">
        <v>21</v>
      </c>
      <c r="B14" s="2">
        <v>1600</v>
      </c>
      <c r="C14">
        <v>6.8</v>
      </c>
      <c r="E14">
        <f>-2+0.1045</f>
        <v>-1.8955</v>
      </c>
      <c r="F14">
        <v>0.1045</v>
      </c>
      <c r="G14">
        <v>0</v>
      </c>
      <c r="H14">
        <v>6.8</v>
      </c>
      <c r="I14">
        <v>6.8</v>
      </c>
      <c r="J14">
        <f t="shared" si="4"/>
        <v>-1.8955</v>
      </c>
      <c r="K14">
        <f t="shared" si="0"/>
        <v>-1.7909999999999999</v>
      </c>
    </row>
    <row r="15" spans="1:11">
      <c r="A15" s="3"/>
      <c r="B15" s="2">
        <v>1600</v>
      </c>
      <c r="C15">
        <v>3.8</v>
      </c>
      <c r="E15">
        <v>-1.73</v>
      </c>
      <c r="F15">
        <v>0.05</v>
      </c>
      <c r="G15">
        <v>0.05</v>
      </c>
      <c r="H15">
        <v>3.8</v>
      </c>
      <c r="I15">
        <v>3.8</v>
      </c>
      <c r="J15">
        <f t="shared" si="4"/>
        <v>-1.78</v>
      </c>
      <c r="K15">
        <f t="shared" si="0"/>
        <v>-1.68</v>
      </c>
    </row>
    <row r="16" spans="1:11">
      <c r="A16" s="3"/>
      <c r="B16" s="2">
        <v>1600</v>
      </c>
      <c r="C16">
        <v>5</v>
      </c>
      <c r="E16">
        <v>-1.66</v>
      </c>
      <c r="F16">
        <v>0.09</v>
      </c>
      <c r="G16">
        <v>0.09</v>
      </c>
      <c r="H16">
        <v>5</v>
      </c>
      <c r="I16">
        <v>5</v>
      </c>
      <c r="J16">
        <f t="shared" si="4"/>
        <v>-1.75</v>
      </c>
      <c r="K16">
        <f t="shared" si="0"/>
        <v>-1.5699999999999998</v>
      </c>
    </row>
    <row r="17" spans="1:11">
      <c r="A17" s="3"/>
      <c r="B17" s="2">
        <v>1350</v>
      </c>
      <c r="C17">
        <v>5.9</v>
      </c>
      <c r="E17">
        <v>-1.74</v>
      </c>
      <c r="F17">
        <v>0.16</v>
      </c>
      <c r="G17">
        <v>0.16</v>
      </c>
      <c r="H17">
        <v>5.9</v>
      </c>
      <c r="I17">
        <v>5.9</v>
      </c>
      <c r="J17">
        <f t="shared" si="4"/>
        <v>-1.9</v>
      </c>
      <c r="K17">
        <f t="shared" si="0"/>
        <v>-1.58</v>
      </c>
    </row>
    <row r="19" spans="1:11">
      <c r="A19" t="s">
        <v>17</v>
      </c>
      <c r="B19">
        <v>1350</v>
      </c>
      <c r="C19">
        <v>5.9</v>
      </c>
      <c r="E19">
        <v>-1.77</v>
      </c>
      <c r="F19">
        <v>0.16</v>
      </c>
      <c r="G19">
        <v>0.16</v>
      </c>
      <c r="H19">
        <v>5.9</v>
      </c>
      <c r="I19">
        <v>5.9</v>
      </c>
      <c r="J19">
        <f t="shared" si="4"/>
        <v>-1.93</v>
      </c>
      <c r="K19">
        <f t="shared" si="0"/>
        <v>-1.61</v>
      </c>
    </row>
  </sheetData>
  <mergeCells count="4">
    <mergeCell ref="A9:A10"/>
    <mergeCell ref="A12:A13"/>
    <mergeCell ref="A5:A6"/>
    <mergeCell ref="A14:A1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B14" sqref="B14:B17"/>
    </sheetView>
  </sheetViews>
  <sheetFormatPr defaultRowHeight="15"/>
  <cols>
    <col min="1" max="1" width="10.42578125" customWidth="1"/>
    <col min="2" max="2" width="15.28515625" customWidth="1"/>
    <col min="3" max="3" width="5" bestFit="1" customWidth="1"/>
    <col min="5" max="5" width="8.5703125" bestFit="1" customWidth="1"/>
    <col min="6" max="6" width="13.85546875" bestFit="1" customWidth="1"/>
    <col min="7" max="7" width="13.5703125" bestFit="1" customWidth="1"/>
    <col min="8" max="8" width="9.28515625" customWidth="1"/>
    <col min="9" max="9" width="9" customWidth="1"/>
  </cols>
  <sheetData>
    <row r="1" spans="1:11">
      <c r="A1" t="s">
        <v>18</v>
      </c>
      <c r="B1" t="s">
        <v>19</v>
      </c>
      <c r="C1" t="s">
        <v>4</v>
      </c>
      <c r="D1" t="s">
        <v>3</v>
      </c>
      <c r="E1" t="s">
        <v>0</v>
      </c>
      <c r="F1" t="s">
        <v>1</v>
      </c>
      <c r="G1" t="s">
        <v>2</v>
      </c>
      <c r="H1" t="s">
        <v>13</v>
      </c>
      <c r="I1" t="s">
        <v>14</v>
      </c>
      <c r="J1" t="s">
        <v>12</v>
      </c>
      <c r="K1" t="s">
        <v>11</v>
      </c>
    </row>
    <row r="2" spans="1:11">
      <c r="B2">
        <v>1750</v>
      </c>
      <c r="C2">
        <v>8</v>
      </c>
      <c r="E2" s="1">
        <v>5.9000000000000003E-4</v>
      </c>
      <c r="F2" s="1">
        <v>1.01E-3</v>
      </c>
      <c r="G2" s="1">
        <v>3.6999999999999999E-4</v>
      </c>
      <c r="H2">
        <v>8</v>
      </c>
      <c r="I2">
        <v>8</v>
      </c>
      <c r="J2" s="1">
        <f>E2+F2</f>
        <v>1.6000000000000001E-3</v>
      </c>
      <c r="K2" s="1">
        <f>E2-G2</f>
        <v>2.2000000000000003E-4</v>
      </c>
    </row>
    <row r="3" spans="1:11">
      <c r="B3">
        <v>1750</v>
      </c>
      <c r="C3">
        <v>8</v>
      </c>
      <c r="E3" s="1">
        <v>1.5E-3</v>
      </c>
      <c r="F3" s="1">
        <v>2.8999999999999998E-3</v>
      </c>
      <c r="G3" s="1">
        <v>1E-3</v>
      </c>
      <c r="H3">
        <v>8</v>
      </c>
      <c r="I3">
        <v>8</v>
      </c>
      <c r="J3" s="1">
        <f t="shared" ref="J3:J19" si="0">E3+F3</f>
        <v>4.3999999999999994E-3</v>
      </c>
      <c r="K3" s="1">
        <f t="shared" ref="K3:K19" si="1">E3-G3</f>
        <v>5.0000000000000001E-4</v>
      </c>
    </row>
    <row r="4" spans="1:11">
      <c r="E4" s="1"/>
      <c r="F4" s="1"/>
      <c r="G4" s="1"/>
      <c r="J4" s="1"/>
      <c r="K4" s="1"/>
    </row>
    <row r="5" spans="1:11" ht="21" customHeight="1">
      <c r="A5" s="3" t="s">
        <v>20</v>
      </c>
      <c r="B5">
        <v>1700</v>
      </c>
      <c r="C5">
        <v>2.2999999999999998</v>
      </c>
      <c r="D5">
        <v>0.4</v>
      </c>
      <c r="E5" s="1">
        <v>2.7499999999999998E-3</v>
      </c>
      <c r="F5" s="1">
        <v>5.4000000000000001E-4</v>
      </c>
      <c r="G5" s="1">
        <v>5.4000000000000001E-4</v>
      </c>
      <c r="H5">
        <f t="shared" ref="H5:H6" si="2">C5+D5</f>
        <v>2.6999999999999997</v>
      </c>
      <c r="I5">
        <f t="shared" ref="I5:I6" si="3">C5-D5</f>
        <v>1.9</v>
      </c>
      <c r="J5" s="1">
        <f t="shared" si="0"/>
        <v>3.29E-3</v>
      </c>
      <c r="K5" s="1">
        <f t="shared" si="1"/>
        <v>2.2099999999999997E-3</v>
      </c>
    </row>
    <row r="6" spans="1:11" ht="22.5" customHeight="1">
      <c r="A6" s="3"/>
      <c r="B6">
        <v>1700</v>
      </c>
      <c r="C6">
        <v>3.05</v>
      </c>
      <c r="D6">
        <v>0.35</v>
      </c>
      <c r="E6" s="1">
        <v>1.7099999999999999E-3</v>
      </c>
      <c r="F6" s="1">
        <v>5.2999999999999998E-4</v>
      </c>
      <c r="G6" s="1">
        <v>5.2999999999999998E-4</v>
      </c>
      <c r="H6">
        <f t="shared" si="2"/>
        <v>3.4</v>
      </c>
      <c r="I6">
        <f t="shared" si="3"/>
        <v>2.6999999999999997</v>
      </c>
      <c r="J6" s="1">
        <f t="shared" si="0"/>
        <v>2.2399999999999998E-3</v>
      </c>
      <c r="K6" s="1">
        <f t="shared" si="1"/>
        <v>1.1800000000000001E-3</v>
      </c>
    </row>
    <row r="7" spans="1:11">
      <c r="J7" s="1"/>
      <c r="K7" s="1"/>
    </row>
    <row r="8" spans="1:11" ht="30">
      <c r="A8" s="2" t="s">
        <v>15</v>
      </c>
      <c r="B8" s="2">
        <v>1500</v>
      </c>
      <c r="C8">
        <v>7</v>
      </c>
      <c r="D8">
        <v>0.5</v>
      </c>
      <c r="E8" s="1">
        <v>6.9999999999999999E-4</v>
      </c>
      <c r="F8">
        <v>0</v>
      </c>
      <c r="G8">
        <v>0</v>
      </c>
      <c r="H8">
        <f>C8+D8</f>
        <v>7.5</v>
      </c>
      <c r="I8">
        <f>C8-D8</f>
        <v>6.5</v>
      </c>
      <c r="J8" s="1">
        <f t="shared" si="0"/>
        <v>6.9999999999999999E-4</v>
      </c>
      <c r="K8" s="1">
        <f t="shared" si="1"/>
        <v>6.9999999999999999E-4</v>
      </c>
    </row>
    <row r="9" spans="1:11">
      <c r="A9" s="3" t="s">
        <v>16</v>
      </c>
      <c r="B9" s="2">
        <v>1500</v>
      </c>
      <c r="C9">
        <v>5</v>
      </c>
      <c r="D9">
        <v>0.3</v>
      </c>
      <c r="E9" s="1">
        <v>8.9999999999999998E-4</v>
      </c>
      <c r="F9" s="1">
        <v>2.0000000000000001E-4</v>
      </c>
      <c r="G9" s="1">
        <v>2.0000000000000001E-4</v>
      </c>
      <c r="H9">
        <f>C9+D9</f>
        <v>5.3</v>
      </c>
      <c r="I9">
        <f>C9-D9</f>
        <v>4.7</v>
      </c>
      <c r="J9" s="1">
        <f t="shared" si="0"/>
        <v>1.1000000000000001E-3</v>
      </c>
      <c r="K9" s="1">
        <f t="shared" si="1"/>
        <v>6.9999999999999999E-4</v>
      </c>
    </row>
    <row r="10" spans="1:11">
      <c r="A10" s="3"/>
      <c r="B10" s="2">
        <v>1500</v>
      </c>
      <c r="C10">
        <v>6</v>
      </c>
      <c r="D10">
        <v>0.3</v>
      </c>
      <c r="E10" s="1">
        <v>1.8E-3</v>
      </c>
      <c r="F10" s="1">
        <v>0</v>
      </c>
      <c r="G10" s="1">
        <v>0</v>
      </c>
      <c r="H10">
        <f>C10+D10</f>
        <v>6.3</v>
      </c>
      <c r="I10">
        <f>C10-D10</f>
        <v>5.7</v>
      </c>
      <c r="J10" s="1">
        <f t="shared" si="0"/>
        <v>1.8E-3</v>
      </c>
      <c r="K10" s="1">
        <f t="shared" si="1"/>
        <v>1.8E-3</v>
      </c>
    </row>
    <row r="11" spans="1:11">
      <c r="A11" s="2"/>
      <c r="B11" s="2"/>
      <c r="E11" s="1"/>
      <c r="F11" s="1"/>
      <c r="G11" s="1"/>
      <c r="J11" s="1"/>
      <c r="K11" s="1"/>
    </row>
    <row r="12" spans="1:11" ht="45" customHeight="1">
      <c r="A12" s="3" t="s">
        <v>17</v>
      </c>
      <c r="B12" s="2">
        <v>1600</v>
      </c>
      <c r="C12">
        <v>3.8</v>
      </c>
      <c r="E12" s="1">
        <v>1.1000000000000001E-3</v>
      </c>
      <c r="F12" s="1">
        <v>2.0000000000000001E-4</v>
      </c>
      <c r="G12" s="1">
        <v>2.0000000000000001E-4</v>
      </c>
      <c r="H12">
        <v>3.8</v>
      </c>
      <c r="I12">
        <v>3.8</v>
      </c>
      <c r="J12" s="1">
        <f t="shared" si="0"/>
        <v>1.3000000000000002E-3</v>
      </c>
      <c r="K12" s="1">
        <f t="shared" si="1"/>
        <v>9.0000000000000008E-4</v>
      </c>
    </row>
    <row r="13" spans="1:11" ht="45" customHeight="1">
      <c r="A13" s="3"/>
      <c r="B13" s="2">
        <v>1600</v>
      </c>
      <c r="C13">
        <v>5</v>
      </c>
      <c r="E13" s="1">
        <v>8.9999999999999998E-4</v>
      </c>
      <c r="F13" s="1">
        <v>2.9999999999999997E-4</v>
      </c>
      <c r="G13" s="1">
        <v>2.0000000000000001E-4</v>
      </c>
      <c r="H13">
        <v>5</v>
      </c>
      <c r="I13">
        <v>5</v>
      </c>
      <c r="J13" s="1">
        <f t="shared" si="0"/>
        <v>1.1999999999999999E-3</v>
      </c>
      <c r="K13" s="1">
        <f t="shared" si="1"/>
        <v>6.9999999999999999E-4</v>
      </c>
    </row>
    <row r="14" spans="1:11">
      <c r="A14" s="3" t="s">
        <v>21</v>
      </c>
      <c r="B14" s="2">
        <v>1600</v>
      </c>
      <c r="C14">
        <v>6.8</v>
      </c>
      <c r="E14" s="1">
        <v>8.5999999999999998E-4</v>
      </c>
      <c r="F14" s="1">
        <v>6.9999999999999999E-4</v>
      </c>
      <c r="G14" s="1">
        <v>3.8999999999999999E-4</v>
      </c>
      <c r="H14">
        <v>6.8</v>
      </c>
      <c r="I14">
        <v>6.8</v>
      </c>
      <c r="J14" s="1">
        <f t="shared" si="0"/>
        <v>1.56E-3</v>
      </c>
      <c r="K14" s="1">
        <f t="shared" si="1"/>
        <v>4.6999999999999999E-4</v>
      </c>
    </row>
    <row r="15" spans="1:11">
      <c r="A15" s="3"/>
      <c r="B15" s="2">
        <v>1600</v>
      </c>
      <c r="C15">
        <v>3.8</v>
      </c>
      <c r="E15" s="1">
        <v>1.2999999999999999E-3</v>
      </c>
      <c r="F15" s="1">
        <v>2.0000000000000001E-4</v>
      </c>
      <c r="G15" s="1">
        <v>2.9999999999999997E-4</v>
      </c>
      <c r="H15">
        <v>3.8</v>
      </c>
      <c r="I15">
        <v>3.8</v>
      </c>
      <c r="J15" s="1">
        <f t="shared" si="0"/>
        <v>1.5E-3</v>
      </c>
      <c r="K15" s="1">
        <f t="shared" si="1"/>
        <v>1E-3</v>
      </c>
    </row>
    <row r="16" spans="1:11">
      <c r="A16" s="3"/>
      <c r="B16" s="2">
        <v>1600</v>
      </c>
      <c r="C16">
        <v>5</v>
      </c>
      <c r="E16" s="1">
        <v>1E-3</v>
      </c>
      <c r="F16" s="1">
        <v>2.9999999999999997E-4</v>
      </c>
      <c r="G16" s="1">
        <v>2.9999999999999997E-4</v>
      </c>
      <c r="H16">
        <v>5</v>
      </c>
      <c r="I16">
        <v>5</v>
      </c>
      <c r="J16" s="1">
        <f t="shared" si="0"/>
        <v>1.2999999999999999E-3</v>
      </c>
      <c r="K16" s="1">
        <f t="shared" si="1"/>
        <v>7.000000000000001E-4</v>
      </c>
    </row>
    <row r="17" spans="1:11">
      <c r="A17" s="3"/>
      <c r="B17" s="2">
        <v>1350</v>
      </c>
      <c r="C17">
        <v>5.9</v>
      </c>
      <c r="E17" s="1">
        <v>1.5E-3</v>
      </c>
      <c r="F17" s="1">
        <v>2.8999999999999998E-3</v>
      </c>
      <c r="G17" s="1">
        <v>1E-3</v>
      </c>
      <c r="H17">
        <v>5.9</v>
      </c>
      <c r="I17">
        <v>5.9</v>
      </c>
      <c r="J17" s="1">
        <f t="shared" si="0"/>
        <v>4.3999999999999994E-3</v>
      </c>
      <c r="K17" s="1">
        <f t="shared" si="1"/>
        <v>5.0000000000000001E-4</v>
      </c>
    </row>
    <row r="18" spans="1:11">
      <c r="J18" s="1"/>
      <c r="K18" s="1"/>
    </row>
    <row r="19" spans="1:11">
      <c r="A19" t="s">
        <v>17</v>
      </c>
      <c r="B19">
        <v>1350</v>
      </c>
      <c r="C19">
        <v>5.9</v>
      </c>
      <c r="E19" s="1">
        <v>1.4E-3</v>
      </c>
      <c r="F19" s="1">
        <v>5.9999999999999995E-4</v>
      </c>
      <c r="G19" s="1">
        <v>4.0000000000000002E-4</v>
      </c>
      <c r="H19">
        <v>5.9</v>
      </c>
      <c r="I19">
        <v>5.9</v>
      </c>
      <c r="J19" s="1">
        <f t="shared" si="0"/>
        <v>2E-3</v>
      </c>
      <c r="K19" s="1">
        <f t="shared" si="1"/>
        <v>1E-3</v>
      </c>
    </row>
  </sheetData>
  <mergeCells count="4">
    <mergeCell ref="A5:A6"/>
    <mergeCell ref="A9:A10"/>
    <mergeCell ref="A12:A13"/>
    <mergeCell ref="A14:A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9"/>
  <sheetViews>
    <sheetView tabSelected="1" topLeftCell="E10" workbookViewId="0">
      <selection activeCell="G17" sqref="G17"/>
    </sheetView>
  </sheetViews>
  <sheetFormatPr defaultRowHeight="15"/>
  <cols>
    <col min="1" max="1" width="10.42578125" customWidth="1"/>
    <col min="2" max="2" width="15.140625" customWidth="1"/>
  </cols>
  <sheetData>
    <row r="1" spans="1:10">
      <c r="A1" t="s">
        <v>18</v>
      </c>
      <c r="B1" t="s">
        <v>19</v>
      </c>
      <c r="C1" t="s">
        <v>4</v>
      </c>
      <c r="D1" t="s">
        <v>3</v>
      </c>
      <c r="E1" t="s">
        <v>6</v>
      </c>
      <c r="F1" t="s">
        <v>7</v>
      </c>
      <c r="G1" t="s">
        <v>13</v>
      </c>
      <c r="H1" t="s">
        <v>14</v>
      </c>
      <c r="I1" t="s">
        <v>10</v>
      </c>
      <c r="J1" t="s">
        <v>11</v>
      </c>
    </row>
    <row r="2" spans="1:10">
      <c r="B2">
        <v>1750</v>
      </c>
      <c r="C2">
        <v>8</v>
      </c>
      <c r="E2">
        <v>-20.100000000000001</v>
      </c>
      <c r="F2">
        <v>0.52</v>
      </c>
      <c r="G2">
        <v>8</v>
      </c>
      <c r="H2">
        <v>8</v>
      </c>
      <c r="I2">
        <f>E2-F2</f>
        <v>-20.62</v>
      </c>
      <c r="J2">
        <f>F2+I2</f>
        <v>-20.100000000000001</v>
      </c>
    </row>
    <row r="3" spans="1:10">
      <c r="B3">
        <v>1750</v>
      </c>
      <c r="C3">
        <v>8</v>
      </c>
      <c r="E3">
        <v>-19.54</v>
      </c>
      <c r="F3">
        <v>0.56000000000000005</v>
      </c>
      <c r="G3">
        <v>8</v>
      </c>
      <c r="H3">
        <v>8</v>
      </c>
      <c r="I3">
        <f t="shared" ref="I3:I19" si="0">E3-F3</f>
        <v>-20.099999999999998</v>
      </c>
      <c r="J3">
        <f t="shared" ref="J3:J19" si="1">F3+I3</f>
        <v>-19.54</v>
      </c>
    </row>
    <row r="5" spans="1:10">
      <c r="A5" s="3" t="s">
        <v>20</v>
      </c>
      <c r="B5">
        <v>1700</v>
      </c>
      <c r="C5">
        <v>2.2999999999999998</v>
      </c>
      <c r="D5">
        <v>0.4</v>
      </c>
      <c r="E5">
        <v>-20.7</v>
      </c>
      <c r="F5">
        <v>0.11</v>
      </c>
      <c r="G5">
        <f t="shared" ref="G5:G6" si="2">C5+D5</f>
        <v>2.6999999999999997</v>
      </c>
      <c r="H5">
        <f t="shared" ref="H5:H6" si="3">C5-D5</f>
        <v>1.9</v>
      </c>
      <c r="I5">
        <f t="shared" si="0"/>
        <v>-20.81</v>
      </c>
      <c r="J5">
        <f t="shared" si="1"/>
        <v>-20.7</v>
      </c>
    </row>
    <row r="6" spans="1:10">
      <c r="A6" s="3"/>
      <c r="B6">
        <v>1700</v>
      </c>
      <c r="C6">
        <v>3.05</v>
      </c>
      <c r="D6">
        <v>0.35</v>
      </c>
      <c r="E6">
        <v>-20.97</v>
      </c>
      <c r="F6">
        <v>0.14000000000000001</v>
      </c>
      <c r="G6">
        <f t="shared" si="2"/>
        <v>3.4</v>
      </c>
      <c r="H6">
        <f t="shared" si="3"/>
        <v>2.6999999999999997</v>
      </c>
      <c r="I6">
        <f t="shared" si="0"/>
        <v>-21.11</v>
      </c>
      <c r="J6">
        <f t="shared" si="1"/>
        <v>-20.97</v>
      </c>
    </row>
    <row r="8" spans="1:10" ht="30">
      <c r="A8" s="2" t="s">
        <v>15</v>
      </c>
      <c r="B8" s="2">
        <v>1500</v>
      </c>
      <c r="C8">
        <v>7</v>
      </c>
      <c r="D8">
        <v>0.5</v>
      </c>
      <c r="E8">
        <v>-20.11</v>
      </c>
      <c r="G8">
        <f>C8+D8</f>
        <v>7.5</v>
      </c>
      <c r="H8">
        <f>C8-D8</f>
        <v>6.5</v>
      </c>
      <c r="I8">
        <f t="shared" si="0"/>
        <v>-20.11</v>
      </c>
      <c r="J8">
        <f t="shared" si="1"/>
        <v>-20.11</v>
      </c>
    </row>
    <row r="9" spans="1:10">
      <c r="A9" s="3" t="s">
        <v>16</v>
      </c>
      <c r="B9" s="2">
        <v>1500</v>
      </c>
      <c r="C9">
        <v>5</v>
      </c>
      <c r="D9">
        <v>0.3</v>
      </c>
      <c r="E9">
        <v>-20.73</v>
      </c>
      <c r="F9">
        <v>0.11</v>
      </c>
      <c r="G9">
        <f>C9+D9</f>
        <v>5.3</v>
      </c>
      <c r="H9">
        <f>C9-D9</f>
        <v>4.7</v>
      </c>
      <c r="I9">
        <f t="shared" si="0"/>
        <v>-20.84</v>
      </c>
      <c r="J9">
        <f t="shared" si="1"/>
        <v>-20.73</v>
      </c>
    </row>
    <row r="10" spans="1:10">
      <c r="A10" s="3"/>
      <c r="B10" s="2">
        <v>1500</v>
      </c>
      <c r="C10">
        <v>6</v>
      </c>
      <c r="D10">
        <v>0.3</v>
      </c>
      <c r="E10">
        <v>-20.04</v>
      </c>
      <c r="F10">
        <v>0.12</v>
      </c>
      <c r="G10">
        <f>C10+D10</f>
        <v>6.3</v>
      </c>
      <c r="H10">
        <f>C10-D10</f>
        <v>5.7</v>
      </c>
      <c r="I10">
        <f t="shared" si="0"/>
        <v>-20.16</v>
      </c>
      <c r="J10">
        <f t="shared" si="1"/>
        <v>-20.04</v>
      </c>
    </row>
    <row r="11" spans="1:10">
      <c r="A11" s="2"/>
      <c r="B11" s="2"/>
    </row>
    <row r="12" spans="1:10">
      <c r="A12" s="3" t="s">
        <v>17</v>
      </c>
      <c r="B12" s="2">
        <v>1600</v>
      </c>
      <c r="C12">
        <v>3.8</v>
      </c>
      <c r="E12">
        <v>-21.06</v>
      </c>
      <c r="F12">
        <v>0.1</v>
      </c>
      <c r="G12">
        <v>3.8</v>
      </c>
      <c r="H12">
        <v>3.8</v>
      </c>
      <c r="I12">
        <f t="shared" si="0"/>
        <v>-21.16</v>
      </c>
      <c r="J12">
        <f t="shared" si="1"/>
        <v>-21.06</v>
      </c>
    </row>
    <row r="13" spans="1:10">
      <c r="A13" s="3"/>
      <c r="B13" s="2">
        <v>1600</v>
      </c>
      <c r="C13">
        <v>5</v>
      </c>
      <c r="E13">
        <v>-20.69</v>
      </c>
      <c r="F13">
        <v>0.13</v>
      </c>
      <c r="G13">
        <v>5</v>
      </c>
      <c r="H13">
        <v>5</v>
      </c>
      <c r="I13">
        <f t="shared" si="0"/>
        <v>-20.82</v>
      </c>
      <c r="J13">
        <f t="shared" si="1"/>
        <v>-20.69</v>
      </c>
    </row>
    <row r="14" spans="1:10">
      <c r="A14" s="3" t="s">
        <v>21</v>
      </c>
      <c r="B14" s="2">
        <v>1600</v>
      </c>
      <c r="C14">
        <v>6.8</v>
      </c>
      <c r="E14">
        <v>-20.14</v>
      </c>
      <c r="F14">
        <v>0.26</v>
      </c>
      <c r="G14">
        <v>6.8</v>
      </c>
      <c r="H14">
        <v>6.8</v>
      </c>
      <c r="I14">
        <f t="shared" si="0"/>
        <v>-20.400000000000002</v>
      </c>
      <c r="J14">
        <f t="shared" si="1"/>
        <v>-20.14</v>
      </c>
    </row>
    <row r="15" spans="1:10">
      <c r="A15" s="3"/>
      <c r="B15" s="2">
        <v>1600</v>
      </c>
      <c r="C15">
        <v>3.8</v>
      </c>
      <c r="E15">
        <v>-20.98</v>
      </c>
      <c r="F15">
        <v>0.1</v>
      </c>
      <c r="G15">
        <v>3.8</v>
      </c>
      <c r="H15">
        <v>3.8</v>
      </c>
      <c r="I15">
        <f t="shared" si="0"/>
        <v>-21.080000000000002</v>
      </c>
      <c r="J15">
        <f t="shared" si="1"/>
        <v>-20.98</v>
      </c>
    </row>
    <row r="16" spans="1:10">
      <c r="A16" s="3"/>
      <c r="B16" s="2">
        <v>1600</v>
      </c>
      <c r="C16">
        <v>5</v>
      </c>
      <c r="E16">
        <v>-20.64</v>
      </c>
      <c r="F16">
        <v>0.13</v>
      </c>
      <c r="G16">
        <v>5</v>
      </c>
      <c r="H16">
        <v>5</v>
      </c>
      <c r="I16">
        <f t="shared" si="0"/>
        <v>-20.77</v>
      </c>
      <c r="J16">
        <f t="shared" si="1"/>
        <v>-20.64</v>
      </c>
    </row>
    <row r="17" spans="1:10">
      <c r="A17" s="3"/>
      <c r="B17" s="2">
        <v>1350</v>
      </c>
      <c r="C17">
        <v>5.9</v>
      </c>
      <c r="E17">
        <v>-20.239999999999998</v>
      </c>
      <c r="F17">
        <v>0.19</v>
      </c>
      <c r="G17">
        <v>5.9</v>
      </c>
      <c r="H17">
        <v>5.9</v>
      </c>
      <c r="I17">
        <f t="shared" si="0"/>
        <v>-20.43</v>
      </c>
      <c r="J17">
        <f t="shared" si="1"/>
        <v>-20.239999999999998</v>
      </c>
    </row>
    <row r="19" spans="1:10">
      <c r="A19" t="s">
        <v>17</v>
      </c>
      <c r="B19">
        <v>1350</v>
      </c>
      <c r="C19">
        <v>5.9</v>
      </c>
      <c r="E19">
        <v>-20.29</v>
      </c>
      <c r="F19">
        <v>0.19</v>
      </c>
      <c r="G19">
        <v>5.9</v>
      </c>
      <c r="H19">
        <v>5.9</v>
      </c>
      <c r="I19">
        <f t="shared" si="0"/>
        <v>-20.48</v>
      </c>
      <c r="J19">
        <f t="shared" si="1"/>
        <v>-20.29</v>
      </c>
    </row>
  </sheetData>
  <mergeCells count="4">
    <mergeCell ref="A5:A6"/>
    <mergeCell ref="A9:A10"/>
    <mergeCell ref="A12:A13"/>
    <mergeCell ref="A14:A1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</vt:lpstr>
      <vt:lpstr>norm</vt:lpstr>
      <vt:lpstr>M</vt:lpstr>
    </vt:vector>
  </TitlesOfParts>
  <Company>Administrator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isclusteruser</dc:creator>
  <cp:lastModifiedBy>Jamie</cp:lastModifiedBy>
  <dcterms:created xsi:type="dcterms:W3CDTF">2013-02-05T11:24:59Z</dcterms:created>
  <dcterms:modified xsi:type="dcterms:W3CDTF">2013-02-24T23:06:51Z</dcterms:modified>
</cp:coreProperties>
</file>