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mmy\Desktop\memorpy\SBbot\"/>
    </mc:Choice>
  </mc:AlternateContent>
  <bookViews>
    <workbookView xWindow="0" yWindow="0" windowWidth="28800" windowHeight="963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" i="1" l="1"/>
  <c r="L16" i="1"/>
  <c r="L15" i="1" l="1"/>
  <c r="M14" i="1"/>
  <c r="L14" i="1"/>
  <c r="L13" i="1"/>
  <c r="M12" i="1"/>
  <c r="L12" i="1"/>
  <c r="L11" i="1"/>
  <c r="M10" i="1"/>
  <c r="L10" i="1"/>
  <c r="M9" i="1"/>
  <c r="L9" i="1"/>
  <c r="L8" i="1"/>
  <c r="L7" i="1"/>
  <c r="L6" i="1"/>
  <c r="L5" i="1"/>
  <c r="M4" i="1"/>
  <c r="L4" i="1"/>
  <c r="L3" i="1"/>
</calcChain>
</file>

<file path=xl/sharedStrings.xml><?xml version="1.0" encoding="utf-8"?>
<sst xmlns="http://schemas.openxmlformats.org/spreadsheetml/2006/main" count="176" uniqueCount="66">
  <si>
    <t>Notes</t>
  </si>
  <si>
    <t>TD</t>
  </si>
  <si>
    <t>Decay</t>
  </si>
  <si>
    <t>Kills</t>
  </si>
  <si>
    <t>Deaths</t>
  </si>
  <si>
    <t>Looking</t>
  </si>
  <si>
    <t>y</t>
  </si>
  <si>
    <t>n</t>
  </si>
  <si>
    <t>Memory Errors Removed</t>
  </si>
  <si>
    <t>LA Shift</t>
  </si>
  <si>
    <t>Folder</t>
  </si>
  <si>
    <t>model_weights\kill_rewards_TD10_LA</t>
  </si>
  <si>
    <t>Yes</t>
  </si>
  <si>
    <t>Score</t>
  </si>
  <si>
    <t>Rounds</t>
  </si>
  <si>
    <t>Keras</t>
  </si>
  <si>
    <t>Drop=0.1, no clip, no norm</t>
  </si>
  <si>
    <t>model_weights\kill_rewards_v3</t>
  </si>
  <si>
    <t>250k better than 500k</t>
  </si>
  <si>
    <t>Iteration</t>
  </si>
  <si>
    <t>No</t>
  </si>
  <si>
    <t>10 epochs at 250k</t>
  </si>
  <si>
    <t>25 epochs at 250k</t>
  </si>
  <si>
    <t>25 epochs at 500k</t>
  </si>
  <si>
    <t>Bad model --&gt; something wrong with looking function</t>
  </si>
  <si>
    <t>yes</t>
  </si>
  <si>
    <t>model_weights\kill_rewards_TD25_LA</t>
  </si>
  <si>
    <t>Just looking around and firing in the wrong direction</t>
  </si>
  <si>
    <t>10 epochs at 750k</t>
  </si>
  <si>
    <t>Firing in the right direction!! The bot is literally turning around to fire in the right direction</t>
  </si>
  <si>
    <t>10 epochs at 1.25m</t>
  </si>
  <si>
    <t>def keras_model(inputs, dropouts=0.1, opti=1e-6, clipping=1, clipval=10):
    keras_model = Sequential()
    keras_model.add(Dense(128, input_dim=inputs, activation='relu'))
    keras_model.add(Dropout(dropouts))
    keras_model.add(Dense(128, activation='relu'))
    keras_model.add(Dropout(dropouts))
    keras_model.add(Dense(1))
    adam = Adam(lr=opti, clipnorm=clipping, clipvalue=clipval)
    keras_model.compile(loss='mse', optimizer='adam')
    return keras_model</t>
  </si>
  <si>
    <t>model_weights\kill_rewards_TD5_LA</t>
  </si>
  <si>
    <t>25 at 3.25m</t>
  </si>
  <si>
    <t>def keras_model(inputs, dropouts=0.1, opti=1e-6, clipping=None, clipval=None):
    keras_model = Sequential()
    advanced_activations.LeakyReLU(alpha=0.01)
    keras_model.add(Dense(128, input_dim=inputs))#, activation='linear'))
    keras_model.add(advanced_activations.LeakyReLU(alpha=0.01))
    keras_model.add(Dropout(dropouts))
    keras_model.add(Dense(128, input_dim=inputs))#, activation='linear'))
    keras_model.add(advanced_activations.LeakyReLU(alpha=0.01))
    keras_model.add(Dropout(dropouts))
    keras_model.add(Dense(1))
    adam = Adam(lr=opti, clipnorm=clipping, clipvalue=clipval)
    keras_model.compile(loss='mse', optimizer='adam')
    return keras_model</t>
  </si>
  <si>
    <t>model_weights\total_rewards_TD5_LA</t>
  </si>
  <si>
    <t>50 epochs at 1M</t>
  </si>
  <si>
    <t>LeRELU</t>
  </si>
  <si>
    <t>LeRELU at 0.001</t>
  </si>
  <si>
    <t>model_weights\total_rewards_TD5_LA_0.31</t>
  </si>
  <si>
    <t>LeRELU at 0.31</t>
  </si>
  <si>
    <t>def keras_model(inputs, dropouts=0.1, opti=1e-6, clipping=None, clipval=None):
    keras_model = Sequential()
    advanced_activations.LeakyReLU(alpha=0.31)
    keras_model.add(Dense(128, input_dim=inputs))#, activation='linear'))
    keras_model.add(advanced_activations.LeakyReLU(alpha=0.31))
    keras_model.add(Dropout(dropouts))
    keras_model.add(Dense(128, input_dim=inputs))#, activation='linear'))
    keras_model.add(advanced_activations.LeakyReLU(alpha=0.01))
    keras_model.add(Dropout(dropouts))
    keras_model.add(Dense(1))
    adam = Adam(lr=opti, clipnorm=clipping, clipvalue=clipval)
    keras_model.compile(loss='mse', optimizer='adam')
    return keras_model</t>
  </si>
  <si>
    <t>Activator</t>
  </si>
  <si>
    <t>ELU</t>
  </si>
  <si>
    <t>model_weights\total_rewards_TD5_ELU_1</t>
  </si>
  <si>
    <t>330 at 1M</t>
  </si>
  <si>
    <t>def keras_model(inputs, dropouts=0.1, opti=1e-6, clipping=None, clipval=None):
    keras_model = Sequential()
    keras_model.add(Dense(128, input_dim=inputs))#, activation='linear'))
    #keras_model.add(advanced_activations.LeakyReLU(alpha=0.31))
    keras_model.add(advanced_activations.ELU(alpha=1))
    keras_model.add(Dropout(dropouts))
    keras_model.add(Dense(128, input_dim=inputs))#, activation='linear'))
    #keras_model.add(advanced_activations.LeakyReLU(alpha=0.31))
    keras_model.add(advanced_activations.ELU(alpha=1))
    keras_model.add(Dropout(dropouts))
    keras_model.add(Dense(1))
    adam = Adam(lr=opti, clipnorm=clipping, clipvalue=clipval)
    keras_model.compile(loss='mse', optimizer='adam')
    return keras_model</t>
  </si>
  <si>
    <t>10 epochs at 1m</t>
  </si>
  <si>
    <t>NO</t>
  </si>
  <si>
    <t>Removing memory erros has no effect on results</t>
  </si>
  <si>
    <t>might as well remove for faster training</t>
  </si>
  <si>
    <t>model_weights\testing\1000000_model_backup_20170628_1252.keras</t>
  </si>
  <si>
    <t>Architecture</t>
  </si>
  <si>
    <t>ReLU</t>
  </si>
  <si>
    <t>1x128x128x1</t>
  </si>
  <si>
    <t>1x256x256x1</t>
  </si>
  <si>
    <t>LeRELU at 0.01</t>
  </si>
  <si>
    <t>def keras_model(inputs, dropouts=0.1, opti=1e-6, clipping=None, clipval=None):
    keras_model = Sequential()
    keras_model.add(Dense(256, input_dim=inputs, 
                          kernel_initializer=initializers.RandomNormal(mean=1.0, stddev=0.1)))#, activation='linear'))
    keras_model.add(advanced_activations.LeakyReLU(alpha=0.01))
    #keras_model.add(advanced_activations.ELU(alpha=1))
    keras_model.add(Dropout(dropouts))
    keras_model.add(Dense(256, input_dim=inputs, kernel_initializer=initializers.RandomNormal(mean=1.0, stddev=0.1)))#, activation='linear'))
    keras_model.add(advanced_activations.LeakyReLU(alpha=0.01))
    #keras_model.add(advanced_activations.ELU(alpha=1))
    keras_model.add(Dropout(dropouts))
    keras_model.add(Dense(1))
    adam = Adam(lr=opti, clipnorm=clipping, clipvalue=clipval)
    keras_model.compile(loss='mse', optimizer='adam')
    return keras_model</t>
  </si>
  <si>
    <t>Removed memory errors</t>
  </si>
  <si>
    <t>model_weights\testing\1000000_model_backup_20170628_1307.keras</t>
  </si>
  <si>
    <t>ReLU default</t>
  </si>
  <si>
    <t>1x512x512x1</t>
  </si>
  <si>
    <t>model_weights\testing\1000000_model_backup_20170629_2311.keras</t>
  </si>
  <si>
    <t>model_weights\testing\1000000_model_backup_20170629_1949.keras</t>
  </si>
  <si>
    <t>Alwaays firing gun in same direction</t>
  </si>
  <si>
    <t>Starting to just run to and stand in the corner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</si>
</sst>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activeCell="H8" sqref="H8"/>
    </sheetView>
  </sheetViews>
  <sheetFormatPr defaultRowHeight="15" x14ac:dyDescent="0.25"/>
  <cols>
    <col min="7" max="7" width="23.28515625" bestFit="1" customWidth="1"/>
    <col min="8" max="9" width="23.28515625" customWidth="1"/>
    <col min="10" max="10" width="64.7109375" bestFit="1" customWidth="1"/>
    <col min="11" max="11" width="35.7109375" customWidth="1"/>
    <col min="12" max="12" width="12" bestFit="1" customWidth="1"/>
    <col min="13" max="13" width="7.5703125" bestFit="1" customWidth="1"/>
    <col min="14" max="14" width="35.7109375" customWidth="1"/>
    <col min="15" max="15" width="35.140625" style="3" customWidth="1"/>
  </cols>
  <sheetData>
    <row r="1" spans="1:16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9</v>
      </c>
      <c r="G1" s="1" t="s">
        <v>8</v>
      </c>
      <c r="H1" s="1" t="s">
        <v>52</v>
      </c>
      <c r="I1" s="1" t="s">
        <v>42</v>
      </c>
      <c r="J1" s="1" t="s">
        <v>10</v>
      </c>
      <c r="K1" s="1" t="s">
        <v>19</v>
      </c>
      <c r="L1" s="1" t="s">
        <v>13</v>
      </c>
      <c r="M1" s="1" t="s">
        <v>14</v>
      </c>
      <c r="N1" s="1" t="s">
        <v>15</v>
      </c>
      <c r="O1" s="2" t="s">
        <v>0</v>
      </c>
    </row>
    <row r="2" spans="1:16" x14ac:dyDescent="0.25">
      <c r="A2">
        <v>25</v>
      </c>
      <c r="B2">
        <v>0.9</v>
      </c>
      <c r="C2" t="s">
        <v>6</v>
      </c>
      <c r="D2" t="s">
        <v>7</v>
      </c>
      <c r="E2" t="s">
        <v>6</v>
      </c>
      <c r="F2" t="s">
        <v>6</v>
      </c>
      <c r="G2" t="s">
        <v>12</v>
      </c>
      <c r="H2" t="s">
        <v>54</v>
      </c>
      <c r="I2" t="s">
        <v>53</v>
      </c>
    </row>
    <row r="3" spans="1:16" ht="30" x14ac:dyDescent="0.25">
      <c r="A3">
        <v>10</v>
      </c>
      <c r="B3">
        <v>0.9</v>
      </c>
      <c r="C3" t="s">
        <v>6</v>
      </c>
      <c r="D3" t="s">
        <v>7</v>
      </c>
      <c r="E3" t="s">
        <v>6</v>
      </c>
      <c r="F3" t="s">
        <v>7</v>
      </c>
      <c r="H3" t="s">
        <v>54</v>
      </c>
      <c r="I3" t="s">
        <v>53</v>
      </c>
      <c r="J3" t="s">
        <v>11</v>
      </c>
      <c r="K3" t="s">
        <v>21</v>
      </c>
      <c r="L3">
        <f>1/13</f>
        <v>7.6923076923076927E-2</v>
      </c>
      <c r="M3">
        <v>14</v>
      </c>
      <c r="N3" t="s">
        <v>16</v>
      </c>
      <c r="O3" s="3" t="s">
        <v>24</v>
      </c>
    </row>
    <row r="4" spans="1:16" x14ac:dyDescent="0.25">
      <c r="A4" s="1">
        <v>25</v>
      </c>
      <c r="B4" s="1">
        <v>0.9</v>
      </c>
      <c r="C4" s="1" t="s">
        <v>6</v>
      </c>
      <c r="D4" s="1" t="s">
        <v>7</v>
      </c>
      <c r="E4" s="1" t="s">
        <v>7</v>
      </c>
      <c r="F4" s="1" t="s">
        <v>7</v>
      </c>
      <c r="G4" s="1" t="s">
        <v>20</v>
      </c>
      <c r="H4" s="1" t="s">
        <v>54</v>
      </c>
      <c r="I4" s="1" t="s">
        <v>53</v>
      </c>
      <c r="J4" s="1" t="s">
        <v>17</v>
      </c>
      <c r="K4" s="1" t="s">
        <v>22</v>
      </c>
      <c r="L4">
        <f>46/96</f>
        <v>0.47916666666666669</v>
      </c>
      <c r="M4">
        <f>96+46</f>
        <v>142</v>
      </c>
      <c r="N4" t="s">
        <v>16</v>
      </c>
      <c r="O4" s="3" t="s">
        <v>18</v>
      </c>
    </row>
    <row r="5" spans="1:16" x14ac:dyDescent="0.25">
      <c r="A5">
        <v>25</v>
      </c>
      <c r="B5">
        <v>0.9</v>
      </c>
      <c r="C5" t="s">
        <v>6</v>
      </c>
      <c r="D5" t="s">
        <v>7</v>
      </c>
      <c r="E5" t="s">
        <v>7</v>
      </c>
      <c r="F5" t="s">
        <v>7</v>
      </c>
      <c r="G5" t="s">
        <v>20</v>
      </c>
      <c r="H5" t="s">
        <v>54</v>
      </c>
      <c r="I5" t="s">
        <v>53</v>
      </c>
      <c r="J5" t="s">
        <v>17</v>
      </c>
      <c r="K5" t="s">
        <v>23</v>
      </c>
      <c r="L5">
        <f>4/20</f>
        <v>0.2</v>
      </c>
      <c r="M5">
        <v>24</v>
      </c>
      <c r="N5" t="s">
        <v>16</v>
      </c>
    </row>
    <row r="6" spans="1:16" ht="30" x14ac:dyDescent="0.25">
      <c r="A6">
        <v>25</v>
      </c>
      <c r="B6">
        <v>0.9</v>
      </c>
      <c r="C6" t="s">
        <v>6</v>
      </c>
      <c r="D6" t="s">
        <v>7</v>
      </c>
      <c r="E6" t="s">
        <v>6</v>
      </c>
      <c r="F6" t="s">
        <v>6</v>
      </c>
      <c r="G6" t="s">
        <v>25</v>
      </c>
      <c r="H6" t="s">
        <v>54</v>
      </c>
      <c r="I6" t="s">
        <v>53</v>
      </c>
      <c r="J6" t="s">
        <v>26</v>
      </c>
      <c r="K6" t="s">
        <v>21</v>
      </c>
      <c r="L6">
        <f>2/10</f>
        <v>0.2</v>
      </c>
      <c r="M6">
        <v>10</v>
      </c>
      <c r="N6" t="s">
        <v>16</v>
      </c>
      <c r="O6" s="3" t="s">
        <v>27</v>
      </c>
    </row>
    <row r="7" spans="1:16" ht="45" x14ac:dyDescent="0.25">
      <c r="A7">
        <v>25</v>
      </c>
      <c r="B7">
        <v>0.9</v>
      </c>
      <c r="C7" t="s">
        <v>6</v>
      </c>
      <c r="D7" t="s">
        <v>7</v>
      </c>
      <c r="E7" t="s">
        <v>6</v>
      </c>
      <c r="F7" t="s">
        <v>6</v>
      </c>
      <c r="G7" t="s">
        <v>25</v>
      </c>
      <c r="H7" t="s">
        <v>54</v>
      </c>
      <c r="I7" t="s">
        <v>53</v>
      </c>
      <c r="J7" t="s">
        <v>26</v>
      </c>
      <c r="K7" t="s">
        <v>28</v>
      </c>
      <c r="L7">
        <f>7/20</f>
        <v>0.35</v>
      </c>
      <c r="M7">
        <v>20</v>
      </c>
      <c r="N7" t="s">
        <v>16</v>
      </c>
      <c r="O7" s="2" t="s">
        <v>29</v>
      </c>
    </row>
    <row r="8" spans="1:16" ht="30" x14ac:dyDescent="0.25">
      <c r="A8">
        <v>25</v>
      </c>
      <c r="B8">
        <v>0.9</v>
      </c>
      <c r="C8" t="s">
        <v>6</v>
      </c>
      <c r="D8" t="s">
        <v>7</v>
      </c>
      <c r="E8" t="s">
        <v>6</v>
      </c>
      <c r="F8" t="s">
        <v>6</v>
      </c>
      <c r="G8" t="s">
        <v>25</v>
      </c>
      <c r="H8" t="s">
        <v>54</v>
      </c>
      <c r="I8" t="s">
        <v>53</v>
      </c>
      <c r="J8" t="s">
        <v>26</v>
      </c>
      <c r="K8" t="s">
        <v>30</v>
      </c>
      <c r="L8">
        <f>5/21</f>
        <v>0.23809523809523808</v>
      </c>
      <c r="M8">
        <v>21</v>
      </c>
      <c r="N8" t="s">
        <v>16</v>
      </c>
      <c r="O8" s="2" t="s">
        <v>65</v>
      </c>
    </row>
    <row r="9" spans="1:16" x14ac:dyDescent="0.25">
      <c r="A9">
        <v>5</v>
      </c>
      <c r="B9">
        <v>0.9</v>
      </c>
      <c r="C9" t="s">
        <v>6</v>
      </c>
      <c r="D9" t="s">
        <v>7</v>
      </c>
      <c r="E9" t="s">
        <v>6</v>
      </c>
      <c r="F9" t="s">
        <v>6</v>
      </c>
      <c r="G9" t="s">
        <v>25</v>
      </c>
      <c r="H9" t="s">
        <v>54</v>
      </c>
      <c r="I9" t="s">
        <v>53</v>
      </c>
      <c r="J9" t="s">
        <v>32</v>
      </c>
      <c r="K9" t="s">
        <v>33</v>
      </c>
      <c r="L9">
        <f>14/37</f>
        <v>0.3783783783783784</v>
      </c>
      <c r="M9">
        <f>14+37</f>
        <v>51</v>
      </c>
      <c r="N9" t="s">
        <v>16</v>
      </c>
      <c r="P9" s="4" t="s">
        <v>31</v>
      </c>
    </row>
    <row r="10" spans="1:16" x14ac:dyDescent="0.25">
      <c r="A10">
        <v>5</v>
      </c>
      <c r="B10">
        <v>0.9</v>
      </c>
      <c r="C10" t="s">
        <v>6</v>
      </c>
      <c r="D10" t="s">
        <v>6</v>
      </c>
      <c r="E10" t="s">
        <v>6</v>
      </c>
      <c r="F10" t="s">
        <v>6</v>
      </c>
      <c r="G10" t="s">
        <v>25</v>
      </c>
      <c r="H10" t="s">
        <v>54</v>
      </c>
      <c r="I10" t="s">
        <v>37</v>
      </c>
      <c r="J10" t="s">
        <v>35</v>
      </c>
      <c r="K10" t="s">
        <v>36</v>
      </c>
      <c r="L10">
        <f>13/31</f>
        <v>0.41935483870967744</v>
      </c>
      <c r="M10">
        <f>13+31</f>
        <v>44</v>
      </c>
      <c r="N10" s="3" t="s">
        <v>38</v>
      </c>
      <c r="O10" s="3" t="s">
        <v>64</v>
      </c>
      <c r="P10" s="4" t="s">
        <v>34</v>
      </c>
    </row>
    <row r="11" spans="1:16" x14ac:dyDescent="0.25">
      <c r="A11">
        <v>5</v>
      </c>
      <c r="B11">
        <v>0.9</v>
      </c>
      <c r="C11" t="s">
        <v>6</v>
      </c>
      <c r="D11" t="s">
        <v>6</v>
      </c>
      <c r="E11" t="s">
        <v>6</v>
      </c>
      <c r="F11" t="s">
        <v>6</v>
      </c>
      <c r="G11" t="s">
        <v>25</v>
      </c>
      <c r="H11" t="s">
        <v>54</v>
      </c>
      <c r="I11" t="s">
        <v>37</v>
      </c>
      <c r="J11" t="s">
        <v>39</v>
      </c>
      <c r="L11">
        <f>10/30</f>
        <v>0.33333333333333331</v>
      </c>
      <c r="M11">
        <v>40</v>
      </c>
      <c r="N11" s="3" t="s">
        <v>40</v>
      </c>
      <c r="O11" s="3" t="s">
        <v>64</v>
      </c>
      <c r="P11" s="4" t="s">
        <v>41</v>
      </c>
    </row>
    <row r="12" spans="1:16" x14ac:dyDescent="0.25">
      <c r="A12">
        <v>5</v>
      </c>
      <c r="B12">
        <v>0.9</v>
      </c>
      <c r="C12" t="s">
        <v>6</v>
      </c>
      <c r="D12" t="s">
        <v>6</v>
      </c>
      <c r="E12" t="s">
        <v>6</v>
      </c>
      <c r="F12" t="s">
        <v>6</v>
      </c>
      <c r="G12" t="s">
        <v>12</v>
      </c>
      <c r="H12" t="s">
        <v>54</v>
      </c>
      <c r="I12" t="s">
        <v>43</v>
      </c>
      <c r="J12" t="s">
        <v>44</v>
      </c>
      <c r="K12" t="s">
        <v>45</v>
      </c>
      <c r="L12">
        <f>13/54</f>
        <v>0.24074074074074073</v>
      </c>
      <c r="M12">
        <f>67</f>
        <v>67</v>
      </c>
      <c r="O12" s="3" t="s">
        <v>64</v>
      </c>
      <c r="P12" s="4" t="s">
        <v>46</v>
      </c>
    </row>
    <row r="13" spans="1:16" x14ac:dyDescent="0.25">
      <c r="A13">
        <v>5</v>
      </c>
      <c r="B13">
        <v>0.9</v>
      </c>
      <c r="C13" t="s">
        <v>6</v>
      </c>
      <c r="D13" t="s">
        <v>6</v>
      </c>
      <c r="E13" t="s">
        <v>6</v>
      </c>
      <c r="F13" t="s">
        <v>6</v>
      </c>
      <c r="G13" s="1" t="s">
        <v>48</v>
      </c>
      <c r="H13" t="s">
        <v>54</v>
      </c>
      <c r="I13" t="s">
        <v>43</v>
      </c>
      <c r="J13" t="s">
        <v>51</v>
      </c>
      <c r="K13" t="s">
        <v>47</v>
      </c>
      <c r="L13">
        <f>1/25</f>
        <v>0.04</v>
      </c>
      <c r="M13">
        <v>26</v>
      </c>
      <c r="O13" s="3" t="s">
        <v>58</v>
      </c>
      <c r="P13" s="4" t="s">
        <v>46</v>
      </c>
    </row>
    <row r="14" spans="1:16" x14ac:dyDescent="0.25">
      <c r="A14">
        <v>5</v>
      </c>
      <c r="B14">
        <v>0.9</v>
      </c>
      <c r="C14" t="s">
        <v>6</v>
      </c>
      <c r="D14" t="s">
        <v>7</v>
      </c>
      <c r="E14" t="s">
        <v>7</v>
      </c>
      <c r="F14" t="s">
        <v>7</v>
      </c>
      <c r="G14" t="s">
        <v>12</v>
      </c>
      <c r="H14" t="s">
        <v>55</v>
      </c>
      <c r="I14" t="s">
        <v>37</v>
      </c>
      <c r="J14" t="s">
        <v>59</v>
      </c>
      <c r="K14" t="s">
        <v>47</v>
      </c>
      <c r="L14">
        <f>1/13</f>
        <v>7.6923076923076927E-2</v>
      </c>
      <c r="M14">
        <f>14</f>
        <v>14</v>
      </c>
      <c r="N14" s="3" t="s">
        <v>56</v>
      </c>
      <c r="O14" s="3" t="s">
        <v>64</v>
      </c>
      <c r="P14" s="4" t="s">
        <v>57</v>
      </c>
    </row>
    <row r="15" spans="1:16" x14ac:dyDescent="0.25">
      <c r="A15">
        <v>5</v>
      </c>
      <c r="B15">
        <v>0.9</v>
      </c>
      <c r="C15" t="s">
        <v>6</v>
      </c>
      <c r="D15" t="s">
        <v>7</v>
      </c>
      <c r="E15" t="s">
        <v>7</v>
      </c>
      <c r="F15" t="s">
        <v>7</v>
      </c>
      <c r="G15" t="s">
        <v>12</v>
      </c>
      <c r="H15" t="s">
        <v>55</v>
      </c>
      <c r="I15" t="s">
        <v>53</v>
      </c>
      <c r="J15" t="s">
        <v>63</v>
      </c>
      <c r="K15" t="s">
        <v>47</v>
      </c>
      <c r="L15">
        <f>5/18</f>
        <v>0.27777777777777779</v>
      </c>
      <c r="M15">
        <v>23</v>
      </c>
      <c r="N15" s="3" t="s">
        <v>60</v>
      </c>
      <c r="P15" s="4"/>
    </row>
    <row r="16" spans="1:16" x14ac:dyDescent="0.25">
      <c r="A16">
        <v>10</v>
      </c>
      <c r="B16">
        <v>0.9</v>
      </c>
      <c r="C16" t="s">
        <v>6</v>
      </c>
      <c r="D16" t="s">
        <v>7</v>
      </c>
      <c r="E16" t="s">
        <v>7</v>
      </c>
      <c r="F16" t="s">
        <v>7</v>
      </c>
      <c r="G16" t="s">
        <v>12</v>
      </c>
      <c r="H16" t="s">
        <v>61</v>
      </c>
      <c r="I16" t="s">
        <v>53</v>
      </c>
      <c r="J16" t="s">
        <v>62</v>
      </c>
      <c r="K16" t="s">
        <v>47</v>
      </c>
      <c r="L16">
        <f>6/20</f>
        <v>0.3</v>
      </c>
      <c r="M16">
        <f>26</f>
        <v>26</v>
      </c>
      <c r="N16" s="3" t="s">
        <v>60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"/>
  <sheetViews>
    <sheetView workbookViewId="0">
      <selection activeCell="B4" sqref="B4"/>
    </sheetView>
  </sheetViews>
  <sheetFormatPr defaultRowHeight="15" x14ac:dyDescent="0.25"/>
  <sheetData>
    <row r="2" spans="2:2" x14ac:dyDescent="0.25">
      <c r="B2" t="s">
        <v>49</v>
      </c>
    </row>
    <row r="3" spans="2:2" x14ac:dyDescent="0.25">
      <c r="B3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</dc:creator>
  <cp:lastModifiedBy>Jimmy</cp:lastModifiedBy>
  <dcterms:created xsi:type="dcterms:W3CDTF">2017-06-28T04:01:29Z</dcterms:created>
  <dcterms:modified xsi:type="dcterms:W3CDTF">2017-08-24T04:01:04Z</dcterms:modified>
</cp:coreProperties>
</file>