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BCF8B708-58E4-4B8E-9AE4-D45B4D7B8CC4}" xr6:coauthVersionLast="47" xr6:coauthVersionMax="47" xr10:uidLastSave="{00000000-0000-0000-0000-000000000000}"/>
  <bookViews>
    <workbookView xWindow="13905" yWindow="1290" windowWidth="13365" windowHeight="13005" xr2:uid="{A1A56CF1-A449-4B48-B241-F68905239367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G22" i="1"/>
  <c r="H22" i="1" s="1"/>
  <c r="J22" i="1" s="1"/>
  <c r="I9" i="1" l="1"/>
  <c r="G9" i="1"/>
  <c r="H9" i="1" s="1"/>
  <c r="J9" i="1" l="1"/>
</calcChain>
</file>

<file path=xl/sharedStrings.xml><?xml version="1.0" encoding="utf-8"?>
<sst xmlns="http://schemas.openxmlformats.org/spreadsheetml/2006/main" count="111" uniqueCount="111">
  <si>
    <t>Price</t>
  </si>
  <si>
    <t>Shares</t>
  </si>
  <si>
    <t>MC</t>
  </si>
  <si>
    <t>EV</t>
  </si>
  <si>
    <t>Company</t>
  </si>
  <si>
    <t>Sector</t>
  </si>
  <si>
    <t>Ticker</t>
  </si>
  <si>
    <t>Net Cash</t>
  </si>
  <si>
    <t>Johnson &amp; Johnson</t>
  </si>
  <si>
    <t>Roche</t>
  </si>
  <si>
    <t>Pfizer</t>
  </si>
  <si>
    <t>AbbVie</t>
  </si>
  <si>
    <t>Eli Lilly</t>
  </si>
  <si>
    <t>Nono Nordisk</t>
  </si>
  <si>
    <t>Novartis</t>
  </si>
  <si>
    <t>Astrazeneca</t>
  </si>
  <si>
    <t>Bristol-Myers Squibb</t>
  </si>
  <si>
    <t>CVS Health</t>
  </si>
  <si>
    <t>Sanofi</t>
  </si>
  <si>
    <t>GlaxoSmithKline</t>
  </si>
  <si>
    <t>Zoetis</t>
  </si>
  <si>
    <t>Merck KGaA</t>
  </si>
  <si>
    <t>Gilead Sciences</t>
  </si>
  <si>
    <t>Pregeneron Pharmaceuticals</t>
  </si>
  <si>
    <t>Moderna</t>
  </si>
  <si>
    <t>Vertex Pharmaceuticals</t>
  </si>
  <si>
    <t>Bayer</t>
  </si>
  <si>
    <t>Chugai Pharmaceuticals</t>
  </si>
  <si>
    <t>Lonza</t>
  </si>
  <si>
    <t>Takeda Pharmaceuticals</t>
  </si>
  <si>
    <t>JNJ US</t>
  </si>
  <si>
    <t>PFE US</t>
  </si>
  <si>
    <t>ABBV US</t>
  </si>
  <si>
    <t>LLY US</t>
  </si>
  <si>
    <t>NVO FR</t>
  </si>
  <si>
    <t>ROG CH</t>
  </si>
  <si>
    <t>MRK US</t>
  </si>
  <si>
    <t>AZN FR</t>
  </si>
  <si>
    <t>BMY US</t>
  </si>
  <si>
    <t>CVS US</t>
  </si>
  <si>
    <t>SNY FR</t>
  </si>
  <si>
    <t>AMGN US</t>
  </si>
  <si>
    <t>GSK EU</t>
  </si>
  <si>
    <t>ZTS US</t>
  </si>
  <si>
    <t>MRK DE</t>
  </si>
  <si>
    <t>GILD US</t>
  </si>
  <si>
    <t>REGN US</t>
  </si>
  <si>
    <t>MRNA US</t>
  </si>
  <si>
    <t>VRTX US</t>
  </si>
  <si>
    <t>BAYZF DE</t>
  </si>
  <si>
    <t>4519 JP</t>
  </si>
  <si>
    <t>4502 JP</t>
  </si>
  <si>
    <t>CSL AT</t>
  </si>
  <si>
    <t>Merck &amp; Co Inc</t>
  </si>
  <si>
    <t>Q</t>
  </si>
  <si>
    <t>Q321</t>
  </si>
  <si>
    <t>Wuxi Apptec</t>
  </si>
  <si>
    <t>Jiangsu Gengrui Medicine</t>
  </si>
  <si>
    <t>Walgreens Boots Alliance</t>
  </si>
  <si>
    <t>BioNTech</t>
  </si>
  <si>
    <t>Astellas Pharma</t>
  </si>
  <si>
    <t>WuXi Biologics</t>
  </si>
  <si>
    <t>Biogen</t>
  </si>
  <si>
    <t>West Pharma</t>
  </si>
  <si>
    <t>Sum Pharma</t>
  </si>
  <si>
    <t>Royalty Pharma</t>
  </si>
  <si>
    <t>LabCorp</t>
  </si>
  <si>
    <t>Seagen</t>
  </si>
  <si>
    <t>BeiGene</t>
  </si>
  <si>
    <t>Horizon Therapeutics</t>
  </si>
  <si>
    <t>Genmab</t>
  </si>
  <si>
    <t>Shionogi</t>
  </si>
  <si>
    <t>Celltrion</t>
  </si>
  <si>
    <t>Otsuka Holdings</t>
  </si>
  <si>
    <t>ICON plc</t>
  </si>
  <si>
    <t>Alnylam Pharmaceuticals</t>
  </si>
  <si>
    <t>Viatris</t>
  </si>
  <si>
    <t>Catalent</t>
  </si>
  <si>
    <t>PPD</t>
  </si>
  <si>
    <t>Bio-Techne</t>
  </si>
  <si>
    <t>Argenx</t>
  </si>
  <si>
    <t>kyowa Kirin</t>
  </si>
  <si>
    <t>Eisa</t>
  </si>
  <si>
    <t>Sino Biopharma</t>
  </si>
  <si>
    <t>Elanco</t>
  </si>
  <si>
    <t>2359 HK</t>
  </si>
  <si>
    <t>600276 HK</t>
  </si>
  <si>
    <t>WBA US</t>
  </si>
  <si>
    <t>BNTX DE</t>
  </si>
  <si>
    <t>BIIB US</t>
  </si>
  <si>
    <t>WST US</t>
  </si>
  <si>
    <t>SUNPHARMA IN</t>
  </si>
  <si>
    <t>RPRX EU</t>
  </si>
  <si>
    <t>LH US</t>
  </si>
  <si>
    <t>SGEN US</t>
  </si>
  <si>
    <t>NVS CN</t>
  </si>
  <si>
    <t>LONN CN</t>
  </si>
  <si>
    <t>BGNE CN</t>
  </si>
  <si>
    <t>4503 JP</t>
  </si>
  <si>
    <t>2269 HK</t>
  </si>
  <si>
    <t>Cancer</t>
  </si>
  <si>
    <t>Q421</t>
  </si>
  <si>
    <t>Apellis Pharmaceuticals</t>
  </si>
  <si>
    <t>APLS US</t>
  </si>
  <si>
    <t>CSL Limited</t>
  </si>
  <si>
    <t>Amgen Inc</t>
  </si>
  <si>
    <t>Biotechnology</t>
  </si>
  <si>
    <t>ERAS US</t>
  </si>
  <si>
    <t>Erasca Inc</t>
  </si>
  <si>
    <t xml:space="preserve">RNA </t>
  </si>
  <si>
    <t>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</si>
</sst>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4">
          <cell r="L4">
            <v>2525.9439360000001</v>
          </cell>
        </row>
        <row r="6">
          <cell r="L6">
            <v>10451</v>
          </cell>
        </row>
        <row r="7">
          <cell r="L7">
            <v>26441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RNA-1345"/>
      <sheetName val="NCT04528719"/>
      <sheetName val="ConquerRSV"/>
      <sheetName val="Model"/>
    </sheetNames>
    <sheetDataSet>
      <sheetData sheetId="0">
        <row r="11">
          <cell r="K11">
            <v>405.44952699999999</v>
          </cell>
        </row>
        <row r="13">
          <cell r="K13">
            <v>15359</v>
          </cell>
        </row>
        <row r="14">
          <cell r="K14">
            <v>1076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MGN.xlsx" TargetMode="External"/><Relationship Id="rId2" Type="http://schemas.openxmlformats.org/officeDocument/2006/relationships/hyperlink" Target="SGEN.xlsx" TargetMode="External"/><Relationship Id="rId1" Type="http://schemas.openxmlformats.org/officeDocument/2006/relationships/hyperlink" Target="MRK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oder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1B9B-2F9E-42AA-8154-A67B0E912D12}">
  <sheetPr codeName="Sheet1"/>
  <dimension ref="B2:J5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defaultRowHeight="14.25" x14ac:dyDescent="0.2"/>
  <cols>
    <col min="1" max="1" width="4.625" customWidth="1"/>
    <col min="2" max="2" width="25" bestFit="1" customWidth="1"/>
    <col min="3" max="3" width="15.875" style="1" bestFit="1" customWidth="1"/>
    <col min="4" max="4" width="9" style="1"/>
  </cols>
  <sheetData>
    <row r="2" spans="2:10" s="2" customFormat="1" ht="15" x14ac:dyDescent="0.25">
      <c r="B2" s="2" t="s">
        <v>4</v>
      </c>
      <c r="C2" s="2" t="s">
        <v>5</v>
      </c>
      <c r="D2" s="2" t="s">
        <v>54</v>
      </c>
      <c r="E2" s="2" t="s">
        <v>6</v>
      </c>
      <c r="F2" s="2" t="s">
        <v>0</v>
      </c>
      <c r="G2" s="2" t="s">
        <v>1</v>
      </c>
      <c r="H2" s="2" t="s">
        <v>2</v>
      </c>
      <c r="I2" s="2" t="s">
        <v>7</v>
      </c>
      <c r="J2" s="2" t="s">
        <v>3</v>
      </c>
    </row>
    <row r="3" spans="2:10" x14ac:dyDescent="0.2">
      <c r="B3" s="1" t="s">
        <v>8</v>
      </c>
      <c r="E3" t="s">
        <v>30</v>
      </c>
      <c r="F3" s="3">
        <v>161.12</v>
      </c>
    </row>
    <row r="4" spans="2:10" x14ac:dyDescent="0.2">
      <c r="B4" s="1" t="s">
        <v>9</v>
      </c>
      <c r="E4" t="s">
        <v>35</v>
      </c>
      <c r="F4" s="3">
        <v>272.25</v>
      </c>
    </row>
    <row r="5" spans="2:10" x14ac:dyDescent="0.2">
      <c r="B5" s="1" t="s">
        <v>10</v>
      </c>
      <c r="E5" t="s">
        <v>31</v>
      </c>
      <c r="F5" s="3">
        <v>47.53</v>
      </c>
    </row>
    <row r="6" spans="2:10" x14ac:dyDescent="0.2">
      <c r="B6" s="1" t="s">
        <v>11</v>
      </c>
      <c r="E6" t="s">
        <v>32</v>
      </c>
      <c r="F6" s="3">
        <v>145.56</v>
      </c>
    </row>
    <row r="7" spans="2:10" x14ac:dyDescent="0.2">
      <c r="B7" s="1" t="s">
        <v>12</v>
      </c>
      <c r="E7" t="s">
        <v>33</v>
      </c>
      <c r="F7" s="3">
        <v>239.13</v>
      </c>
    </row>
    <row r="8" spans="2:10" x14ac:dyDescent="0.2">
      <c r="B8" s="1" t="s">
        <v>13</v>
      </c>
      <c r="E8" t="s">
        <v>34</v>
      </c>
      <c r="F8" s="3">
        <v>99.24</v>
      </c>
    </row>
    <row r="9" spans="2:10" x14ac:dyDescent="0.2">
      <c r="B9" s="5" t="s">
        <v>53</v>
      </c>
      <c r="D9" s="1" t="s">
        <v>55</v>
      </c>
      <c r="E9" t="s">
        <v>36</v>
      </c>
      <c r="F9" s="3">
        <v>75.95</v>
      </c>
      <c r="G9" s="4">
        <f>+[1]Main!$L$4</f>
        <v>2525.9439360000001</v>
      </c>
      <c r="H9" s="4">
        <f>+G9*F9</f>
        <v>191845.44193920001</v>
      </c>
      <c r="I9" s="4">
        <f>+[1]Main!$L$6-[1]Main!$L$7</f>
        <v>-15990</v>
      </c>
      <c r="J9" s="4">
        <f>+H9-I9</f>
        <v>207835.44193920001</v>
      </c>
    </row>
    <row r="10" spans="2:10" x14ac:dyDescent="0.2">
      <c r="B10" s="1" t="s">
        <v>14</v>
      </c>
      <c r="E10" t="s">
        <v>95</v>
      </c>
      <c r="F10" s="3">
        <v>85.83</v>
      </c>
    </row>
    <row r="11" spans="2:10" x14ac:dyDescent="0.2">
      <c r="B11" s="1" t="s">
        <v>15</v>
      </c>
      <c r="E11" t="s">
        <v>37</v>
      </c>
      <c r="F11" s="3">
        <v>60.81</v>
      </c>
    </row>
    <row r="12" spans="2:10" x14ac:dyDescent="0.2">
      <c r="B12" s="1" t="s">
        <v>16</v>
      </c>
      <c r="E12" t="s">
        <v>38</v>
      </c>
      <c r="F12" s="3">
        <v>67.45</v>
      </c>
    </row>
    <row r="13" spans="2:10" x14ac:dyDescent="0.2">
      <c r="B13" s="1" t="s">
        <v>17</v>
      </c>
      <c r="E13" t="s">
        <v>39</v>
      </c>
      <c r="F13" s="3">
        <v>101.92</v>
      </c>
    </row>
    <row r="14" spans="2:10" x14ac:dyDescent="0.2">
      <c r="B14" s="1" t="s">
        <v>18</v>
      </c>
      <c r="E14" t="s">
        <v>40</v>
      </c>
      <c r="F14" s="3">
        <v>52.08</v>
      </c>
    </row>
    <row r="15" spans="2:10" x14ac:dyDescent="0.2">
      <c r="B15" s="5" t="s">
        <v>105</v>
      </c>
      <c r="C15" s="1" t="s">
        <v>106</v>
      </c>
      <c r="E15" t="s">
        <v>41</v>
      </c>
      <c r="F15" s="3">
        <v>222.2</v>
      </c>
    </row>
    <row r="16" spans="2:10" x14ac:dyDescent="0.2">
      <c r="B16" s="1" t="s">
        <v>19</v>
      </c>
      <c r="E16" t="s">
        <v>42</v>
      </c>
      <c r="F16" s="3">
        <v>42.69</v>
      </c>
    </row>
    <row r="17" spans="2:10" x14ac:dyDescent="0.2">
      <c r="B17" s="1" t="s">
        <v>104</v>
      </c>
      <c r="E17" t="s">
        <v>52</v>
      </c>
      <c r="F17" s="3">
        <v>226.98</v>
      </c>
    </row>
    <row r="18" spans="2:10" x14ac:dyDescent="0.2">
      <c r="B18" s="1" t="s">
        <v>20</v>
      </c>
      <c r="E18" t="s">
        <v>43</v>
      </c>
      <c r="F18" s="3">
        <v>190.1</v>
      </c>
    </row>
    <row r="19" spans="2:10" x14ac:dyDescent="0.2">
      <c r="B19" s="1" t="s">
        <v>21</v>
      </c>
      <c r="E19" t="s">
        <v>44</v>
      </c>
      <c r="F19" s="3">
        <v>75.95</v>
      </c>
    </row>
    <row r="20" spans="2:10" x14ac:dyDescent="0.2">
      <c r="B20" s="1" t="s">
        <v>22</v>
      </c>
      <c r="E20" t="s">
        <v>45</v>
      </c>
      <c r="F20" s="3">
        <v>60.98</v>
      </c>
    </row>
    <row r="21" spans="2:10" x14ac:dyDescent="0.2">
      <c r="B21" s="1" t="s">
        <v>23</v>
      </c>
      <c r="E21" t="s">
        <v>46</v>
      </c>
      <c r="F21" s="3">
        <v>602.89</v>
      </c>
    </row>
    <row r="22" spans="2:10" x14ac:dyDescent="0.2">
      <c r="B22" s="5" t="s">
        <v>24</v>
      </c>
      <c r="C22" s="1" t="s">
        <v>109</v>
      </c>
      <c r="D22" s="1" t="s">
        <v>110</v>
      </c>
      <c r="E22" t="s">
        <v>47</v>
      </c>
      <c r="F22" s="3">
        <v>156.22999999999999</v>
      </c>
      <c r="G22" s="4">
        <f>+[2]Main!$K$11</f>
        <v>405.44952699999999</v>
      </c>
      <c r="H22" s="4">
        <f>+G22*F22</f>
        <v>63343.379603209993</v>
      </c>
      <c r="I22" s="4">
        <f>+[2]Main!$K$13-[2]Main!$K$14</f>
        <v>14283</v>
      </c>
      <c r="J22" s="4">
        <f>+H22-I22</f>
        <v>49060.379603209993</v>
      </c>
    </row>
    <row r="23" spans="2:10" x14ac:dyDescent="0.2">
      <c r="B23" s="1" t="s">
        <v>25</v>
      </c>
      <c r="E23" t="s">
        <v>48</v>
      </c>
      <c r="F23" s="3">
        <v>230.21</v>
      </c>
    </row>
    <row r="24" spans="2:10" x14ac:dyDescent="0.2">
      <c r="B24" s="1" t="s">
        <v>26</v>
      </c>
      <c r="E24" t="s">
        <v>49</v>
      </c>
      <c r="F24" s="3">
        <v>59.22</v>
      </c>
    </row>
    <row r="25" spans="2:10" x14ac:dyDescent="0.2">
      <c r="B25" s="1" t="s">
        <v>27</v>
      </c>
      <c r="E25" t="s">
        <v>50</v>
      </c>
      <c r="F25" s="3">
        <v>3875</v>
      </c>
    </row>
    <row r="26" spans="2:10" x14ac:dyDescent="0.2">
      <c r="B26" s="1" t="s">
        <v>28</v>
      </c>
      <c r="E26" t="s">
        <v>96</v>
      </c>
      <c r="F26" s="3">
        <v>608.4</v>
      </c>
    </row>
    <row r="27" spans="2:10" x14ac:dyDescent="0.2">
      <c r="B27" s="1" t="s">
        <v>29</v>
      </c>
      <c r="E27" t="s">
        <v>51</v>
      </c>
      <c r="F27" s="3">
        <v>39</v>
      </c>
    </row>
    <row r="28" spans="2:10" x14ac:dyDescent="0.2">
      <c r="B28" s="1" t="s">
        <v>56</v>
      </c>
      <c r="E28" t="s">
        <v>85</v>
      </c>
      <c r="F28" s="3">
        <v>105.3</v>
      </c>
    </row>
    <row r="29" spans="2:10" x14ac:dyDescent="0.2">
      <c r="B29" s="1" t="s">
        <v>57</v>
      </c>
      <c r="E29" t="s">
        <v>86</v>
      </c>
      <c r="F29" s="3">
        <v>40.11</v>
      </c>
    </row>
    <row r="30" spans="2:10" x14ac:dyDescent="0.2">
      <c r="B30" s="1" t="s">
        <v>58</v>
      </c>
      <c r="E30" t="s">
        <v>87</v>
      </c>
      <c r="F30" s="3">
        <v>45.79</v>
      </c>
    </row>
    <row r="31" spans="2:10" x14ac:dyDescent="0.2">
      <c r="B31" s="1" t="s">
        <v>59</v>
      </c>
      <c r="E31" t="s">
        <v>88</v>
      </c>
      <c r="F31" s="3">
        <v>149.88999999999999</v>
      </c>
    </row>
    <row r="32" spans="2:10" x14ac:dyDescent="0.2">
      <c r="B32" s="1" t="s">
        <v>60</v>
      </c>
      <c r="E32" t="s">
        <v>98</v>
      </c>
      <c r="F32" s="3">
        <v>1999.5</v>
      </c>
    </row>
    <row r="33" spans="2:6" x14ac:dyDescent="0.2">
      <c r="B33" s="1" t="s">
        <v>61</v>
      </c>
      <c r="E33" t="s">
        <v>99</v>
      </c>
      <c r="F33" s="3">
        <v>59.2</v>
      </c>
    </row>
    <row r="34" spans="2:6" x14ac:dyDescent="0.2">
      <c r="B34" s="1" t="s">
        <v>62</v>
      </c>
      <c r="E34" t="s">
        <v>89</v>
      </c>
      <c r="F34" s="3">
        <v>209.81</v>
      </c>
    </row>
    <row r="35" spans="2:6" x14ac:dyDescent="0.2">
      <c r="B35" s="1" t="s">
        <v>63</v>
      </c>
      <c r="E35" t="s">
        <v>90</v>
      </c>
      <c r="F35" s="3">
        <v>369.13</v>
      </c>
    </row>
    <row r="36" spans="2:6" x14ac:dyDescent="0.2">
      <c r="B36" s="1" t="s">
        <v>64</v>
      </c>
      <c r="E36" t="s">
        <v>91</v>
      </c>
      <c r="F36" s="3">
        <v>845.8</v>
      </c>
    </row>
    <row r="37" spans="2:6" x14ac:dyDescent="0.2">
      <c r="B37" s="1" t="s">
        <v>65</v>
      </c>
      <c r="E37" t="s">
        <v>92</v>
      </c>
      <c r="F37" s="3">
        <v>38.54</v>
      </c>
    </row>
    <row r="38" spans="2:6" x14ac:dyDescent="0.2">
      <c r="B38" s="1" t="s">
        <v>66</v>
      </c>
      <c r="E38" t="s">
        <v>93</v>
      </c>
      <c r="F38" s="3">
        <v>266.52</v>
      </c>
    </row>
    <row r="39" spans="2:6" x14ac:dyDescent="0.2">
      <c r="B39" s="5" t="s">
        <v>67</v>
      </c>
      <c r="C39" s="1" t="s">
        <v>100</v>
      </c>
      <c r="D39" s="1" t="s">
        <v>101</v>
      </c>
      <c r="E39" t="s">
        <v>94</v>
      </c>
      <c r="F39" s="3">
        <v>123.44</v>
      </c>
    </row>
    <row r="40" spans="2:6" x14ac:dyDescent="0.2">
      <c r="B40" s="1" t="s">
        <v>68</v>
      </c>
      <c r="E40" t="s">
        <v>97</v>
      </c>
      <c r="F40" s="3">
        <v>207.88</v>
      </c>
    </row>
    <row r="41" spans="2:6" x14ac:dyDescent="0.2">
      <c r="B41" s="1" t="s">
        <v>69</v>
      </c>
    </row>
    <row r="42" spans="2:6" x14ac:dyDescent="0.2">
      <c r="B42" s="1" t="s">
        <v>70</v>
      </c>
    </row>
    <row r="43" spans="2:6" x14ac:dyDescent="0.2">
      <c r="B43" s="1" t="s">
        <v>71</v>
      </c>
    </row>
    <row r="44" spans="2:6" x14ac:dyDescent="0.2">
      <c r="B44" s="1" t="s">
        <v>72</v>
      </c>
    </row>
    <row r="45" spans="2:6" x14ac:dyDescent="0.2">
      <c r="B45" s="1" t="s">
        <v>73</v>
      </c>
    </row>
    <row r="46" spans="2:6" x14ac:dyDescent="0.2">
      <c r="B46" s="1" t="s">
        <v>74</v>
      </c>
    </row>
    <row r="47" spans="2:6" x14ac:dyDescent="0.2">
      <c r="B47" s="1" t="s">
        <v>75</v>
      </c>
    </row>
    <row r="48" spans="2:6" x14ac:dyDescent="0.2">
      <c r="B48" s="1" t="s">
        <v>76</v>
      </c>
    </row>
    <row r="49" spans="2:6" x14ac:dyDescent="0.2">
      <c r="B49" s="1" t="s">
        <v>77</v>
      </c>
    </row>
    <row r="50" spans="2:6" x14ac:dyDescent="0.2">
      <c r="B50" s="1" t="s">
        <v>78</v>
      </c>
    </row>
    <row r="51" spans="2:6" x14ac:dyDescent="0.2">
      <c r="B51" s="1" t="s">
        <v>79</v>
      </c>
    </row>
    <row r="52" spans="2:6" x14ac:dyDescent="0.2">
      <c r="B52" s="1" t="s">
        <v>80</v>
      </c>
    </row>
    <row r="53" spans="2:6" x14ac:dyDescent="0.2">
      <c r="B53" s="1" t="s">
        <v>81</v>
      </c>
    </row>
    <row r="54" spans="2:6" x14ac:dyDescent="0.2">
      <c r="B54" s="1" t="s">
        <v>82</v>
      </c>
    </row>
    <row r="55" spans="2:6" x14ac:dyDescent="0.2">
      <c r="B55" s="1" t="s">
        <v>83</v>
      </c>
    </row>
    <row r="56" spans="2:6" x14ac:dyDescent="0.2">
      <c r="B56" s="1" t="s">
        <v>84</v>
      </c>
    </row>
    <row r="57" spans="2:6" x14ac:dyDescent="0.2">
      <c r="B57" s="1" t="s">
        <v>102</v>
      </c>
      <c r="E57" t="s">
        <v>103</v>
      </c>
      <c r="F57">
        <v>42.67</v>
      </c>
    </row>
    <row r="58" spans="2:6" x14ac:dyDescent="0.2">
      <c r="B58" s="1" t="s">
        <v>108</v>
      </c>
      <c r="E58" t="s">
        <v>107</v>
      </c>
      <c r="F58">
        <v>11.04</v>
      </c>
    </row>
  </sheetData>
  <hyperlinks>
    <hyperlink ref="B9" r:id="rId1" xr:uid="{DFEA789A-ACD9-43C9-82B3-1098C5698F1F}"/>
    <hyperlink ref="B39" r:id="rId2" xr:uid="{5D6E85AB-B373-4F58-93F8-B33237B9A8BB}"/>
    <hyperlink ref="B15" r:id="rId3" xr:uid="{2DA4D7F5-5143-4504-9F99-AD4E0C9E21C7}"/>
    <hyperlink ref="B22" r:id="rId4" xr:uid="{E95D3F5E-3A60-4789-A6CC-BAAC5719C07D}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2022-02-22T21:27:42Z</dcterms:created>
  <dcterms:modified xsi:type="dcterms:W3CDTF">2022-03-15T10:47:40Z</dcterms:modified>
</cp:coreProperties>
</file>